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iasg\Downloads\"/>
    </mc:Choice>
  </mc:AlternateContent>
  <xr:revisionPtr revIDLastSave="0" documentId="13_ncr:1_{B5018F61-6FF6-462F-BEB6-8A16F04CCBD6}" xr6:coauthVersionLast="47" xr6:coauthVersionMax="47" xr10:uidLastSave="{00000000-0000-0000-0000-000000000000}"/>
  <workbookProtection workbookAlgorithmName="SHA-512" workbookHashValue="0YH2OnRDmrIhwmBzjABq6ZsQYc+F9XksPOEX5JiWISbqEEEC0SVaoNbFRoFE7/coqJjGHQNMhpexOa0plcdUpA==" workbookSaltValue="4ZROW49HC9Qm9wHix89t6g==" workbookSpinCount="100000" lockStructure="1"/>
  <bookViews>
    <workbookView xWindow="-120" yWindow="-120" windowWidth="29040" windowHeight="15720" xr2:uid="{F6B1984E-9AE3-4EFC-893F-76B8EBCBD41A}"/>
  </bookViews>
  <sheets>
    <sheet name="REPORTE SGP" sheetId="1" r:id="rId1"/>
    <sheet name="DICIEMBRE" sheetId="3" state="hidden" r:id="rId2"/>
    <sheet name="ENERO" sheetId="4" state="hidden" r:id="rId3"/>
    <sheet name="FEBRERO" sheetId="5" state="hidden" r:id="rId4"/>
    <sheet name="ABRIL " sheetId="7" state="hidden" r:id="rId5"/>
    <sheet name="MAYO " sheetId="8" state="hidden" r:id="rId6"/>
    <sheet name="JUNIO " sheetId="9" state="hidden" r:id="rId7"/>
    <sheet name="MARZO" sheetId="6" state="hidden" r:id="rId8"/>
  </sheets>
  <externalReferences>
    <externalReference r:id="rId9"/>
  </externalReferences>
  <definedNames>
    <definedName name="_xlnm._FilterDatabase" localSheetId="4" hidden="1">'ABRIL '!$A$12:$AE$1148</definedName>
    <definedName name="_xlnm._FilterDatabase" localSheetId="1" hidden="1">DICIEMBRE!$A$12:$AB$1148</definedName>
    <definedName name="_xlnm._FilterDatabase" localSheetId="2" hidden="1">ENERO!$A$12:$AD$1147</definedName>
    <definedName name="_xlnm._FilterDatabase" localSheetId="3" hidden="1">FEBRERO!$A$12:$AE$1148</definedName>
    <definedName name="_xlnm._FilterDatabase" localSheetId="6" hidden="1">'JUNIO '!$A$12:$AI$12</definedName>
    <definedName name="_xlnm._FilterDatabase" localSheetId="7" hidden="1">MARZO!$A$12:$AE$1148</definedName>
    <definedName name="_xlnm._FilterDatabase" localSheetId="5" hidden="1">'MAYO '!$A$12:$AI$1148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26" i="1" l="1"/>
  <c r="G25" i="1"/>
  <c r="G29" i="1"/>
  <c r="G28" i="1"/>
  <c r="G27" i="1"/>
  <c r="G23" i="1"/>
  <c r="C1147" i="9"/>
  <c r="C1146" i="9"/>
  <c r="C1145" i="9"/>
  <c r="C1144" i="9"/>
  <c r="C1143" i="9"/>
  <c r="C1142" i="9"/>
  <c r="C1141" i="9"/>
  <c r="C1140" i="9"/>
  <c r="C1139" i="9"/>
  <c r="C1138" i="9"/>
  <c r="C1137" i="9"/>
  <c r="C1135" i="9"/>
  <c r="C1134" i="9"/>
  <c r="C1133" i="9"/>
  <c r="C1132" i="9"/>
  <c r="C1131" i="9"/>
  <c r="C1130" i="9"/>
  <c r="C1129" i="9"/>
  <c r="C1128" i="9"/>
  <c r="C1127" i="9"/>
  <c r="C1126" i="9"/>
  <c r="C1125" i="9"/>
  <c r="C1124" i="9"/>
  <c r="C1123" i="9"/>
  <c r="C1122" i="9"/>
  <c r="C1121" i="9"/>
  <c r="C1120" i="9"/>
  <c r="C1119" i="9"/>
  <c r="C1118" i="9"/>
  <c r="C1117" i="9"/>
  <c r="C1116" i="9"/>
  <c r="C1115" i="9"/>
  <c r="C1114" i="9"/>
  <c r="C1113" i="9"/>
  <c r="C1112" i="9"/>
  <c r="C1111" i="9"/>
  <c r="C1110" i="9"/>
  <c r="C1109" i="9"/>
  <c r="C1108" i="9"/>
  <c r="C1107" i="9"/>
  <c r="C1106" i="9"/>
  <c r="C1105" i="9"/>
  <c r="C1104" i="9"/>
  <c r="C1103" i="9"/>
  <c r="C1102" i="9"/>
  <c r="C1101" i="9"/>
  <c r="C1100" i="9"/>
  <c r="C1099" i="9"/>
  <c r="C1098" i="9"/>
  <c r="C1097" i="9"/>
  <c r="C1096" i="9"/>
  <c r="C1095" i="9"/>
  <c r="C1094" i="9"/>
  <c r="C1093" i="9"/>
  <c r="C1092" i="9"/>
  <c r="C1091" i="9"/>
  <c r="C1090" i="9"/>
  <c r="C1089" i="9"/>
  <c r="C1088" i="9"/>
  <c r="C1087" i="9"/>
  <c r="C1086" i="9"/>
  <c r="C1085" i="9"/>
  <c r="C1084" i="9"/>
  <c r="C1083" i="9"/>
  <c r="C1082" i="9"/>
  <c r="C1081" i="9"/>
  <c r="C1080" i="9"/>
  <c r="C1079" i="9"/>
  <c r="C1078" i="9"/>
  <c r="C1077" i="9"/>
  <c r="C1076" i="9"/>
  <c r="C1075" i="9"/>
  <c r="C1074" i="9"/>
  <c r="C1073" i="9"/>
  <c r="C1072" i="9"/>
  <c r="C1071" i="9"/>
  <c r="C1070" i="9"/>
  <c r="C1069" i="9"/>
  <c r="C1068" i="9"/>
  <c r="C1067" i="9"/>
  <c r="C1066" i="9"/>
  <c r="C1065" i="9"/>
  <c r="C1064" i="9"/>
  <c r="C1063" i="9"/>
  <c r="C1062" i="9"/>
  <c r="C1061" i="9"/>
  <c r="C1060" i="9"/>
  <c r="C1059" i="9"/>
  <c r="C1058" i="9"/>
  <c r="C1057" i="9"/>
  <c r="C1056" i="9"/>
  <c r="C1055" i="9"/>
  <c r="C1054" i="9"/>
  <c r="C1053" i="9"/>
  <c r="C1052" i="9"/>
  <c r="C1051" i="9"/>
  <c r="C1050" i="9"/>
  <c r="C1049" i="9"/>
  <c r="C1048" i="9"/>
  <c r="C1047" i="9"/>
  <c r="C1046" i="9"/>
  <c r="C1045" i="9"/>
  <c r="C1044" i="9"/>
  <c r="C1043" i="9"/>
  <c r="C1042" i="9"/>
  <c r="C1041" i="9"/>
  <c r="C1040" i="9"/>
  <c r="C1039" i="9"/>
  <c r="C1038" i="9"/>
  <c r="C1037" i="9"/>
  <c r="C1036" i="9"/>
  <c r="C1035" i="9"/>
  <c r="C1034" i="9"/>
  <c r="C1033" i="9"/>
  <c r="C1032" i="9"/>
  <c r="C1031" i="9"/>
  <c r="C1030" i="9"/>
  <c r="C1029" i="9"/>
  <c r="C1028" i="9"/>
  <c r="C1027" i="9"/>
  <c r="C1026" i="9"/>
  <c r="C1025" i="9"/>
  <c r="C1024" i="9"/>
  <c r="C1023" i="9"/>
  <c r="C1022" i="9"/>
  <c r="C1021" i="9"/>
  <c r="C1020" i="9"/>
  <c r="C1019" i="9"/>
  <c r="C1018" i="9"/>
  <c r="C1017" i="9"/>
  <c r="C1016" i="9"/>
  <c r="C1015" i="9"/>
  <c r="C1014" i="9"/>
  <c r="C1013" i="9"/>
  <c r="C1012" i="9"/>
  <c r="C1011" i="9"/>
  <c r="C1010" i="9"/>
  <c r="C1009" i="9"/>
  <c r="C1008" i="9"/>
  <c r="C1007" i="9"/>
  <c r="C1006" i="9"/>
  <c r="C1005" i="9"/>
  <c r="C1004" i="9"/>
  <c r="C1003" i="9"/>
  <c r="C1002" i="9"/>
  <c r="C1001" i="9"/>
  <c r="C1000" i="9"/>
  <c r="C999" i="9"/>
  <c r="C998" i="9"/>
  <c r="C997" i="9"/>
  <c r="C996" i="9"/>
  <c r="C995" i="9"/>
  <c r="C994" i="9"/>
  <c r="C993" i="9"/>
  <c r="C992" i="9"/>
  <c r="C991" i="9"/>
  <c r="C990" i="9"/>
  <c r="C989" i="9"/>
  <c r="C988" i="9"/>
  <c r="C987" i="9"/>
  <c r="C986" i="9"/>
  <c r="C985" i="9"/>
  <c r="C984" i="9"/>
  <c r="C983" i="9"/>
  <c r="C982" i="9"/>
  <c r="C981" i="9"/>
  <c r="C980" i="9"/>
  <c r="C979" i="9"/>
  <c r="C978" i="9"/>
  <c r="C977" i="9"/>
  <c r="C976" i="9"/>
  <c r="C975" i="9"/>
  <c r="C974" i="9"/>
  <c r="C973" i="9"/>
  <c r="C972" i="9"/>
  <c r="C971" i="9"/>
  <c r="C970" i="9"/>
  <c r="C969" i="9"/>
  <c r="C968" i="9"/>
  <c r="C967" i="9"/>
  <c r="C966" i="9"/>
  <c r="C965" i="9"/>
  <c r="C964" i="9"/>
  <c r="C963" i="9"/>
  <c r="C962" i="9"/>
  <c r="C961" i="9"/>
  <c r="C960" i="9"/>
  <c r="C959" i="9"/>
  <c r="C958" i="9"/>
  <c r="C957" i="9"/>
  <c r="C956" i="9"/>
  <c r="C955" i="9"/>
  <c r="C954" i="9"/>
  <c r="C953" i="9"/>
  <c r="C952" i="9"/>
  <c r="C951" i="9"/>
  <c r="C950" i="9"/>
  <c r="C949" i="9"/>
  <c r="C948" i="9"/>
  <c r="C947" i="9"/>
  <c r="C946" i="9"/>
  <c r="C945" i="9"/>
  <c r="C944" i="9"/>
  <c r="C943" i="9"/>
  <c r="C942" i="9"/>
  <c r="C941" i="9"/>
  <c r="C940" i="9"/>
  <c r="C939" i="9"/>
  <c r="C938" i="9"/>
  <c r="C937" i="9"/>
  <c r="C936" i="9"/>
  <c r="C935" i="9"/>
  <c r="C934" i="9"/>
  <c r="C933" i="9"/>
  <c r="C932" i="9"/>
  <c r="C931" i="9"/>
  <c r="C930" i="9"/>
  <c r="C929" i="9"/>
  <c r="C928" i="9"/>
  <c r="C926" i="9"/>
  <c r="C925" i="9"/>
  <c r="C924" i="9"/>
  <c r="C923" i="9"/>
  <c r="C922" i="9"/>
  <c r="C921" i="9"/>
  <c r="C920" i="9"/>
  <c r="C919" i="9"/>
  <c r="C918" i="9"/>
  <c r="C917" i="9"/>
  <c r="C916" i="9"/>
  <c r="C915" i="9"/>
  <c r="C914" i="9"/>
  <c r="C913" i="9"/>
  <c r="C912" i="9"/>
  <c r="C911" i="9"/>
  <c r="C910" i="9"/>
  <c r="C909" i="9"/>
  <c r="C908" i="9"/>
  <c r="C907" i="9"/>
  <c r="C906" i="9"/>
  <c r="C905" i="9"/>
  <c r="C904" i="9"/>
  <c r="C903" i="9"/>
  <c r="C902" i="9"/>
  <c r="C901" i="9"/>
  <c r="C900" i="9"/>
  <c r="C899" i="9"/>
  <c r="C898" i="9"/>
  <c r="C897" i="9"/>
  <c r="C896" i="9"/>
  <c r="C895" i="9"/>
  <c r="C894" i="9"/>
  <c r="C893" i="9"/>
  <c r="C892" i="9"/>
  <c r="C891" i="9"/>
  <c r="C890" i="9"/>
  <c r="C889" i="9"/>
  <c r="C888" i="9"/>
  <c r="C887" i="9"/>
  <c r="C886" i="9"/>
  <c r="C885" i="9"/>
  <c r="C884" i="9"/>
  <c r="C883" i="9"/>
  <c r="C882" i="9"/>
  <c r="C881" i="9"/>
  <c r="C880" i="9"/>
  <c r="C879" i="9"/>
  <c r="C878" i="9"/>
  <c r="C877" i="9"/>
  <c r="C876" i="9"/>
  <c r="C875" i="9"/>
  <c r="C874" i="9"/>
  <c r="C873" i="9"/>
  <c r="C872" i="9"/>
  <c r="C871" i="9"/>
  <c r="C870" i="9"/>
  <c r="C869" i="9"/>
  <c r="C868" i="9"/>
  <c r="C867" i="9"/>
  <c r="C866" i="9"/>
  <c r="C865" i="9"/>
  <c r="C864" i="9"/>
  <c r="C863" i="9"/>
  <c r="C862" i="9"/>
  <c r="C861" i="9"/>
  <c r="C860" i="9"/>
  <c r="C859" i="9"/>
  <c r="C858" i="9"/>
  <c r="C857" i="9"/>
  <c r="C856" i="9"/>
  <c r="C855" i="9"/>
  <c r="C854" i="9"/>
  <c r="C853" i="9"/>
  <c r="C852" i="9"/>
  <c r="C851" i="9"/>
  <c r="C850" i="9"/>
  <c r="C849" i="9"/>
  <c r="C848" i="9"/>
  <c r="C847" i="9"/>
  <c r="C846" i="9"/>
  <c r="C845" i="9"/>
  <c r="C844" i="9"/>
  <c r="C843" i="9"/>
  <c r="C842" i="9"/>
  <c r="C841" i="9"/>
  <c r="C840" i="9"/>
  <c r="C839" i="9"/>
  <c r="C838" i="9"/>
  <c r="C837" i="9"/>
  <c r="C836" i="9"/>
  <c r="C835" i="9"/>
  <c r="C834" i="9"/>
  <c r="C833" i="9"/>
  <c r="C832" i="9"/>
  <c r="C831" i="9"/>
  <c r="C830" i="9"/>
  <c r="C829" i="9"/>
  <c r="C828" i="9"/>
  <c r="C827" i="9"/>
  <c r="C826" i="9"/>
  <c r="C825" i="9"/>
  <c r="C824" i="9"/>
  <c r="C823" i="9"/>
  <c r="C822" i="9"/>
  <c r="C821" i="9"/>
  <c r="C820" i="9"/>
  <c r="C819" i="9"/>
  <c r="C818" i="9"/>
  <c r="C817" i="9"/>
  <c r="C816" i="9"/>
  <c r="C815" i="9"/>
  <c r="C814" i="9"/>
  <c r="C813" i="9"/>
  <c r="C812" i="9"/>
  <c r="C811" i="9"/>
  <c r="C810" i="9"/>
  <c r="C809" i="9"/>
  <c r="C808" i="9"/>
  <c r="C807" i="9"/>
  <c r="C806" i="9"/>
  <c r="C805" i="9"/>
  <c r="C804" i="9"/>
  <c r="C803" i="9"/>
  <c r="C802" i="9"/>
  <c r="C801" i="9"/>
  <c r="C800" i="9"/>
  <c r="C799" i="9"/>
  <c r="C798" i="9"/>
  <c r="C797" i="9"/>
  <c r="C796" i="9"/>
  <c r="C795" i="9"/>
  <c r="C794" i="9"/>
  <c r="C793" i="9"/>
  <c r="C792" i="9"/>
  <c r="C791" i="9"/>
  <c r="C790" i="9"/>
  <c r="C789" i="9"/>
  <c r="C788" i="9"/>
  <c r="C787" i="9"/>
  <c r="C786" i="9"/>
  <c r="C785" i="9"/>
  <c r="C784" i="9"/>
  <c r="C783" i="9"/>
  <c r="C782" i="9"/>
  <c r="C781" i="9"/>
  <c r="C780" i="9"/>
  <c r="C779" i="9"/>
  <c r="C778" i="9"/>
  <c r="C777" i="9"/>
  <c r="C776" i="9"/>
  <c r="C775" i="9"/>
  <c r="C774" i="9"/>
  <c r="C773" i="9"/>
  <c r="C772" i="9"/>
  <c r="C771" i="9"/>
  <c r="C770" i="9"/>
  <c r="C769" i="9"/>
  <c r="C768" i="9"/>
  <c r="C767" i="9"/>
  <c r="C766" i="9"/>
  <c r="C765" i="9"/>
  <c r="C764" i="9"/>
  <c r="C763" i="9"/>
  <c r="C762" i="9"/>
  <c r="C761" i="9"/>
  <c r="C760" i="9"/>
  <c r="C759" i="9"/>
  <c r="C758" i="9"/>
  <c r="C757" i="9"/>
  <c r="C756" i="9"/>
  <c r="C755" i="9"/>
  <c r="C754" i="9"/>
  <c r="C753" i="9"/>
  <c r="C752" i="9"/>
  <c r="C751" i="9"/>
  <c r="C750" i="9"/>
  <c r="C749" i="9"/>
  <c r="C748" i="9"/>
  <c r="C747" i="9"/>
  <c r="C746" i="9"/>
  <c r="C745" i="9"/>
  <c r="C744" i="9"/>
  <c r="C743" i="9"/>
  <c r="C742" i="9"/>
  <c r="C741" i="9"/>
  <c r="C740" i="9"/>
  <c r="C739" i="9"/>
  <c r="C738" i="9"/>
  <c r="C737" i="9"/>
  <c r="C736" i="9"/>
  <c r="C735" i="9"/>
  <c r="C734" i="9"/>
  <c r="C733" i="9"/>
  <c r="C732" i="9"/>
  <c r="C731" i="9"/>
  <c r="C730" i="9"/>
  <c r="C729" i="9"/>
  <c r="C728" i="9"/>
  <c r="C727" i="9"/>
  <c r="C726" i="9"/>
  <c r="C725" i="9"/>
  <c r="C724" i="9"/>
  <c r="C723" i="9"/>
  <c r="C722" i="9"/>
  <c r="C721" i="9"/>
  <c r="C720" i="9"/>
  <c r="C719" i="9"/>
  <c r="C718" i="9"/>
  <c r="C717" i="9"/>
  <c r="C716" i="9"/>
  <c r="C715" i="9"/>
  <c r="C714" i="9"/>
  <c r="C713" i="9"/>
  <c r="C712" i="9"/>
  <c r="C711" i="9"/>
  <c r="C710" i="9"/>
  <c r="C709" i="9"/>
  <c r="C708" i="9"/>
  <c r="C707" i="9"/>
  <c r="C706" i="9"/>
  <c r="C705" i="9"/>
  <c r="C704" i="9"/>
  <c r="C703" i="9"/>
  <c r="C702" i="9"/>
  <c r="C701" i="9"/>
  <c r="C700" i="9"/>
  <c r="C699" i="9"/>
  <c r="C698" i="9"/>
  <c r="C697" i="9"/>
  <c r="C696" i="9"/>
  <c r="C695" i="9"/>
  <c r="C694" i="9"/>
  <c r="C693" i="9"/>
  <c r="C692" i="9"/>
  <c r="C691" i="9"/>
  <c r="C690" i="9"/>
  <c r="C689" i="9"/>
  <c r="C688" i="9"/>
  <c r="C687" i="9"/>
  <c r="C686" i="9"/>
  <c r="C685" i="9"/>
  <c r="C684" i="9"/>
  <c r="C683" i="9"/>
  <c r="C682" i="9"/>
  <c r="C681" i="9"/>
  <c r="C680" i="9"/>
  <c r="C679" i="9"/>
  <c r="C678" i="9"/>
  <c r="C677" i="9"/>
  <c r="C676" i="9"/>
  <c r="C675" i="9"/>
  <c r="C674" i="9"/>
  <c r="C673" i="9"/>
  <c r="C672" i="9"/>
  <c r="C671" i="9"/>
  <c r="C670" i="9"/>
  <c r="C669" i="9"/>
  <c r="C668" i="9"/>
  <c r="C667" i="9"/>
  <c r="C666" i="9"/>
  <c r="C665" i="9"/>
  <c r="C664" i="9"/>
  <c r="C663" i="9"/>
  <c r="C662" i="9"/>
  <c r="C661" i="9"/>
  <c r="C660" i="9"/>
  <c r="C659" i="9"/>
  <c r="C658" i="9"/>
  <c r="C657" i="9"/>
  <c r="C656" i="9"/>
  <c r="C655" i="9"/>
  <c r="C654" i="9"/>
  <c r="C653" i="9"/>
  <c r="C652" i="9"/>
  <c r="C651" i="9"/>
  <c r="C650" i="9"/>
  <c r="C649" i="9"/>
  <c r="C648" i="9"/>
  <c r="C647" i="9"/>
  <c r="C646" i="9"/>
  <c r="C645" i="9"/>
  <c r="C644" i="9"/>
  <c r="C643" i="9"/>
  <c r="C642" i="9"/>
  <c r="C641" i="9"/>
  <c r="C640" i="9"/>
  <c r="C639" i="9"/>
  <c r="C638" i="9"/>
  <c r="C637" i="9"/>
  <c r="C636" i="9"/>
  <c r="C635" i="9"/>
  <c r="C634" i="9"/>
  <c r="C633" i="9"/>
  <c r="C632" i="9"/>
  <c r="C631" i="9"/>
  <c r="C630" i="9"/>
  <c r="C629" i="9"/>
  <c r="C628" i="9"/>
  <c r="C627" i="9"/>
  <c r="C626" i="9"/>
  <c r="C625" i="9"/>
  <c r="C624" i="9"/>
  <c r="C623" i="9"/>
  <c r="C622" i="9"/>
  <c r="C621" i="9"/>
  <c r="C620" i="9"/>
  <c r="C619" i="9"/>
  <c r="C618" i="9"/>
  <c r="C617" i="9"/>
  <c r="C616" i="9"/>
  <c r="C615" i="9"/>
  <c r="C614" i="9"/>
  <c r="C613" i="9"/>
  <c r="C612" i="9"/>
  <c r="C611" i="9"/>
  <c r="C610" i="9"/>
  <c r="C609" i="9"/>
  <c r="C608" i="9"/>
  <c r="C607" i="9"/>
  <c r="C606" i="9"/>
  <c r="C605" i="9"/>
  <c r="C604" i="9"/>
  <c r="C603" i="9"/>
  <c r="C602" i="9"/>
  <c r="C601" i="9"/>
  <c r="C600" i="9"/>
  <c r="C599" i="9"/>
  <c r="C598" i="9"/>
  <c r="C597" i="9"/>
  <c r="C596" i="9"/>
  <c r="C595" i="9"/>
  <c r="C594" i="9"/>
  <c r="C593" i="9"/>
  <c r="C592" i="9"/>
  <c r="C591" i="9"/>
  <c r="C590" i="9"/>
  <c r="C589" i="9"/>
  <c r="C588" i="9"/>
  <c r="C587" i="9"/>
  <c r="C586" i="9"/>
  <c r="C585" i="9"/>
  <c r="C584" i="9"/>
  <c r="C583" i="9"/>
  <c r="C582" i="9"/>
  <c r="C581" i="9"/>
  <c r="C580" i="9"/>
  <c r="C579" i="9"/>
  <c r="C578" i="9"/>
  <c r="C577" i="9"/>
  <c r="C576" i="9"/>
  <c r="C575" i="9"/>
  <c r="C574" i="9"/>
  <c r="C573" i="9"/>
  <c r="C572" i="9"/>
  <c r="C571" i="9"/>
  <c r="C570" i="9"/>
  <c r="C569" i="9"/>
  <c r="C568" i="9"/>
  <c r="C567" i="9"/>
  <c r="C566" i="9"/>
  <c r="C565" i="9"/>
  <c r="C564" i="9"/>
  <c r="C563" i="9"/>
  <c r="C562" i="9"/>
  <c r="C561" i="9"/>
  <c r="C560" i="9"/>
  <c r="C559" i="9"/>
  <c r="C558" i="9"/>
  <c r="C557" i="9"/>
  <c r="C556" i="9"/>
  <c r="C555" i="9"/>
  <c r="C554" i="9"/>
  <c r="C553" i="9"/>
  <c r="C552" i="9"/>
  <c r="C551" i="9"/>
  <c r="C550" i="9"/>
  <c r="C549" i="9"/>
  <c r="C548" i="9"/>
  <c r="C547" i="9"/>
  <c r="C546" i="9"/>
  <c r="C545" i="9"/>
  <c r="C544" i="9"/>
  <c r="C543" i="9"/>
  <c r="C542" i="9"/>
  <c r="C541" i="9"/>
  <c r="C540" i="9"/>
  <c r="C539" i="9"/>
  <c r="C538" i="9"/>
  <c r="C537" i="9"/>
  <c r="C536" i="9"/>
  <c r="C535" i="9"/>
  <c r="C534" i="9"/>
  <c r="C533" i="9"/>
  <c r="C532" i="9"/>
  <c r="C531" i="9"/>
  <c r="C530" i="9"/>
  <c r="C529" i="9"/>
  <c r="C528" i="9"/>
  <c r="C527" i="9"/>
  <c r="C526" i="9"/>
  <c r="C525" i="9"/>
  <c r="C524" i="9"/>
  <c r="C523" i="9"/>
  <c r="C522" i="9"/>
  <c r="C521" i="9"/>
  <c r="C520" i="9"/>
  <c r="C519" i="9"/>
  <c r="C518" i="9"/>
  <c r="C517" i="9"/>
  <c r="C516" i="9"/>
  <c r="C515" i="9"/>
  <c r="C514" i="9"/>
  <c r="C513" i="9"/>
  <c r="C512" i="9"/>
  <c r="C511" i="9"/>
  <c r="C510" i="9"/>
  <c r="C509" i="9"/>
  <c r="C508" i="9"/>
  <c r="C507" i="9"/>
  <c r="C506" i="9"/>
  <c r="C505" i="9"/>
  <c r="C504" i="9"/>
  <c r="C503" i="9"/>
  <c r="C502" i="9"/>
  <c r="C501" i="9"/>
  <c r="C500" i="9"/>
  <c r="C499" i="9"/>
  <c r="C498" i="9"/>
  <c r="C497" i="9"/>
  <c r="C496" i="9"/>
  <c r="C495" i="9"/>
  <c r="C494" i="9"/>
  <c r="C493" i="9"/>
  <c r="C492" i="9"/>
  <c r="C491" i="9"/>
  <c r="C490" i="9"/>
  <c r="C489" i="9"/>
  <c r="C488" i="9"/>
  <c r="C487" i="9"/>
  <c r="C486" i="9"/>
  <c r="C485" i="9"/>
  <c r="C484" i="9"/>
  <c r="C483" i="9"/>
  <c r="C482" i="9"/>
  <c r="C481" i="9"/>
  <c r="C480" i="9"/>
  <c r="C479" i="9"/>
  <c r="C478" i="9"/>
  <c r="C477" i="9"/>
  <c r="C476" i="9"/>
  <c r="C475" i="9"/>
  <c r="C474" i="9"/>
  <c r="C473" i="9"/>
  <c r="C472" i="9"/>
  <c r="C471" i="9"/>
  <c r="C470" i="9"/>
  <c r="C469" i="9"/>
  <c r="C468" i="9"/>
  <c r="C467" i="9"/>
  <c r="C466" i="9"/>
  <c r="C465" i="9"/>
  <c r="C464" i="9"/>
  <c r="C463" i="9"/>
  <c r="C462" i="9"/>
  <c r="C461" i="9"/>
  <c r="C460" i="9"/>
  <c r="C459" i="9"/>
  <c r="C458" i="9"/>
  <c r="C457" i="9"/>
  <c r="C456" i="9"/>
  <c r="C455" i="9"/>
  <c r="C454" i="9"/>
  <c r="C453" i="9"/>
  <c r="C452" i="9"/>
  <c r="C451" i="9"/>
  <c r="C450" i="9"/>
  <c r="C449" i="9"/>
  <c r="C448" i="9"/>
  <c r="C447" i="9"/>
  <c r="C446" i="9"/>
  <c r="C445" i="9"/>
  <c r="C444" i="9"/>
  <c r="C443" i="9"/>
  <c r="C442" i="9"/>
  <c r="C441" i="9"/>
  <c r="C440" i="9"/>
  <c r="C439" i="9"/>
  <c r="C438" i="9"/>
  <c r="C437" i="9"/>
  <c r="C436" i="9"/>
  <c r="C435" i="9"/>
  <c r="C434" i="9"/>
  <c r="C433" i="9"/>
  <c r="C432" i="9"/>
  <c r="C431" i="9"/>
  <c r="C430" i="9"/>
  <c r="C429" i="9"/>
  <c r="C428" i="9"/>
  <c r="C427" i="9"/>
  <c r="C426" i="9"/>
  <c r="C425" i="9"/>
  <c r="C424" i="9"/>
  <c r="C423" i="9"/>
  <c r="C422" i="9"/>
  <c r="C421" i="9"/>
  <c r="C420" i="9"/>
  <c r="C419" i="9"/>
  <c r="C418" i="9"/>
  <c r="C417" i="9"/>
  <c r="C416" i="9"/>
  <c r="C415" i="9"/>
  <c r="C414" i="9"/>
  <c r="C413" i="9"/>
  <c r="C412" i="9"/>
  <c r="C411" i="9"/>
  <c r="C410" i="9"/>
  <c r="C409" i="9"/>
  <c r="C408" i="9"/>
  <c r="C407" i="9"/>
  <c r="C406" i="9"/>
  <c r="C405" i="9"/>
  <c r="C404" i="9"/>
  <c r="C403" i="9"/>
  <c r="C402" i="9"/>
  <c r="C401" i="9"/>
  <c r="C400" i="9"/>
  <c r="C399" i="9"/>
  <c r="C398" i="9"/>
  <c r="C397" i="9"/>
  <c r="C396" i="9"/>
  <c r="C395" i="9"/>
  <c r="C394" i="9"/>
  <c r="C393" i="9"/>
  <c r="C392" i="9"/>
  <c r="C391" i="9"/>
  <c r="C390" i="9"/>
  <c r="C389" i="9"/>
  <c r="C388" i="9"/>
  <c r="C387" i="9"/>
  <c r="C386" i="9"/>
  <c r="C385" i="9"/>
  <c r="C384" i="9"/>
  <c r="C383" i="9"/>
  <c r="C382" i="9"/>
  <c r="C381" i="9"/>
  <c r="C380" i="9"/>
  <c r="C379" i="9"/>
  <c r="C378" i="9"/>
  <c r="C377" i="9"/>
  <c r="C376" i="9"/>
  <c r="C375" i="9"/>
  <c r="C374" i="9"/>
  <c r="C373" i="9"/>
  <c r="C372" i="9"/>
  <c r="C371" i="9"/>
  <c r="C370" i="9"/>
  <c r="C369" i="9"/>
  <c r="C368" i="9"/>
  <c r="C367" i="9"/>
  <c r="C366" i="9"/>
  <c r="C365" i="9"/>
  <c r="C364" i="9"/>
  <c r="C363" i="9"/>
  <c r="C362" i="9"/>
  <c r="C361" i="9"/>
  <c r="C360" i="9"/>
  <c r="C359" i="9"/>
  <c r="C358" i="9"/>
  <c r="C357" i="9"/>
  <c r="C356" i="9"/>
  <c r="C355" i="9"/>
  <c r="C354" i="9"/>
  <c r="C353" i="9"/>
  <c r="C352" i="9"/>
  <c r="C351" i="9"/>
  <c r="C350" i="9"/>
  <c r="C349" i="9"/>
  <c r="C348" i="9"/>
  <c r="C347" i="9"/>
  <c r="C346" i="9"/>
  <c r="C345" i="9"/>
  <c r="C344" i="9"/>
  <c r="C343" i="9"/>
  <c r="C342" i="9"/>
  <c r="C341" i="9"/>
  <c r="C340" i="9"/>
  <c r="C339" i="9"/>
  <c r="C338" i="9"/>
  <c r="C337" i="9"/>
  <c r="C336" i="9"/>
  <c r="C335" i="9"/>
  <c r="C334" i="9"/>
  <c r="C333" i="9"/>
  <c r="C332" i="9"/>
  <c r="C331" i="9"/>
  <c r="C330" i="9"/>
  <c r="C329" i="9"/>
  <c r="C328" i="9"/>
  <c r="C327" i="9"/>
  <c r="C326" i="9"/>
  <c r="C325" i="9"/>
  <c r="C324" i="9"/>
  <c r="C323" i="9"/>
  <c r="C322" i="9"/>
  <c r="C321" i="9"/>
  <c r="C320" i="9"/>
  <c r="C319" i="9"/>
  <c r="C318" i="9"/>
  <c r="C317" i="9"/>
  <c r="C316" i="9"/>
  <c r="C315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7" i="9"/>
  <c r="C266" i="9"/>
  <c r="C265" i="9"/>
  <c r="C264" i="9"/>
  <c r="C263" i="9"/>
  <c r="C262" i="9"/>
  <c r="C261" i="9"/>
  <c r="C260" i="9"/>
  <c r="C259" i="9"/>
  <c r="C258" i="9"/>
  <c r="C257" i="9"/>
  <c r="C256" i="9"/>
  <c r="C255" i="9"/>
  <c r="C254" i="9"/>
  <c r="C253" i="9"/>
  <c r="C252" i="9"/>
  <c r="C251" i="9"/>
  <c r="C250" i="9"/>
  <c r="C249" i="9"/>
  <c r="C248" i="9"/>
  <c r="C247" i="9"/>
  <c r="C246" i="9"/>
  <c r="C245" i="9"/>
  <c r="C244" i="9"/>
  <c r="C243" i="9"/>
  <c r="C242" i="9"/>
  <c r="C241" i="9"/>
  <c r="C240" i="9"/>
  <c r="C239" i="9"/>
  <c r="C238" i="9"/>
  <c r="C237" i="9"/>
  <c r="C236" i="9"/>
  <c r="C235" i="9"/>
  <c r="C234" i="9"/>
  <c r="C233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8" i="9"/>
  <c r="C197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8" i="9"/>
  <c r="C167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3" i="9"/>
  <c r="C112" i="9"/>
  <c r="C111" i="9"/>
  <c r="C110" i="9"/>
  <c r="C15" i="1"/>
  <c r="G22" i="1" l="1"/>
  <c r="G24" i="1"/>
  <c r="G30" i="1"/>
  <c r="D15" i="1" l="1"/>
  <c r="F32" i="1"/>
  <c r="F31" i="1"/>
  <c r="F26" i="1"/>
  <c r="F25" i="1"/>
  <c r="F29" i="1"/>
  <c r="F28" i="1"/>
  <c r="F27" i="1"/>
  <c r="F30" i="1"/>
  <c r="F23" i="1"/>
  <c r="F24" i="1"/>
  <c r="C1147" i="8"/>
  <c r="C1146" i="8"/>
  <c r="C1145" i="8"/>
  <c r="C1144" i="8"/>
  <c r="C1143" i="8"/>
  <c r="C1142" i="8"/>
  <c r="C1141" i="8"/>
  <c r="C1140" i="8"/>
  <c r="C1139" i="8"/>
  <c r="C1138" i="8"/>
  <c r="C1137" i="8"/>
  <c r="C1135" i="8"/>
  <c r="C1134" i="8"/>
  <c r="C1133" i="8"/>
  <c r="C1132" i="8"/>
  <c r="C1131" i="8"/>
  <c r="C1130" i="8"/>
  <c r="C1129" i="8"/>
  <c r="C1128" i="8"/>
  <c r="C1127" i="8"/>
  <c r="C1126" i="8"/>
  <c r="C1125" i="8"/>
  <c r="C1124" i="8"/>
  <c r="C1123" i="8"/>
  <c r="C1122" i="8"/>
  <c r="C1121" i="8"/>
  <c r="C1120" i="8"/>
  <c r="C1119" i="8"/>
  <c r="C1118" i="8"/>
  <c r="C1117" i="8"/>
  <c r="C1116" i="8"/>
  <c r="C1115" i="8"/>
  <c r="C1114" i="8"/>
  <c r="C1113" i="8"/>
  <c r="C1112" i="8"/>
  <c r="C1111" i="8"/>
  <c r="C1110" i="8"/>
  <c r="C1109" i="8"/>
  <c r="C1108" i="8"/>
  <c r="C1107" i="8"/>
  <c r="C1106" i="8"/>
  <c r="C1105" i="8"/>
  <c r="C1104" i="8"/>
  <c r="C1103" i="8"/>
  <c r="C1102" i="8"/>
  <c r="C1101" i="8"/>
  <c r="C1100" i="8"/>
  <c r="C1099" i="8"/>
  <c r="C1098" i="8"/>
  <c r="C1097" i="8"/>
  <c r="C1096" i="8"/>
  <c r="C1095" i="8"/>
  <c r="C1094" i="8"/>
  <c r="C1093" i="8"/>
  <c r="C1092" i="8"/>
  <c r="C1091" i="8"/>
  <c r="C1090" i="8"/>
  <c r="C1089" i="8"/>
  <c r="C1088" i="8"/>
  <c r="C1087" i="8"/>
  <c r="C1086" i="8"/>
  <c r="C1085" i="8"/>
  <c r="C1084" i="8"/>
  <c r="C1083" i="8"/>
  <c r="C1082" i="8"/>
  <c r="C1081" i="8"/>
  <c r="C1080" i="8"/>
  <c r="C1079" i="8"/>
  <c r="C1078" i="8"/>
  <c r="C1077" i="8"/>
  <c r="C1076" i="8"/>
  <c r="C1075" i="8"/>
  <c r="C1074" i="8"/>
  <c r="C1073" i="8"/>
  <c r="C1072" i="8"/>
  <c r="C1071" i="8"/>
  <c r="C1070" i="8"/>
  <c r="C1069" i="8"/>
  <c r="C1068" i="8"/>
  <c r="C1067" i="8"/>
  <c r="C1066" i="8"/>
  <c r="C1065" i="8"/>
  <c r="C1064" i="8"/>
  <c r="C1063" i="8"/>
  <c r="C1062" i="8"/>
  <c r="C1061" i="8"/>
  <c r="C1060" i="8"/>
  <c r="C1059" i="8"/>
  <c r="C1058" i="8"/>
  <c r="C1057" i="8"/>
  <c r="C1056" i="8"/>
  <c r="C1055" i="8"/>
  <c r="C1054" i="8"/>
  <c r="C1053" i="8"/>
  <c r="C1052" i="8"/>
  <c r="C1051" i="8"/>
  <c r="C1050" i="8"/>
  <c r="C1049" i="8"/>
  <c r="C1048" i="8"/>
  <c r="C1047" i="8"/>
  <c r="C1046" i="8"/>
  <c r="C1045" i="8"/>
  <c r="C1044" i="8"/>
  <c r="C1043" i="8"/>
  <c r="C1042" i="8"/>
  <c r="C1041" i="8"/>
  <c r="C1040" i="8"/>
  <c r="C1039" i="8"/>
  <c r="C1038" i="8"/>
  <c r="C1037" i="8"/>
  <c r="C1036" i="8"/>
  <c r="C1035" i="8"/>
  <c r="C1034" i="8"/>
  <c r="C1033" i="8"/>
  <c r="C1032" i="8"/>
  <c r="C1031" i="8"/>
  <c r="C1030" i="8"/>
  <c r="C1029" i="8"/>
  <c r="C1028" i="8"/>
  <c r="C1027" i="8"/>
  <c r="C1026" i="8"/>
  <c r="C1025" i="8"/>
  <c r="C1024" i="8"/>
  <c r="C1023" i="8"/>
  <c r="C1022" i="8"/>
  <c r="C1021" i="8"/>
  <c r="C1020" i="8"/>
  <c r="C1019" i="8"/>
  <c r="C1018" i="8"/>
  <c r="C1017" i="8"/>
  <c r="C1016" i="8"/>
  <c r="C1015" i="8"/>
  <c r="C1014" i="8"/>
  <c r="C1013" i="8"/>
  <c r="C1012" i="8"/>
  <c r="C1011" i="8"/>
  <c r="C1010" i="8"/>
  <c r="C1009" i="8"/>
  <c r="C1008" i="8"/>
  <c r="C1007" i="8"/>
  <c r="C1006" i="8"/>
  <c r="C1005" i="8"/>
  <c r="C1004" i="8"/>
  <c r="C1003" i="8"/>
  <c r="C1002" i="8"/>
  <c r="C1001" i="8"/>
  <c r="C1000" i="8"/>
  <c r="C999" i="8"/>
  <c r="C998" i="8"/>
  <c r="C997" i="8"/>
  <c r="C996" i="8"/>
  <c r="C995" i="8"/>
  <c r="C994" i="8"/>
  <c r="C993" i="8"/>
  <c r="C992" i="8"/>
  <c r="C991" i="8"/>
  <c r="C990" i="8"/>
  <c r="C989" i="8"/>
  <c r="C988" i="8"/>
  <c r="C987" i="8"/>
  <c r="C986" i="8"/>
  <c r="C985" i="8"/>
  <c r="C984" i="8"/>
  <c r="C983" i="8"/>
  <c r="C982" i="8"/>
  <c r="C981" i="8"/>
  <c r="C980" i="8"/>
  <c r="C979" i="8"/>
  <c r="C978" i="8"/>
  <c r="C977" i="8"/>
  <c r="C976" i="8"/>
  <c r="C975" i="8"/>
  <c r="C974" i="8"/>
  <c r="C973" i="8"/>
  <c r="C972" i="8"/>
  <c r="C971" i="8"/>
  <c r="C970" i="8"/>
  <c r="C969" i="8"/>
  <c r="C968" i="8"/>
  <c r="C967" i="8"/>
  <c r="C966" i="8"/>
  <c r="C965" i="8"/>
  <c r="C964" i="8"/>
  <c r="C963" i="8"/>
  <c r="C962" i="8"/>
  <c r="C961" i="8"/>
  <c r="C960" i="8"/>
  <c r="C959" i="8"/>
  <c r="C958" i="8"/>
  <c r="C957" i="8"/>
  <c r="C956" i="8"/>
  <c r="C955" i="8"/>
  <c r="C954" i="8"/>
  <c r="C953" i="8"/>
  <c r="C952" i="8"/>
  <c r="C951" i="8"/>
  <c r="C950" i="8"/>
  <c r="C949" i="8"/>
  <c r="C948" i="8"/>
  <c r="C947" i="8"/>
  <c r="C946" i="8"/>
  <c r="C945" i="8"/>
  <c r="C944" i="8"/>
  <c r="C943" i="8"/>
  <c r="C942" i="8"/>
  <c r="C941" i="8"/>
  <c r="C940" i="8"/>
  <c r="C939" i="8"/>
  <c r="C938" i="8"/>
  <c r="C937" i="8"/>
  <c r="C936" i="8"/>
  <c r="C935" i="8"/>
  <c r="C934" i="8"/>
  <c r="C933" i="8"/>
  <c r="C932" i="8"/>
  <c r="C931" i="8"/>
  <c r="C930" i="8"/>
  <c r="C929" i="8"/>
  <c r="C928" i="8"/>
  <c r="C926" i="8"/>
  <c r="C925" i="8"/>
  <c r="C924" i="8"/>
  <c r="C923" i="8"/>
  <c r="C922" i="8"/>
  <c r="C921" i="8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C839" i="8"/>
  <c r="C838" i="8"/>
  <c r="C837" i="8"/>
  <c r="C836" i="8"/>
  <c r="C835" i="8"/>
  <c r="C834" i="8"/>
  <c r="C833" i="8"/>
  <c r="C832" i="8"/>
  <c r="C831" i="8"/>
  <c r="C830" i="8"/>
  <c r="C829" i="8"/>
  <c r="C828" i="8"/>
  <c r="C827" i="8"/>
  <c r="C826" i="8"/>
  <c r="C825" i="8"/>
  <c r="C824" i="8"/>
  <c r="C823" i="8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C790" i="8"/>
  <c r="C789" i="8"/>
  <c r="C788" i="8"/>
  <c r="C787" i="8"/>
  <c r="C786" i="8"/>
  <c r="C785" i="8"/>
  <c r="C784" i="8"/>
  <c r="C783" i="8"/>
  <c r="C782" i="8"/>
  <c r="C781" i="8"/>
  <c r="C780" i="8"/>
  <c r="C779" i="8"/>
  <c r="C778" i="8"/>
  <c r="C777" i="8"/>
  <c r="C776" i="8"/>
  <c r="C775" i="8"/>
  <c r="C774" i="8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C741" i="8"/>
  <c r="C740" i="8"/>
  <c r="C739" i="8"/>
  <c r="C738" i="8"/>
  <c r="C737" i="8"/>
  <c r="C736" i="8"/>
  <c r="C735" i="8"/>
  <c r="C734" i="8"/>
  <c r="C733" i="8"/>
  <c r="C732" i="8"/>
  <c r="C731" i="8"/>
  <c r="C730" i="8"/>
  <c r="C729" i="8"/>
  <c r="C728" i="8"/>
  <c r="C727" i="8"/>
  <c r="C726" i="8"/>
  <c r="C725" i="8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C692" i="8"/>
  <c r="C691" i="8"/>
  <c r="C690" i="8"/>
  <c r="C689" i="8"/>
  <c r="C688" i="8"/>
  <c r="C687" i="8"/>
  <c r="C686" i="8"/>
  <c r="C685" i="8"/>
  <c r="C684" i="8"/>
  <c r="C683" i="8"/>
  <c r="C682" i="8"/>
  <c r="C681" i="8"/>
  <c r="C680" i="8"/>
  <c r="C679" i="8"/>
  <c r="C678" i="8"/>
  <c r="C677" i="8"/>
  <c r="C676" i="8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C643" i="8"/>
  <c r="C642" i="8"/>
  <c r="C641" i="8"/>
  <c r="C640" i="8"/>
  <c r="C639" i="8"/>
  <c r="C638" i="8"/>
  <c r="C637" i="8"/>
  <c r="C636" i="8"/>
  <c r="C635" i="8"/>
  <c r="C634" i="8"/>
  <c r="C633" i="8"/>
  <c r="C632" i="8"/>
  <c r="C631" i="8"/>
  <c r="C630" i="8"/>
  <c r="C629" i="8"/>
  <c r="C628" i="8"/>
  <c r="C627" i="8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C594" i="8"/>
  <c r="C593" i="8"/>
  <c r="C592" i="8"/>
  <c r="C591" i="8"/>
  <c r="C590" i="8"/>
  <c r="C589" i="8"/>
  <c r="C588" i="8"/>
  <c r="C587" i="8"/>
  <c r="C586" i="8"/>
  <c r="C585" i="8"/>
  <c r="C584" i="8"/>
  <c r="C583" i="8"/>
  <c r="C582" i="8"/>
  <c r="C581" i="8"/>
  <c r="C580" i="8"/>
  <c r="C579" i="8"/>
  <c r="C578" i="8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C545" i="8"/>
  <c r="C544" i="8"/>
  <c r="C543" i="8"/>
  <c r="C542" i="8"/>
  <c r="C541" i="8"/>
  <c r="C540" i="8"/>
  <c r="C539" i="8"/>
  <c r="C538" i="8"/>
  <c r="C537" i="8"/>
  <c r="C536" i="8"/>
  <c r="C535" i="8"/>
  <c r="C534" i="8"/>
  <c r="C533" i="8"/>
  <c r="C532" i="8"/>
  <c r="C531" i="8"/>
  <c r="C530" i="8"/>
  <c r="C529" i="8"/>
  <c r="C528" i="8"/>
  <c r="C527" i="8"/>
  <c r="C526" i="8"/>
  <c r="C525" i="8"/>
  <c r="C524" i="8"/>
  <c r="C523" i="8"/>
  <c r="C522" i="8"/>
  <c r="C521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C499" i="8"/>
  <c r="C498" i="8"/>
  <c r="C497" i="8"/>
  <c r="C496" i="8"/>
  <c r="C495" i="8"/>
  <c r="C494" i="8"/>
  <c r="C493" i="8"/>
  <c r="C492" i="8"/>
  <c r="C491" i="8"/>
  <c r="C490" i="8"/>
  <c r="C489" i="8"/>
  <c r="C488" i="8"/>
  <c r="C487" i="8"/>
  <c r="C486" i="8"/>
  <c r="C485" i="8"/>
  <c r="C484" i="8"/>
  <c r="C483" i="8"/>
  <c r="C482" i="8"/>
  <c r="C481" i="8"/>
  <c r="C480" i="8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E32" i="1"/>
  <c r="E31" i="1"/>
  <c r="B32" i="1"/>
  <c r="C1147" i="7"/>
  <c r="C1146" i="7"/>
  <c r="C1145" i="7"/>
  <c r="C1144" i="7"/>
  <c r="C1143" i="7"/>
  <c r="C1142" i="7"/>
  <c r="C1141" i="7"/>
  <c r="C1140" i="7"/>
  <c r="C1139" i="7"/>
  <c r="C1138" i="7"/>
  <c r="C1137" i="7"/>
  <c r="C1135" i="7"/>
  <c r="C1134" i="7"/>
  <c r="C1133" i="7"/>
  <c r="C1132" i="7"/>
  <c r="C1131" i="7"/>
  <c r="C1130" i="7"/>
  <c r="C1129" i="7"/>
  <c r="C1128" i="7"/>
  <c r="C1127" i="7"/>
  <c r="C1126" i="7"/>
  <c r="C1125" i="7"/>
  <c r="C1124" i="7"/>
  <c r="C1123" i="7"/>
  <c r="C1122" i="7"/>
  <c r="C1121" i="7"/>
  <c r="C1120" i="7"/>
  <c r="C1119" i="7"/>
  <c r="C1118" i="7"/>
  <c r="C1117" i="7"/>
  <c r="C1116" i="7"/>
  <c r="C1115" i="7"/>
  <c r="C1114" i="7"/>
  <c r="C1113" i="7"/>
  <c r="C1112" i="7"/>
  <c r="C1111" i="7"/>
  <c r="C1110" i="7"/>
  <c r="C1109" i="7"/>
  <c r="C1108" i="7"/>
  <c r="C1107" i="7"/>
  <c r="C1106" i="7"/>
  <c r="C1105" i="7"/>
  <c r="C1104" i="7"/>
  <c r="C1103" i="7"/>
  <c r="C1102" i="7"/>
  <c r="C1101" i="7"/>
  <c r="C1100" i="7"/>
  <c r="C1099" i="7"/>
  <c r="C1098" i="7"/>
  <c r="C1097" i="7"/>
  <c r="C1096" i="7"/>
  <c r="C1095" i="7"/>
  <c r="C1094" i="7"/>
  <c r="C1093" i="7"/>
  <c r="C1092" i="7"/>
  <c r="C1091" i="7"/>
  <c r="C1090" i="7"/>
  <c r="C1089" i="7"/>
  <c r="C1088" i="7"/>
  <c r="C1087" i="7"/>
  <c r="C1086" i="7"/>
  <c r="C1085" i="7"/>
  <c r="C1084" i="7"/>
  <c r="C1083" i="7"/>
  <c r="C1082" i="7"/>
  <c r="C1081" i="7"/>
  <c r="C1080" i="7"/>
  <c r="C1079" i="7"/>
  <c r="C1078" i="7"/>
  <c r="C1077" i="7"/>
  <c r="C1076" i="7"/>
  <c r="C1075" i="7"/>
  <c r="C1074" i="7"/>
  <c r="C1073" i="7"/>
  <c r="C1072" i="7"/>
  <c r="C1071" i="7"/>
  <c r="C1070" i="7"/>
  <c r="C1069" i="7"/>
  <c r="C1068" i="7"/>
  <c r="C1067" i="7"/>
  <c r="C1066" i="7"/>
  <c r="C1065" i="7"/>
  <c r="C1064" i="7"/>
  <c r="C1063" i="7"/>
  <c r="C1062" i="7"/>
  <c r="C1061" i="7"/>
  <c r="C1060" i="7"/>
  <c r="C1059" i="7"/>
  <c r="C1058" i="7"/>
  <c r="C1057" i="7"/>
  <c r="C1056" i="7"/>
  <c r="C1055" i="7"/>
  <c r="C1054" i="7"/>
  <c r="C1053" i="7"/>
  <c r="C1052" i="7"/>
  <c r="C1051" i="7"/>
  <c r="C1050" i="7"/>
  <c r="C1049" i="7"/>
  <c r="C1048" i="7"/>
  <c r="C1047" i="7"/>
  <c r="C1046" i="7"/>
  <c r="C1045" i="7"/>
  <c r="C1044" i="7"/>
  <c r="C1043" i="7"/>
  <c r="C1042" i="7"/>
  <c r="C1041" i="7"/>
  <c r="C1040" i="7"/>
  <c r="C1039" i="7"/>
  <c r="C1038" i="7"/>
  <c r="C1037" i="7"/>
  <c r="C1036" i="7"/>
  <c r="C1035" i="7"/>
  <c r="C1034" i="7"/>
  <c r="C1033" i="7"/>
  <c r="C1032" i="7"/>
  <c r="C1031" i="7"/>
  <c r="C1030" i="7"/>
  <c r="C1029" i="7"/>
  <c r="C1028" i="7"/>
  <c r="C1027" i="7"/>
  <c r="C1026" i="7"/>
  <c r="C1025" i="7"/>
  <c r="C1024" i="7"/>
  <c r="C1023" i="7"/>
  <c r="C1022" i="7"/>
  <c r="C1021" i="7"/>
  <c r="C1020" i="7"/>
  <c r="C1019" i="7"/>
  <c r="C1018" i="7"/>
  <c r="C1017" i="7"/>
  <c r="C1016" i="7"/>
  <c r="C1015" i="7"/>
  <c r="C1014" i="7"/>
  <c r="C1013" i="7"/>
  <c r="C1012" i="7"/>
  <c r="C1011" i="7"/>
  <c r="C1010" i="7"/>
  <c r="C1009" i="7"/>
  <c r="C1008" i="7"/>
  <c r="C1007" i="7"/>
  <c r="C1006" i="7"/>
  <c r="C1005" i="7"/>
  <c r="C1004" i="7"/>
  <c r="C1003" i="7"/>
  <c r="C1002" i="7"/>
  <c r="C1001" i="7"/>
  <c r="C1000" i="7"/>
  <c r="C999" i="7"/>
  <c r="C998" i="7"/>
  <c r="C997" i="7"/>
  <c r="C996" i="7"/>
  <c r="C995" i="7"/>
  <c r="C994" i="7"/>
  <c r="C993" i="7"/>
  <c r="C992" i="7"/>
  <c r="C991" i="7"/>
  <c r="C990" i="7"/>
  <c r="C989" i="7"/>
  <c r="C988" i="7"/>
  <c r="C987" i="7"/>
  <c r="C986" i="7"/>
  <c r="C985" i="7"/>
  <c r="C984" i="7"/>
  <c r="C983" i="7"/>
  <c r="C982" i="7"/>
  <c r="C981" i="7"/>
  <c r="C980" i="7"/>
  <c r="C979" i="7"/>
  <c r="C978" i="7"/>
  <c r="C977" i="7"/>
  <c r="C976" i="7"/>
  <c r="C975" i="7"/>
  <c r="C974" i="7"/>
  <c r="C973" i="7"/>
  <c r="C972" i="7"/>
  <c r="C971" i="7"/>
  <c r="C970" i="7"/>
  <c r="C969" i="7"/>
  <c r="C968" i="7"/>
  <c r="C967" i="7"/>
  <c r="C966" i="7"/>
  <c r="C965" i="7"/>
  <c r="C964" i="7"/>
  <c r="C963" i="7"/>
  <c r="C962" i="7"/>
  <c r="C961" i="7"/>
  <c r="C960" i="7"/>
  <c r="C959" i="7"/>
  <c r="C958" i="7"/>
  <c r="C957" i="7"/>
  <c r="C956" i="7"/>
  <c r="C955" i="7"/>
  <c r="C954" i="7"/>
  <c r="C953" i="7"/>
  <c r="C952" i="7"/>
  <c r="C951" i="7"/>
  <c r="C950" i="7"/>
  <c r="C949" i="7"/>
  <c r="C948" i="7"/>
  <c r="C947" i="7"/>
  <c r="C946" i="7"/>
  <c r="C945" i="7"/>
  <c r="C944" i="7"/>
  <c r="C943" i="7"/>
  <c r="C942" i="7"/>
  <c r="C941" i="7"/>
  <c r="C940" i="7"/>
  <c r="C939" i="7"/>
  <c r="C938" i="7"/>
  <c r="C937" i="7"/>
  <c r="C936" i="7"/>
  <c r="C935" i="7"/>
  <c r="C934" i="7"/>
  <c r="C933" i="7"/>
  <c r="C932" i="7"/>
  <c r="C931" i="7"/>
  <c r="C930" i="7"/>
  <c r="C929" i="7"/>
  <c r="C928" i="7"/>
  <c r="C926" i="7"/>
  <c r="C925" i="7"/>
  <c r="C924" i="7"/>
  <c r="C923" i="7"/>
  <c r="C922" i="7"/>
  <c r="C921" i="7"/>
  <c r="C920" i="7"/>
  <c r="C919" i="7"/>
  <c r="C918" i="7"/>
  <c r="C917" i="7"/>
  <c r="C916" i="7"/>
  <c r="C915" i="7"/>
  <c r="C914" i="7"/>
  <c r="C913" i="7"/>
  <c r="C912" i="7"/>
  <c r="C911" i="7"/>
  <c r="C910" i="7"/>
  <c r="C909" i="7"/>
  <c r="C908" i="7"/>
  <c r="C907" i="7"/>
  <c r="C906" i="7"/>
  <c r="C905" i="7"/>
  <c r="C904" i="7"/>
  <c r="C903" i="7"/>
  <c r="C902" i="7"/>
  <c r="C901" i="7"/>
  <c r="C900" i="7"/>
  <c r="C899" i="7"/>
  <c r="C898" i="7"/>
  <c r="C897" i="7"/>
  <c r="C896" i="7"/>
  <c r="C895" i="7"/>
  <c r="C894" i="7"/>
  <c r="C893" i="7"/>
  <c r="C892" i="7"/>
  <c r="C891" i="7"/>
  <c r="C890" i="7"/>
  <c r="C889" i="7"/>
  <c r="C888" i="7"/>
  <c r="C887" i="7"/>
  <c r="C886" i="7"/>
  <c r="C885" i="7"/>
  <c r="C884" i="7"/>
  <c r="C883" i="7"/>
  <c r="C882" i="7"/>
  <c r="C881" i="7"/>
  <c r="C880" i="7"/>
  <c r="C879" i="7"/>
  <c r="C878" i="7"/>
  <c r="C877" i="7"/>
  <c r="C876" i="7"/>
  <c r="C875" i="7"/>
  <c r="C874" i="7"/>
  <c r="C873" i="7"/>
  <c r="C872" i="7"/>
  <c r="C871" i="7"/>
  <c r="C870" i="7"/>
  <c r="C869" i="7"/>
  <c r="C868" i="7"/>
  <c r="C867" i="7"/>
  <c r="C866" i="7"/>
  <c r="C865" i="7"/>
  <c r="C864" i="7"/>
  <c r="C863" i="7"/>
  <c r="C862" i="7"/>
  <c r="C861" i="7"/>
  <c r="C860" i="7"/>
  <c r="C859" i="7"/>
  <c r="C858" i="7"/>
  <c r="C857" i="7"/>
  <c r="C856" i="7"/>
  <c r="C855" i="7"/>
  <c r="C854" i="7"/>
  <c r="C853" i="7"/>
  <c r="C852" i="7"/>
  <c r="C851" i="7"/>
  <c r="C850" i="7"/>
  <c r="C849" i="7"/>
  <c r="C848" i="7"/>
  <c r="C847" i="7"/>
  <c r="C846" i="7"/>
  <c r="C845" i="7"/>
  <c r="C844" i="7"/>
  <c r="C843" i="7"/>
  <c r="C842" i="7"/>
  <c r="C841" i="7"/>
  <c r="C840" i="7"/>
  <c r="C839" i="7"/>
  <c r="C838" i="7"/>
  <c r="C837" i="7"/>
  <c r="C836" i="7"/>
  <c r="C835" i="7"/>
  <c r="C834" i="7"/>
  <c r="C833" i="7"/>
  <c r="C832" i="7"/>
  <c r="C831" i="7"/>
  <c r="C830" i="7"/>
  <c r="C829" i="7"/>
  <c r="C828" i="7"/>
  <c r="C827" i="7"/>
  <c r="C826" i="7"/>
  <c r="C825" i="7"/>
  <c r="C824" i="7"/>
  <c r="C823" i="7"/>
  <c r="C822" i="7"/>
  <c r="C821" i="7"/>
  <c r="C820" i="7"/>
  <c r="C819" i="7"/>
  <c r="C818" i="7"/>
  <c r="C817" i="7"/>
  <c r="C816" i="7"/>
  <c r="C815" i="7"/>
  <c r="C814" i="7"/>
  <c r="C813" i="7"/>
  <c r="C812" i="7"/>
  <c r="C811" i="7"/>
  <c r="C810" i="7"/>
  <c r="C809" i="7"/>
  <c r="C808" i="7"/>
  <c r="C807" i="7"/>
  <c r="C806" i="7"/>
  <c r="C805" i="7"/>
  <c r="C804" i="7"/>
  <c r="C803" i="7"/>
  <c r="C802" i="7"/>
  <c r="C801" i="7"/>
  <c r="C800" i="7"/>
  <c r="C799" i="7"/>
  <c r="C798" i="7"/>
  <c r="C797" i="7"/>
  <c r="C796" i="7"/>
  <c r="C795" i="7"/>
  <c r="C794" i="7"/>
  <c r="C793" i="7"/>
  <c r="C792" i="7"/>
  <c r="C791" i="7"/>
  <c r="C790" i="7"/>
  <c r="C789" i="7"/>
  <c r="C788" i="7"/>
  <c r="C787" i="7"/>
  <c r="C786" i="7"/>
  <c r="C785" i="7"/>
  <c r="C784" i="7"/>
  <c r="C783" i="7"/>
  <c r="C782" i="7"/>
  <c r="C781" i="7"/>
  <c r="C780" i="7"/>
  <c r="C779" i="7"/>
  <c r="C778" i="7"/>
  <c r="C777" i="7"/>
  <c r="C776" i="7"/>
  <c r="C775" i="7"/>
  <c r="C774" i="7"/>
  <c r="C773" i="7"/>
  <c r="C772" i="7"/>
  <c r="C771" i="7"/>
  <c r="C770" i="7"/>
  <c r="C769" i="7"/>
  <c r="C768" i="7"/>
  <c r="C767" i="7"/>
  <c r="C766" i="7"/>
  <c r="C765" i="7"/>
  <c r="C764" i="7"/>
  <c r="C763" i="7"/>
  <c r="C762" i="7"/>
  <c r="C761" i="7"/>
  <c r="C760" i="7"/>
  <c r="C759" i="7"/>
  <c r="C758" i="7"/>
  <c r="C757" i="7"/>
  <c r="C756" i="7"/>
  <c r="C755" i="7"/>
  <c r="C754" i="7"/>
  <c r="C753" i="7"/>
  <c r="C752" i="7"/>
  <c r="C751" i="7"/>
  <c r="C750" i="7"/>
  <c r="C749" i="7"/>
  <c r="C748" i="7"/>
  <c r="C747" i="7"/>
  <c r="C746" i="7"/>
  <c r="C745" i="7"/>
  <c r="C744" i="7"/>
  <c r="C743" i="7"/>
  <c r="C742" i="7"/>
  <c r="C741" i="7"/>
  <c r="C740" i="7"/>
  <c r="C739" i="7"/>
  <c r="C738" i="7"/>
  <c r="C737" i="7"/>
  <c r="C736" i="7"/>
  <c r="C735" i="7"/>
  <c r="C734" i="7"/>
  <c r="C733" i="7"/>
  <c r="C732" i="7"/>
  <c r="C731" i="7"/>
  <c r="C730" i="7"/>
  <c r="C729" i="7"/>
  <c r="C728" i="7"/>
  <c r="C727" i="7"/>
  <c r="C726" i="7"/>
  <c r="C725" i="7"/>
  <c r="C724" i="7"/>
  <c r="C723" i="7"/>
  <c r="C722" i="7"/>
  <c r="C721" i="7"/>
  <c r="C720" i="7"/>
  <c r="C719" i="7"/>
  <c r="C718" i="7"/>
  <c r="C717" i="7"/>
  <c r="C716" i="7"/>
  <c r="C715" i="7"/>
  <c r="C714" i="7"/>
  <c r="C713" i="7"/>
  <c r="C712" i="7"/>
  <c r="C711" i="7"/>
  <c r="C710" i="7"/>
  <c r="C709" i="7"/>
  <c r="C708" i="7"/>
  <c r="C707" i="7"/>
  <c r="C706" i="7"/>
  <c r="C705" i="7"/>
  <c r="C704" i="7"/>
  <c r="C703" i="7"/>
  <c r="C702" i="7"/>
  <c r="C701" i="7"/>
  <c r="C700" i="7"/>
  <c r="C699" i="7"/>
  <c r="C698" i="7"/>
  <c r="C697" i="7"/>
  <c r="C696" i="7"/>
  <c r="C695" i="7"/>
  <c r="C694" i="7"/>
  <c r="C693" i="7"/>
  <c r="C692" i="7"/>
  <c r="C691" i="7"/>
  <c r="C690" i="7"/>
  <c r="C689" i="7"/>
  <c r="C688" i="7"/>
  <c r="C687" i="7"/>
  <c r="C686" i="7"/>
  <c r="C685" i="7"/>
  <c r="C684" i="7"/>
  <c r="C683" i="7"/>
  <c r="C682" i="7"/>
  <c r="C681" i="7"/>
  <c r="C680" i="7"/>
  <c r="C679" i="7"/>
  <c r="C678" i="7"/>
  <c r="C677" i="7"/>
  <c r="C676" i="7"/>
  <c r="C675" i="7"/>
  <c r="C674" i="7"/>
  <c r="C673" i="7"/>
  <c r="C672" i="7"/>
  <c r="C671" i="7"/>
  <c r="C670" i="7"/>
  <c r="C669" i="7"/>
  <c r="C668" i="7"/>
  <c r="C667" i="7"/>
  <c r="C666" i="7"/>
  <c r="C665" i="7"/>
  <c r="C664" i="7"/>
  <c r="C663" i="7"/>
  <c r="C662" i="7"/>
  <c r="C661" i="7"/>
  <c r="C660" i="7"/>
  <c r="C659" i="7"/>
  <c r="C658" i="7"/>
  <c r="C657" i="7"/>
  <c r="C656" i="7"/>
  <c r="C655" i="7"/>
  <c r="C654" i="7"/>
  <c r="C653" i="7"/>
  <c r="C652" i="7"/>
  <c r="C651" i="7"/>
  <c r="C650" i="7"/>
  <c r="C649" i="7"/>
  <c r="C648" i="7"/>
  <c r="C647" i="7"/>
  <c r="C646" i="7"/>
  <c r="C645" i="7"/>
  <c r="C644" i="7"/>
  <c r="C643" i="7"/>
  <c r="C642" i="7"/>
  <c r="C641" i="7"/>
  <c r="C640" i="7"/>
  <c r="C639" i="7"/>
  <c r="C638" i="7"/>
  <c r="C637" i="7"/>
  <c r="C636" i="7"/>
  <c r="C635" i="7"/>
  <c r="C634" i="7"/>
  <c r="C633" i="7"/>
  <c r="C632" i="7"/>
  <c r="C631" i="7"/>
  <c r="C630" i="7"/>
  <c r="C629" i="7"/>
  <c r="C628" i="7"/>
  <c r="C627" i="7"/>
  <c r="C626" i="7"/>
  <c r="C625" i="7"/>
  <c r="C624" i="7"/>
  <c r="C623" i="7"/>
  <c r="C622" i="7"/>
  <c r="C621" i="7"/>
  <c r="C620" i="7"/>
  <c r="C619" i="7"/>
  <c r="C618" i="7"/>
  <c r="C617" i="7"/>
  <c r="C616" i="7"/>
  <c r="C615" i="7"/>
  <c r="C614" i="7"/>
  <c r="C613" i="7"/>
  <c r="C612" i="7"/>
  <c r="C611" i="7"/>
  <c r="C610" i="7"/>
  <c r="C609" i="7"/>
  <c r="C608" i="7"/>
  <c r="C607" i="7"/>
  <c r="C606" i="7"/>
  <c r="C605" i="7"/>
  <c r="C604" i="7"/>
  <c r="C603" i="7"/>
  <c r="C602" i="7"/>
  <c r="C601" i="7"/>
  <c r="C600" i="7"/>
  <c r="C599" i="7"/>
  <c r="C598" i="7"/>
  <c r="C597" i="7"/>
  <c r="C596" i="7"/>
  <c r="C595" i="7"/>
  <c r="C594" i="7"/>
  <c r="C593" i="7"/>
  <c r="C592" i="7"/>
  <c r="C591" i="7"/>
  <c r="C590" i="7"/>
  <c r="C589" i="7"/>
  <c r="C588" i="7"/>
  <c r="C587" i="7"/>
  <c r="C586" i="7"/>
  <c r="C585" i="7"/>
  <c r="C584" i="7"/>
  <c r="C583" i="7"/>
  <c r="C582" i="7"/>
  <c r="C581" i="7"/>
  <c r="C580" i="7"/>
  <c r="C579" i="7"/>
  <c r="C578" i="7"/>
  <c r="C577" i="7"/>
  <c r="C576" i="7"/>
  <c r="C575" i="7"/>
  <c r="C574" i="7"/>
  <c r="C573" i="7"/>
  <c r="C572" i="7"/>
  <c r="C571" i="7"/>
  <c r="C570" i="7"/>
  <c r="C569" i="7"/>
  <c r="C568" i="7"/>
  <c r="C567" i="7"/>
  <c r="C566" i="7"/>
  <c r="C565" i="7"/>
  <c r="C564" i="7"/>
  <c r="C563" i="7"/>
  <c r="C562" i="7"/>
  <c r="C561" i="7"/>
  <c r="C560" i="7"/>
  <c r="C559" i="7"/>
  <c r="C558" i="7"/>
  <c r="C557" i="7"/>
  <c r="C556" i="7"/>
  <c r="C555" i="7"/>
  <c r="C554" i="7"/>
  <c r="C553" i="7"/>
  <c r="C552" i="7"/>
  <c r="C551" i="7"/>
  <c r="C550" i="7"/>
  <c r="C549" i="7"/>
  <c r="C548" i="7"/>
  <c r="C547" i="7"/>
  <c r="C546" i="7"/>
  <c r="C545" i="7"/>
  <c r="C544" i="7"/>
  <c r="C543" i="7"/>
  <c r="C542" i="7"/>
  <c r="C541" i="7"/>
  <c r="C540" i="7"/>
  <c r="C539" i="7"/>
  <c r="C538" i="7"/>
  <c r="C537" i="7"/>
  <c r="C536" i="7"/>
  <c r="C535" i="7"/>
  <c r="C534" i="7"/>
  <c r="C533" i="7"/>
  <c r="C532" i="7"/>
  <c r="C531" i="7"/>
  <c r="C530" i="7"/>
  <c r="C529" i="7"/>
  <c r="C528" i="7"/>
  <c r="C527" i="7"/>
  <c r="C526" i="7"/>
  <c r="C525" i="7"/>
  <c r="C524" i="7"/>
  <c r="C523" i="7"/>
  <c r="C522" i="7"/>
  <c r="C521" i="7"/>
  <c r="C520" i="7"/>
  <c r="C519" i="7"/>
  <c r="C518" i="7"/>
  <c r="C517" i="7"/>
  <c r="C516" i="7"/>
  <c r="C515" i="7"/>
  <c r="C514" i="7"/>
  <c r="C513" i="7"/>
  <c r="C512" i="7"/>
  <c r="C511" i="7"/>
  <c r="C510" i="7"/>
  <c r="C509" i="7"/>
  <c r="C508" i="7"/>
  <c r="C507" i="7"/>
  <c r="C506" i="7"/>
  <c r="C505" i="7"/>
  <c r="C504" i="7"/>
  <c r="C503" i="7"/>
  <c r="C502" i="7"/>
  <c r="C501" i="7"/>
  <c r="C500" i="7"/>
  <c r="C499" i="7"/>
  <c r="C498" i="7"/>
  <c r="C497" i="7"/>
  <c r="C496" i="7"/>
  <c r="C495" i="7"/>
  <c r="C494" i="7"/>
  <c r="C493" i="7"/>
  <c r="C492" i="7"/>
  <c r="C491" i="7"/>
  <c r="C490" i="7"/>
  <c r="C489" i="7"/>
  <c r="C488" i="7"/>
  <c r="C487" i="7"/>
  <c r="C486" i="7"/>
  <c r="C485" i="7"/>
  <c r="C484" i="7"/>
  <c r="C483" i="7"/>
  <c r="C482" i="7"/>
  <c r="C481" i="7"/>
  <c r="C480" i="7"/>
  <c r="C479" i="7"/>
  <c r="C478" i="7"/>
  <c r="C477" i="7"/>
  <c r="C476" i="7"/>
  <c r="C475" i="7"/>
  <c r="C474" i="7"/>
  <c r="C473" i="7"/>
  <c r="C472" i="7"/>
  <c r="C471" i="7"/>
  <c r="C470" i="7"/>
  <c r="C469" i="7"/>
  <c r="C468" i="7"/>
  <c r="C467" i="7"/>
  <c r="C466" i="7"/>
  <c r="C465" i="7"/>
  <c r="C464" i="7"/>
  <c r="C463" i="7"/>
  <c r="C462" i="7"/>
  <c r="C461" i="7"/>
  <c r="C460" i="7"/>
  <c r="C459" i="7"/>
  <c r="C458" i="7"/>
  <c r="C457" i="7"/>
  <c r="C456" i="7"/>
  <c r="C455" i="7"/>
  <c r="C454" i="7"/>
  <c r="C453" i="7"/>
  <c r="C452" i="7"/>
  <c r="C451" i="7"/>
  <c r="C450" i="7"/>
  <c r="C449" i="7"/>
  <c r="C448" i="7"/>
  <c r="C447" i="7"/>
  <c r="C446" i="7"/>
  <c r="C445" i="7"/>
  <c r="C444" i="7"/>
  <c r="C443" i="7"/>
  <c r="C442" i="7"/>
  <c r="C441" i="7"/>
  <c r="C440" i="7"/>
  <c r="C439" i="7"/>
  <c r="C438" i="7"/>
  <c r="C437" i="7"/>
  <c r="C436" i="7"/>
  <c r="C435" i="7"/>
  <c r="C434" i="7"/>
  <c r="C433" i="7"/>
  <c r="C432" i="7"/>
  <c r="C431" i="7"/>
  <c r="C430" i="7"/>
  <c r="C429" i="7"/>
  <c r="C428" i="7"/>
  <c r="C427" i="7"/>
  <c r="C426" i="7"/>
  <c r="C425" i="7"/>
  <c r="C424" i="7"/>
  <c r="C423" i="7"/>
  <c r="C422" i="7"/>
  <c r="C421" i="7"/>
  <c r="C420" i="7"/>
  <c r="C419" i="7"/>
  <c r="C418" i="7"/>
  <c r="C417" i="7"/>
  <c r="C416" i="7"/>
  <c r="C415" i="7"/>
  <c r="C414" i="7"/>
  <c r="C413" i="7"/>
  <c r="C412" i="7"/>
  <c r="C411" i="7"/>
  <c r="C410" i="7"/>
  <c r="C409" i="7"/>
  <c r="C408" i="7"/>
  <c r="C407" i="7"/>
  <c r="C406" i="7"/>
  <c r="C405" i="7"/>
  <c r="C404" i="7"/>
  <c r="C403" i="7"/>
  <c r="C402" i="7"/>
  <c r="C401" i="7"/>
  <c r="C400" i="7"/>
  <c r="C399" i="7"/>
  <c r="C398" i="7"/>
  <c r="C397" i="7"/>
  <c r="C396" i="7"/>
  <c r="C395" i="7"/>
  <c r="C394" i="7"/>
  <c r="C393" i="7"/>
  <c r="C392" i="7"/>
  <c r="C391" i="7"/>
  <c r="C390" i="7"/>
  <c r="C389" i="7"/>
  <c r="C388" i="7"/>
  <c r="C387" i="7"/>
  <c r="C386" i="7"/>
  <c r="C385" i="7"/>
  <c r="C384" i="7"/>
  <c r="C383" i="7"/>
  <c r="C382" i="7"/>
  <c r="C381" i="7"/>
  <c r="C380" i="7"/>
  <c r="C379" i="7"/>
  <c r="C378" i="7"/>
  <c r="C377" i="7"/>
  <c r="C376" i="7"/>
  <c r="C375" i="7"/>
  <c r="C374" i="7"/>
  <c r="C373" i="7"/>
  <c r="C372" i="7"/>
  <c r="C371" i="7"/>
  <c r="C370" i="7"/>
  <c r="C369" i="7"/>
  <c r="C368" i="7"/>
  <c r="C367" i="7"/>
  <c r="C366" i="7"/>
  <c r="C365" i="7"/>
  <c r="C364" i="7"/>
  <c r="C363" i="7"/>
  <c r="C362" i="7"/>
  <c r="C361" i="7"/>
  <c r="C360" i="7"/>
  <c r="C359" i="7"/>
  <c r="C358" i="7"/>
  <c r="C357" i="7"/>
  <c r="C356" i="7"/>
  <c r="C355" i="7"/>
  <c r="C354" i="7"/>
  <c r="C353" i="7"/>
  <c r="C352" i="7"/>
  <c r="C351" i="7"/>
  <c r="C350" i="7"/>
  <c r="C349" i="7"/>
  <c r="C348" i="7"/>
  <c r="C347" i="7"/>
  <c r="C346" i="7"/>
  <c r="C345" i="7"/>
  <c r="C344" i="7"/>
  <c r="C343" i="7"/>
  <c r="C342" i="7"/>
  <c r="C341" i="7"/>
  <c r="C340" i="7"/>
  <c r="C339" i="7"/>
  <c r="C338" i="7"/>
  <c r="C337" i="7"/>
  <c r="C336" i="7"/>
  <c r="C335" i="7"/>
  <c r="C334" i="7"/>
  <c r="C333" i="7"/>
  <c r="C332" i="7"/>
  <c r="C331" i="7"/>
  <c r="C330" i="7"/>
  <c r="C329" i="7"/>
  <c r="C328" i="7"/>
  <c r="C327" i="7"/>
  <c r="C326" i="7"/>
  <c r="C325" i="7"/>
  <c r="C324" i="7"/>
  <c r="C323" i="7"/>
  <c r="C322" i="7"/>
  <c r="C321" i="7"/>
  <c r="C320" i="7"/>
  <c r="C319" i="7"/>
  <c r="C318" i="7"/>
  <c r="C317" i="7"/>
  <c r="C316" i="7"/>
  <c r="C315" i="7"/>
  <c r="C314" i="7"/>
  <c r="C313" i="7"/>
  <c r="C312" i="7"/>
  <c r="C311" i="7"/>
  <c r="C310" i="7"/>
  <c r="C309" i="7"/>
  <c r="C308" i="7"/>
  <c r="C307" i="7"/>
  <c r="C306" i="7"/>
  <c r="C305" i="7"/>
  <c r="C304" i="7"/>
  <c r="C303" i="7"/>
  <c r="C302" i="7"/>
  <c r="C301" i="7"/>
  <c r="C300" i="7"/>
  <c r="C299" i="7"/>
  <c r="C298" i="7"/>
  <c r="C297" i="7"/>
  <c r="C296" i="7"/>
  <c r="C295" i="7"/>
  <c r="C294" i="7"/>
  <c r="C293" i="7"/>
  <c r="C292" i="7"/>
  <c r="C291" i="7"/>
  <c r="C290" i="7"/>
  <c r="C289" i="7"/>
  <c r="C288" i="7"/>
  <c r="C287" i="7"/>
  <c r="C286" i="7"/>
  <c r="C285" i="7"/>
  <c r="C284" i="7"/>
  <c r="C283" i="7"/>
  <c r="C282" i="7"/>
  <c r="C281" i="7"/>
  <c r="C280" i="7"/>
  <c r="C279" i="7"/>
  <c r="C278" i="7"/>
  <c r="C277" i="7"/>
  <c r="C276" i="7"/>
  <c r="C275" i="7"/>
  <c r="C274" i="7"/>
  <c r="C273" i="7"/>
  <c r="C272" i="7"/>
  <c r="C271" i="7"/>
  <c r="C270" i="7"/>
  <c r="C269" i="7"/>
  <c r="C268" i="7"/>
  <c r="C267" i="7"/>
  <c r="C266" i="7"/>
  <c r="C265" i="7"/>
  <c r="C264" i="7"/>
  <c r="C263" i="7"/>
  <c r="C262" i="7"/>
  <c r="C261" i="7"/>
  <c r="C260" i="7"/>
  <c r="C259" i="7"/>
  <c r="C258" i="7"/>
  <c r="C257" i="7"/>
  <c r="C256" i="7"/>
  <c r="C255" i="7"/>
  <c r="C254" i="7"/>
  <c r="C253" i="7"/>
  <c r="C252" i="7"/>
  <c r="C251" i="7"/>
  <c r="C250" i="7"/>
  <c r="C249" i="7"/>
  <c r="C248" i="7"/>
  <c r="C247" i="7"/>
  <c r="C246" i="7"/>
  <c r="C245" i="7"/>
  <c r="C244" i="7"/>
  <c r="C243" i="7"/>
  <c r="C242" i="7"/>
  <c r="C241" i="7"/>
  <c r="C240" i="7"/>
  <c r="C239" i="7"/>
  <c r="C238" i="7"/>
  <c r="C237" i="7"/>
  <c r="C236" i="7"/>
  <c r="C235" i="7"/>
  <c r="C234" i="7"/>
  <c r="C233" i="7"/>
  <c r="C232" i="7"/>
  <c r="C231" i="7"/>
  <c r="C230" i="7"/>
  <c r="C229" i="7"/>
  <c r="C228" i="7"/>
  <c r="C227" i="7"/>
  <c r="C226" i="7"/>
  <c r="C225" i="7"/>
  <c r="C224" i="7"/>
  <c r="C223" i="7"/>
  <c r="C222" i="7"/>
  <c r="C221" i="7"/>
  <c r="C220" i="7"/>
  <c r="C219" i="7"/>
  <c r="C218" i="7"/>
  <c r="C217" i="7"/>
  <c r="C216" i="7"/>
  <c r="C215" i="7"/>
  <c r="C214" i="7"/>
  <c r="C213" i="7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88" i="7"/>
  <c r="C187" i="7"/>
  <c r="C186" i="7"/>
  <c r="C185" i="7"/>
  <c r="C184" i="7"/>
  <c r="C183" i="7"/>
  <c r="C182" i="7"/>
  <c r="C181" i="7"/>
  <c r="C180" i="7"/>
  <c r="C179" i="7"/>
  <c r="C178" i="7"/>
  <c r="C177" i="7"/>
  <c r="C176" i="7"/>
  <c r="C175" i="7"/>
  <c r="C174" i="7"/>
  <c r="C173" i="7"/>
  <c r="C172" i="7"/>
  <c r="C171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C145" i="7"/>
  <c r="C144" i="7"/>
  <c r="C143" i="7"/>
  <c r="C142" i="7"/>
  <c r="C141" i="7"/>
  <c r="C140" i="7"/>
  <c r="C139" i="7"/>
  <c r="C138" i="7"/>
  <c r="C137" i="7"/>
  <c r="C136" i="7"/>
  <c r="C135" i="7"/>
  <c r="C134" i="7"/>
  <c r="C133" i="7"/>
  <c r="C132" i="7"/>
  <c r="C131" i="7"/>
  <c r="C130" i="7"/>
  <c r="C129" i="7"/>
  <c r="C128" i="7"/>
  <c r="C127" i="7"/>
  <c r="C126" i="7"/>
  <c r="C125" i="7"/>
  <c r="C124" i="7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AB1148" i="4"/>
  <c r="AC88" i="4"/>
  <c r="AC53" i="4"/>
  <c r="AC45" i="4"/>
  <c r="AC31" i="4"/>
  <c r="AC25" i="4"/>
  <c r="AC22" i="4"/>
  <c r="AC17" i="4"/>
  <c r="AC14" i="4"/>
  <c r="AC13" i="4"/>
  <c r="E30" i="1" l="1"/>
  <c r="E22" i="1"/>
  <c r="F22" i="1"/>
  <c r="E26" i="1"/>
  <c r="E23" i="1"/>
  <c r="E28" i="1"/>
  <c r="E25" i="1"/>
  <c r="E24" i="1"/>
  <c r="E29" i="1"/>
  <c r="E27" i="1"/>
  <c r="D31" i="1" l="1"/>
  <c r="D32" i="1"/>
  <c r="D24" i="1" l="1"/>
  <c r="D23" i="1"/>
  <c r="D28" i="1"/>
  <c r="D26" i="1"/>
  <c r="D30" i="1"/>
  <c r="D29" i="1"/>
  <c r="D27" i="1"/>
  <c r="D25" i="1"/>
  <c r="D22" i="1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C1002" i="6"/>
  <c r="C1003" i="6"/>
  <c r="C1004" i="6"/>
  <c r="C1005" i="6"/>
  <c r="C1006" i="6"/>
  <c r="C1007" i="6"/>
  <c r="C1008" i="6"/>
  <c r="C1009" i="6"/>
  <c r="C1010" i="6"/>
  <c r="C1011" i="6"/>
  <c r="C1012" i="6"/>
  <c r="C1013" i="6"/>
  <c r="C1014" i="6"/>
  <c r="C1015" i="6"/>
  <c r="C1016" i="6"/>
  <c r="C1017" i="6"/>
  <c r="C1018" i="6"/>
  <c r="C1019" i="6"/>
  <c r="C1020" i="6"/>
  <c r="C1021" i="6"/>
  <c r="C1022" i="6"/>
  <c r="C1023" i="6"/>
  <c r="C1024" i="6"/>
  <c r="C1025" i="6"/>
  <c r="C1026" i="6"/>
  <c r="C1027" i="6"/>
  <c r="C1028" i="6"/>
  <c r="C1029" i="6"/>
  <c r="C1030" i="6"/>
  <c r="C1031" i="6"/>
  <c r="C1032" i="6"/>
  <c r="C1033" i="6"/>
  <c r="C1034" i="6"/>
  <c r="C1035" i="6"/>
  <c r="C1036" i="6"/>
  <c r="C1037" i="6"/>
  <c r="C1038" i="6"/>
  <c r="C1039" i="6"/>
  <c r="C1040" i="6"/>
  <c r="C1041" i="6"/>
  <c r="C1042" i="6"/>
  <c r="C1043" i="6"/>
  <c r="C1044" i="6"/>
  <c r="C1045" i="6"/>
  <c r="C1046" i="6"/>
  <c r="C1047" i="6"/>
  <c r="C1048" i="6"/>
  <c r="C1049" i="6"/>
  <c r="C1050" i="6"/>
  <c r="C1051" i="6"/>
  <c r="C1052" i="6"/>
  <c r="C1053" i="6"/>
  <c r="C1054" i="6"/>
  <c r="C1055" i="6"/>
  <c r="C1056" i="6"/>
  <c r="C1057" i="6"/>
  <c r="C1058" i="6"/>
  <c r="C1059" i="6"/>
  <c r="C1060" i="6"/>
  <c r="C1061" i="6"/>
  <c r="C1062" i="6"/>
  <c r="C1063" i="6"/>
  <c r="C1064" i="6"/>
  <c r="C1065" i="6"/>
  <c r="C1066" i="6"/>
  <c r="C1067" i="6"/>
  <c r="C1068" i="6"/>
  <c r="C1069" i="6"/>
  <c r="C1070" i="6"/>
  <c r="C1071" i="6"/>
  <c r="C1072" i="6"/>
  <c r="C1073" i="6"/>
  <c r="C1074" i="6"/>
  <c r="C1075" i="6"/>
  <c r="C1076" i="6"/>
  <c r="C1077" i="6"/>
  <c r="C1078" i="6"/>
  <c r="C1079" i="6"/>
  <c r="C1080" i="6"/>
  <c r="C1081" i="6"/>
  <c r="C1082" i="6"/>
  <c r="C1083" i="6"/>
  <c r="C1084" i="6"/>
  <c r="C1085" i="6"/>
  <c r="C1086" i="6"/>
  <c r="C1087" i="6"/>
  <c r="C1088" i="6"/>
  <c r="C1089" i="6"/>
  <c r="C1090" i="6"/>
  <c r="C1091" i="6"/>
  <c r="C1092" i="6"/>
  <c r="C1093" i="6"/>
  <c r="C1094" i="6"/>
  <c r="C1095" i="6"/>
  <c r="C1096" i="6"/>
  <c r="C1097" i="6"/>
  <c r="C1098" i="6"/>
  <c r="C1099" i="6"/>
  <c r="C1100" i="6"/>
  <c r="C1101" i="6"/>
  <c r="C1102" i="6"/>
  <c r="C1103" i="6"/>
  <c r="C1104" i="6"/>
  <c r="C1105" i="6"/>
  <c r="C1106" i="6"/>
  <c r="C1107" i="6"/>
  <c r="C1108" i="6"/>
  <c r="C1109" i="6"/>
  <c r="C1110" i="6"/>
  <c r="C1111" i="6"/>
  <c r="C1112" i="6"/>
  <c r="C1113" i="6"/>
  <c r="C1114" i="6"/>
  <c r="C1115" i="6"/>
  <c r="C1116" i="6"/>
  <c r="C1117" i="6"/>
  <c r="C1118" i="6"/>
  <c r="C1119" i="6"/>
  <c r="C1120" i="6"/>
  <c r="C1121" i="6"/>
  <c r="C1122" i="6"/>
  <c r="C1123" i="6"/>
  <c r="C1124" i="6"/>
  <c r="C1125" i="6"/>
  <c r="C1126" i="6"/>
  <c r="C1127" i="6"/>
  <c r="C1128" i="6"/>
  <c r="C1129" i="6"/>
  <c r="C1130" i="6"/>
  <c r="C1131" i="6"/>
  <c r="C1132" i="6"/>
  <c r="C1133" i="6"/>
  <c r="C1134" i="6"/>
  <c r="C1135" i="6"/>
  <c r="C1137" i="6"/>
  <c r="C1138" i="6"/>
  <c r="C1139" i="6"/>
  <c r="C1140" i="6"/>
  <c r="C1141" i="6"/>
  <c r="C1142" i="6"/>
  <c r="C1143" i="6"/>
  <c r="C1144" i="6"/>
  <c r="C1145" i="6"/>
  <c r="C1146" i="6"/>
  <c r="C1147" i="6"/>
  <c r="C110" i="6"/>
  <c r="C31" i="1"/>
  <c r="C32" i="1"/>
  <c r="X1148" i="4"/>
  <c r="W1148" i="4"/>
  <c r="O1148" i="4"/>
  <c r="N1148" i="4"/>
  <c r="M1148" i="4"/>
  <c r="L1148" i="4"/>
  <c r="K1148" i="4"/>
  <c r="J1148" i="4"/>
  <c r="I1148" i="4"/>
  <c r="P1146" i="4"/>
  <c r="P1145" i="4"/>
  <c r="P1137" i="4"/>
  <c r="P1134" i="4"/>
  <c r="P1133" i="4"/>
  <c r="P1130" i="4"/>
  <c r="P1127" i="4"/>
  <c r="P1122" i="4"/>
  <c r="P1118" i="4"/>
  <c r="P1115" i="4"/>
  <c r="P1110" i="4"/>
  <c r="P1106" i="4"/>
  <c r="P1103" i="4"/>
  <c r="P1098" i="4"/>
  <c r="P1094" i="4"/>
  <c r="P1091" i="4"/>
  <c r="P1086" i="4"/>
  <c r="P1082" i="4"/>
  <c r="P1079" i="4"/>
  <c r="P1069" i="4"/>
  <c r="P1061" i="4"/>
  <c r="AC1059" i="4"/>
  <c r="P1051" i="4"/>
  <c r="P1043" i="4"/>
  <c r="P1032" i="4"/>
  <c r="P1027" i="4"/>
  <c r="P1021" i="4"/>
  <c r="P1018" i="4"/>
  <c r="P1006" i="4"/>
  <c r="P1004" i="4"/>
  <c r="P1001" i="4"/>
  <c r="P994" i="4"/>
  <c r="P992" i="4"/>
  <c r="P985" i="4"/>
  <c r="P982" i="4"/>
  <c r="P980" i="4"/>
  <c r="P977" i="4"/>
  <c r="P965" i="4"/>
  <c r="P950" i="4"/>
  <c r="P948" i="4"/>
  <c r="P944" i="4"/>
  <c r="P943" i="4"/>
  <c r="P940" i="4"/>
  <c r="P926" i="4"/>
  <c r="P924" i="4"/>
  <c r="P923" i="4"/>
  <c r="P922" i="4"/>
  <c r="P920" i="4"/>
  <c r="P919" i="4"/>
  <c r="AC918" i="4"/>
  <c r="P913" i="4"/>
  <c r="P909" i="4"/>
  <c r="P908" i="4"/>
  <c r="P907" i="4"/>
  <c r="P906" i="4"/>
  <c r="P905" i="4"/>
  <c r="P902" i="4"/>
  <c r="P901" i="4"/>
  <c r="P899" i="4"/>
  <c r="P896" i="4"/>
  <c r="P895" i="4"/>
  <c r="P889" i="4"/>
  <c r="P887" i="4"/>
  <c r="P884" i="4"/>
  <c r="P881" i="4"/>
  <c r="P877" i="4"/>
  <c r="P876" i="4"/>
  <c r="P873" i="4"/>
  <c r="P871" i="4"/>
  <c r="P869" i="4"/>
  <c r="P868" i="4"/>
  <c r="P866" i="4"/>
  <c r="P855" i="4"/>
  <c r="P853" i="4"/>
  <c r="P851" i="4"/>
  <c r="P849" i="4"/>
  <c r="P848" i="4"/>
  <c r="P843" i="4"/>
  <c r="P842" i="4"/>
  <c r="P841" i="4"/>
  <c r="P840" i="4"/>
  <c r="P836" i="4"/>
  <c r="P834" i="4"/>
  <c r="P833" i="4"/>
  <c r="P831" i="4"/>
  <c r="P830" i="4"/>
  <c r="P825" i="4"/>
  <c r="P824" i="4"/>
  <c r="P823" i="4"/>
  <c r="P822" i="4"/>
  <c r="P819" i="4"/>
  <c r="P818" i="4"/>
  <c r="P816" i="4"/>
  <c r="P812" i="4"/>
  <c r="P811" i="4"/>
  <c r="P806" i="4"/>
  <c r="P805" i="4"/>
  <c r="P804" i="4"/>
  <c r="P801" i="4"/>
  <c r="P800" i="4"/>
  <c r="P799" i="4"/>
  <c r="P798" i="4"/>
  <c r="P796" i="4"/>
  <c r="P794" i="4"/>
  <c r="P793" i="4"/>
  <c r="AC792" i="4"/>
  <c r="P787" i="4"/>
  <c r="P786" i="4"/>
  <c r="P784" i="4"/>
  <c r="P782" i="4"/>
  <c r="P779" i="4"/>
  <c r="P776" i="4"/>
  <c r="P775" i="4"/>
  <c r="P774" i="4"/>
  <c r="P773" i="4"/>
  <c r="P772" i="4"/>
  <c r="P770" i="4"/>
  <c r="P769" i="4"/>
  <c r="P764" i="4"/>
  <c r="P763" i="4"/>
  <c r="P755" i="4"/>
  <c r="P754" i="4"/>
  <c r="P749" i="4"/>
  <c r="P746" i="4"/>
  <c r="P745" i="4"/>
  <c r="P744" i="4"/>
  <c r="P742" i="4"/>
  <c r="P741" i="4"/>
  <c r="P740" i="4"/>
  <c r="P737" i="4"/>
  <c r="P734" i="4"/>
  <c r="P733" i="4"/>
  <c r="P725" i="4"/>
  <c r="P724" i="4"/>
  <c r="P722" i="4"/>
  <c r="P720" i="4"/>
  <c r="P717" i="4"/>
  <c r="P716" i="4"/>
  <c r="P714" i="4"/>
  <c r="P708" i="4"/>
  <c r="P702" i="4"/>
  <c r="P701" i="4"/>
  <c r="P695" i="4"/>
  <c r="P694" i="4"/>
  <c r="P690" i="4"/>
  <c r="P689" i="4"/>
  <c r="P683" i="4"/>
  <c r="P682" i="4"/>
  <c r="P678" i="4"/>
  <c r="P677" i="4"/>
  <c r="P671" i="4"/>
  <c r="P670" i="4"/>
  <c r="P666" i="4"/>
  <c r="P665" i="4"/>
  <c r="P659" i="4"/>
  <c r="P654" i="4"/>
  <c r="P653" i="4"/>
  <c r="P647" i="4"/>
  <c r="P644" i="4"/>
  <c r="P639" i="4"/>
  <c r="P627" i="4"/>
  <c r="P620" i="4"/>
  <c r="P615" i="4"/>
  <c r="P605" i="4"/>
  <c r="P600" i="4"/>
  <c r="P596" i="4"/>
  <c r="P593" i="4"/>
  <c r="P584" i="4"/>
  <c r="P581" i="4"/>
  <c r="P572" i="4"/>
  <c r="P569" i="4"/>
  <c r="P560" i="4"/>
  <c r="P558" i="4"/>
  <c r="P557" i="4"/>
  <c r="AC556" i="4"/>
  <c r="P555" i="4"/>
  <c r="P551" i="4"/>
  <c r="P550" i="4"/>
  <c r="P545" i="4"/>
  <c r="AC540" i="4"/>
  <c r="P540" i="4"/>
  <c r="P537" i="4"/>
  <c r="P535" i="4"/>
  <c r="P534" i="4"/>
  <c r="P532" i="4"/>
  <c r="P528" i="4"/>
  <c r="P527" i="4"/>
  <c r="P525" i="4"/>
  <c r="P522" i="4"/>
  <c r="P521" i="4"/>
  <c r="AC520" i="4"/>
  <c r="P517" i="4"/>
  <c r="P514" i="4"/>
  <c r="P513" i="4"/>
  <c r="P509" i="4"/>
  <c r="P507" i="4"/>
  <c r="P506" i="4"/>
  <c r="P502" i="4"/>
  <c r="P495" i="4"/>
  <c r="P492" i="4"/>
  <c r="P490" i="4"/>
  <c r="P483" i="4"/>
  <c r="P480" i="4"/>
  <c r="P478" i="4"/>
  <c r="P471" i="4"/>
  <c r="P468" i="4"/>
  <c r="P466" i="4"/>
  <c r="P459" i="4"/>
  <c r="P456" i="4"/>
  <c r="P454" i="4"/>
  <c r="P447" i="4"/>
  <c r="P444" i="4"/>
  <c r="P442" i="4"/>
  <c r="P432" i="4"/>
  <c r="P427" i="4"/>
  <c r="P420" i="4"/>
  <c r="P417" i="4"/>
  <c r="P411" i="4"/>
  <c r="P410" i="4"/>
  <c r="P408" i="4"/>
  <c r="P407" i="4"/>
  <c r="P401" i="4"/>
  <c r="P400" i="4"/>
  <c r="P395" i="4"/>
  <c r="P389" i="4"/>
  <c r="P387" i="4"/>
  <c r="P386" i="4"/>
  <c r="P383" i="4"/>
  <c r="P380" i="4"/>
  <c r="P379" i="4"/>
  <c r="P376" i="4"/>
  <c r="P371" i="4"/>
  <c r="P365" i="4"/>
  <c r="P363" i="4"/>
  <c r="AC358" i="4"/>
  <c r="P358" i="4"/>
  <c r="P356" i="4"/>
  <c r="P353" i="4"/>
  <c r="P351" i="4"/>
  <c r="P349" i="4"/>
  <c r="P347" i="4"/>
  <c r="P344" i="4"/>
  <c r="P340" i="4"/>
  <c r="P335" i="4"/>
  <c r="P329" i="4"/>
  <c r="P327" i="4"/>
  <c r="AC322" i="4"/>
  <c r="P322" i="4"/>
  <c r="P320" i="4"/>
  <c r="P317" i="4"/>
  <c r="P315" i="4"/>
  <c r="P313" i="4"/>
  <c r="P311" i="4"/>
  <c r="P308" i="4"/>
  <c r="P304" i="4"/>
  <c r="P299" i="4"/>
  <c r="P291" i="4"/>
  <c r="AC286" i="4"/>
  <c r="P284" i="4"/>
  <c r="P272" i="4"/>
  <c r="P263" i="4"/>
  <c r="P260" i="4"/>
  <c r="P255" i="4"/>
  <c r="P250" i="4"/>
  <c r="P244" i="4"/>
  <c r="P239" i="4"/>
  <c r="P238" i="4"/>
  <c r="P232" i="4"/>
  <c r="P229" i="4"/>
  <c r="P226" i="4"/>
  <c r="P224" i="4"/>
  <c r="P219" i="4"/>
  <c r="P214" i="4"/>
  <c r="AC212" i="4"/>
  <c r="P209" i="4"/>
  <c r="P208" i="4"/>
  <c r="AC206" i="4"/>
  <c r="P206" i="4"/>
  <c r="P204" i="4"/>
  <c r="P203" i="4"/>
  <c r="P201" i="4"/>
  <c r="P197" i="4"/>
  <c r="P194" i="4"/>
  <c r="P191" i="4"/>
  <c r="P185" i="4"/>
  <c r="P177" i="4"/>
  <c r="P172" i="4"/>
  <c r="P170" i="4"/>
  <c r="P167" i="4"/>
  <c r="AC166" i="4"/>
  <c r="P166" i="4"/>
  <c r="P161" i="4"/>
  <c r="P159" i="4"/>
  <c r="P157" i="4"/>
  <c r="P156" i="4"/>
  <c r="P152" i="4"/>
  <c r="P145" i="4"/>
  <c r="P138" i="4"/>
  <c r="P133" i="4"/>
  <c r="P132" i="4"/>
  <c r="P126" i="4"/>
  <c r="P121" i="4"/>
  <c r="P120" i="4"/>
  <c r="P114" i="4"/>
  <c r="P108" i="4"/>
  <c r="P102" i="4"/>
  <c r="P96" i="4"/>
  <c r="P90" i="4"/>
  <c r="P77" i="4"/>
  <c r="P70" i="4"/>
  <c r="P65" i="4"/>
  <c r="P63" i="4"/>
  <c r="P54" i="4"/>
  <c r="P53" i="4"/>
  <c r="P51" i="4"/>
  <c r="P50" i="4"/>
  <c r="P49" i="4"/>
  <c r="P47" i="4"/>
  <c r="P38" i="4"/>
  <c r="P36" i="4"/>
  <c r="AC35" i="4"/>
  <c r="P35" i="4"/>
  <c r="P34" i="4"/>
  <c r="P31" i="4"/>
  <c r="P29" i="4"/>
  <c r="P25" i="4"/>
  <c r="P23" i="4"/>
  <c r="P20" i="4"/>
  <c r="P17" i="4"/>
  <c r="P14" i="4"/>
  <c r="N32" i="1" l="1"/>
  <c r="AC80" i="4"/>
  <c r="AC176" i="4"/>
  <c r="AC295" i="4"/>
  <c r="AC319" i="4"/>
  <c r="AC331" i="4"/>
  <c r="AC355" i="4"/>
  <c r="AC367" i="4"/>
  <c r="AC379" i="4"/>
  <c r="AD379" i="4" s="1"/>
  <c r="AC391" i="4"/>
  <c r="AC438" i="4"/>
  <c r="AC649" i="4"/>
  <c r="AC650" i="4"/>
  <c r="AC789" i="4"/>
  <c r="AC858" i="4"/>
  <c r="AC900" i="4"/>
  <c r="AC975" i="4"/>
  <c r="AC307" i="4"/>
  <c r="AC19" i="4"/>
  <c r="P21" i="4"/>
  <c r="P32" i="4"/>
  <c r="P73" i="4"/>
  <c r="AC74" i="4"/>
  <c r="P85" i="4"/>
  <c r="P97" i="4"/>
  <c r="P109" i="4"/>
  <c r="AC188" i="4"/>
  <c r="AC200" i="4"/>
  <c r="AC224" i="4"/>
  <c r="AD224" i="4" s="1"/>
  <c r="AC248" i="4"/>
  <c r="AC268" i="4"/>
  <c r="P382" i="4"/>
  <c r="AC451" i="4"/>
  <c r="AC499" i="4"/>
  <c r="P732" i="4"/>
  <c r="AC740" i="4"/>
  <c r="AD740" i="4" s="1"/>
  <c r="P762" i="4"/>
  <c r="AC828" i="4"/>
  <c r="AC976" i="4"/>
  <c r="AC987" i="4"/>
  <c r="AC988" i="4"/>
  <c r="P990" i="4"/>
  <c r="AC995" i="4"/>
  <c r="AC1000" i="4"/>
  <c r="P1014" i="4"/>
  <c r="AC76" i="4"/>
  <c r="AC343" i="4"/>
  <c r="P22" i="4"/>
  <c r="P40" i="4"/>
  <c r="AC59" i="4"/>
  <c r="P62" i="4"/>
  <c r="P74" i="4"/>
  <c r="P181" i="4"/>
  <c r="P193" i="4"/>
  <c r="P216" i="4"/>
  <c r="P228" i="4"/>
  <c r="P240" i="4"/>
  <c r="P276" i="4"/>
  <c r="P288" i="4"/>
  <c r="P300" i="4"/>
  <c r="P324" i="4"/>
  <c r="P336" i="4"/>
  <c r="P360" i="4"/>
  <c r="P372" i="4"/>
  <c r="P396" i="4"/>
  <c r="P455" i="4"/>
  <c r="P467" i="4"/>
  <c r="P479" i="4"/>
  <c r="P491" i="4"/>
  <c r="P503" i="4"/>
  <c r="P524" i="4"/>
  <c r="AC530" i="4"/>
  <c r="AC532" i="4"/>
  <c r="AD532" i="4" s="1"/>
  <c r="P547" i="4"/>
  <c r="P606" i="4"/>
  <c r="P713" i="4"/>
  <c r="P743" i="4"/>
  <c r="P753" i="4"/>
  <c r="P783" i="4"/>
  <c r="P852" i="4"/>
  <c r="P863" i="4"/>
  <c r="P872" i="4"/>
  <c r="P883" i="4"/>
  <c r="P894" i="4"/>
  <c r="P904" i="4"/>
  <c r="P914" i="4"/>
  <c r="P935" i="4"/>
  <c r="P991" i="4"/>
  <c r="AC1012" i="4"/>
  <c r="AC1071" i="4"/>
  <c r="AC1084" i="4"/>
  <c r="AC1132" i="4"/>
  <c r="AC1144" i="4"/>
  <c r="P1016" i="4"/>
  <c r="P1029" i="4"/>
  <c r="P1136" i="4"/>
  <c r="P42" i="4"/>
  <c r="AC50" i="4"/>
  <c r="P64" i="4"/>
  <c r="AC81" i="4"/>
  <c r="P88" i="4"/>
  <c r="P100" i="4"/>
  <c r="P112" i="4"/>
  <c r="P124" i="4"/>
  <c r="AC130" i="4"/>
  <c r="AC132" i="4"/>
  <c r="AD132" i="4" s="1"/>
  <c r="P136" i="4"/>
  <c r="AC142" i="4"/>
  <c r="AC144" i="4"/>
  <c r="P147" i="4"/>
  <c r="P148" i="4"/>
  <c r="AC154" i="4"/>
  <c r="AC157" i="4"/>
  <c r="AD157" i="4" s="1"/>
  <c r="P183" i="4"/>
  <c r="P195" i="4"/>
  <c r="P207" i="4"/>
  <c r="P218" i="4"/>
  <c r="P230" i="4"/>
  <c r="P266" i="4"/>
  <c r="P278" i="4"/>
  <c r="P290" i="4"/>
  <c r="P302" i="4"/>
  <c r="P326" i="4"/>
  <c r="P338" i="4"/>
  <c r="P362" i="4"/>
  <c r="P374" i="4"/>
  <c r="P398" i="4"/>
  <c r="P433" i="4"/>
  <c r="P515" i="4"/>
  <c r="AC534" i="4"/>
  <c r="AD534" i="4" s="1"/>
  <c r="P538" i="4"/>
  <c r="P549" i="4"/>
  <c r="P561" i="4"/>
  <c r="P585" i="4"/>
  <c r="P735" i="4"/>
  <c r="P765" i="4"/>
  <c r="P815" i="4"/>
  <c r="P844" i="4"/>
  <c r="P864" i="4"/>
  <c r="P865" i="4"/>
  <c r="AC882" i="4"/>
  <c r="P925" i="4"/>
  <c r="P936" i="4"/>
  <c r="AC966" i="4"/>
  <c r="P969" i="4"/>
  <c r="AC283" i="4"/>
  <c r="AC1023" i="4"/>
  <c r="P1055" i="4"/>
  <c r="AC1086" i="4"/>
  <c r="AD1086" i="4" s="1"/>
  <c r="AC1096" i="4"/>
  <c r="AC1098" i="4"/>
  <c r="AD1098" i="4" s="1"/>
  <c r="AC1108" i="4"/>
  <c r="AC1120" i="4"/>
  <c r="AC1135" i="4"/>
  <c r="AC1147" i="4"/>
  <c r="P43" i="4"/>
  <c r="AC289" i="4"/>
  <c r="AC313" i="4"/>
  <c r="AC325" i="4"/>
  <c r="AC349" i="4"/>
  <c r="AD349" i="4" s="1"/>
  <c r="AC361" i="4"/>
  <c r="AC385" i="4"/>
  <c r="AC536" i="4"/>
  <c r="AD540" i="4"/>
  <c r="AC864" i="4"/>
  <c r="AC915" i="4"/>
  <c r="AC957" i="4"/>
  <c r="P959" i="4"/>
  <c r="AC963" i="4"/>
  <c r="AC969" i="4"/>
  <c r="P983" i="4"/>
  <c r="P995" i="4"/>
  <c r="AC1100" i="4"/>
  <c r="P1139" i="4"/>
  <c r="P16" i="4"/>
  <c r="P26" i="4"/>
  <c r="P27" i="4"/>
  <c r="P45" i="4"/>
  <c r="P79" i="4"/>
  <c r="P91" i="4"/>
  <c r="P103" i="4"/>
  <c r="P198" i="4"/>
  <c r="AC227" i="4"/>
  <c r="AC229" i="4"/>
  <c r="AD229" i="4" s="1"/>
  <c r="AC230" i="4"/>
  <c r="P245" i="4"/>
  <c r="P257" i="4"/>
  <c r="P281" i="4"/>
  <c r="P293" i="4"/>
  <c r="P412" i="4"/>
  <c r="AC433" i="4"/>
  <c r="AD433" i="4" s="1"/>
  <c r="P436" i="4"/>
  <c r="AC437" i="4"/>
  <c r="P518" i="4"/>
  <c r="P612" i="4"/>
  <c r="AD612" i="4" s="1"/>
  <c r="AC620" i="4"/>
  <c r="AD620" i="4" s="1"/>
  <c r="P624" i="4"/>
  <c r="AC632" i="4"/>
  <c r="P636" i="4"/>
  <c r="P648" i="4"/>
  <c r="P707" i="4"/>
  <c r="P727" i="4"/>
  <c r="P756" i="4"/>
  <c r="P778" i="4"/>
  <c r="P797" i="4"/>
  <c r="P817" i="4"/>
  <c r="P846" i="4"/>
  <c r="P847" i="4"/>
  <c r="P867" i="4"/>
  <c r="P888" i="4"/>
  <c r="AC958" i="4"/>
  <c r="AC981" i="4"/>
  <c r="AC982" i="4"/>
  <c r="AD982" i="4" s="1"/>
  <c r="AC994" i="4"/>
  <c r="AD994" i="4" s="1"/>
  <c r="AC1006" i="4"/>
  <c r="AD1006" i="4" s="1"/>
  <c r="P1008" i="4"/>
  <c r="AC1018" i="4"/>
  <c r="AD1018" i="4" s="1"/>
  <c r="AC1065" i="4"/>
  <c r="AC1077" i="4"/>
  <c r="P1140" i="4"/>
  <c r="AC43" i="4"/>
  <c r="P46" i="4"/>
  <c r="P56" i="4"/>
  <c r="AC64" i="4"/>
  <c r="P68" i="4"/>
  <c r="P80" i="4"/>
  <c r="P164" i="4"/>
  <c r="P175" i="4"/>
  <c r="P187" i="4"/>
  <c r="P199" i="4"/>
  <c r="P222" i="4"/>
  <c r="P234" i="4"/>
  <c r="AC254" i="4"/>
  <c r="P282" i="4"/>
  <c r="P306" i="4"/>
  <c r="P318" i="4"/>
  <c r="P342" i="4"/>
  <c r="P354" i="4"/>
  <c r="P378" i="4"/>
  <c r="P402" i="4"/>
  <c r="P449" i="4"/>
  <c r="P461" i="4"/>
  <c r="P473" i="4"/>
  <c r="P485" i="4"/>
  <c r="P497" i="4"/>
  <c r="AC539" i="4"/>
  <c r="AC562" i="4"/>
  <c r="AC574" i="4"/>
  <c r="P577" i="4"/>
  <c r="AC582" i="4"/>
  <c r="AC586" i="4"/>
  <c r="P589" i="4"/>
  <c r="AC594" i="4"/>
  <c r="AC598" i="4"/>
  <c r="P601" i="4"/>
  <c r="AC606" i="4"/>
  <c r="AC608" i="4"/>
  <c r="P637" i="4"/>
  <c r="P661" i="4"/>
  <c r="P673" i="4"/>
  <c r="P685" i="4"/>
  <c r="P697" i="4"/>
  <c r="P728" i="4"/>
  <c r="P738" i="4"/>
  <c r="P747" i="4"/>
  <c r="P758" i="4"/>
  <c r="AC786" i="4"/>
  <c r="AD786" i="4" s="1"/>
  <c r="P788" i="4"/>
  <c r="AC825" i="4"/>
  <c r="AD825" i="4" s="1"/>
  <c r="AC845" i="4"/>
  <c r="AC970" i="4"/>
  <c r="AC993" i="4"/>
  <c r="AC1066" i="4"/>
  <c r="AC1089" i="4"/>
  <c r="AC1125" i="4"/>
  <c r="P18" i="4"/>
  <c r="P57" i="4"/>
  <c r="P81" i="4"/>
  <c r="P93" i="4"/>
  <c r="AC99" i="4"/>
  <c r="P105" i="4"/>
  <c r="AC113" i="4"/>
  <c r="P117" i="4"/>
  <c r="P129" i="4"/>
  <c r="P188" i="4"/>
  <c r="AC208" i="4"/>
  <c r="AD208" i="4" s="1"/>
  <c r="P212" i="4"/>
  <c r="AD212" i="4" s="1"/>
  <c r="AC218" i="4"/>
  <c r="AC292" i="4"/>
  <c r="AC328" i="4"/>
  <c r="P331" i="4"/>
  <c r="AD331" i="4" s="1"/>
  <c r="AC364" i="4"/>
  <c r="P367" i="4"/>
  <c r="AD367" i="4" s="1"/>
  <c r="P414" i="4"/>
  <c r="P426" i="4"/>
  <c r="P438" i="4"/>
  <c r="P450" i="4"/>
  <c r="P462" i="4"/>
  <c r="P474" i="4"/>
  <c r="P486" i="4"/>
  <c r="P498" i="4"/>
  <c r="P531" i="4"/>
  <c r="P554" i="4"/>
  <c r="P566" i="4"/>
  <c r="P578" i="4"/>
  <c r="P590" i="4"/>
  <c r="P602" i="4"/>
  <c r="P662" i="4"/>
  <c r="P674" i="4"/>
  <c r="P686" i="4"/>
  <c r="P698" i="4"/>
  <c r="P719" i="4"/>
  <c r="P809" i="4"/>
  <c r="P829" i="4"/>
  <c r="P839" i="4"/>
  <c r="P858" i="4"/>
  <c r="AC906" i="4"/>
  <c r="AD906" i="4" s="1"/>
  <c r="P930" i="4"/>
  <c r="AC948" i="4"/>
  <c r="AD948" i="4" s="1"/>
  <c r="P962" i="4"/>
  <c r="P998" i="4"/>
  <c r="AC1019" i="4"/>
  <c r="P1022" i="4"/>
  <c r="AC1032" i="4"/>
  <c r="AD1032" i="4" s="1"/>
  <c r="AC1044" i="4"/>
  <c r="AC1056" i="4"/>
  <c r="AC1067" i="4"/>
  <c r="AC1078" i="4"/>
  <c r="AC1079" i="4"/>
  <c r="AC412" i="4"/>
  <c r="AC424" i="4"/>
  <c r="P975" i="4"/>
  <c r="AC984" i="4"/>
  <c r="P987" i="4"/>
  <c r="P1011" i="4"/>
  <c r="AC1033" i="4"/>
  <c r="AC1045" i="4"/>
  <c r="AC1057" i="4"/>
  <c r="P1095" i="4"/>
  <c r="P1107" i="4"/>
  <c r="P1119" i="4"/>
  <c r="P1131" i="4"/>
  <c r="AC1138" i="4"/>
  <c r="P1143" i="4"/>
  <c r="AD166" i="4"/>
  <c r="AC173" i="4"/>
  <c r="AC28" i="4"/>
  <c r="P30" i="4"/>
  <c r="P37" i="4"/>
  <c r="P48" i="4"/>
  <c r="P59" i="4"/>
  <c r="P95" i="4"/>
  <c r="P107" i="4"/>
  <c r="P119" i="4"/>
  <c r="P131" i="4"/>
  <c r="P143" i="4"/>
  <c r="P178" i="4"/>
  <c r="P213" i="4"/>
  <c r="AC246" i="4"/>
  <c r="P249" i="4"/>
  <c r="AC277" i="4"/>
  <c r="AC282" i="4"/>
  <c r="P297" i="4"/>
  <c r="P309" i="4"/>
  <c r="P333" i="4"/>
  <c r="P345" i="4"/>
  <c r="P369" i="4"/>
  <c r="P381" i="4"/>
  <c r="AC400" i="4"/>
  <c r="AD400" i="4" s="1"/>
  <c r="AC402" i="4"/>
  <c r="P404" i="4"/>
  <c r="P416" i="4"/>
  <c r="P440" i="4"/>
  <c r="P452" i="4"/>
  <c r="P464" i="4"/>
  <c r="P476" i="4"/>
  <c r="P488" i="4"/>
  <c r="P500" i="4"/>
  <c r="P544" i="4"/>
  <c r="P568" i="4"/>
  <c r="P580" i="4"/>
  <c r="P592" i="4"/>
  <c r="P603" i="4"/>
  <c r="P604" i="4"/>
  <c r="P616" i="4"/>
  <c r="P628" i="4"/>
  <c r="P640" i="4"/>
  <c r="P710" i="4"/>
  <c r="P731" i="4"/>
  <c r="P750" i="4"/>
  <c r="P761" i="4"/>
  <c r="P781" i="4"/>
  <c r="P820" i="4"/>
  <c r="P850" i="4"/>
  <c r="P860" i="4"/>
  <c r="P870" i="4"/>
  <c r="P890" i="4"/>
  <c r="P891" i="4"/>
  <c r="P912" i="4"/>
  <c r="P931" i="4"/>
  <c r="P932" i="4"/>
  <c r="P953" i="4"/>
  <c r="P1000" i="4"/>
  <c r="AD1000" i="4" s="1"/>
  <c r="P1012" i="4"/>
  <c r="AC1069" i="4"/>
  <c r="AD1069" i="4" s="1"/>
  <c r="AC1141" i="4"/>
  <c r="AC29" i="4"/>
  <c r="AC44" i="4"/>
  <c r="AC60" i="4"/>
  <c r="AC71" i="4"/>
  <c r="AC21" i="4"/>
  <c r="AC30" i="4"/>
  <c r="AC36" i="4"/>
  <c r="AC65" i="4"/>
  <c r="AC233" i="4"/>
  <c r="AC235" i="4"/>
  <c r="AC236" i="4"/>
  <c r="AC332" i="4"/>
  <c r="AC368" i="4"/>
  <c r="AC20" i="4"/>
  <c r="P15" i="4"/>
  <c r="P24" i="4"/>
  <c r="P33" i="4"/>
  <c r="P39" i="4"/>
  <c r="AC51" i="4"/>
  <c r="AC62" i="4"/>
  <c r="AC260" i="4"/>
  <c r="AD260" i="4" s="1"/>
  <c r="AC273" i="4"/>
  <c r="AC533" i="4"/>
  <c r="AC52" i="4"/>
  <c r="AC118" i="4"/>
  <c r="AC120" i="4"/>
  <c r="AD120" i="4" s="1"/>
  <c r="AC214" i="4"/>
  <c r="AD214" i="4" s="1"/>
  <c r="AC219" i="4"/>
  <c r="AD219" i="4" s="1"/>
  <c r="AC298" i="4"/>
  <c r="AC310" i="4"/>
  <c r="AC334" i="4"/>
  <c r="AC346" i="4"/>
  <c r="AC370" i="4"/>
  <c r="AC382" i="4"/>
  <c r="AC511" i="4"/>
  <c r="S1148" i="4"/>
  <c r="AC37" i="4"/>
  <c r="AC63" i="4"/>
  <c r="T1148" i="4"/>
  <c r="AC23" i="4"/>
  <c r="AC32" i="4"/>
  <c r="AC38" i="4"/>
  <c r="P66" i="4"/>
  <c r="AC70" i="4"/>
  <c r="AC204" i="4"/>
  <c r="AD204" i="4" s="1"/>
  <c r="AC323" i="4"/>
  <c r="AC359" i="4"/>
  <c r="AC418" i="4"/>
  <c r="AC15" i="4"/>
  <c r="AC24" i="4"/>
  <c r="AC33" i="4"/>
  <c r="AC39" i="4"/>
  <c r="P41" i="4"/>
  <c r="AC47" i="4"/>
  <c r="AC54" i="4"/>
  <c r="AC84" i="4"/>
  <c r="AC182" i="4"/>
  <c r="AC194" i="4"/>
  <c r="AD194" i="4" s="1"/>
  <c r="AC240" i="4"/>
  <c r="AC276" i="4"/>
  <c r="AC407" i="4"/>
  <c r="AD407" i="4" s="1"/>
  <c r="AC34" i="4"/>
  <c r="AD35" i="4"/>
  <c r="AC55" i="4"/>
  <c r="AC61" i="4"/>
  <c r="AC301" i="4"/>
  <c r="AC337" i="4"/>
  <c r="AC373" i="4"/>
  <c r="AC397" i="4"/>
  <c r="AC444" i="4"/>
  <c r="AD444" i="4" s="1"/>
  <c r="AC456" i="4"/>
  <c r="AD456" i="4" s="1"/>
  <c r="AC468" i="4"/>
  <c r="AD468" i="4" s="1"/>
  <c r="AC480" i="4"/>
  <c r="AD480" i="4" s="1"/>
  <c r="AC492" i="4"/>
  <c r="AD492" i="4" s="1"/>
  <c r="AC46" i="4"/>
  <c r="AC16" i="4"/>
  <c r="P19" i="4"/>
  <c r="P28" i="4"/>
  <c r="AC40" i="4"/>
  <c r="AC56" i="4"/>
  <c r="AC66" i="4"/>
  <c r="P69" i="4"/>
  <c r="AC242" i="4"/>
  <c r="AC314" i="4"/>
  <c r="AC350" i="4"/>
  <c r="AC386" i="4"/>
  <c r="AD386" i="4" s="1"/>
  <c r="AC41" i="4"/>
  <c r="AC48" i="4"/>
  <c r="AC26" i="4"/>
  <c r="AC18" i="4"/>
  <c r="AC27" i="4"/>
  <c r="AC42" i="4"/>
  <c r="P44" i="4"/>
  <c r="AC49" i="4"/>
  <c r="AC57" i="4"/>
  <c r="P60" i="4"/>
  <c r="AC67" i="4"/>
  <c r="P71" i="4"/>
  <c r="AC75" i="4"/>
  <c r="AC304" i="4"/>
  <c r="AD304" i="4" s="1"/>
  <c r="AC316" i="4"/>
  <c r="AC340" i="4"/>
  <c r="AD340" i="4" s="1"/>
  <c r="AC352" i="4"/>
  <c r="AC376" i="4"/>
  <c r="AD376" i="4" s="1"/>
  <c r="AC58" i="4"/>
  <c r="P61" i="4"/>
  <c r="AC68" i="4"/>
  <c r="AC69" i="4"/>
  <c r="AC198" i="4"/>
  <c r="AD198" i="4" s="1"/>
  <c r="AC305" i="4"/>
  <c r="AC341" i="4"/>
  <c r="AC377" i="4"/>
  <c r="P510" i="4"/>
  <c r="AC79" i="4"/>
  <c r="AC82" i="4"/>
  <c r="P89" i="4"/>
  <c r="AC97" i="4"/>
  <c r="AC98" i="4"/>
  <c r="P101" i="4"/>
  <c r="P113" i="4"/>
  <c r="AD113" i="4" s="1"/>
  <c r="P125" i="4"/>
  <c r="P137" i="4"/>
  <c r="P149" i="4"/>
  <c r="P160" i="4"/>
  <c r="AC168" i="4"/>
  <c r="P171" i="4"/>
  <c r="AC178" i="4"/>
  <c r="P182" i="4"/>
  <c r="P192" i="4"/>
  <c r="AC197" i="4"/>
  <c r="AD197" i="4" s="1"/>
  <c r="AC199" i="4"/>
  <c r="P202" i="4"/>
  <c r="AC207" i="4"/>
  <c r="AD207" i="4" s="1"/>
  <c r="P223" i="4"/>
  <c r="AC226" i="4"/>
  <c r="P233" i="4"/>
  <c r="P243" i="4"/>
  <c r="P254" i="4"/>
  <c r="AD254" i="4" s="1"/>
  <c r="AC255" i="4"/>
  <c r="AD255" i="4" s="1"/>
  <c r="P264" i="4"/>
  <c r="P275" i="4"/>
  <c r="AC291" i="4"/>
  <c r="AD291" i="4" s="1"/>
  <c r="P294" i="4"/>
  <c r="AC300" i="4"/>
  <c r="P303" i="4"/>
  <c r="AC309" i="4"/>
  <c r="P312" i="4"/>
  <c r="AC318" i="4"/>
  <c r="P321" i="4"/>
  <c r="AC327" i="4"/>
  <c r="AD327" i="4" s="1"/>
  <c r="P330" i="4"/>
  <c r="AC336" i="4"/>
  <c r="AD336" i="4" s="1"/>
  <c r="P339" i="4"/>
  <c r="AC345" i="4"/>
  <c r="P348" i="4"/>
  <c r="AC354" i="4"/>
  <c r="P357" i="4"/>
  <c r="AC363" i="4"/>
  <c r="AD363" i="4" s="1"/>
  <c r="P366" i="4"/>
  <c r="AC372" i="4"/>
  <c r="P375" i="4"/>
  <c r="AC381" i="4"/>
  <c r="P384" i="4"/>
  <c r="AC403" i="4"/>
  <c r="P405" i="4"/>
  <c r="AC422" i="4"/>
  <c r="AC423" i="4"/>
  <c r="P437" i="4"/>
  <c r="P448" i="4"/>
  <c r="P460" i="4"/>
  <c r="P472" i="4"/>
  <c r="P484" i="4"/>
  <c r="P496" i="4"/>
  <c r="AC504" i="4"/>
  <c r="AC563" i="4"/>
  <c r="AC108" i="4"/>
  <c r="AC110" i="4"/>
  <c r="AC122" i="4"/>
  <c r="AC134" i="4"/>
  <c r="AC146" i="4"/>
  <c r="AC177" i="4"/>
  <c r="AC210" i="4"/>
  <c r="AC225" i="4"/>
  <c r="AC239" i="4"/>
  <c r="AD239" i="4" s="1"/>
  <c r="AC241" i="4"/>
  <c r="AC252" i="4"/>
  <c r="AD313" i="4"/>
  <c r="AD322" i="4"/>
  <c r="AD358" i="4"/>
  <c r="AC393" i="4"/>
  <c r="AC401" i="4"/>
  <c r="AD401" i="4" s="1"/>
  <c r="AC411" i="4"/>
  <c r="AC413" i="4"/>
  <c r="AC434" i="4"/>
  <c r="AC435" i="4"/>
  <c r="AC446" i="4"/>
  <c r="AC613" i="4"/>
  <c r="AC625" i="4"/>
  <c r="AC628" i="4"/>
  <c r="AD628" i="4" s="1"/>
  <c r="AC637" i="4"/>
  <c r="AC640" i="4"/>
  <c r="AC710" i="4"/>
  <c r="AC750" i="4"/>
  <c r="AC964" i="4"/>
  <c r="AC77" i="4"/>
  <c r="AC109" i="4"/>
  <c r="AC111" i="4"/>
  <c r="P115" i="4"/>
  <c r="AC121" i="4"/>
  <c r="AD121" i="4" s="1"/>
  <c r="AC123" i="4"/>
  <c r="P127" i="4"/>
  <c r="AC133" i="4"/>
  <c r="AD133" i="4" s="1"/>
  <c r="AC135" i="4"/>
  <c r="P139" i="4"/>
  <c r="AC145" i="4"/>
  <c r="AD145" i="4" s="1"/>
  <c r="AC147" i="4"/>
  <c r="P150" i="4"/>
  <c r="P151" i="4"/>
  <c r="AC159" i="4"/>
  <c r="AD159" i="4" s="1"/>
  <c r="P162" i="4"/>
  <c r="AC167" i="4"/>
  <c r="AD167" i="4" s="1"/>
  <c r="AC169" i="4"/>
  <c r="P173" i="4"/>
  <c r="AC180" i="4"/>
  <c r="AC190" i="4"/>
  <c r="AC209" i="4"/>
  <c r="AD209" i="4" s="1"/>
  <c r="AC211" i="4"/>
  <c r="AC238" i="4"/>
  <c r="AD238" i="4" s="1"/>
  <c r="AC280" i="4"/>
  <c r="AC293" i="4"/>
  <c r="AC302" i="4"/>
  <c r="AC311" i="4"/>
  <c r="AD311" i="4" s="1"/>
  <c r="AC320" i="4"/>
  <c r="AD320" i="4" s="1"/>
  <c r="AC329" i="4"/>
  <c r="AD329" i="4" s="1"/>
  <c r="AC338" i="4"/>
  <c r="AC347" i="4"/>
  <c r="AD347" i="4" s="1"/>
  <c r="AC356" i="4"/>
  <c r="AC365" i="4"/>
  <c r="AD365" i="4" s="1"/>
  <c r="AC374" i="4"/>
  <c r="AC383" i="4"/>
  <c r="AD383" i="4" s="1"/>
  <c r="P385" i="4"/>
  <c r="AD385" i="4" s="1"/>
  <c r="AC394" i="4"/>
  <c r="AC404" i="4"/>
  <c r="AC414" i="4"/>
  <c r="AD414" i="4" s="1"/>
  <c r="AC436" i="4"/>
  <c r="AC459" i="4"/>
  <c r="AD459" i="4" s="1"/>
  <c r="AC471" i="4"/>
  <c r="AD471" i="4" s="1"/>
  <c r="AC483" i="4"/>
  <c r="AD483" i="4" s="1"/>
  <c r="AC495" i="4"/>
  <c r="AC523" i="4"/>
  <c r="AC546" i="4"/>
  <c r="AC555" i="4"/>
  <c r="AC558" i="4"/>
  <c r="AD558" i="4" s="1"/>
  <c r="AC78" i="4"/>
  <c r="P92" i="4"/>
  <c r="AC101" i="4"/>
  <c r="P104" i="4"/>
  <c r="P116" i="4"/>
  <c r="P128" i="4"/>
  <c r="P140" i="4"/>
  <c r="P163" i="4"/>
  <c r="AC170" i="4"/>
  <c r="AD170" i="4" s="1"/>
  <c r="AC171" i="4"/>
  <c r="P174" i="4"/>
  <c r="AC179" i="4"/>
  <c r="AC181" i="4"/>
  <c r="P184" i="4"/>
  <c r="AC189" i="4"/>
  <c r="P205" i="4"/>
  <c r="P215" i="4"/>
  <c r="AC222" i="4"/>
  <c r="P225" i="4"/>
  <c r="P236" i="4"/>
  <c r="AC237" i="4"/>
  <c r="P246" i="4"/>
  <c r="AC250" i="4"/>
  <c r="AD250" i="4" s="1"/>
  <c r="AC251" i="4"/>
  <c r="AC253" i="4"/>
  <c r="P256" i="4"/>
  <c r="AC271" i="4"/>
  <c r="P287" i="4"/>
  <c r="P296" i="4"/>
  <c r="P305" i="4"/>
  <c r="P314" i="4"/>
  <c r="P323" i="4"/>
  <c r="P332" i="4"/>
  <c r="P341" i="4"/>
  <c r="P350" i="4"/>
  <c r="P359" i="4"/>
  <c r="P368" i="4"/>
  <c r="P377" i="4"/>
  <c r="AD377" i="4" s="1"/>
  <c r="AC392" i="4"/>
  <c r="AC405" i="4"/>
  <c r="AC415" i="4"/>
  <c r="P418" i="4"/>
  <c r="AC425" i="4"/>
  <c r="AC432" i="4"/>
  <c r="AD432" i="4" s="1"/>
  <c r="P439" i="4"/>
  <c r="P451" i="4"/>
  <c r="P463" i="4"/>
  <c r="P475" i="4"/>
  <c r="AC484" i="4"/>
  <c r="P487" i="4"/>
  <c r="AC496" i="4"/>
  <c r="P499" i="4"/>
  <c r="AD499" i="4" s="1"/>
  <c r="AC506" i="4"/>
  <c r="AD506" i="4" s="1"/>
  <c r="AC514" i="4"/>
  <c r="AD514" i="4" s="1"/>
  <c r="AC524" i="4"/>
  <c r="AC125" i="4"/>
  <c r="AC137" i="4"/>
  <c r="AC149" i="4"/>
  <c r="AC158" i="4"/>
  <c r="AC160" i="4"/>
  <c r="AC192" i="4"/>
  <c r="AC202" i="4"/>
  <c r="AD206" i="4"/>
  <c r="AC221" i="4"/>
  <c r="AC223" i="4"/>
  <c r="AD223" i="4" s="1"/>
  <c r="AC264" i="4"/>
  <c r="AC285" i="4"/>
  <c r="AC294" i="4"/>
  <c r="AC303" i="4"/>
  <c r="AC312" i="4"/>
  <c r="AD312" i="4" s="1"/>
  <c r="AC321" i="4"/>
  <c r="AC330" i="4"/>
  <c r="AC339" i="4"/>
  <c r="AC348" i="4"/>
  <c r="AC357" i="4"/>
  <c r="AC366" i="4"/>
  <c r="AC375" i="4"/>
  <c r="AC384" i="4"/>
  <c r="AC395" i="4"/>
  <c r="AD395" i="4" s="1"/>
  <c r="AC449" i="4"/>
  <c r="AC507" i="4"/>
  <c r="AD507" i="4" s="1"/>
  <c r="AC655" i="4"/>
  <c r="AC667" i="4"/>
  <c r="AC679" i="4"/>
  <c r="AC691" i="4"/>
  <c r="AC73" i="4"/>
  <c r="P94" i="4"/>
  <c r="AC100" i="4"/>
  <c r="P106" i="4"/>
  <c r="AC112" i="4"/>
  <c r="AC114" i="4"/>
  <c r="AD114" i="4" s="1"/>
  <c r="P118" i="4"/>
  <c r="AC124" i="4"/>
  <c r="AD124" i="4" s="1"/>
  <c r="AC126" i="4"/>
  <c r="AD126" i="4" s="1"/>
  <c r="P130" i="4"/>
  <c r="AC136" i="4"/>
  <c r="AC138" i="4"/>
  <c r="AD138" i="4" s="1"/>
  <c r="P141" i="4"/>
  <c r="P142" i="4"/>
  <c r="AC148" i="4"/>
  <c r="AC150" i="4"/>
  <c r="P153" i="4"/>
  <c r="P154" i="4"/>
  <c r="AC161" i="4"/>
  <c r="AC162" i="4"/>
  <c r="P165" i="4"/>
  <c r="AC172" i="4"/>
  <c r="AD172" i="4" s="1"/>
  <c r="P176" i="4"/>
  <c r="P186" i="4"/>
  <c r="AC191" i="4"/>
  <c r="AD191" i="4" s="1"/>
  <c r="AC193" i="4"/>
  <c r="AD193" i="4" s="1"/>
  <c r="P196" i="4"/>
  <c r="AC201" i="4"/>
  <c r="AD201" i="4" s="1"/>
  <c r="P217" i="4"/>
  <c r="AC220" i="4"/>
  <c r="P227" i="4"/>
  <c r="AC234" i="4"/>
  <c r="P237" i="4"/>
  <c r="P248" i="4"/>
  <c r="AD248" i="4" s="1"/>
  <c r="AC249" i="4"/>
  <c r="P258" i="4"/>
  <c r="AC262" i="4"/>
  <c r="AC263" i="4"/>
  <c r="AD263" i="4" s="1"/>
  <c r="P269" i="4"/>
  <c r="P307" i="4"/>
  <c r="AD307" i="4" s="1"/>
  <c r="P316" i="4"/>
  <c r="P325" i="4"/>
  <c r="P334" i="4"/>
  <c r="P343" i="4"/>
  <c r="P352" i="4"/>
  <c r="P361" i="4"/>
  <c r="P370" i="4"/>
  <c r="AC396" i="4"/>
  <c r="AC406" i="4"/>
  <c r="AC416" i="4"/>
  <c r="AC417" i="4"/>
  <c r="AD417" i="4" s="1"/>
  <c r="AC427" i="4"/>
  <c r="AD427" i="4" s="1"/>
  <c r="P430" i="4"/>
  <c r="P441" i="4"/>
  <c r="P453" i="4"/>
  <c r="AC462" i="4"/>
  <c r="P465" i="4"/>
  <c r="AC474" i="4"/>
  <c r="P477" i="4"/>
  <c r="AC486" i="4"/>
  <c r="P489" i="4"/>
  <c r="AC498" i="4"/>
  <c r="P501" i="4"/>
  <c r="AC508" i="4"/>
  <c r="P520" i="4"/>
  <c r="AD520" i="4" s="1"/>
  <c r="P530" i="4"/>
  <c r="AC537" i="4"/>
  <c r="AD537" i="4" s="1"/>
  <c r="AC813" i="4"/>
  <c r="P835" i="4"/>
  <c r="P757" i="4"/>
  <c r="P768" i="4"/>
  <c r="AC873" i="4"/>
  <c r="AD873" i="4" s="1"/>
  <c r="AC936" i="4"/>
  <c r="AC90" i="4"/>
  <c r="AC102" i="4"/>
  <c r="AC104" i="4"/>
  <c r="AC116" i="4"/>
  <c r="AC128" i="4"/>
  <c r="AC140" i="4"/>
  <c r="AC152" i="4"/>
  <c r="AD152" i="4" s="1"/>
  <c r="P155" i="4"/>
  <c r="AC163" i="4"/>
  <c r="AC174" i="4"/>
  <c r="AC184" i="4"/>
  <c r="AC203" i="4"/>
  <c r="AD203" i="4" s="1"/>
  <c r="AC205" i="4"/>
  <c r="AC213" i="4"/>
  <c r="AC232" i="4"/>
  <c r="AD232" i="4" s="1"/>
  <c r="AC261" i="4"/>
  <c r="AC265" i="4"/>
  <c r="AC267" i="4"/>
  <c r="AC274" i="4"/>
  <c r="AC398" i="4"/>
  <c r="AC408" i="4"/>
  <c r="AD408" i="4" s="1"/>
  <c r="AC428" i="4"/>
  <c r="AC429" i="4"/>
  <c r="AC440" i="4"/>
  <c r="AC452" i="4"/>
  <c r="AD452" i="4" s="1"/>
  <c r="AC509" i="4"/>
  <c r="AD509" i="4" s="1"/>
  <c r="AC519" i="4"/>
  <c r="AC646" i="4"/>
  <c r="AC755" i="4"/>
  <c r="AD755" i="4" s="1"/>
  <c r="AC103" i="4"/>
  <c r="AC115" i="4"/>
  <c r="AC117" i="4"/>
  <c r="AC127" i="4"/>
  <c r="AC129" i="4"/>
  <c r="AC139" i="4"/>
  <c r="AC141" i="4"/>
  <c r="P144" i="4"/>
  <c r="AC151" i="4"/>
  <c r="AC153" i="4"/>
  <c r="AC164" i="4"/>
  <c r="AC165" i="4"/>
  <c r="AC175" i="4"/>
  <c r="AC183" i="4"/>
  <c r="AC216" i="4"/>
  <c r="AC231" i="4"/>
  <c r="AC245" i="4"/>
  <c r="AD245" i="4" s="1"/>
  <c r="AC247" i="4"/>
  <c r="AD282" i="4"/>
  <c r="AC288" i="4"/>
  <c r="AC297" i="4"/>
  <c r="AC306" i="4"/>
  <c r="AC315" i="4"/>
  <c r="AD315" i="4" s="1"/>
  <c r="AC324" i="4"/>
  <c r="AC333" i="4"/>
  <c r="AC342" i="4"/>
  <c r="AC351" i="4"/>
  <c r="AD351" i="4" s="1"/>
  <c r="AC360" i="4"/>
  <c r="AC369" i="4"/>
  <c r="AD369" i="4" s="1"/>
  <c r="AC378" i="4"/>
  <c r="AC387" i="4"/>
  <c r="AD387" i="4" s="1"/>
  <c r="AC388" i="4"/>
  <c r="AC399" i="4"/>
  <c r="AC409" i="4"/>
  <c r="AC419" i="4"/>
  <c r="AC430" i="4"/>
  <c r="AC453" i="4"/>
  <c r="AC465" i="4"/>
  <c r="AC477" i="4"/>
  <c r="AC489" i="4"/>
  <c r="AC501" i="4"/>
  <c r="AC549" i="4"/>
  <c r="AC552" i="4"/>
  <c r="AC72" i="4"/>
  <c r="P75" i="4"/>
  <c r="AC83" i="4"/>
  <c r="P86" i="4"/>
  <c r="P98" i="4"/>
  <c r="AC106" i="4"/>
  <c r="P110" i="4"/>
  <c r="P122" i="4"/>
  <c r="P134" i="4"/>
  <c r="P146" i="4"/>
  <c r="P168" i="4"/>
  <c r="P179" i="4"/>
  <c r="AC186" i="4"/>
  <c r="P189" i="4"/>
  <c r="AC196" i="4"/>
  <c r="P200" i="4"/>
  <c r="P210" i="4"/>
  <c r="AC215" i="4"/>
  <c r="AC217" i="4"/>
  <c r="P220" i="4"/>
  <c r="AC244" i="4"/>
  <c r="AD244" i="4" s="1"/>
  <c r="P251" i="4"/>
  <c r="AC258" i="4"/>
  <c r="P261" i="4"/>
  <c r="AC279" i="4"/>
  <c r="P310" i="4"/>
  <c r="P319" i="4"/>
  <c r="P328" i="4"/>
  <c r="AD328" i="4" s="1"/>
  <c r="P337" i="4"/>
  <c r="P346" i="4"/>
  <c r="P355" i="4"/>
  <c r="P364" i="4"/>
  <c r="AD364" i="4" s="1"/>
  <c r="P373" i="4"/>
  <c r="AC389" i="4"/>
  <c r="AD389" i="4" s="1"/>
  <c r="P392" i="4"/>
  <c r="AC420" i="4"/>
  <c r="AD420" i="4" s="1"/>
  <c r="P423" i="4"/>
  <c r="AC426" i="4"/>
  <c r="AC431" i="4"/>
  <c r="AC442" i="4"/>
  <c r="AD442" i="4" s="1"/>
  <c r="P445" i="4"/>
  <c r="P457" i="4"/>
  <c r="P469" i="4"/>
  <c r="P481" i="4"/>
  <c r="AC490" i="4"/>
  <c r="AD490" i="4" s="1"/>
  <c r="P493" i="4"/>
  <c r="AC502" i="4"/>
  <c r="AD502" i="4" s="1"/>
  <c r="P878" i="4"/>
  <c r="P76" i="4"/>
  <c r="P87" i="4"/>
  <c r="P99" i="4"/>
  <c r="AC105" i="4"/>
  <c r="AC107" i="4"/>
  <c r="P111" i="4"/>
  <c r="AC119" i="4"/>
  <c r="AD119" i="4" s="1"/>
  <c r="P123" i="4"/>
  <c r="AC131" i="4"/>
  <c r="P135" i="4"/>
  <c r="AD135" i="4" s="1"/>
  <c r="AC143" i="4"/>
  <c r="AC155" i="4"/>
  <c r="AC156" i="4"/>
  <c r="AD156" i="4" s="1"/>
  <c r="P158" i="4"/>
  <c r="P169" i="4"/>
  <c r="P180" i="4"/>
  <c r="AC185" i="4"/>
  <c r="AD185" i="4" s="1"/>
  <c r="AC187" i="4"/>
  <c r="P190" i="4"/>
  <c r="AC195" i="4"/>
  <c r="P211" i="4"/>
  <c r="P221" i="4"/>
  <c r="AC228" i="4"/>
  <c r="AD228" i="4" s="1"/>
  <c r="P231" i="4"/>
  <c r="P242" i="4"/>
  <c r="AC243" i="4"/>
  <c r="P252" i="4"/>
  <c r="AC256" i="4"/>
  <c r="AC257" i="4"/>
  <c r="AC259" i="4"/>
  <c r="P262" i="4"/>
  <c r="AC270" i="4"/>
  <c r="P283" i="4"/>
  <c r="AD283" i="4" s="1"/>
  <c r="AC308" i="4"/>
  <c r="AD308" i="4" s="1"/>
  <c r="AC317" i="4"/>
  <c r="AD317" i="4" s="1"/>
  <c r="AC326" i="4"/>
  <c r="AC335" i="4"/>
  <c r="AD335" i="4" s="1"/>
  <c r="AC344" i="4"/>
  <c r="AD344" i="4" s="1"/>
  <c r="AC353" i="4"/>
  <c r="AD353" i="4" s="1"/>
  <c r="AC362" i="4"/>
  <c r="AC371" i="4"/>
  <c r="AD371" i="4" s="1"/>
  <c r="AC380" i="4"/>
  <c r="AD380" i="4" s="1"/>
  <c r="AC390" i="4"/>
  <c r="P393" i="4"/>
  <c r="AC410" i="4"/>
  <c r="AD410" i="4" s="1"/>
  <c r="AC421" i="4"/>
  <c r="P424" i="4"/>
  <c r="AC443" i="4"/>
  <c r="P458" i="4"/>
  <c r="P470" i="4"/>
  <c r="P482" i="4"/>
  <c r="P494" i="4"/>
  <c r="P505" i="4"/>
  <c r="P523" i="4"/>
  <c r="AC531" i="4"/>
  <c r="AD531" i="4" s="1"/>
  <c r="AC553" i="4"/>
  <c r="P780" i="4"/>
  <c r="P859" i="4"/>
  <c r="AC912" i="4"/>
  <c r="AC927" i="4"/>
  <c r="P947" i="4"/>
  <c r="AC954" i="4"/>
  <c r="P956" i="4"/>
  <c r="AC971" i="4"/>
  <c r="P974" i="4"/>
  <c r="AC989" i="4"/>
  <c r="AC999" i="4"/>
  <c r="AC528" i="4"/>
  <c r="AD528" i="4" s="1"/>
  <c r="AC538" i="4"/>
  <c r="AC547" i="4"/>
  <c r="AD547" i="4" s="1"/>
  <c r="AC570" i="4"/>
  <c r="AC605" i="4"/>
  <c r="AD605" i="4" s="1"/>
  <c r="AC725" i="4"/>
  <c r="AD725" i="4" s="1"/>
  <c r="P828" i="4"/>
  <c r="AD828" i="4" s="1"/>
  <c r="AC888" i="4"/>
  <c r="AD888" i="4" s="1"/>
  <c r="AC897" i="4"/>
  <c r="P938" i="4"/>
  <c r="AC946" i="4"/>
  <c r="AD975" i="4"/>
  <c r="P993" i="4"/>
  <c r="P1002" i="4"/>
  <c r="AC1010" i="4"/>
  <c r="AC1017" i="4"/>
  <c r="AC1020" i="4"/>
  <c r="P1023" i="4"/>
  <c r="AC1134" i="4"/>
  <c r="AD1134" i="4" s="1"/>
  <c r="AC1143" i="4"/>
  <c r="AD1143" i="4" s="1"/>
  <c r="P504" i="4"/>
  <c r="P512" i="4"/>
  <c r="AC527" i="4"/>
  <c r="AD527" i="4" s="1"/>
  <c r="AC529" i="4"/>
  <c r="P533" i="4"/>
  <c r="P541" i="4"/>
  <c r="AC545" i="4"/>
  <c r="AD545" i="4" s="1"/>
  <c r="AC548" i="4"/>
  <c r="P552" i="4"/>
  <c r="P562" i="4"/>
  <c r="P574" i="4"/>
  <c r="AD574" i="4" s="1"/>
  <c r="AC583" i="4"/>
  <c r="P586" i="4"/>
  <c r="AC591" i="4"/>
  <c r="AC595" i="4"/>
  <c r="P597" i="4"/>
  <c r="P598" i="4"/>
  <c r="AD598" i="4" s="1"/>
  <c r="AC603" i="4"/>
  <c r="AC607" i="4"/>
  <c r="P609" i="4"/>
  <c r="AC617" i="4"/>
  <c r="AC618" i="4"/>
  <c r="P621" i="4"/>
  <c r="AC629" i="4"/>
  <c r="AC630" i="4"/>
  <c r="P633" i="4"/>
  <c r="P645" i="4"/>
  <c r="AC652" i="4"/>
  <c r="P667" i="4"/>
  <c r="P679" i="4"/>
  <c r="P691" i="4"/>
  <c r="AC700" i="4"/>
  <c r="AC706" i="4"/>
  <c r="P736" i="4"/>
  <c r="P766" i="4"/>
  <c r="AC771" i="4"/>
  <c r="P789" i="4"/>
  <c r="AD789" i="4" s="1"/>
  <c r="AC810" i="4"/>
  <c r="P813" i="4"/>
  <c r="P821" i="4"/>
  <c r="AC827" i="4"/>
  <c r="P845" i="4"/>
  <c r="AD845" i="4" s="1"/>
  <c r="P892" i="4"/>
  <c r="P900" i="4"/>
  <c r="P915" i="4"/>
  <c r="AC921" i="4"/>
  <c r="AC944" i="4"/>
  <c r="AD944" i="4" s="1"/>
  <c r="AC947" i="4"/>
  <c r="P958" i="4"/>
  <c r="P976" i="4"/>
  <c r="P984" i="4"/>
  <c r="P1003" i="4"/>
  <c r="AC1009" i="4"/>
  <c r="P1013" i="4"/>
  <c r="P1025" i="4"/>
  <c r="AC1034" i="4"/>
  <c r="P1037" i="4"/>
  <c r="AC1046" i="4"/>
  <c r="P1049" i="4"/>
  <c r="AC1058" i="4"/>
  <c r="P1081" i="4"/>
  <c r="AC1088" i="4"/>
  <c r="P1092" i="4"/>
  <c r="P1104" i="4"/>
  <c r="P1116" i="4"/>
  <c r="AC1124" i="4"/>
  <c r="P1128" i="4"/>
  <c r="AC510" i="4"/>
  <c r="AC518" i="4"/>
  <c r="AD518" i="4" s="1"/>
  <c r="P542" i="4"/>
  <c r="AC559" i="4"/>
  <c r="P575" i="4"/>
  <c r="P587" i="4"/>
  <c r="P599" i="4"/>
  <c r="P610" i="4"/>
  <c r="P622" i="4"/>
  <c r="P634" i="4"/>
  <c r="AC643" i="4"/>
  <c r="P646" i="4"/>
  <c r="P656" i="4"/>
  <c r="P668" i="4"/>
  <c r="P680" i="4"/>
  <c r="P692" i="4"/>
  <c r="P711" i="4"/>
  <c r="P729" i="4"/>
  <c r="P751" i="4"/>
  <c r="AC756" i="4"/>
  <c r="P759" i="4"/>
  <c r="P767" i="4"/>
  <c r="AC780" i="4"/>
  <c r="P790" i="4"/>
  <c r="AC796" i="4"/>
  <c r="AD796" i="4" s="1"/>
  <c r="P814" i="4"/>
  <c r="AC819" i="4"/>
  <c r="AD819" i="4" s="1"/>
  <c r="P837" i="4"/>
  <c r="AC843" i="4"/>
  <c r="AD843" i="4" s="1"/>
  <c r="P861" i="4"/>
  <c r="P885" i="4"/>
  <c r="P893" i="4"/>
  <c r="AC899" i="4"/>
  <c r="AD899" i="4" s="1"/>
  <c r="P916" i="4"/>
  <c r="AC974" i="4"/>
  <c r="AC992" i="4"/>
  <c r="AD992" i="4" s="1"/>
  <c r="AC1022" i="4"/>
  <c r="AC1035" i="4"/>
  <c r="AC1047" i="4"/>
  <c r="AC1087" i="4"/>
  <c r="AC1099" i="4"/>
  <c r="AC1111" i="4"/>
  <c r="AC1123" i="4"/>
  <c r="AC1145" i="4"/>
  <c r="AD1145" i="4" s="1"/>
  <c r="P543" i="4"/>
  <c r="AC550" i="4"/>
  <c r="AD550" i="4" s="1"/>
  <c r="AC557" i="4"/>
  <c r="AC560" i="4"/>
  <c r="AD560" i="4" s="1"/>
  <c r="P564" i="4"/>
  <c r="P588" i="4"/>
  <c r="AC615" i="4"/>
  <c r="AD615" i="4" s="1"/>
  <c r="AC616" i="4"/>
  <c r="AC627" i="4"/>
  <c r="AD627" i="4" s="1"/>
  <c r="AC639" i="4"/>
  <c r="AD639" i="4" s="1"/>
  <c r="AC641" i="4"/>
  <c r="P657" i="4"/>
  <c r="P669" i="4"/>
  <c r="P681" i="4"/>
  <c r="P693" i="4"/>
  <c r="P721" i="4"/>
  <c r="P730" i="4"/>
  <c r="AC735" i="4"/>
  <c r="P752" i="4"/>
  <c r="P760" i="4"/>
  <c r="AC773" i="4"/>
  <c r="AD773" i="4" s="1"/>
  <c r="P791" i="4"/>
  <c r="AC804" i="4"/>
  <c r="AD804" i="4" s="1"/>
  <c r="P838" i="4"/>
  <c r="P854" i="4"/>
  <c r="P862" i="4"/>
  <c r="AC876" i="4"/>
  <c r="AD876" i="4" s="1"/>
  <c r="P886" i="4"/>
  <c r="AC891" i="4"/>
  <c r="AD891" i="4" s="1"/>
  <c r="P917" i="4"/>
  <c r="AC930" i="4"/>
  <c r="AD930" i="4" s="1"/>
  <c r="P968" i="4"/>
  <c r="P986" i="4"/>
  <c r="AC1002" i="4"/>
  <c r="P1005" i="4"/>
  <c r="P1015" i="4"/>
  <c r="AC1021" i="4"/>
  <c r="AD1021" i="4" s="1"/>
  <c r="AC1024" i="4"/>
  <c r="P1039" i="4"/>
  <c r="AC1070" i="4"/>
  <c r="AC1136" i="4"/>
  <c r="AC1060" i="4"/>
  <c r="P1063" i="4"/>
  <c r="P1073" i="4"/>
  <c r="AC1080" i="4"/>
  <c r="P1084" i="4"/>
  <c r="AC1091" i="4"/>
  <c r="AD1091" i="4" s="1"/>
  <c r="AC1115" i="4"/>
  <c r="AD1115" i="4" s="1"/>
  <c r="AC1127" i="4"/>
  <c r="AD1127" i="4" s="1"/>
  <c r="AC1137" i="4"/>
  <c r="AD1137" i="4" s="1"/>
  <c r="AC1146" i="4"/>
  <c r="AD1146" i="4" s="1"/>
  <c r="AC541" i="4"/>
  <c r="AC619" i="4"/>
  <c r="AC622" i="4"/>
  <c r="AC631" i="4"/>
  <c r="AC634" i="4"/>
  <c r="AC656" i="4"/>
  <c r="AC701" i="4"/>
  <c r="AD701" i="4" s="1"/>
  <c r="P792" i="4"/>
  <c r="AD792" i="4" s="1"/>
  <c r="P807" i="4"/>
  <c r="P832" i="4"/>
  <c r="AC837" i="4"/>
  <c r="P856" i="4"/>
  <c r="AC861" i="4"/>
  <c r="P879" i="4"/>
  <c r="AC885" i="4"/>
  <c r="P910" i="4"/>
  <c r="P918" i="4"/>
  <c r="AD918" i="4" s="1"/>
  <c r="P933" i="4"/>
  <c r="AC967" i="4"/>
  <c r="P970" i="4"/>
  <c r="P978" i="4"/>
  <c r="AC985" i="4"/>
  <c r="AD985" i="4" s="1"/>
  <c r="P996" i="4"/>
  <c r="AC1004" i="4"/>
  <c r="AD1004" i="4" s="1"/>
  <c r="AC1011" i="4"/>
  <c r="P1017" i="4"/>
  <c r="AD1017" i="4" s="1"/>
  <c r="AC1038" i="4"/>
  <c r="AC1050" i="4"/>
  <c r="AC1061" i="4"/>
  <c r="AD1061" i="4" s="1"/>
  <c r="AC1081" i="4"/>
  <c r="AC1090" i="4"/>
  <c r="AC1102" i="4"/>
  <c r="AC1114" i="4"/>
  <c r="AC1116" i="4"/>
  <c r="AC1126" i="4"/>
  <c r="P508" i="4"/>
  <c r="P516" i="4"/>
  <c r="P526" i="4"/>
  <c r="P536" i="4"/>
  <c r="AC542" i="4"/>
  <c r="AD542" i="4" s="1"/>
  <c r="P546" i="4"/>
  <c r="P556" i="4"/>
  <c r="AD556" i="4" s="1"/>
  <c r="AC561" i="4"/>
  <c r="AC564" i="4"/>
  <c r="AC573" i="4"/>
  <c r="AC576" i="4"/>
  <c r="P579" i="4"/>
  <c r="P591" i="4"/>
  <c r="P614" i="4"/>
  <c r="P626" i="4"/>
  <c r="P649" i="4"/>
  <c r="P660" i="4"/>
  <c r="P672" i="4"/>
  <c r="P684" i="4"/>
  <c r="P696" i="4"/>
  <c r="P704" i="4"/>
  <c r="P705" i="4"/>
  <c r="AC712" i="4"/>
  <c r="P715" i="4"/>
  <c r="P723" i="4"/>
  <c r="AC730" i="4"/>
  <c r="AC737" i="4"/>
  <c r="AD737" i="4" s="1"/>
  <c r="P739" i="4"/>
  <c r="AC752" i="4"/>
  <c r="AC774" i="4"/>
  <c r="AD774" i="4" s="1"/>
  <c r="P777" i="4"/>
  <c r="P785" i="4"/>
  <c r="AC791" i="4"/>
  <c r="P808" i="4"/>
  <c r="AC822" i="4"/>
  <c r="AD822" i="4" s="1"/>
  <c r="P857" i="4"/>
  <c r="P880" i="4"/>
  <c r="P903" i="4"/>
  <c r="P911" i="4"/>
  <c r="AC917" i="4"/>
  <c r="P934" i="4"/>
  <c r="AC940" i="4"/>
  <c r="AD940" i="4" s="1"/>
  <c r="AC968" i="4"/>
  <c r="P979" i="4"/>
  <c r="AC986" i="4"/>
  <c r="P988" i="4"/>
  <c r="AD988" i="4" s="1"/>
  <c r="P997" i="4"/>
  <c r="AC1003" i="4"/>
  <c r="P1007" i="4"/>
  <c r="P1075" i="4"/>
  <c r="P1085" i="4"/>
  <c r="P1097" i="4"/>
  <c r="P1109" i="4"/>
  <c r="P1121" i="4"/>
  <c r="AC585" i="4"/>
  <c r="AD585" i="4" s="1"/>
  <c r="AC589" i="4"/>
  <c r="AC597" i="4"/>
  <c r="AC601" i="4"/>
  <c r="AC611" i="4"/>
  <c r="AC612" i="4"/>
  <c r="AC623" i="4"/>
  <c r="AC624" i="4"/>
  <c r="AD624" i="4" s="1"/>
  <c r="AC635" i="4"/>
  <c r="AC636" i="4"/>
  <c r="AC647" i="4"/>
  <c r="AD647" i="4" s="1"/>
  <c r="AC653" i="4"/>
  <c r="AD653" i="4" s="1"/>
  <c r="AC658" i="4"/>
  <c r="AC745" i="4"/>
  <c r="AD745" i="4" s="1"/>
  <c r="AC768" i="4"/>
  <c r="AC846" i="4"/>
  <c r="AC863" i="4"/>
  <c r="AC894" i="4"/>
  <c r="AC909" i="4"/>
  <c r="AD909" i="4" s="1"/>
  <c r="AC941" i="4"/>
  <c r="AC1016" i="4"/>
  <c r="AC1040" i="4"/>
  <c r="AC1052" i="4"/>
  <c r="AC1063" i="4"/>
  <c r="AC1073" i="4"/>
  <c r="AC1083" i="4"/>
  <c r="AC1106" i="4"/>
  <c r="AD1106" i="4" s="1"/>
  <c r="AC1118" i="4"/>
  <c r="AD1118" i="4" s="1"/>
  <c r="P1142" i="4"/>
  <c r="AC544" i="4"/>
  <c r="AC551" i="4"/>
  <c r="AD551" i="4" s="1"/>
  <c r="AC554" i="4"/>
  <c r="AC644" i="4"/>
  <c r="AD644" i="4" s="1"/>
  <c r="AC704" i="4"/>
  <c r="AC714" i="4"/>
  <c r="AD714" i="4" s="1"/>
  <c r="AC738" i="4"/>
  <c r="AC807" i="4"/>
  <c r="AC832" i="4"/>
  <c r="AC879" i="4"/>
  <c r="AC924" i="4"/>
  <c r="AD924" i="4" s="1"/>
  <c r="P927" i="4"/>
  <c r="AC933" i="4"/>
  <c r="AC960" i="4"/>
  <c r="P971" i="4"/>
  <c r="AC978" i="4"/>
  <c r="P981" i="4"/>
  <c r="P989" i="4"/>
  <c r="AC996" i="4"/>
  <c r="P999" i="4"/>
  <c r="P1009" i="4"/>
  <c r="AC1015" i="4"/>
  <c r="P1019" i="4"/>
  <c r="AC1026" i="4"/>
  <c r="AC1064" i="4"/>
  <c r="AC1093" i="4"/>
  <c r="AC1105" i="4"/>
  <c r="AC1107" i="4"/>
  <c r="AC1117" i="4"/>
  <c r="AC1129" i="4"/>
  <c r="AC1131" i="4"/>
  <c r="AC1140" i="4"/>
  <c r="AD1140" i="4" s="1"/>
  <c r="AC515" i="4"/>
  <c r="AC516" i="4"/>
  <c r="P519" i="4"/>
  <c r="P529" i="4"/>
  <c r="AC535" i="4"/>
  <c r="AD535" i="4" s="1"/>
  <c r="P539" i="4"/>
  <c r="AD539" i="4" s="1"/>
  <c r="AC543" i="4"/>
  <c r="P548" i="4"/>
  <c r="AC567" i="4"/>
  <c r="AC578" i="4"/>
  <c r="AC579" i="4"/>
  <c r="P594" i="4"/>
  <c r="AC609" i="4"/>
  <c r="AC610" i="4"/>
  <c r="AC621" i="4"/>
  <c r="AC633" i="4"/>
  <c r="P651" i="4"/>
  <c r="P663" i="4"/>
  <c r="P675" i="4"/>
  <c r="P687" i="4"/>
  <c r="P699" i="4"/>
  <c r="P748" i="4"/>
  <c r="AC777" i="4"/>
  <c r="P802" i="4"/>
  <c r="P810" i="4"/>
  <c r="P826" i="4"/>
  <c r="AC840" i="4"/>
  <c r="AD840" i="4" s="1"/>
  <c r="AC870" i="4"/>
  <c r="P874" i="4"/>
  <c r="P882" i="4"/>
  <c r="P897" i="4"/>
  <c r="AC903" i="4"/>
  <c r="P928" i="4"/>
  <c r="AC943" i="4"/>
  <c r="AD943" i="4" s="1"/>
  <c r="P964" i="4"/>
  <c r="P972" i="4"/>
  <c r="P973" i="4"/>
  <c r="AC1007" i="4"/>
  <c r="P1010" i="4"/>
  <c r="P1020" i="4"/>
  <c r="P1033" i="4"/>
  <c r="P1045" i="4"/>
  <c r="P1057" i="4"/>
  <c r="AD1057" i="4" s="1"/>
  <c r="P1067" i="4"/>
  <c r="AC1075" i="4"/>
  <c r="P1088" i="4"/>
  <c r="P1100" i="4"/>
  <c r="P1112" i="4"/>
  <c r="P1124" i="4"/>
  <c r="AC565" i="4"/>
  <c r="P571" i="4"/>
  <c r="AC580" i="4"/>
  <c r="P583" i="4"/>
  <c r="AC588" i="4"/>
  <c r="AC592" i="4"/>
  <c r="P595" i="4"/>
  <c r="AC600" i="4"/>
  <c r="AD600" i="4" s="1"/>
  <c r="AC604" i="4"/>
  <c r="P607" i="4"/>
  <c r="AC614" i="4"/>
  <c r="P618" i="4"/>
  <c r="AC626" i="4"/>
  <c r="P630" i="4"/>
  <c r="AC638" i="4"/>
  <c r="P642" i="4"/>
  <c r="AC661" i="4"/>
  <c r="P664" i="4"/>
  <c r="AC673" i="4"/>
  <c r="AD673" i="4" s="1"/>
  <c r="P676" i="4"/>
  <c r="AC685" i="4"/>
  <c r="P688" i="4"/>
  <c r="AC697" i="4"/>
  <c r="P700" i="4"/>
  <c r="P718" i="4"/>
  <c r="P726" i="4"/>
  <c r="AC762" i="4"/>
  <c r="P771" i="4"/>
  <c r="AC778" i="4"/>
  <c r="P795" i="4"/>
  <c r="P803" i="4"/>
  <c r="AC809" i="4"/>
  <c r="P827" i="4"/>
  <c r="P875" i="4"/>
  <c r="AC881" i="4"/>
  <c r="AD881" i="4" s="1"/>
  <c r="P898" i="4"/>
  <c r="P921" i="4"/>
  <c r="P929" i="4"/>
  <c r="AC935" i="4"/>
  <c r="AD935" i="4" s="1"/>
  <c r="P937" i="4"/>
  <c r="AC952" i="4"/>
  <c r="AC962" i="4"/>
  <c r="AD962" i="4" s="1"/>
  <c r="AC980" i="4"/>
  <c r="AD980" i="4" s="1"/>
  <c r="AC998" i="4"/>
  <c r="AC1005" i="4"/>
  <c r="AC1055" i="4"/>
  <c r="AD1055" i="4" s="1"/>
  <c r="AC1076" i="4"/>
  <c r="P1089" i="4"/>
  <c r="AC1097" i="4"/>
  <c r="P1101" i="4"/>
  <c r="AC1109" i="4"/>
  <c r="P1113" i="4"/>
  <c r="P1125" i="4"/>
  <c r="AD53" i="4"/>
  <c r="R1148" i="4"/>
  <c r="P52" i="4"/>
  <c r="AC94" i="4"/>
  <c r="AC95" i="4"/>
  <c r="AC93" i="4"/>
  <c r="U1148" i="4"/>
  <c r="AD147" i="4"/>
  <c r="AC85" i="4"/>
  <c r="AC86" i="4"/>
  <c r="V1148" i="4"/>
  <c r="Y1148" i="4"/>
  <c r="AC96" i="4"/>
  <c r="Z1148" i="4"/>
  <c r="P82" i="4"/>
  <c r="AA1148" i="4"/>
  <c r="AC89" i="4"/>
  <c r="G1148" i="4"/>
  <c r="P58" i="4"/>
  <c r="AD77" i="4"/>
  <c r="P83" i="4"/>
  <c r="AC87" i="4"/>
  <c r="H1148" i="4"/>
  <c r="P13" i="4"/>
  <c r="P55" i="4"/>
  <c r="P67" i="4"/>
  <c r="P72" i="4"/>
  <c r="P78" i="4"/>
  <c r="P84" i="4"/>
  <c r="AC91" i="4"/>
  <c r="AC92" i="4"/>
  <c r="AD143" i="4"/>
  <c r="AC266" i="4"/>
  <c r="P268" i="4"/>
  <c r="AD268" i="4" s="1"/>
  <c r="AD226" i="4"/>
  <c r="AC281" i="4"/>
  <c r="AD281" i="4" s="1"/>
  <c r="P292" i="4"/>
  <c r="P301" i="4"/>
  <c r="P270" i="4"/>
  <c r="AC275" i="4"/>
  <c r="P277" i="4"/>
  <c r="AC290" i="4"/>
  <c r="AC299" i="4"/>
  <c r="AD299" i="4" s="1"/>
  <c r="P285" i="4"/>
  <c r="AD356" i="4"/>
  <c r="AD374" i="4"/>
  <c r="AC269" i="4"/>
  <c r="P271" i="4"/>
  <c r="P279" i="4"/>
  <c r="AC284" i="4"/>
  <c r="AD284" i="4" s="1"/>
  <c r="P286" i="4"/>
  <c r="AD286" i="4" s="1"/>
  <c r="P295" i="4"/>
  <c r="AD161" i="4"/>
  <c r="P235" i="4"/>
  <c r="P241" i="4"/>
  <c r="P247" i="4"/>
  <c r="P253" i="4"/>
  <c r="P259" i="4"/>
  <c r="P265" i="4"/>
  <c r="P273" i="4"/>
  <c r="AC278" i="4"/>
  <c r="P280" i="4"/>
  <c r="P267" i="4"/>
  <c r="AC272" i="4"/>
  <c r="AD272" i="4" s="1"/>
  <c r="P274" i="4"/>
  <c r="P289" i="4"/>
  <c r="P298" i="4"/>
  <c r="AD177" i="4"/>
  <c r="AD183" i="4"/>
  <c r="AC287" i="4"/>
  <c r="AC296" i="4"/>
  <c r="P413" i="4"/>
  <c r="P419" i="4"/>
  <c r="P425" i="4"/>
  <c r="P431" i="4"/>
  <c r="P446" i="4"/>
  <c r="AC464" i="4"/>
  <c r="AC476" i="4"/>
  <c r="AC488" i="4"/>
  <c r="AC500" i="4"/>
  <c r="AD500" i="4" s="1"/>
  <c r="AC517" i="4"/>
  <c r="AD517" i="4" s="1"/>
  <c r="P394" i="4"/>
  <c r="P403" i="4"/>
  <c r="AC445" i="4"/>
  <c r="AC454" i="4"/>
  <c r="AD454" i="4" s="1"/>
  <c r="AC466" i="4"/>
  <c r="AD466" i="4" s="1"/>
  <c r="AC478" i="4"/>
  <c r="AD478" i="4" s="1"/>
  <c r="P390" i="4"/>
  <c r="P399" i="4"/>
  <c r="AC455" i="4"/>
  <c r="AD455" i="4" s="1"/>
  <c r="AC467" i="4"/>
  <c r="AC479" i="4"/>
  <c r="AD479" i="4" s="1"/>
  <c r="AC491" i="4"/>
  <c r="P409" i="4"/>
  <c r="P415" i="4"/>
  <c r="P421" i="4"/>
  <c r="AD495" i="4"/>
  <c r="AC503" i="4"/>
  <c r="P391" i="4"/>
  <c r="AD391" i="4" s="1"/>
  <c r="AC447" i="4"/>
  <c r="AD447" i="4" s="1"/>
  <c r="AC457" i="4"/>
  <c r="AC469" i="4"/>
  <c r="AC481" i="4"/>
  <c r="AC493" i="4"/>
  <c r="AC512" i="4"/>
  <c r="AC521" i="4"/>
  <c r="AD521" i="4" s="1"/>
  <c r="P422" i="4"/>
  <c r="P428" i="4"/>
  <c r="P434" i="4"/>
  <c r="AC439" i="4"/>
  <c r="AD439" i="4" s="1"/>
  <c r="AC448" i="4"/>
  <c r="AC458" i="4"/>
  <c r="AC470" i="4"/>
  <c r="AC482" i="4"/>
  <c r="AC494" i="4"/>
  <c r="AC505" i="4"/>
  <c r="AC522" i="4"/>
  <c r="AD522" i="4" s="1"/>
  <c r="AC513" i="4"/>
  <c r="AD513" i="4" s="1"/>
  <c r="AD411" i="4"/>
  <c r="P429" i="4"/>
  <c r="P435" i="4"/>
  <c r="P443" i="4"/>
  <c r="AC460" i="4"/>
  <c r="AD460" i="4" s="1"/>
  <c r="AC472" i="4"/>
  <c r="AD472" i="4" s="1"/>
  <c r="P388" i="4"/>
  <c r="P397" i="4"/>
  <c r="P406" i="4"/>
  <c r="AC441" i="4"/>
  <c r="AC450" i="4"/>
  <c r="AC461" i="4"/>
  <c r="AD461" i="4" s="1"/>
  <c r="AC473" i="4"/>
  <c r="AC485" i="4"/>
  <c r="AC497" i="4"/>
  <c r="AC525" i="4"/>
  <c r="AD525" i="4" s="1"/>
  <c r="AC463" i="4"/>
  <c r="AC475" i="4"/>
  <c r="AD475" i="4" s="1"/>
  <c r="AC487" i="4"/>
  <c r="AC526" i="4"/>
  <c r="AC572" i="4"/>
  <c r="AD572" i="4" s="1"/>
  <c r="AC581" i="4"/>
  <c r="AD581" i="4" s="1"/>
  <c r="P608" i="4"/>
  <c r="P567" i="4"/>
  <c r="P576" i="4"/>
  <c r="AC593" i="4"/>
  <c r="AD593" i="4" s="1"/>
  <c r="AD555" i="4"/>
  <c r="AC566" i="4"/>
  <c r="AC575" i="4"/>
  <c r="AC584" i="4"/>
  <c r="AD584" i="4" s="1"/>
  <c r="AC596" i="4"/>
  <c r="AD596" i="4" s="1"/>
  <c r="P570" i="4"/>
  <c r="AD557" i="4"/>
  <c r="P563" i="4"/>
  <c r="AC568" i="4"/>
  <c r="AD568" i="4" s="1"/>
  <c r="AC577" i="4"/>
  <c r="AC587" i="4"/>
  <c r="AC599" i="4"/>
  <c r="AC569" i="4"/>
  <c r="AD569" i="4" s="1"/>
  <c r="P573" i="4"/>
  <c r="P582" i="4"/>
  <c r="P511" i="4"/>
  <c r="P553" i="4"/>
  <c r="P559" i="4"/>
  <c r="P565" i="4"/>
  <c r="AC571" i="4"/>
  <c r="AC590" i="4"/>
  <c r="AD590" i="4" s="1"/>
  <c r="AC602" i="4"/>
  <c r="AC642" i="4"/>
  <c r="AC657" i="4"/>
  <c r="AC668" i="4"/>
  <c r="AC680" i="4"/>
  <c r="AC692" i="4"/>
  <c r="P632" i="4"/>
  <c r="AD632" i="4" s="1"/>
  <c r="P638" i="4"/>
  <c r="P652" i="4"/>
  <c r="AC669" i="4"/>
  <c r="AC681" i="4"/>
  <c r="AC693" i="4"/>
  <c r="AC670" i="4"/>
  <c r="AD670" i="4" s="1"/>
  <c r="AC682" i="4"/>
  <c r="AD682" i="4" s="1"/>
  <c r="AC694" i="4"/>
  <c r="AD694" i="4" s="1"/>
  <c r="AC703" i="4"/>
  <c r="AC651" i="4"/>
  <c r="AC659" i="4"/>
  <c r="AD659" i="4" s="1"/>
  <c r="AC671" i="4"/>
  <c r="AD671" i="4" s="1"/>
  <c r="AC683" i="4"/>
  <c r="AD683" i="4" s="1"/>
  <c r="AC695" i="4"/>
  <c r="AD695" i="4" s="1"/>
  <c r="AC660" i="4"/>
  <c r="AC672" i="4"/>
  <c r="AC684" i="4"/>
  <c r="AC696" i="4"/>
  <c r="AC645" i="4"/>
  <c r="P655" i="4"/>
  <c r="AC662" i="4"/>
  <c r="AD662" i="4" s="1"/>
  <c r="AC674" i="4"/>
  <c r="AC686" i="4"/>
  <c r="AC698" i="4"/>
  <c r="P611" i="4"/>
  <c r="P617" i="4"/>
  <c r="P623" i="4"/>
  <c r="P629" i="4"/>
  <c r="P635" i="4"/>
  <c r="P641" i="4"/>
  <c r="AC663" i="4"/>
  <c r="AC675" i="4"/>
  <c r="AC687" i="4"/>
  <c r="AC699" i="4"/>
  <c r="AC654" i="4"/>
  <c r="AD654" i="4" s="1"/>
  <c r="AC664" i="4"/>
  <c r="AC676" i="4"/>
  <c r="AC688" i="4"/>
  <c r="AC665" i="4"/>
  <c r="AD665" i="4" s="1"/>
  <c r="AC677" i="4"/>
  <c r="AD677" i="4" s="1"/>
  <c r="AC689" i="4"/>
  <c r="AD689" i="4" s="1"/>
  <c r="P643" i="4"/>
  <c r="AC648" i="4"/>
  <c r="AD648" i="4" s="1"/>
  <c r="P650" i="4"/>
  <c r="P658" i="4"/>
  <c r="AC666" i="4"/>
  <c r="AD666" i="4" s="1"/>
  <c r="AC678" i="4"/>
  <c r="AD678" i="4" s="1"/>
  <c r="AC690" i="4"/>
  <c r="AD690" i="4" s="1"/>
  <c r="AC709" i="4"/>
  <c r="P613" i="4"/>
  <c r="P619" i="4"/>
  <c r="P625" i="4"/>
  <c r="P631" i="4"/>
  <c r="AC705" i="4"/>
  <c r="P703" i="4"/>
  <c r="AC715" i="4"/>
  <c r="AC720" i="4"/>
  <c r="AD720" i="4" s="1"/>
  <c r="AC746" i="4"/>
  <c r="AD746" i="4" s="1"/>
  <c r="AC798" i="4"/>
  <c r="AD798" i="4" s="1"/>
  <c r="AC814" i="4"/>
  <c r="AC855" i="4"/>
  <c r="AD855" i="4" s="1"/>
  <c r="AC702" i="4"/>
  <c r="AD702" i="4" s="1"/>
  <c r="P712" i="4"/>
  <c r="AC731" i="4"/>
  <c r="AC736" i="4"/>
  <c r="AC741" i="4"/>
  <c r="AD741" i="4" s="1"/>
  <c r="AC849" i="4"/>
  <c r="AD849" i="4" s="1"/>
  <c r="AC937" i="4"/>
  <c r="AC711" i="4"/>
  <c r="AC716" i="4"/>
  <c r="AD716" i="4" s="1"/>
  <c r="AC721" i="4"/>
  <c r="AC726" i="4"/>
  <c r="AC759" i="4"/>
  <c r="AC765" i="4"/>
  <c r="AC834" i="4"/>
  <c r="AD834" i="4" s="1"/>
  <c r="AC850" i="4"/>
  <c r="AC938" i="4"/>
  <c r="AC707" i="4"/>
  <c r="AC742" i="4"/>
  <c r="AD742" i="4" s="1"/>
  <c r="AC747" i="4"/>
  <c r="AC760" i="4"/>
  <c r="AD760" i="4" s="1"/>
  <c r="AC722" i="4"/>
  <c r="AD722" i="4" s="1"/>
  <c r="AC727" i="4"/>
  <c r="AC732" i="4"/>
  <c r="AC795" i="4"/>
  <c r="AC801" i="4"/>
  <c r="AD801" i="4" s="1"/>
  <c r="P709" i="4"/>
  <c r="AC717" i="4"/>
  <c r="AD717" i="4" s="1"/>
  <c r="AC743" i="4"/>
  <c r="AC748" i="4"/>
  <c r="AC708" i="4"/>
  <c r="AD708" i="4" s="1"/>
  <c r="AC728" i="4"/>
  <c r="AC733" i="4"/>
  <c r="AD733" i="4" s="1"/>
  <c r="AC831" i="4"/>
  <c r="AD831" i="4" s="1"/>
  <c r="AC713" i="4"/>
  <c r="AD713" i="4" s="1"/>
  <c r="AC718" i="4"/>
  <c r="AC723" i="4"/>
  <c r="AC749" i="4"/>
  <c r="AD749" i="4" s="1"/>
  <c r="AC753" i="4"/>
  <c r="AD753" i="4" s="1"/>
  <c r="AC816" i="4"/>
  <c r="AD816" i="4" s="1"/>
  <c r="AC867" i="4"/>
  <c r="AC734" i="4"/>
  <c r="AD734" i="4" s="1"/>
  <c r="AC739" i="4"/>
  <c r="AC744" i="4"/>
  <c r="AD744" i="4" s="1"/>
  <c r="AC868" i="4"/>
  <c r="AD868" i="4" s="1"/>
  <c r="P706" i="4"/>
  <c r="AC719" i="4"/>
  <c r="AC724" i="4"/>
  <c r="AD724" i="4" s="1"/>
  <c r="AC729" i="4"/>
  <c r="AC783" i="4"/>
  <c r="AC852" i="4"/>
  <c r="AD852" i="4" s="1"/>
  <c r="AC766" i="4"/>
  <c r="AC784" i="4"/>
  <c r="AD784" i="4" s="1"/>
  <c r="AC802" i="4"/>
  <c r="AC820" i="4"/>
  <c r="AC838" i="4"/>
  <c r="AC856" i="4"/>
  <c r="AC874" i="4"/>
  <c r="AC892" i="4"/>
  <c r="AC910" i="4"/>
  <c r="AC928" i="4"/>
  <c r="AC972" i="4"/>
  <c r="AC990" i="4"/>
  <c r="AD990" i="4" s="1"/>
  <c r="AC770" i="4"/>
  <c r="AD770" i="4" s="1"/>
  <c r="AC788" i="4"/>
  <c r="AC806" i="4"/>
  <c r="AD806" i="4" s="1"/>
  <c r="AC824" i="4"/>
  <c r="AD824" i="4" s="1"/>
  <c r="AC842" i="4"/>
  <c r="AD842" i="4" s="1"/>
  <c r="AC860" i="4"/>
  <c r="AC878" i="4"/>
  <c r="AC896" i="4"/>
  <c r="AD896" i="4" s="1"/>
  <c r="AC914" i="4"/>
  <c r="AD914" i="4" s="1"/>
  <c r="AC932" i="4"/>
  <c r="AC953" i="4"/>
  <c r="AD953" i="4" s="1"/>
  <c r="AC955" i="4"/>
  <c r="AC973" i="4"/>
  <c r="AC991" i="4"/>
  <c r="AC763" i="4"/>
  <c r="AD763" i="4" s="1"/>
  <c r="AC781" i="4"/>
  <c r="AD781" i="4" s="1"/>
  <c r="AC799" i="4"/>
  <c r="AD799" i="4" s="1"/>
  <c r="AC817" i="4"/>
  <c r="AD817" i="4" s="1"/>
  <c r="AC835" i="4"/>
  <c r="AC853" i="4"/>
  <c r="AD853" i="4" s="1"/>
  <c r="AC871" i="4"/>
  <c r="AD871" i="4" s="1"/>
  <c r="AC889" i="4"/>
  <c r="AD889" i="4" s="1"/>
  <c r="AC907" i="4"/>
  <c r="AD907" i="4" s="1"/>
  <c r="AC925" i="4"/>
  <c r="AC956" i="4"/>
  <c r="AC1001" i="4"/>
  <c r="AD1001" i="4" s="1"/>
  <c r="AC767" i="4"/>
  <c r="AC785" i="4"/>
  <c r="AC803" i="4"/>
  <c r="AC821" i="4"/>
  <c r="AC839" i="4"/>
  <c r="AC857" i="4"/>
  <c r="AC875" i="4"/>
  <c r="AC893" i="4"/>
  <c r="AC911" i="4"/>
  <c r="AC929" i="4"/>
  <c r="AC942" i="4"/>
  <c r="AC965" i="4"/>
  <c r="AD965" i="4" s="1"/>
  <c r="AC983" i="4"/>
  <c r="AC886" i="4"/>
  <c r="AC904" i="4"/>
  <c r="AC922" i="4"/>
  <c r="AD922" i="4" s="1"/>
  <c r="AC1013" i="4"/>
  <c r="AC764" i="4"/>
  <c r="AD764" i="4" s="1"/>
  <c r="AC782" i="4"/>
  <c r="AD782" i="4" s="1"/>
  <c r="AC800" i="4"/>
  <c r="AD800" i="4" s="1"/>
  <c r="AC818" i="4"/>
  <c r="AD818" i="4" s="1"/>
  <c r="AC836" i="4"/>
  <c r="AD836" i="4" s="1"/>
  <c r="AC854" i="4"/>
  <c r="AC872" i="4"/>
  <c r="AD872" i="4" s="1"/>
  <c r="AC890" i="4"/>
  <c r="AC908" i="4"/>
  <c r="AD908" i="4" s="1"/>
  <c r="AC926" i="4"/>
  <c r="AD926" i="4" s="1"/>
  <c r="AC949" i="4"/>
  <c r="AC1014" i="4"/>
  <c r="AC757" i="4"/>
  <c r="AC775" i="4"/>
  <c r="AD775" i="4" s="1"/>
  <c r="AC793" i="4"/>
  <c r="AD793" i="4" s="1"/>
  <c r="AC811" i="4"/>
  <c r="AD811" i="4" s="1"/>
  <c r="AC829" i="4"/>
  <c r="AD829" i="4" s="1"/>
  <c r="AC847" i="4"/>
  <c r="AC865" i="4"/>
  <c r="AD865" i="4" s="1"/>
  <c r="AC883" i="4"/>
  <c r="AC901" i="4"/>
  <c r="AD901" i="4" s="1"/>
  <c r="AC919" i="4"/>
  <c r="AD919" i="4" s="1"/>
  <c r="AC754" i="4"/>
  <c r="AD754" i="4" s="1"/>
  <c r="AC761" i="4"/>
  <c r="AC779" i="4"/>
  <c r="AD779" i="4" s="1"/>
  <c r="AC797" i="4"/>
  <c r="AC815" i="4"/>
  <c r="AC833" i="4"/>
  <c r="AD833" i="4" s="1"/>
  <c r="AC851" i="4"/>
  <c r="AD851" i="4" s="1"/>
  <c r="AC869" i="4"/>
  <c r="AD869" i="4" s="1"/>
  <c r="AC887" i="4"/>
  <c r="AD887" i="4" s="1"/>
  <c r="AC905" i="4"/>
  <c r="AD905" i="4" s="1"/>
  <c r="AC923" i="4"/>
  <c r="AD923" i="4" s="1"/>
  <c r="AC950" i="4"/>
  <c r="AD950" i="4" s="1"/>
  <c r="AC951" i="4"/>
  <c r="AC959" i="4"/>
  <c r="AC977" i="4"/>
  <c r="AD977" i="4" s="1"/>
  <c r="AC751" i="4"/>
  <c r="AC772" i="4"/>
  <c r="AD772" i="4" s="1"/>
  <c r="AC790" i="4"/>
  <c r="AC808" i="4"/>
  <c r="AC826" i="4"/>
  <c r="AC844" i="4"/>
  <c r="AD844" i="4" s="1"/>
  <c r="AC862" i="4"/>
  <c r="AC880" i="4"/>
  <c r="AC898" i="4"/>
  <c r="AC916" i="4"/>
  <c r="AC934" i="4"/>
  <c r="AC939" i="4"/>
  <c r="AC758" i="4"/>
  <c r="AD758" i="4" s="1"/>
  <c r="AC776" i="4"/>
  <c r="AD776" i="4" s="1"/>
  <c r="AC794" i="4"/>
  <c r="AD794" i="4" s="1"/>
  <c r="AC812" i="4"/>
  <c r="AD812" i="4" s="1"/>
  <c r="AC830" i="4"/>
  <c r="AD830" i="4" s="1"/>
  <c r="AC848" i="4"/>
  <c r="AD848" i="4" s="1"/>
  <c r="AC866" i="4"/>
  <c r="AD866" i="4" s="1"/>
  <c r="AC884" i="4"/>
  <c r="AD884" i="4" s="1"/>
  <c r="AC902" i="4"/>
  <c r="AD902" i="4" s="1"/>
  <c r="AC920" i="4"/>
  <c r="AD920" i="4" s="1"/>
  <c r="AC961" i="4"/>
  <c r="AC979" i="4"/>
  <c r="AC997" i="4"/>
  <c r="AC769" i="4"/>
  <c r="AD769" i="4" s="1"/>
  <c r="AC787" i="4"/>
  <c r="AD787" i="4" s="1"/>
  <c r="AC805" i="4"/>
  <c r="AD805" i="4" s="1"/>
  <c r="AC823" i="4"/>
  <c r="AD823" i="4" s="1"/>
  <c r="AC841" i="4"/>
  <c r="AD841" i="4" s="1"/>
  <c r="AC859" i="4"/>
  <c r="AC877" i="4"/>
  <c r="AD877" i="4" s="1"/>
  <c r="AC895" i="4"/>
  <c r="AD895" i="4" s="1"/>
  <c r="AC913" i="4"/>
  <c r="AD913" i="4" s="1"/>
  <c r="AC931" i="4"/>
  <c r="P941" i="4"/>
  <c r="AC945" i="4"/>
  <c r="AC1008" i="4"/>
  <c r="P949" i="4"/>
  <c r="P1026" i="4"/>
  <c r="AC1068" i="4"/>
  <c r="P945" i="4"/>
  <c r="P954" i="4"/>
  <c r="P960" i="4"/>
  <c r="P966" i="4"/>
  <c r="AC1025" i="4"/>
  <c r="AC1036" i="4"/>
  <c r="AC1048" i="4"/>
  <c r="AC1037" i="4"/>
  <c r="AC1049" i="4"/>
  <c r="P942" i="4"/>
  <c r="P946" i="4"/>
  <c r="AD946" i="4" s="1"/>
  <c r="P955" i="4"/>
  <c r="P961" i="4"/>
  <c r="P967" i="4"/>
  <c r="AC1027" i="4"/>
  <c r="AD1027" i="4" s="1"/>
  <c r="AC1039" i="4"/>
  <c r="AC1051" i="4"/>
  <c r="AD1051" i="4" s="1"/>
  <c r="AC1062" i="4"/>
  <c r="AC1072" i="4"/>
  <c r="P939" i="4"/>
  <c r="P951" i="4"/>
  <c r="AC1028" i="4"/>
  <c r="AC1029" i="4"/>
  <c r="AC1041" i="4"/>
  <c r="AC1053" i="4"/>
  <c r="AC1074" i="4"/>
  <c r="P952" i="4"/>
  <c r="P957" i="4"/>
  <c r="P963" i="4"/>
  <c r="AC1030" i="4"/>
  <c r="AC1042" i="4"/>
  <c r="AC1054" i="4"/>
  <c r="AC1031" i="4"/>
  <c r="AC1043" i="4"/>
  <c r="AD1043" i="4" s="1"/>
  <c r="P1031" i="4"/>
  <c r="P1036" i="4"/>
  <c r="P1042" i="4"/>
  <c r="P1048" i="4"/>
  <c r="P1054" i="4"/>
  <c r="P1060" i="4"/>
  <c r="P1066" i="4"/>
  <c r="P1072" i="4"/>
  <c r="P1078" i="4"/>
  <c r="AC1082" i="4"/>
  <c r="AD1082" i="4" s="1"/>
  <c r="P1093" i="4"/>
  <c r="P1102" i="4"/>
  <c r="P1111" i="4"/>
  <c r="P1120" i="4"/>
  <c r="P1129" i="4"/>
  <c r="P1138" i="4"/>
  <c r="P1147" i="4"/>
  <c r="AD1079" i="4"/>
  <c r="AC1092" i="4"/>
  <c r="AC1101" i="4"/>
  <c r="AC1110" i="4"/>
  <c r="AD1110" i="4" s="1"/>
  <c r="AC1119" i="4"/>
  <c r="AC1128" i="4"/>
  <c r="AD1131" i="4"/>
  <c r="P1024" i="4"/>
  <c r="P1028" i="4"/>
  <c r="P1038" i="4"/>
  <c r="P1044" i="4"/>
  <c r="P1050" i="4"/>
  <c r="P1056" i="4"/>
  <c r="AD1056" i="4" s="1"/>
  <c r="P1062" i="4"/>
  <c r="P1068" i="4"/>
  <c r="P1074" i="4"/>
  <c r="P1080" i="4"/>
  <c r="P1087" i="4"/>
  <c r="P1096" i="4"/>
  <c r="AD1096" i="4" s="1"/>
  <c r="P1105" i="4"/>
  <c r="P1114" i="4"/>
  <c r="P1123" i="4"/>
  <c r="P1132" i="4"/>
  <c r="P1141" i="4"/>
  <c r="AC1085" i="4"/>
  <c r="AC1094" i="4"/>
  <c r="AD1094" i="4" s="1"/>
  <c r="AC1103" i="4"/>
  <c r="AD1103" i="4" s="1"/>
  <c r="AC1112" i="4"/>
  <c r="AC1121" i="4"/>
  <c r="AC1130" i="4"/>
  <c r="AD1130" i="4" s="1"/>
  <c r="AC1139" i="4"/>
  <c r="AD1139" i="4" s="1"/>
  <c r="AC1095" i="4"/>
  <c r="AD1095" i="4" s="1"/>
  <c r="AC1104" i="4"/>
  <c r="AC1113" i="4"/>
  <c r="AC1122" i="4"/>
  <c r="AD1122" i="4" s="1"/>
  <c r="P1034" i="4"/>
  <c r="P1040" i="4"/>
  <c r="P1046" i="4"/>
  <c r="P1052" i="4"/>
  <c r="P1058" i="4"/>
  <c r="P1064" i="4"/>
  <c r="P1070" i="4"/>
  <c r="P1076" i="4"/>
  <c r="P1090" i="4"/>
  <c r="P1099" i="4"/>
  <c r="P1108" i="4"/>
  <c r="P1117" i="4"/>
  <c r="P1126" i="4"/>
  <c r="P1135" i="4"/>
  <c r="P1144" i="4"/>
  <c r="P1083" i="4"/>
  <c r="P1030" i="4"/>
  <c r="P1035" i="4"/>
  <c r="P1041" i="4"/>
  <c r="P1047" i="4"/>
  <c r="P1053" i="4"/>
  <c r="P1059" i="4"/>
  <c r="AD1059" i="4" s="1"/>
  <c r="P1065" i="4"/>
  <c r="AD1065" i="4" s="1"/>
  <c r="P1071" i="4"/>
  <c r="AD1071" i="4" s="1"/>
  <c r="P1077" i="4"/>
  <c r="AC1133" i="4"/>
  <c r="AD1133" i="4" s="1"/>
  <c r="AC1142" i="4"/>
  <c r="C22" i="1"/>
  <c r="C23" i="1"/>
  <c r="C24" i="1"/>
  <c r="C25" i="1"/>
  <c r="C26" i="1"/>
  <c r="C27" i="1"/>
  <c r="C28" i="1"/>
  <c r="C29" i="1"/>
  <c r="C30" i="1"/>
  <c r="AD858" i="4" l="1"/>
  <c r="AD846" i="4"/>
  <c r="AD601" i="4"/>
  <c r="AD1070" i="4"/>
  <c r="AD976" i="4"/>
  <c r="AD227" i="4"/>
  <c r="AD640" i="4"/>
  <c r="AD638" i="4"/>
  <c r="AD464" i="4"/>
  <c r="AD297" i="4"/>
  <c r="AD839" i="4"/>
  <c r="AD1023" i="4"/>
  <c r="AD188" i="4"/>
  <c r="AD735" i="4"/>
  <c r="AD326" i="4"/>
  <c r="AD1077" i="4"/>
  <c r="AD1067" i="4"/>
  <c r="AD912" i="4"/>
  <c r="AD655" i="4"/>
  <c r="AD554" i="4"/>
  <c r="AD149" i="4"/>
  <c r="AD983" i="4"/>
  <c r="AD473" i="4"/>
  <c r="AD360" i="4"/>
  <c r="AD176" i="4"/>
  <c r="AD711" i="4"/>
  <c r="AD575" i="4"/>
  <c r="AD342" i="4"/>
  <c r="AD1099" i="4"/>
  <c r="AD211" i="4"/>
  <c r="AD629" i="4"/>
  <c r="AD1058" i="4"/>
  <c r="AD261" i="4"/>
  <c r="AD93" i="4"/>
  <c r="AD583" i="4"/>
  <c r="AD685" i="4"/>
  <c r="AD1083" i="4"/>
  <c r="AD1052" i="4"/>
  <c r="AD75" i="4"/>
  <c r="AD864" i="4"/>
  <c r="AD761" i="4"/>
  <c r="AD467" i="4"/>
  <c r="AD661" i="4"/>
  <c r="AD882" i="4"/>
  <c r="AD541" i="4"/>
  <c r="AD424" i="4"/>
  <c r="AD19" i="4"/>
  <c r="AD544" i="4"/>
  <c r="AD131" i="4"/>
  <c r="AD1138" i="4"/>
  <c r="AD880" i="4"/>
  <c r="AD820" i="4"/>
  <c r="AD1116" i="4"/>
  <c r="AD195" i="4"/>
  <c r="AD216" i="4"/>
  <c r="AD117" i="4"/>
  <c r="AD398" i="4"/>
  <c r="AD160" i="4"/>
  <c r="AD748" i="4"/>
  <c r="AD707" i="4"/>
  <c r="AD355" i="4"/>
  <c r="AD606" i="4"/>
  <c r="AD995" i="4"/>
  <c r="AD1009" i="4"/>
  <c r="AD970" i="4"/>
  <c r="AD1120" i="4"/>
  <c r="AD1064" i="4"/>
  <c r="AD1084" i="4"/>
  <c r="AD958" i="4"/>
  <c r="AD257" i="4"/>
  <c r="AD210" i="4"/>
  <c r="AD1102" i="4"/>
  <c r="AD345" i="4"/>
  <c r="AD783" i="4"/>
  <c r="AD602" i="4"/>
  <c r="AD306" i="4"/>
  <c r="AD562" i="4"/>
  <c r="AD426" i="4"/>
  <c r="AD112" i="4"/>
  <c r="AD1011" i="4"/>
  <c r="AD636" i="4"/>
  <c r="AD536" i="4"/>
  <c r="AD205" i="4"/>
  <c r="AD178" i="4"/>
  <c r="AD937" i="4"/>
  <c r="AD38" i="4"/>
  <c r="AD189" i="4"/>
  <c r="AD218" i="4"/>
  <c r="AD1144" i="4"/>
  <c r="AD642" i="4"/>
  <c r="AD429" i="4"/>
  <c r="AD580" i="4"/>
  <c r="AD863" i="4"/>
  <c r="AD623" i="4"/>
  <c r="AD577" i="4"/>
  <c r="AD450" i="4"/>
  <c r="AD301" i="4"/>
  <c r="AD515" i="4"/>
  <c r="AD984" i="4"/>
  <c r="AD130" i="4"/>
  <c r="AD1066" i="4"/>
  <c r="AD491" i="4"/>
  <c r="AD271" i="4"/>
  <c r="AD999" i="4"/>
  <c r="AD1113" i="4"/>
  <c r="AD1141" i="4"/>
  <c r="AD1014" i="4"/>
  <c r="AD303" i="4"/>
  <c r="AD240" i="4"/>
  <c r="AD62" i="4"/>
  <c r="AD674" i="4"/>
  <c r="AD998" i="4"/>
  <c r="AD61" i="4"/>
  <c r="AD951" i="4"/>
  <c r="AD273" i="4"/>
  <c r="AD72" i="4"/>
  <c r="AD679" i="4"/>
  <c r="AD1085" i="4"/>
  <c r="AD1060" i="4"/>
  <c r="AD619" i="4"/>
  <c r="AD680" i="4"/>
  <c r="AD82" i="4"/>
  <c r="AD921" i="4"/>
  <c r="AD370" i="4"/>
  <c r="AD635" i="4"/>
  <c r="AD399" i="4"/>
  <c r="AD70" i="4"/>
  <c r="AD618" i="4"/>
  <c r="AD609" i="4"/>
  <c r="AD813" i="4"/>
  <c r="AD262" i="4"/>
  <c r="AD190" i="4"/>
  <c r="AD1047" i="4"/>
  <c r="AD1038" i="4"/>
  <c r="AD878" i="4"/>
  <c r="AD341" i="4"/>
  <c r="AD333" i="4"/>
  <c r="AD1012" i="4"/>
  <c r="AD1046" i="4"/>
  <c r="AD706" i="4"/>
  <c r="AD372" i="4"/>
  <c r="AD1035" i="4"/>
  <c r="AD617" i="4"/>
  <c r="AD334" i="4"/>
  <c r="AD688" i="4"/>
  <c r="AD476" i="4"/>
  <c r="AD92" i="4"/>
  <c r="AD1100" i="4"/>
  <c r="AD29" i="4"/>
  <c r="AD94" i="4"/>
  <c r="AD991" i="4"/>
  <c r="AD788" i="4"/>
  <c r="AD566" i="4"/>
  <c r="AD1088" i="4"/>
  <c r="AD578" i="4"/>
  <c r="AD504" i="4"/>
  <c r="AD361" i="4"/>
  <c r="AD17" i="4"/>
  <c r="AD54" i="4"/>
  <c r="AD50" i="4"/>
  <c r="AD488" i="4"/>
  <c r="AD181" i="4"/>
  <c r="AD109" i="4"/>
  <c r="AD56" i="4"/>
  <c r="AD1030" i="4"/>
  <c r="AD847" i="4"/>
  <c r="AD973" i="4"/>
  <c r="AD497" i="4"/>
  <c r="AD434" i="4"/>
  <c r="AD362" i="4"/>
  <c r="AD105" i="4"/>
  <c r="AD200" i="4"/>
  <c r="AD20" i="4"/>
  <c r="AD47" i="4"/>
  <c r="AD485" i="4"/>
  <c r="AD428" i="4"/>
  <c r="AD548" i="4"/>
  <c r="AD1107" i="4"/>
  <c r="AD252" i="4"/>
  <c r="AD319" i="4"/>
  <c r="AD234" i="4"/>
  <c r="AD332" i="4"/>
  <c r="AD710" i="4"/>
  <c r="AD48" i="4"/>
  <c r="AD16" i="4"/>
  <c r="AD32" i="4"/>
  <c r="AD51" i="4"/>
  <c r="AD43" i="4"/>
  <c r="AD867" i="4"/>
  <c r="AD576" i="4"/>
  <c r="AD89" i="4"/>
  <c r="AD81" i="4"/>
  <c r="AD46" i="4"/>
  <c r="AD23" i="4"/>
  <c r="AD74" i="4"/>
  <c r="AD1119" i="4"/>
  <c r="AD815" i="4"/>
  <c r="AD932" i="4"/>
  <c r="AD743" i="4"/>
  <c r="AD88" i="4"/>
  <c r="AD154" i="4"/>
  <c r="AD34" i="4"/>
  <c r="AD14" i="4"/>
  <c r="AD65" i="4"/>
  <c r="AD987" i="4"/>
  <c r="AD396" i="4"/>
  <c r="AD608" i="4"/>
  <c r="AD900" i="4"/>
  <c r="AD231" i="4"/>
  <c r="AD338" i="4"/>
  <c r="AD68" i="4"/>
  <c r="AD25" i="4"/>
  <c r="AD24" i="4"/>
  <c r="AD36" i="4"/>
  <c r="AD731" i="4"/>
  <c r="AD295" i="4"/>
  <c r="AD1020" i="4"/>
  <c r="AD646" i="4"/>
  <c r="AD102" i="4"/>
  <c r="AD49" i="4"/>
  <c r="AD15" i="4"/>
  <c r="AD63" i="4"/>
  <c r="AD31" i="4"/>
  <c r="AD96" i="4"/>
  <c r="AD1078" i="4"/>
  <c r="AD931" i="4"/>
  <c r="AD406" i="4"/>
  <c r="AD90" i="4"/>
  <c r="AD100" i="4"/>
  <c r="AD108" i="4"/>
  <c r="AD44" i="4"/>
  <c r="AD765" i="4"/>
  <c r="AD511" i="4"/>
  <c r="AD469" i="4"/>
  <c r="AD533" i="4"/>
  <c r="AD373" i="4"/>
  <c r="AD489" i="4"/>
  <c r="AD626" i="4"/>
  <c r="AD141" i="4"/>
  <c r="AD21" i="4"/>
  <c r="AD382" i="4"/>
  <c r="AD564" i="4"/>
  <c r="AD318" i="4"/>
  <c r="AD26" i="4"/>
  <c r="AD59" i="4"/>
  <c r="AD968" i="4"/>
  <c r="AD750" i="4"/>
  <c r="AD125" i="4"/>
  <c r="AD416" i="4"/>
  <c r="AD142" i="4"/>
  <c r="AD1136" i="4"/>
  <c r="AD22" i="4"/>
  <c r="AD85" i="4"/>
  <c r="AD153" i="4"/>
  <c r="AD637" i="4"/>
  <c r="AD60" i="4"/>
  <c r="AD80" i="4"/>
  <c r="AD384" i="4"/>
  <c r="AD1105" i="4"/>
  <c r="AD310" i="4"/>
  <c r="AD41" i="4"/>
  <c r="AD73" i="4"/>
  <c r="AD431" i="4"/>
  <c r="AD83" i="4"/>
  <c r="AD305" i="4"/>
  <c r="AD123" i="4"/>
  <c r="AD778" i="4"/>
  <c r="AD675" i="4"/>
  <c r="AD409" i="4"/>
  <c r="AD579" i="4"/>
  <c r="AD996" i="4"/>
  <c r="AD1013" i="4"/>
  <c r="AD196" i="4"/>
  <c r="AD235" i="4"/>
  <c r="AD832" i="4"/>
  <c r="AD357" i="4"/>
  <c r="AD393" i="4"/>
  <c r="AD55" i="4"/>
  <c r="AD523" i="4"/>
  <c r="AD448" i="4"/>
  <c r="AD37" i="4"/>
  <c r="AD1045" i="4"/>
  <c r="AD594" i="4"/>
  <c r="AD449" i="4"/>
  <c r="AD187" i="4"/>
  <c r="AD561" i="4"/>
  <c r="AD290" i="4"/>
  <c r="AD97" i="4"/>
  <c r="AD39" i="4"/>
  <c r="AD549" i="4"/>
  <c r="AD530" i="4"/>
  <c r="AD715" i="4"/>
  <c r="AD607" i="4"/>
  <c r="AD220" i="4"/>
  <c r="AD501" i="4"/>
  <c r="AD104" i="4"/>
  <c r="AD405" i="4"/>
  <c r="AD116" i="4"/>
  <c r="AD298" i="4"/>
  <c r="AD827" i="4"/>
  <c r="AD217" i="4"/>
  <c r="AD276" i="4"/>
  <c r="AD437" i="4"/>
  <c r="AD1025" i="4"/>
  <c r="AD997" i="4"/>
  <c r="AD693" i="4"/>
  <c r="AD421" i="4"/>
  <c r="AD285" i="4"/>
  <c r="AD809" i="4"/>
  <c r="AD885" i="4"/>
  <c r="AD810" i="4"/>
  <c r="AD974" i="4"/>
  <c r="AD611" i="4"/>
  <c r="AD892" i="4"/>
  <c r="AD643" i="4"/>
  <c r="AD681" i="4"/>
  <c r="AD441" i="4"/>
  <c r="AD493" i="4"/>
  <c r="AD67" i="4"/>
  <c r="AD586" i="4"/>
  <c r="AD971" i="4"/>
  <c r="AD1024" i="4"/>
  <c r="AD723" i="4"/>
  <c r="AD481" i="4"/>
  <c r="AD634" i="4"/>
  <c r="AD180" i="4"/>
  <c r="AD916" i="4"/>
  <c r="AD856" i="4"/>
  <c r="AD712" i="4"/>
  <c r="AD430" i="4"/>
  <c r="AD474" i="4"/>
  <c r="AD1135" i="4"/>
  <c r="AD388" i="4"/>
  <c r="AD1126" i="4"/>
  <c r="AD1128" i="4"/>
  <c r="AD1039" i="4"/>
  <c r="AD76" i="4"/>
  <c r="AD423" i="4"/>
  <c r="AD164" i="4"/>
  <c r="AD462" i="4"/>
  <c r="AD343" i="4"/>
  <c r="AD790" i="4"/>
  <c r="AD859" i="4"/>
  <c r="AD862" i="4"/>
  <c r="AD883" i="4"/>
  <c r="AD767" i="4"/>
  <c r="AD802" i="4"/>
  <c r="AD529" i="4"/>
  <c r="AD747" i="4"/>
  <c r="AD684" i="4"/>
  <c r="AD687" i="4"/>
  <c r="AD498" i="4"/>
  <c r="AD603" i="4"/>
  <c r="AD1022" i="4"/>
  <c r="AD1125" i="4"/>
  <c r="AD936" i="4"/>
  <c r="AD538" i="4"/>
  <c r="AD288" i="4"/>
  <c r="AD438" i="4"/>
  <c r="AD98" i="4"/>
  <c r="AD904" i="4"/>
  <c r="AD803" i="4"/>
  <c r="AD289" i="4"/>
  <c r="AD1097" i="4"/>
  <c r="AD660" i="4"/>
  <c r="AD910" i="4"/>
  <c r="AD616" i="4"/>
  <c r="AD169" i="4"/>
  <c r="AD184" i="4"/>
  <c r="AD111" i="4"/>
  <c r="AD42" i="4"/>
  <c r="AD173" i="4"/>
  <c r="AD727" i="4"/>
  <c r="AD412" i="4"/>
  <c r="AD45" i="4"/>
  <c r="AD230" i="4"/>
  <c r="AD1016" i="4"/>
  <c r="AD503" i="4"/>
  <c r="AD1062" i="4"/>
  <c r="AD785" i="4"/>
  <c r="AD676" i="4"/>
  <c r="AD258" i="4"/>
  <c r="AD186" i="4"/>
  <c r="AD339" i="4"/>
  <c r="AD151" i="4"/>
  <c r="AD890" i="4"/>
  <c r="AD938" i="4"/>
  <c r="AD650" i="4"/>
  <c r="AD477" i="4"/>
  <c r="AD251" i="4"/>
  <c r="AD696" i="4"/>
  <c r="AD1072" i="4"/>
  <c r="AD296" i="4"/>
  <c r="AD247" i="4"/>
  <c r="AD292" i="4"/>
  <c r="AD324" i="4"/>
  <c r="AD667" i="4"/>
  <c r="AD350" i="4"/>
  <c r="AD174" i="4"/>
  <c r="AD484" i="4"/>
  <c r="AD233" i="4"/>
  <c r="AD1044" i="4"/>
  <c r="AD422" i="4"/>
  <c r="AD287" i="4"/>
  <c r="AD508" i="4"/>
  <c r="AD103" i="4"/>
  <c r="AD269" i="4"/>
  <c r="AD144" i="4"/>
  <c r="AD440" i="4"/>
  <c r="AD436" i="4"/>
  <c r="AD963" i="4"/>
  <c r="AD277" i="4"/>
  <c r="AD122" i="4"/>
  <c r="AD415" i="4"/>
  <c r="AD751" i="4"/>
  <c r="AD797" i="4"/>
  <c r="AD275" i="4"/>
  <c r="AD704" i="4"/>
  <c r="AD1005" i="4"/>
  <c r="AD657" i="4"/>
  <c r="AD610" i="4"/>
  <c r="AD1092" i="4"/>
  <c r="AD989" i="4"/>
  <c r="AD110" i="4"/>
  <c r="AD604" i="4"/>
  <c r="AD249" i="4"/>
  <c r="AD30" i="4"/>
  <c r="AD589" i="4"/>
  <c r="AD402" i="4"/>
  <c r="AD175" i="4"/>
  <c r="AD1093" i="4"/>
  <c r="AD582" i="4"/>
  <c r="AD981" i="4"/>
  <c r="AD79" i="4"/>
  <c r="AD658" i="4"/>
  <c r="AD1109" i="4"/>
  <c r="AD672" i="4"/>
  <c r="AD237" i="4"/>
  <c r="AD165" i="4"/>
  <c r="AD451" i="4"/>
  <c r="AD246" i="4"/>
  <c r="AD1040" i="4"/>
  <c r="AD1132" i="4"/>
  <c r="AD403" i="4"/>
  <c r="AD413" i="4"/>
  <c r="AD1033" i="4"/>
  <c r="AD649" i="4"/>
  <c r="AD470" i="4"/>
  <c r="AD158" i="4"/>
  <c r="AD453" i="4"/>
  <c r="AD118" i="4"/>
  <c r="AD28" i="4"/>
  <c r="AD1123" i="4"/>
  <c r="AD1075" i="4"/>
  <c r="AD526" i="4"/>
  <c r="AD730" i="4"/>
  <c r="AD588" i="4"/>
  <c r="AD1037" i="4"/>
  <c r="AD915" i="4"/>
  <c r="AD947" i="4"/>
  <c r="AD242" i="4"/>
  <c r="AD1108" i="4"/>
  <c r="AD1147" i="4"/>
  <c r="AD631" i="4"/>
  <c r="AD397" i="4"/>
  <c r="AD52" i="4"/>
  <c r="AD571" i="4"/>
  <c r="AD519" i="4"/>
  <c r="AD1019" i="4"/>
  <c r="AD886" i="4"/>
  <c r="AD418" i="4"/>
  <c r="AD259" i="4"/>
  <c r="AD1089" i="4"/>
  <c r="AD309" i="4"/>
  <c r="AD95" i="4"/>
  <c r="AD1090" i="4"/>
  <c r="AD1129" i="4"/>
  <c r="AD957" i="4"/>
  <c r="AD967" i="4"/>
  <c r="AD390" i="4"/>
  <c r="AD58" i="4"/>
  <c r="AD179" i="4"/>
  <c r="AD294" i="4"/>
  <c r="AD101" i="4"/>
  <c r="AD64" i="4"/>
  <c r="AD1063" i="4"/>
  <c r="AD960" i="4"/>
  <c r="AD972" i="4"/>
  <c r="AD993" i="4"/>
  <c r="AD780" i="4"/>
  <c r="AD381" i="4"/>
  <c r="AD954" i="4"/>
  <c r="AD641" i="4"/>
  <c r="AD241" i="4"/>
  <c r="AD964" i="4"/>
  <c r="AD978" i="4"/>
  <c r="AD1015" i="4"/>
  <c r="AD838" i="4"/>
  <c r="AD669" i="4"/>
  <c r="AD543" i="4"/>
  <c r="AD622" i="4"/>
  <c r="AD1003" i="4"/>
  <c r="AD597" i="4"/>
  <c r="AD487" i="4"/>
  <c r="AD256" i="4"/>
  <c r="AD115" i="4"/>
  <c r="AD969" i="4"/>
  <c r="AD463" i="4"/>
  <c r="AD213" i="4"/>
  <c r="AD929" i="4"/>
  <c r="AD925" i="4"/>
  <c r="AD697" i="4"/>
  <c r="AD524" i="4"/>
  <c r="AD911" i="4"/>
  <c r="AD736" i="4"/>
  <c r="AD739" i="4"/>
  <c r="AD728" i="4"/>
  <c r="AD850" i="4"/>
  <c r="AD354" i="4"/>
  <c r="AD732" i="4"/>
  <c r="AD266" i="4"/>
  <c r="AD171" i="4"/>
  <c r="AD1029" i="4"/>
  <c r="AD663" i="4"/>
  <c r="AD756" i="4"/>
  <c r="AD874" i="4"/>
  <c r="AD698" i="4"/>
  <c r="AD404" i="4"/>
  <c r="AD445" i="4"/>
  <c r="AD860" i="4"/>
  <c r="AD686" i="4"/>
  <c r="AD592" i="4"/>
  <c r="AD378" i="4"/>
  <c r="AD870" i="4"/>
  <c r="AD1101" i="4"/>
  <c r="AD136" i="4"/>
  <c r="AD137" i="4"/>
  <c r="AD668" i="4"/>
  <c r="AD1008" i="4"/>
  <c r="AD458" i="4"/>
  <c r="AD264" i="4"/>
  <c r="AD222" i="4"/>
  <c r="AD148" i="4"/>
  <c r="AD221" i="4"/>
  <c r="AD199" i="4"/>
  <c r="AD69" i="4"/>
  <c r="AD738" i="4"/>
  <c r="AD107" i="4"/>
  <c r="AD202" i="4"/>
  <c r="AD302" i="4"/>
  <c r="AD486" i="4"/>
  <c r="AD691" i="4"/>
  <c r="AD719" i="4"/>
  <c r="AD814" i="4"/>
  <c r="AD465" i="4"/>
  <c r="AD274" i="4"/>
  <c r="AD279" i="4"/>
  <c r="AD1104" i="4"/>
  <c r="AD1114" i="4"/>
  <c r="AD1026" i="4"/>
  <c r="AD505" i="4"/>
  <c r="AD898" i="4"/>
  <c r="AD700" i="4"/>
  <c r="AD1007" i="4"/>
  <c r="AD621" i="4"/>
  <c r="AD99" i="4"/>
  <c r="AD325" i="4"/>
  <c r="AD949" i="4"/>
  <c r="AD941" i="4"/>
  <c r="AD979" i="4"/>
  <c r="AD928" i="4"/>
  <c r="AD664" i="4"/>
  <c r="AD692" i="4"/>
  <c r="AD559" i="4"/>
  <c r="AD435" i="4"/>
  <c r="AD494" i="4"/>
  <c r="AD267" i="4"/>
  <c r="AD614" i="4"/>
  <c r="AD1124" i="4"/>
  <c r="AD552" i="4"/>
  <c r="AD457" i="4"/>
  <c r="AD346" i="4"/>
  <c r="AD215" i="4"/>
  <c r="AD106" i="4"/>
  <c r="AD129" i="4"/>
  <c r="AD316" i="4"/>
  <c r="AD323" i="4"/>
  <c r="AD236" i="4"/>
  <c r="AD163" i="4"/>
  <c r="AD192" i="4"/>
  <c r="AD57" i="4"/>
  <c r="AD553" i="4"/>
  <c r="AD278" i="4"/>
  <c r="AD1142" i="4"/>
  <c r="AD894" i="4"/>
  <c r="AD337" i="4"/>
  <c r="AD225" i="4"/>
  <c r="AD140" i="4"/>
  <c r="AD66" i="4"/>
  <c r="AD1087" i="4"/>
  <c r="AD939" i="4"/>
  <c r="AD959" i="4"/>
  <c r="AD718" i="4"/>
  <c r="AD699" i="4"/>
  <c r="AD91" i="4"/>
  <c r="AD927" i="4"/>
  <c r="AD86" i="4"/>
  <c r="AD128" i="4"/>
  <c r="AD330" i="4"/>
  <c r="AD1117" i="4"/>
  <c r="AD966" i="4"/>
  <c r="AD84" i="4"/>
  <c r="AD1010" i="4"/>
  <c r="AD366" i="4"/>
  <c r="AD71" i="4"/>
  <c r="AD821" i="4"/>
  <c r="AD759" i="4"/>
  <c r="AD419" i="4"/>
  <c r="AD854" i="4"/>
  <c r="AD1002" i="4"/>
  <c r="AD496" i="4"/>
  <c r="AD375" i="4"/>
  <c r="AD321" i="4"/>
  <c r="AD243" i="4"/>
  <c r="AD510" i="4"/>
  <c r="AD27" i="4"/>
  <c r="AD348" i="4"/>
  <c r="AD18" i="4"/>
  <c r="AD705" i="4"/>
  <c r="AD652" i="4"/>
  <c r="AD567" i="4"/>
  <c r="AD595" i="4"/>
  <c r="AD1036" i="4"/>
  <c r="AD1049" i="4"/>
  <c r="AD270" i="4"/>
  <c r="AD771" i="4"/>
  <c r="AD897" i="4"/>
  <c r="AD791" i="4"/>
  <c r="AD633" i="4"/>
  <c r="AD591" i="4"/>
  <c r="AD392" i="4"/>
  <c r="AD162" i="4"/>
  <c r="AD1050" i="4"/>
  <c r="AD1031" i="4"/>
  <c r="AD573" i="4"/>
  <c r="AD762" i="4"/>
  <c r="AD777" i="4"/>
  <c r="AD933" i="4"/>
  <c r="AD986" i="4"/>
  <c r="AD861" i="4"/>
  <c r="AD587" i="4"/>
  <c r="AD1081" i="4"/>
  <c r="AD630" i="4"/>
  <c r="AD146" i="4"/>
  <c r="AD293" i="4"/>
  <c r="AD40" i="4"/>
  <c r="AD952" i="4"/>
  <c r="AD808" i="4"/>
  <c r="AD956" i="4"/>
  <c r="AD766" i="4"/>
  <c r="AD795" i="4"/>
  <c r="AD726" i="4"/>
  <c r="AD651" i="4"/>
  <c r="AD1073" i="4"/>
  <c r="AD134" i="4"/>
  <c r="AD300" i="4"/>
  <c r="AD33" i="4"/>
  <c r="AD563" i="4"/>
  <c r="AD570" i="4"/>
  <c r="AD546" i="4"/>
  <c r="AD314" i="4"/>
  <c r="AD1034" i="4"/>
  <c r="AD945" i="4"/>
  <c r="AD757" i="4"/>
  <c r="AD893" i="4"/>
  <c r="AD265" i="4"/>
  <c r="AD78" i="4"/>
  <c r="AD352" i="4"/>
  <c r="AD150" i="4"/>
  <c r="AD934" i="4"/>
  <c r="AD875" i="4"/>
  <c r="AD565" i="4"/>
  <c r="AD599" i="4"/>
  <c r="AD446" i="4"/>
  <c r="AD903" i="4"/>
  <c r="AD879" i="4"/>
  <c r="AD752" i="4"/>
  <c r="AD837" i="4"/>
  <c r="AD1042" i="4"/>
  <c r="AD857" i="4"/>
  <c r="AD645" i="4"/>
  <c r="AD443" i="4"/>
  <c r="AD253" i="4"/>
  <c r="AD516" i="4"/>
  <c r="AD917" i="4"/>
  <c r="AD835" i="4"/>
  <c r="AD425" i="4"/>
  <c r="AD139" i="4"/>
  <c r="AD1121" i="4"/>
  <c r="AD1080" i="4"/>
  <c r="AD1111" i="4"/>
  <c r="AD656" i="4"/>
  <c r="AD168" i="4"/>
  <c r="AD368" i="4"/>
  <c r="AD1076" i="4"/>
  <c r="AD1074" i="4"/>
  <c r="AD955" i="4"/>
  <c r="AD729" i="4"/>
  <c r="AD359" i="4"/>
  <c r="AD1112" i="4"/>
  <c r="AD1068" i="4"/>
  <c r="AD721" i="4"/>
  <c r="AD625" i="4"/>
  <c r="AD482" i="4"/>
  <c r="AD394" i="4"/>
  <c r="AD807" i="4"/>
  <c r="AD155" i="4"/>
  <c r="AD127" i="4"/>
  <c r="AD826" i="4"/>
  <c r="AD512" i="4"/>
  <c r="AD87" i="4"/>
  <c r="AD703" i="4"/>
  <c r="AD613" i="4"/>
  <c r="AD280" i="4"/>
  <c r="AD768" i="4"/>
  <c r="AD182" i="4"/>
  <c r="AD1054" i="4"/>
  <c r="AD1048" i="4"/>
  <c r="AD942" i="4"/>
  <c r="AC1148" i="4"/>
  <c r="AD1028" i="4"/>
  <c r="AD709" i="4"/>
  <c r="P1148" i="4"/>
  <c r="AD13" i="4"/>
  <c r="AD1053" i="4"/>
  <c r="AD1041" i="4"/>
  <c r="AD961" i="4"/>
  <c r="AD1148" i="4" l="1"/>
  <c r="D14" i="3" l="1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AC1149" i="6" l="1"/>
  <c r="B11" i="1"/>
  <c r="D13" i="3"/>
  <c r="B27" i="1"/>
  <c r="B31" i="1"/>
  <c r="B28" i="1"/>
  <c r="B26" i="1"/>
  <c r="B30" i="1"/>
  <c r="B25" i="1"/>
  <c r="B29" i="1"/>
  <c r="B24" i="1"/>
  <c r="B22" i="1"/>
  <c r="B23" i="1"/>
  <c r="B33" i="1" l="1"/>
  <c r="B16" i="1" l="1"/>
  <c r="D16" i="1" s="1"/>
  <c r="N23" i="1" l="1"/>
  <c r="N25" i="1"/>
  <c r="N26" i="1"/>
  <c r="N27" i="1"/>
  <c r="N28" i="1"/>
  <c r="N31" i="1"/>
  <c r="N24" i="1"/>
  <c r="L33" i="1"/>
  <c r="N30" i="1" l="1"/>
  <c r="M33" i="1"/>
  <c r="K33" i="1"/>
  <c r="C33" i="1" l="1"/>
  <c r="F33" i="1"/>
  <c r="G33" i="1"/>
  <c r="H33" i="1"/>
  <c r="I33" i="1"/>
  <c r="J33" i="1"/>
  <c r="N22" i="1" l="1"/>
  <c r="D17" i="1" l="1"/>
  <c r="C17" i="1"/>
  <c r="B17" i="1"/>
  <c r="E33" i="1" s="1"/>
  <c r="N29" i="1" l="1"/>
  <c r="N33" i="1" s="1"/>
  <c r="D33" i="1"/>
</calcChain>
</file>

<file path=xl/sharedStrings.xml><?xml version="1.0" encoding="utf-8"?>
<sst xmlns="http://schemas.openxmlformats.org/spreadsheetml/2006/main" count="9697" uniqueCount="1387">
  <si>
    <t>Ministerio de Educación Nacional</t>
  </si>
  <si>
    <t>Subdirección de Gestión Financiera</t>
  </si>
  <si>
    <t>Grupo de Contabilidad</t>
  </si>
  <si>
    <t>Periodo:</t>
  </si>
  <si>
    <t>CONCEPTO</t>
  </si>
  <si>
    <t>TOTAL</t>
  </si>
  <si>
    <t>GIROS ENERO</t>
  </si>
  <si>
    <t>GIROS FEBRERO</t>
  </si>
  <si>
    <t>GIROS  MARZO</t>
  </si>
  <si>
    <t xml:space="preserve">GIROS ABRIL </t>
  </si>
  <si>
    <t>GIROS MAYO</t>
  </si>
  <si>
    <t xml:space="preserve">GIROS JUNIO </t>
  </si>
  <si>
    <t>SERVICIOS NOMINA</t>
  </si>
  <si>
    <t>CANCELACIONES</t>
  </si>
  <si>
    <t xml:space="preserve">OTROS SERVICIOS </t>
  </si>
  <si>
    <t>CALIDAD - MATRICULA</t>
  </si>
  <si>
    <t>CALIDAD - GRATUIDAD</t>
  </si>
  <si>
    <t xml:space="preserve">TOTAL </t>
  </si>
  <si>
    <t xml:space="preserve">Movimiento Contable </t>
  </si>
  <si>
    <t>05360</t>
  </si>
  <si>
    <t>GIROS AGOSTO</t>
  </si>
  <si>
    <t>GIROS SEPTIEMBRE</t>
  </si>
  <si>
    <t>GIROS OCTUBRE</t>
  </si>
  <si>
    <t>GIROS NOVIEMBRE</t>
  </si>
  <si>
    <t>GIROS DICIEMBRE</t>
  </si>
  <si>
    <t>Cuenta :</t>
  </si>
  <si>
    <t>SISTEMA GENERAL DE PARTICIAPACIÓN SGP- DOCEAVAS SERVICIOS, CANCELACIONES Y CLAIDAD GRATUIDAD Y MATRICULA   DOC- SGP-96-2025 ,  DOC-SGP-100-2025,  SGP-101-2025 Y SGP-103-2025</t>
  </si>
  <si>
    <t>a 31 de diciembre de 2025</t>
  </si>
  <si>
    <t>Nombre Responsable</t>
  </si>
  <si>
    <t xml:space="preserve">Subdirección Financiera -Grupo de Contabilidad </t>
  </si>
  <si>
    <t>Cons.</t>
  </si>
  <si>
    <t>Objeto de gasto</t>
  </si>
  <si>
    <t>NIT. Entidad territorial</t>
  </si>
  <si>
    <t>Descripción entidad territorial</t>
  </si>
  <si>
    <t>Servicios Nomina SGP-96</t>
  </si>
  <si>
    <t>Cancelaciones  SGP-96</t>
  </si>
  <si>
    <t>Calidad -Matricula  SGP-100</t>
  </si>
  <si>
    <t>Calidad -Gratuidad SGP-100</t>
  </si>
  <si>
    <t>Complemento  Servicio Nomina SGP-101</t>
  </si>
  <si>
    <t>Cancelaciones SGP-101</t>
  </si>
  <si>
    <t>Complemento  Servicio Nomina SGP-103</t>
  </si>
  <si>
    <t>Reducción  Calidad Gratuidad SGP-103</t>
  </si>
  <si>
    <t xml:space="preserve"> Hacienda Medida Correctiva Supención giros</t>
  </si>
  <si>
    <t>TOTAL CAUSADO  CUENTA DEL GASTO 540818001  A DIC-30-2025</t>
  </si>
  <si>
    <t>MOVIMIENTO  GIROS A NOVIEMBRE</t>
  </si>
  <si>
    <t xml:space="preserve">Giros Servicios Nomina </t>
  </si>
  <si>
    <t>Giros otros Servicios</t>
  </si>
  <si>
    <t xml:space="preserve">Giros  Cancelaciones </t>
  </si>
  <si>
    <t xml:space="preserve"> Aporte afiliado - Pensioón</t>
  </si>
  <si>
    <t xml:space="preserve"> Aporte afiliado - salud </t>
  </si>
  <si>
    <t>Gratuidad-Matricula</t>
  </si>
  <si>
    <t xml:space="preserve">Gratuidad-Calidad </t>
  </si>
  <si>
    <t xml:space="preserve">Cesantías </t>
  </si>
  <si>
    <t>Aporte patronal- pensión</t>
  </si>
  <si>
    <t>Aporte patronal- Salud</t>
  </si>
  <si>
    <t xml:space="preserve">Giros  Diciembre-2025 </t>
  </si>
  <si>
    <t>SALDO CUENTAS POR PAGAR  240318001  A DIC-31-2025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</si>
  <si>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</si>
  <si>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</si>
  <si>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</si>
  <si>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</si>
  <si>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</si>
  <si>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</si>
  <si>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</si>
  <si>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</si>
  <si>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</si>
  <si>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J=(A+B+C+D+F+G+H+I)</t>
  </si>
  <si>
    <t>K</t>
  </si>
  <si>
    <t>L</t>
  </si>
  <si>
    <t>M</t>
  </si>
  <si>
    <t>N</t>
  </si>
  <si>
    <t>Ñ</t>
  </si>
  <si>
    <t>O</t>
  </si>
  <si>
    <t>P</t>
  </si>
  <si>
    <t>Q</t>
  </si>
  <si>
    <t>R</t>
  </si>
  <si>
    <t>S</t>
  </si>
  <si>
    <t>T</t>
  </si>
  <si>
    <t>U=(K+L+M+N+Ñ+O+P+Q+R+S+T)</t>
  </si>
  <si>
    <t>W=(J-K-U)</t>
  </si>
  <si>
    <t>A-03-03-05-001-001-01</t>
  </si>
  <si>
    <t>DEPARTAMENTO DE AMAZONAS</t>
  </si>
  <si>
    <t>A-03-03-05-001-001-02</t>
  </si>
  <si>
    <t>DEPARTAMENTO DE ANTIOQUIA</t>
  </si>
  <si>
    <t>A-03-03-05-001-001-03</t>
  </si>
  <si>
    <t>DEPARTAMENTO DEL ARAUCA</t>
  </si>
  <si>
    <t>A-03-03-05-001-001-04</t>
  </si>
  <si>
    <t>DEPARTAMENTO DEL ATLANTICO</t>
  </si>
  <si>
    <t>A-03-03-05-001-001-05</t>
  </si>
  <si>
    <t>DEPARTAMENTO DE BOLIVAR</t>
  </si>
  <si>
    <t>A-03-03-05-001-001-06</t>
  </si>
  <si>
    <t>DEPARTAMENTO DE BOYACA</t>
  </si>
  <si>
    <t>A-03-03-05-001-001-07</t>
  </si>
  <si>
    <t>DEPARTAMENTO DE CALDAS</t>
  </si>
  <si>
    <t>A-03-03-05-001-001-08</t>
  </si>
  <si>
    <t>DEPARTAMENTO DEL CAQUETA</t>
  </si>
  <si>
    <t>A-03-03-05-001-001-09</t>
  </si>
  <si>
    <t>DEPARTAMENTO DEL CASANARE</t>
  </si>
  <si>
    <t>A-03-03-05-001-001-10</t>
  </si>
  <si>
    <t>DEPARTAMENTO DEL CAUCA</t>
  </si>
  <si>
    <t>A-03-03-05-001-001-11</t>
  </si>
  <si>
    <t>DEPARTAMENTO DEL CESAR</t>
  </si>
  <si>
    <t>A-03-03-05-001-001-12</t>
  </si>
  <si>
    <t>DEPARTAMENTO DE CHOCO</t>
  </si>
  <si>
    <t>A-03-03-05-001-001-13</t>
  </si>
  <si>
    <t>DEPARTAMENTO DE CORDOBA</t>
  </si>
  <si>
    <t>A-03-03-05-001-001-14</t>
  </si>
  <si>
    <t>DEPARTAMENTO DE CUNDINAMARCA</t>
  </si>
  <si>
    <t>A-03-03-05-001-001-15</t>
  </si>
  <si>
    <t>DEPARTAMENTO DEL GUAINIA</t>
  </si>
  <si>
    <t>A-03-03-05-001-001-16</t>
  </si>
  <si>
    <t>DEPARTAMENTO DEL GUAVIARE</t>
  </si>
  <si>
    <t>A-03-03-05-001-001-17</t>
  </si>
  <si>
    <t>DEPARTAMENTO DEL HUILA</t>
  </si>
  <si>
    <t>A-03-03-05-001-001-18</t>
  </si>
  <si>
    <t>DEPARTAMENTO DE LA GUAJIRA</t>
  </si>
  <si>
    <t>A-03-03-05-001-001-19</t>
  </si>
  <si>
    <t>DEPARTAMENTO DE MAGDALENA</t>
  </si>
  <si>
    <t>A-03-03-05-001-001-20</t>
  </si>
  <si>
    <t>DEPARTAMENTO DEL META</t>
  </si>
  <si>
    <t>A-03-03-05-001-001-21</t>
  </si>
  <si>
    <t>DEPARTAMENTO DE NARINO</t>
  </si>
  <si>
    <t>A-03-03-05-001-001-22</t>
  </si>
  <si>
    <t>DEPARTAMENTO DEL NORTE DE SANTANDER</t>
  </si>
  <si>
    <t>A-03-03-05-001-001-23</t>
  </si>
  <si>
    <t>DEPARTAMENTO DEL PUTUMAYO</t>
  </si>
  <si>
    <t>A-03-03-05-001-001-24</t>
  </si>
  <si>
    <t>DEPARTAMENTO DEL QUINDIO</t>
  </si>
  <si>
    <t>A-03-03-05-001-001-25</t>
  </si>
  <si>
    <t>DEPARTAMENTO DE RISARALDA</t>
  </si>
  <si>
    <t>A-03-03-05-001-001-26</t>
  </si>
  <si>
    <t>DEPARTAMENTO DE SAN ANDRE</t>
  </si>
  <si>
    <t>A-03-03-05-001-001-27</t>
  </si>
  <si>
    <t>DEPARTAMENTO DE SANTANDER</t>
  </si>
  <si>
    <t>A-03-03-05-001-001-28</t>
  </si>
  <si>
    <t>DEPARTAMENTO DE SUCRE</t>
  </si>
  <si>
    <t>A-03-03-05-001-001-29</t>
  </si>
  <si>
    <t>DEPARTAMENTO DEL TOLIMA</t>
  </si>
  <si>
    <t>A-03-03-05-001-001-30</t>
  </si>
  <si>
    <t>DEPARTAMENTO DEL VALLE DEL CAUCA</t>
  </si>
  <si>
    <t>A-03-03-05-001-001-31</t>
  </si>
  <si>
    <t>DEPARTAMENTO DEL VAUPES</t>
  </si>
  <si>
    <t>A-03-03-05-001-001-32</t>
  </si>
  <si>
    <t>DEPARTAMENTO DEL VICHADA</t>
  </si>
  <si>
    <t>A-03-03-05-001-001-33</t>
  </si>
  <si>
    <t>BOGOTA DISTRITO CAPITAL</t>
  </si>
  <si>
    <t>A-03-03-05-001-001-34</t>
  </si>
  <si>
    <t>DISTRITO INDUSTRIAL Y PORTUARIO DE BARRANQUILLA</t>
  </si>
  <si>
    <t>A-03-03-05-001-001-35</t>
  </si>
  <si>
    <t>DISTRITO TURISTICO Y CULTURAL DE CARTAGENA</t>
  </si>
  <si>
    <t>A-03-03-05-001-001-36</t>
  </si>
  <si>
    <t>DISTRITO TURISTICO CULTURAL E HISTORICO DE SANTA MARTHA</t>
  </si>
  <si>
    <t>A-03-03-05-001-001-37</t>
  </si>
  <si>
    <t>MUNICIPIO DE ARMENIA</t>
  </si>
  <si>
    <t>A-03-03-05-001-001-38</t>
  </si>
  <si>
    <t>MUNICIPIO DE BARRANCABERMEJA</t>
  </si>
  <si>
    <t>A-03-03-05-001-001-39</t>
  </si>
  <si>
    <t>MUNICIPIO DE BELLO</t>
  </si>
  <si>
    <t>A-03-03-05-001-001-40</t>
  </si>
  <si>
    <t xml:space="preserve">MUNICIPIO DE BUCARAMANGA </t>
  </si>
  <si>
    <t>A-03-03-05-001-001-41</t>
  </si>
  <si>
    <t>MUNICIPIO DE BUENAVENTURA</t>
  </si>
  <si>
    <t>A-03-03-05-001-001-42</t>
  </si>
  <si>
    <t>MUNICIPIO DE BUGA</t>
  </si>
  <si>
    <t>A-03-03-05-001-001-43</t>
  </si>
  <si>
    <t>MUNICIPIO DE CALI</t>
  </si>
  <si>
    <t>A-03-03-05-001-001-44</t>
  </si>
  <si>
    <t>MUNICIPIO DE CARTAGO</t>
  </si>
  <si>
    <t>A-03-03-05-001-001-45</t>
  </si>
  <si>
    <t>MUNICIPIO DE CIENAGA</t>
  </si>
  <si>
    <t>A-03-03-05-001-001-46</t>
  </si>
  <si>
    <t>MUNICIPIO DE CUCUTA</t>
  </si>
  <si>
    <t>A-03-03-05-001-001-47</t>
  </si>
  <si>
    <t>MUNICIPIO DE DOSQUEBRADAS</t>
  </si>
  <si>
    <t>A-03-03-05-001-001-48</t>
  </si>
  <si>
    <t>MUNICIPIO DE DUITAMA</t>
  </si>
  <si>
    <t>A-03-03-05-001-001-49</t>
  </si>
  <si>
    <t>MUNICIPIO DE ENVIGADO</t>
  </si>
  <si>
    <t>A-03-03-05-001-001-50</t>
  </si>
  <si>
    <t>MUNICIPIO DE FLORENCIA</t>
  </si>
  <si>
    <t>A-03-03-05-001-001-51</t>
  </si>
  <si>
    <t>MUNICIPIO DE FLORIDA BLANCA</t>
  </si>
  <si>
    <t>A-03-03-05-001-001-52</t>
  </si>
  <si>
    <t>MUNICIPIO DE FUSAGASUGA</t>
  </si>
  <si>
    <t>A-03-03-05-001-001-53</t>
  </si>
  <si>
    <t>MUNICIPIO DE GIRARDOT</t>
  </si>
  <si>
    <t>A-03-03-05-001-001-54</t>
  </si>
  <si>
    <t>MUNICIPIO DE GIRON</t>
  </si>
  <si>
    <t>A-03-03-05-001-001-55</t>
  </si>
  <si>
    <t>MUNICIPIO DE IBAGUE</t>
  </si>
  <si>
    <t>A-03-03-05-001-001-56</t>
  </si>
  <si>
    <t>MUNICIPIO DE ITAGUI</t>
  </si>
  <si>
    <t>A-03-03-05-001-001-57</t>
  </si>
  <si>
    <t>MUNICIPIO DE LORICA</t>
  </si>
  <si>
    <t>A-03-03-05-001-001-58</t>
  </si>
  <si>
    <t>MUNICIPIO DE MAGANGUE</t>
  </si>
  <si>
    <t>A-03-03-05-001-001-59</t>
  </si>
  <si>
    <t>MUNICIPIO DE MAICAO</t>
  </si>
  <si>
    <t>A-03-03-05-001-001-60</t>
  </si>
  <si>
    <t>MUNICIPIO DE MANIZALES</t>
  </si>
  <si>
    <t>A-03-03-05-001-001-61</t>
  </si>
  <si>
    <t>MUNICIPIO DE MEDELLIN</t>
  </si>
  <si>
    <t>A-03-03-05-001-001-62</t>
  </si>
  <si>
    <t>MUNICIPIO DE MONTERIA</t>
  </si>
  <si>
    <t>A-03-03-05-001-001-63</t>
  </si>
  <si>
    <t>MUNICIPIO DE NEIVA</t>
  </si>
  <si>
    <t>A-03-03-05-001-001-64</t>
  </si>
  <si>
    <t>MUNICIPIO DE PALMIRA</t>
  </si>
  <si>
    <t>A-03-03-05-001-001-65</t>
  </si>
  <si>
    <t>MUNICIPIO DE PASTO</t>
  </si>
  <si>
    <t>A-03-03-05-001-001-66</t>
  </si>
  <si>
    <t>MUNICIPIO DE PEREIRA</t>
  </si>
  <si>
    <t>A-03-03-05-001-001-67</t>
  </si>
  <si>
    <t>MUNICIPIO DE POPAYAN</t>
  </si>
  <si>
    <t>A-03-03-05-001-001-68</t>
  </si>
  <si>
    <t>MUNICIPIO DE SAHAGUN</t>
  </si>
  <si>
    <t>A-03-03-05-001-001-69</t>
  </si>
  <si>
    <t>MUNICIPIO DE SINCELEJO</t>
  </si>
  <si>
    <t>A-03-03-05-001-001-70</t>
  </si>
  <si>
    <t>MUNICIPIO DE SOACHA</t>
  </si>
  <si>
    <t>A-03-03-05-001-001-71</t>
  </si>
  <si>
    <t>MUNICIPIO DE SOGAMOSO</t>
  </si>
  <si>
    <t>A-03-03-05-001-001-72</t>
  </si>
  <si>
    <t>MUNICIPIO DE SOLEDAD</t>
  </si>
  <si>
    <t>A-03-03-05-001-001-73</t>
  </si>
  <si>
    <t>MUNICIPIO DE TULUA</t>
  </si>
  <si>
    <t>A-03-03-05-001-001-74</t>
  </si>
  <si>
    <t>MUNICIPIO DE TUMACO</t>
  </si>
  <si>
    <t>A-03-03-05-001-001-75</t>
  </si>
  <si>
    <t>MUNICIPIO DE TUNJA</t>
  </si>
  <si>
    <t>A-03-03-05-001-001-76</t>
  </si>
  <si>
    <t>MUNICIPIO DE TURBO</t>
  </si>
  <si>
    <t>A-03-03-05-001-001-77</t>
  </si>
  <si>
    <t>MUNICIPIO DE VALLEDUPAR</t>
  </si>
  <si>
    <t>A-03-03-05-001-001-78</t>
  </si>
  <si>
    <t>MUNICIPIO DE VILLAVICENCIO</t>
  </si>
  <si>
    <t>A-03-03-05-001-001-79</t>
  </si>
  <si>
    <t>MUNICIPIO DE QUIBDO</t>
  </si>
  <si>
    <t>A-03-03-05-001-001-80</t>
  </si>
  <si>
    <t>MUNICIPIO DE URIBIA</t>
  </si>
  <si>
    <t>A-03-03-05-001-001-81</t>
  </si>
  <si>
    <t>MUNICIPIO DE APARTADO</t>
  </si>
  <si>
    <t>A-03-03-05-001-001-82</t>
  </si>
  <si>
    <t>MUNICIPIO DE FACATATIVA</t>
  </si>
  <si>
    <t>A-03-03-05-001-001-83</t>
  </si>
  <si>
    <t>MUNICIPIO DE RIOHACHA</t>
  </si>
  <si>
    <t>A-03-03-05-001-001-84</t>
  </si>
  <si>
    <t>MUNICIPIO DE RIONEGRO</t>
  </si>
  <si>
    <t>A-03-03-05-001-001-85</t>
  </si>
  <si>
    <t>MUNICIPIO DE CHIA</t>
  </si>
  <si>
    <t>A-03-03-05-001-001-86</t>
  </si>
  <si>
    <t>MUNICIPIO DE IPIALES</t>
  </si>
  <si>
    <t>A-03-03-05-001-001-87</t>
  </si>
  <si>
    <t>MUNICIPIO DE JAMUNDI</t>
  </si>
  <si>
    <t>A-03-03-05-001-001-88</t>
  </si>
  <si>
    <t>MUNICIPIO DE MALAMBO</t>
  </si>
  <si>
    <t>A-03-03-05-001-001-89</t>
  </si>
  <si>
    <t>MUNICIPIO DE MOSQUERA</t>
  </si>
  <si>
    <t>A-03-03-05-001-001-90</t>
  </si>
  <si>
    <t>MUNICIPIO DE PIE DE CUESTA</t>
  </si>
  <si>
    <t>A-03-03-05-001-001-91</t>
  </si>
  <si>
    <t>MUNICIPIO DE PITALITO</t>
  </si>
  <si>
    <t>A-03-03-05-001-001-92</t>
  </si>
  <si>
    <t>MUNICIPIO DE SABANETA</t>
  </si>
  <si>
    <t>A-03-03-05-001-001-93</t>
  </si>
  <si>
    <t>MUNICIPIO DE YOPAL</t>
  </si>
  <si>
    <t>A-03-03-05-001-001-94</t>
  </si>
  <si>
    <t>MUNICIPIO DE ZIPAQUIRA</t>
  </si>
  <si>
    <t>A-03-03-05-001-001-95</t>
  </si>
  <si>
    <t>MUNICIPIO DE YUMBO</t>
  </si>
  <si>
    <t>A-03-03-05-001-001-96</t>
  </si>
  <si>
    <t>MUNICIPIO FUNZA</t>
  </si>
  <si>
    <t>A-03-03-05-001-001-97</t>
  </si>
  <si>
    <t xml:space="preserve">MUNICIPIO DE LA ESTRELLA 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</si>
  <si>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</si>
  <si>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</si>
  <si>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</si>
  <si>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</si>
  <si>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</si>
  <si>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</si>
  <si>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</si>
  <si>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</si>
  <si>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</si>
  <si>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ANTIOQUIA</t>
  </si>
  <si>
    <t>ANZA</t>
  </si>
  <si>
    <t>ARBOLETES</t>
  </si>
  <si>
    <t>ARGELIA</t>
  </si>
  <si>
    <t>ARMENIA</t>
  </si>
  <si>
    <t>BARBOSA</t>
  </si>
  <si>
    <t>BELMIRA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</si>
  <si>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</si>
  <si>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</si>
  <si>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</si>
  <si>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</si>
  <si>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</si>
  <si>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</si>
  <si>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</si>
  <si>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</si>
  <si>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</si>
  <si>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</si>
  <si>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</si>
  <si>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</si>
  <si>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</si>
  <si>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</si>
  <si>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</si>
  <si>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</si>
  <si>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</si>
  <si>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</si>
  <si>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</si>
  <si>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</si>
  <si>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</si>
  <si>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</si>
  <si>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</si>
  <si>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</si>
  <si>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</si>
  <si>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</si>
  <si>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</si>
  <si>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</si>
  <si>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</si>
  <si>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</si>
  <si>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</si>
  <si>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</si>
  <si>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</si>
  <si>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</si>
  <si>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</si>
  <si>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</si>
  <si>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</si>
  <si>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</si>
  <si>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ITUANGO</t>
  </si>
  <si>
    <t>JARDIN</t>
  </si>
  <si>
    <t>JERICO</t>
  </si>
  <si>
    <t>LA CEJA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</si>
  <si>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</si>
  <si>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</si>
  <si>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</si>
  <si>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</si>
  <si>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</si>
  <si>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</si>
  <si>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</si>
  <si>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</si>
  <si>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</si>
  <si>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</si>
  <si>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</si>
  <si>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</si>
  <si>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</si>
  <si>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</si>
  <si>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</si>
  <si>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</si>
  <si>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</si>
  <si>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</si>
  <si>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</si>
  <si>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</si>
  <si>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</si>
  <si>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</si>
  <si>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</si>
  <si>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</si>
  <si>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</si>
  <si>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</si>
  <si>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</si>
  <si>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</si>
  <si>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</si>
  <si>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</si>
  <si>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</si>
  <si>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</si>
  <si>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</si>
  <si>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</si>
  <si>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</si>
  <si>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</si>
  <si>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</si>
  <si>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</si>
  <si>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</si>
  <si>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</si>
  <si>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</si>
  <si>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</si>
  <si>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</si>
  <si>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</si>
  <si>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</si>
  <si>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</si>
  <si>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</si>
  <si>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</si>
  <si>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</si>
  <si>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</si>
  <si>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</si>
  <si>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</si>
  <si>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</si>
  <si>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</si>
  <si>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</si>
  <si>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</si>
  <si>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</si>
  <si>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</si>
  <si>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</si>
  <si>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</si>
  <si>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</si>
  <si>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</si>
  <si>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</si>
  <si>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</si>
  <si>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</si>
  <si>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</si>
  <si>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</si>
  <si>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</si>
  <si>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</si>
  <si>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</si>
  <si>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</si>
  <si>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</si>
  <si>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</si>
  <si>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</si>
  <si>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SUAN</t>
  </si>
  <si>
    <t>TUBARA</t>
  </si>
  <si>
    <t>USIACURI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</si>
  <si>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</si>
  <si>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</si>
  <si>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</si>
  <si>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</si>
  <si>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</si>
  <si>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</si>
  <si>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</si>
  <si>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</si>
  <si>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</si>
  <si>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</si>
  <si>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</si>
  <si>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</si>
  <si>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</si>
  <si>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</si>
  <si>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</si>
  <si>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</si>
  <si>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</si>
  <si>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</si>
  <si>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</si>
  <si>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</si>
  <si>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</si>
  <si>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</si>
  <si>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</si>
  <si>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</si>
  <si>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</si>
  <si>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</si>
  <si>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</si>
  <si>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</si>
  <si>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</si>
  <si>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</si>
  <si>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</si>
  <si>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</si>
  <si>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</si>
  <si>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</si>
  <si>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</si>
  <si>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</si>
  <si>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</si>
  <si>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</si>
  <si>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</si>
  <si>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</si>
  <si>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</si>
  <si>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</si>
  <si>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</si>
  <si>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</si>
  <si>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ALMEIDA</t>
  </si>
  <si>
    <t>AQUITANIA</t>
  </si>
  <si>
    <t>ARCABUCO</t>
  </si>
  <si>
    <t>BELEN</t>
  </si>
  <si>
    <t>BERBEO</t>
  </si>
  <si>
    <t>BETEITIVA</t>
  </si>
  <si>
    <t>BOAVITA</t>
  </si>
  <si>
    <t>BOYACA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</si>
  <si>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</si>
  <si>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</si>
  <si>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</si>
  <si>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</si>
  <si>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</si>
  <si>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</si>
  <si>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</si>
  <si>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</si>
  <si>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</si>
  <si>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</si>
  <si>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</si>
  <si>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</si>
  <si>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</si>
  <si>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</si>
  <si>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</si>
  <si>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</si>
  <si>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</si>
  <si>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</si>
  <si>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</si>
  <si>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</si>
  <si>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</si>
  <si>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</si>
  <si>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</si>
  <si>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</si>
  <si>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</si>
  <si>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</si>
  <si>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</si>
  <si>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</si>
  <si>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</si>
  <si>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</si>
  <si>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</si>
  <si>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</si>
  <si>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</si>
  <si>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</si>
  <si>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</si>
  <si>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</si>
  <si>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</si>
  <si>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</si>
  <si>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</si>
  <si>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</si>
  <si>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</si>
  <si>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</si>
  <si>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</si>
  <si>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</si>
  <si>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</si>
  <si>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</si>
  <si>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</si>
  <si>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</si>
  <si>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</si>
  <si>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</si>
  <si>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</si>
  <si>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</si>
  <si>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</si>
  <si>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</si>
  <si>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</si>
  <si>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</si>
  <si>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</si>
  <si>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</si>
  <si>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</si>
  <si>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</si>
  <si>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</si>
  <si>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</si>
  <si>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</si>
  <si>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</si>
  <si>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</si>
  <si>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</si>
  <si>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</si>
  <si>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</si>
  <si>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</si>
  <si>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</si>
  <si>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</si>
  <si>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</si>
  <si>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</si>
  <si>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</si>
  <si>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</si>
  <si>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</si>
  <si>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</si>
  <si>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</si>
  <si>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</si>
  <si>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</si>
  <si>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</si>
  <si>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</si>
  <si>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</si>
  <si>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</si>
  <si>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</si>
  <si>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</si>
  <si>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</si>
  <si>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</si>
  <si>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</si>
  <si>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</si>
  <si>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</si>
  <si>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</si>
  <si>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</si>
  <si>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</si>
  <si>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</si>
  <si>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</si>
  <si>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</si>
  <si>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</si>
  <si>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</si>
  <si>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</si>
  <si>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</si>
  <si>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</si>
  <si>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</si>
  <si>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</si>
  <si>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</si>
  <si>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</si>
  <si>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</si>
  <si>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</si>
  <si>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</si>
  <si>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</si>
  <si>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</si>
  <si>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</si>
  <si>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</si>
  <si>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</si>
  <si>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</si>
  <si>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</si>
  <si>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</si>
  <si>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</si>
  <si>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</si>
  <si>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</si>
  <si>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</si>
  <si>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</si>
  <si>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</si>
  <si>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</si>
  <si>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</si>
  <si>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</si>
  <si>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</si>
  <si>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</si>
  <si>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</si>
  <si>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</si>
  <si>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</si>
  <si>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</si>
  <si>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</si>
  <si>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</si>
  <si>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</si>
  <si>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</si>
  <si>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</si>
  <si>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</si>
  <si>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</si>
  <si>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</si>
  <si>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</si>
  <si>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</si>
  <si>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</si>
  <si>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</si>
  <si>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</si>
  <si>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</si>
  <si>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</si>
  <si>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</si>
  <si>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</si>
  <si>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ALMAGUER</t>
  </si>
  <si>
    <t>BALBOA</t>
  </si>
  <si>
    <t>BOLIVAR</t>
  </si>
  <si>
    <t>BUENOS AIRES</t>
  </si>
  <si>
    <t>CAJIBIO</t>
  </si>
  <si>
    <t>CALDONO</t>
  </si>
  <si>
    <t>CALOTO</t>
  </si>
  <si>
    <t>CORINTO</t>
  </si>
  <si>
    <t>EL TAMBO</t>
  </si>
  <si>
    <t>FLORENCIA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</si>
  <si>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</si>
  <si>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</si>
  <si>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</si>
  <si>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</si>
  <si>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</si>
  <si>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</si>
  <si>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</si>
  <si>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</si>
  <si>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</si>
  <si>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</si>
  <si>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 (EL BORDO)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</si>
  <si>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</si>
  <si>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</si>
  <si>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</si>
  <si>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</si>
  <si>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</si>
  <si>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</si>
  <si>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</si>
  <si>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</si>
  <si>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</si>
  <si>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</si>
  <si>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</si>
  <si>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</si>
  <si>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</si>
  <si>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</si>
  <si>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</si>
  <si>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</si>
  <si>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</si>
  <si>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</si>
  <si>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</si>
  <si>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</si>
  <si>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</si>
  <si>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</si>
  <si>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</si>
  <si>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</si>
  <si>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</si>
  <si>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</si>
  <si>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</si>
  <si>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</si>
  <si>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</si>
  <si>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</si>
  <si>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</si>
  <si>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</si>
  <si>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</si>
  <si>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</si>
  <si>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</si>
  <si>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</si>
  <si>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</si>
  <si>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</si>
  <si>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</si>
  <si>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</si>
  <si>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</si>
  <si>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</si>
  <si>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</si>
  <si>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</si>
  <si>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</si>
  <si>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</si>
  <si>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</si>
  <si>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</si>
  <si>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</si>
  <si>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</si>
  <si>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</si>
  <si>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</si>
  <si>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</si>
  <si>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</si>
  <si>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</si>
  <si>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</si>
  <si>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</si>
  <si>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SAN ANDRES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</si>
  <si>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</si>
  <si>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</si>
  <si>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</si>
  <si>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</si>
  <si>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</si>
  <si>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</si>
  <si>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</si>
  <si>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</si>
  <si>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</si>
  <si>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</si>
  <si>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</si>
  <si>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</si>
  <si>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</si>
  <si>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</si>
  <si>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</si>
  <si>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</si>
  <si>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</si>
  <si>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</si>
  <si>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</si>
  <si>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</si>
  <si>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</si>
  <si>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</si>
  <si>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</si>
  <si>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</si>
  <si>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</si>
  <si>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</si>
  <si>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</si>
  <si>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</si>
  <si>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</si>
  <si>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</si>
  <si>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FOMEQUE</t>
  </si>
  <si>
    <t>FOSCA</t>
  </si>
  <si>
    <t>FUQUENE</t>
  </si>
  <si>
    <t>GACHALA</t>
  </si>
  <si>
    <t>GACHANCIPA</t>
  </si>
  <si>
    <t>GACHETA</t>
  </si>
  <si>
    <t>GAMA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</si>
  <si>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</si>
  <si>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</si>
  <si>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</si>
  <si>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</si>
  <si>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</si>
  <si>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</si>
  <si>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</si>
  <si>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</si>
  <si>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</si>
  <si>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</si>
  <si>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</si>
  <si>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</si>
  <si>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</si>
  <si>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</si>
  <si>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</si>
  <si>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</si>
  <si>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</si>
  <si>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</si>
  <si>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</si>
  <si>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</si>
  <si>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</si>
  <si>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</si>
  <si>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</si>
  <si>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</si>
  <si>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</si>
  <si>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</si>
  <si>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</si>
  <si>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</si>
  <si>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</si>
  <si>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</si>
  <si>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</si>
  <si>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</si>
  <si>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</si>
  <si>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</si>
  <si>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</si>
  <si>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</si>
  <si>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</si>
  <si>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</si>
  <si>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</si>
  <si>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</si>
  <si>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</si>
  <si>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</si>
  <si>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</si>
  <si>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</si>
  <si>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</si>
  <si>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</si>
  <si>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</si>
  <si>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</si>
  <si>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</si>
  <si>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</si>
  <si>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</si>
  <si>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</si>
  <si>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</si>
  <si>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</si>
  <si>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</si>
  <si>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</si>
  <si>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</si>
  <si>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</si>
  <si>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</si>
  <si>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</si>
  <si>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</si>
  <si>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</si>
  <si>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</si>
  <si>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</si>
  <si>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</si>
  <si>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</si>
  <si>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</si>
  <si>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</si>
  <si>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</si>
  <si>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</si>
  <si>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</si>
  <si>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</si>
  <si>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ACANDI</t>
  </si>
  <si>
    <t>ALTO BAUDO</t>
  </si>
  <si>
    <t>ATRATO</t>
  </si>
  <si>
    <t>BAGADO</t>
  </si>
  <si>
    <t>BAHIA SOLANO</t>
  </si>
  <si>
    <t>BAJO BAUDO-PIZA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</si>
  <si>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</si>
  <si>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</si>
  <si>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</si>
  <si>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</si>
  <si>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</si>
  <si>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</si>
  <si>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</si>
  <si>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</si>
  <si>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</si>
  <si>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</si>
  <si>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</si>
  <si>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</si>
  <si>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</si>
  <si>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</si>
  <si>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</si>
  <si>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</si>
  <si>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</si>
  <si>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</si>
  <si>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</si>
  <si>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</si>
  <si>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</si>
  <si>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</si>
  <si>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NUEVO BELÉN DE BAJIRÁ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</si>
  <si>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</si>
  <si>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</si>
  <si>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</si>
  <si>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</si>
  <si>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</si>
  <si>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</si>
  <si>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</si>
  <si>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</si>
  <si>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</si>
  <si>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</si>
  <si>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</si>
  <si>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</si>
  <si>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</si>
  <si>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</si>
  <si>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</si>
  <si>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</si>
  <si>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</si>
  <si>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</si>
  <si>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</si>
  <si>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</si>
  <si>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</si>
  <si>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</si>
  <si>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</si>
  <si>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</si>
  <si>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</si>
  <si>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</si>
  <si>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</si>
  <si>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</si>
  <si>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</si>
  <si>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</si>
  <si>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</si>
  <si>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</si>
  <si>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</si>
  <si>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</si>
  <si>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</si>
  <si>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</si>
  <si>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</si>
  <si>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</si>
  <si>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</si>
  <si>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SAN JUAN DEL CESAR</t>
  </si>
  <si>
    <t>URUMITA</t>
  </si>
  <si>
    <t>ALGARROBO</t>
  </si>
  <si>
    <t>ARACATACA</t>
  </si>
  <si>
    <t>ARIGUANI</t>
  </si>
  <si>
    <t>CERRO SAN ANTONIO</t>
  </si>
  <si>
    <t>CHIBOLO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</si>
  <si>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</si>
  <si>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</si>
  <si>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</si>
  <si>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</si>
  <si>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</si>
  <si>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</si>
  <si>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</si>
  <si>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</si>
  <si>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</si>
  <si>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</si>
  <si>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</si>
  <si>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</si>
  <si>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</si>
  <si>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</si>
  <si>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</si>
  <si>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</si>
  <si>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</si>
  <si>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</si>
  <si>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</si>
  <si>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</si>
  <si>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</si>
  <si>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</si>
  <si>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</si>
  <si>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</si>
  <si>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</si>
  <si>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</si>
  <si>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</si>
  <si>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</si>
  <si>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</si>
  <si>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</si>
  <si>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</si>
  <si>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</si>
  <si>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</si>
  <si>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</si>
  <si>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</si>
  <si>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</si>
  <si>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</si>
  <si>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</si>
  <si>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</si>
  <si>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</si>
  <si>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</si>
  <si>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</si>
  <si>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</si>
  <si>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</si>
  <si>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</si>
  <si>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ANCUYA</t>
  </si>
  <si>
    <t>ARBOLEDA</t>
  </si>
  <si>
    <t>BARBACOAS</t>
  </si>
  <si>
    <t>BUESACO</t>
  </si>
  <si>
    <t>COLON-GENOVA</t>
  </si>
  <si>
    <t>CONSACA</t>
  </si>
  <si>
    <t>CONTADERO</t>
  </si>
  <si>
    <t>CUASPUD-CARLOSAMA</t>
  </si>
  <si>
    <t>CUMBAL</t>
  </si>
  <si>
    <t>CUMBITARA</t>
  </si>
  <si>
    <t>CHACHAGUI</t>
  </si>
  <si>
    <t>EL CHARCO</t>
  </si>
  <si>
    <t>EL PEÑOL</t>
  </si>
  <si>
    <t>EL ROSARIO</t>
  </si>
  <si>
    <t>EL TABLON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</si>
  <si>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</si>
  <si>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</si>
  <si>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</si>
  <si>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</si>
  <si>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</si>
  <si>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</si>
  <si>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</si>
  <si>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</si>
  <si>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LLANADA</t>
  </si>
  <si>
    <t>LA TOLA</t>
  </si>
  <si>
    <t>LEIVA</t>
  </si>
  <si>
    <t>LINARES</t>
  </si>
  <si>
    <t>LOS ANDES</t>
  </si>
  <si>
    <t>MAGUI-PAYAN</t>
  </si>
  <si>
    <t>MALLAMA</t>
  </si>
  <si>
    <t>MOSQUERA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</si>
  <si>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</si>
  <si>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</si>
  <si>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</si>
  <si>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</si>
  <si>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</si>
  <si>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</si>
  <si>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</si>
  <si>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</si>
  <si>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</si>
  <si>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</si>
  <si>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</si>
  <si>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</si>
  <si>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</si>
  <si>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</si>
  <si>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</si>
  <si>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</si>
  <si>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</si>
  <si>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TUQUERRES</t>
  </si>
  <si>
    <t>YACUANQUER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</si>
  <si>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</si>
  <si>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</si>
  <si>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</si>
  <si>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</si>
  <si>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</si>
  <si>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</si>
  <si>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</si>
  <si>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</si>
  <si>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</si>
  <si>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</si>
  <si>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</si>
  <si>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</si>
  <si>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</si>
  <si>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</si>
  <si>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</si>
  <si>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</si>
  <si>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</si>
  <si>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</si>
  <si>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</si>
  <si>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</si>
  <si>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</si>
  <si>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</si>
  <si>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</si>
  <si>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</si>
  <si>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</si>
  <si>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</si>
  <si>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</si>
  <si>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</si>
  <si>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</si>
  <si>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</si>
  <si>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</si>
  <si>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</si>
  <si>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</si>
  <si>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</si>
  <si>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</si>
  <si>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</si>
  <si>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</si>
  <si>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</si>
  <si>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</si>
  <si>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</si>
  <si>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</si>
  <si>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</si>
  <si>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</si>
  <si>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</si>
  <si>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</si>
  <si>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</si>
  <si>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APIA</t>
  </si>
  <si>
    <t>BELEN DE UMBRIA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</si>
  <si>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</si>
  <si>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</si>
  <si>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</si>
  <si>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</si>
  <si>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</si>
  <si>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</si>
  <si>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</si>
  <si>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</si>
  <si>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</si>
  <si>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</si>
  <si>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</si>
  <si>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</si>
  <si>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</si>
  <si>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</si>
  <si>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</si>
  <si>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</si>
  <si>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</si>
  <si>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</si>
  <si>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</si>
  <si>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</si>
  <si>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</si>
  <si>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</si>
  <si>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</si>
  <si>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</si>
  <si>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</si>
  <si>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GUACAMAYO</t>
  </si>
  <si>
    <t>EL PLAYON</t>
  </si>
  <si>
    <t>ENCINO</t>
  </si>
  <si>
    <t>ENCISO</t>
  </si>
  <si>
    <t>FLORIAN</t>
  </si>
  <si>
    <t>GALAN</t>
  </si>
  <si>
    <t>GAMBITA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</si>
  <si>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</si>
  <si>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</si>
  <si>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</si>
  <si>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</si>
  <si>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</si>
  <si>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</si>
  <si>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</si>
  <si>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</si>
  <si>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</si>
  <si>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</si>
  <si>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</si>
  <si>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</si>
  <si>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</si>
  <si>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</si>
  <si>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</si>
  <si>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</si>
  <si>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</si>
  <si>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</si>
  <si>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</si>
  <si>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</si>
  <si>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</si>
  <si>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</si>
  <si>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PINCHOTE</t>
  </si>
  <si>
    <t>PUENTE NACIONAL</t>
  </si>
  <si>
    <t>PUERTO PARRA</t>
  </si>
  <si>
    <t>PUERTO WILCHES</t>
  </si>
  <si>
    <t>RIONEGRO</t>
  </si>
  <si>
    <t>SABANA DE TORRES</t>
  </si>
  <si>
    <t>SAN ANDRES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</si>
  <si>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</si>
  <si>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</si>
  <si>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</si>
  <si>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</si>
  <si>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</si>
  <si>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</si>
  <si>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</si>
  <si>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</si>
  <si>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</si>
  <si>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</si>
  <si>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</si>
  <si>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</si>
  <si>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</si>
  <si>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</si>
  <si>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</si>
  <si>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</si>
  <si>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</si>
  <si>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</si>
  <si>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</si>
  <si>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</si>
  <si>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</si>
  <si>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</si>
  <si>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</si>
  <si>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</si>
  <si>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</si>
  <si>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</si>
  <si>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</si>
  <si>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</si>
  <si>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</si>
  <si>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</si>
  <si>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</si>
  <si>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</si>
  <si>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</si>
  <si>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</si>
  <si>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SINCE</t>
  </si>
  <si>
    <t>TOLU</t>
  </si>
  <si>
    <t>TOLU VIEJO</t>
  </si>
  <si>
    <t>ALPUJARRA</t>
  </si>
  <si>
    <t>ALVARADO</t>
  </si>
  <si>
    <t>AMBALEMA</t>
  </si>
  <si>
    <t>ANZOATEGUI</t>
  </si>
  <si>
    <t>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</si>
  <si>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</si>
  <si>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</si>
  <si>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</si>
  <si>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</si>
  <si>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</si>
  <si>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</si>
  <si>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</si>
  <si>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</si>
  <si>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</si>
  <si>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</si>
  <si>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</si>
  <si>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</si>
  <si>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</si>
  <si>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</si>
  <si>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</si>
  <si>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</si>
  <si>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</si>
  <si>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</si>
  <si>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</si>
  <si>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</si>
  <si>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</si>
  <si>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</si>
  <si>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</si>
  <si>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</si>
  <si>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</si>
  <si>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</si>
  <si>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</si>
  <si>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</si>
  <si>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</si>
  <si>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</si>
  <si>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</si>
  <si>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</si>
  <si>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</si>
  <si>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</si>
  <si>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</si>
  <si>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</si>
  <si>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</si>
  <si>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</si>
  <si>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</si>
  <si>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ALCALA</t>
  </si>
  <si>
    <t>ANDALUCIA</t>
  </si>
  <si>
    <t>ANSERMANUEVO</t>
  </si>
  <si>
    <t>BUGALAGRANDE</t>
  </si>
  <si>
    <t>CAICEDONIA</t>
  </si>
  <si>
    <t>CALIMA EL DARIEN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</si>
  <si>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</si>
  <si>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</si>
  <si>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</si>
  <si>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</si>
  <si>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</si>
  <si>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</si>
  <si>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</si>
  <si>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</si>
  <si>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LA CUMBRE</t>
  </si>
  <si>
    <t>OBANDO</t>
  </si>
  <si>
    <t>PRADERA</t>
  </si>
  <si>
    <t>RIOFRIO</t>
  </si>
  <si>
    <t>ROLDANILLO</t>
  </si>
  <si>
    <t>SEVILLA</t>
  </si>
  <si>
    <t>TORO</t>
  </si>
  <si>
    <t>TRUJILLO</t>
  </si>
  <si>
    <t>ULLOA</t>
  </si>
  <si>
    <t>VERSALLES</t>
  </si>
  <si>
    <t>VIJES</t>
  </si>
  <si>
    <t>YOTOCO</t>
  </si>
  <si>
    <t>ZARZAL</t>
  </si>
  <si>
    <t>ARAUCA</t>
  </si>
  <si>
    <t>ARAUQUITA</t>
  </si>
  <si>
    <t>CRAVO NORTE</t>
  </si>
  <si>
    <t>FORTUL</t>
  </si>
  <si>
    <t>PUERTO RONDON</t>
  </si>
  <si>
    <t>SARAVENA</t>
  </si>
  <si>
    <t>TAME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</si>
  <si>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</si>
  <si>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</si>
  <si>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</si>
  <si>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</si>
  <si>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</si>
  <si>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</si>
  <si>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</si>
  <si>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</si>
  <si>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</si>
  <si>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</si>
  <si>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</si>
  <si>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</si>
  <si>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</si>
  <si>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</si>
  <si>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</si>
  <si>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</si>
  <si>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MOCOA</t>
  </si>
  <si>
    <t>COLON</t>
  </si>
  <si>
    <t>ORITO</t>
  </si>
  <si>
    <t>PUERTO ASIS</t>
  </si>
  <si>
    <t>PUERTO CAICEDO</t>
  </si>
  <si>
    <t>PUERTO GUZMAN</t>
  </si>
  <si>
    <t>PUERTO LEGUIZAMO</t>
  </si>
  <si>
    <t>SIBUNDOY</t>
  </si>
  <si>
    <t>VALLE DEL GUAMUEZ</t>
  </si>
  <si>
    <t>VILLAGARZON</t>
  </si>
  <si>
    <t>PROVIDENCIA Y SANTA CATALINA</t>
  </si>
  <si>
    <t>LETICIA</t>
  </si>
  <si>
    <t>PUERTONARIÑO</t>
  </si>
  <si>
    <t>INIRIDA</t>
  </si>
  <si>
    <t>BARRANCOMINAS</t>
  </si>
  <si>
    <t>SAN JOSE DEL GUAVIARE</t>
  </si>
  <si>
    <t>EL RETORNO</t>
  </si>
  <si>
    <t>MITU</t>
  </si>
  <si>
    <t>CARURU</t>
  </si>
  <si>
    <t>TARAIRA</t>
  </si>
  <si>
    <t>PUERTO CARREÑO</t>
  </si>
  <si>
    <t>LA PRIMAVERA</t>
  </si>
  <si>
    <t>SANTA ROSALIA</t>
  </si>
  <si>
    <t>CUMARIBO</t>
  </si>
  <si>
    <t>CUENTA POR PAGAR 2025</t>
  </si>
  <si>
    <t>Servicios Nomina SGP-105</t>
  </si>
  <si>
    <t>Cancelaciones  SGP-105</t>
  </si>
  <si>
    <t>SALDO A DICIEMBRE /2025</t>
  </si>
  <si>
    <t>CHIP</t>
  </si>
  <si>
    <t>APORTE PATRONAL PENSIÓN</t>
  </si>
  <si>
    <t>APORTE PATRONAL SALUD</t>
  </si>
  <si>
    <t>APORTE DOCENTE PENSIÓN</t>
  </si>
  <si>
    <t>APORTE DOCENTE SALUD</t>
  </si>
  <si>
    <t>CODIGP CHIP  ENTIDAD</t>
  </si>
  <si>
    <t>INGRESOS SPG-2026</t>
  </si>
  <si>
    <t>CODIGO DANE</t>
  </si>
  <si>
    <t>05</t>
  </si>
  <si>
    <t>08</t>
  </si>
  <si>
    <t>13</t>
  </si>
  <si>
    <t>15</t>
  </si>
  <si>
    <t>17</t>
  </si>
  <si>
    <t>18</t>
  </si>
  <si>
    <t>85</t>
  </si>
  <si>
    <t>19</t>
  </si>
  <si>
    <t>20</t>
  </si>
  <si>
    <t>27</t>
  </si>
  <si>
    <t>23</t>
  </si>
  <si>
    <t>25</t>
  </si>
  <si>
    <t>94</t>
  </si>
  <si>
    <t>95</t>
  </si>
  <si>
    <t>41</t>
  </si>
  <si>
    <t>44</t>
  </si>
  <si>
    <t>47</t>
  </si>
  <si>
    <t>50</t>
  </si>
  <si>
    <t>52</t>
  </si>
  <si>
    <t>54</t>
  </si>
  <si>
    <t>63</t>
  </si>
  <si>
    <t>66</t>
  </si>
  <si>
    <t>68</t>
  </si>
  <si>
    <t>70</t>
  </si>
  <si>
    <t>73</t>
  </si>
  <si>
    <t>76</t>
  </si>
  <si>
    <t>81</t>
  </si>
  <si>
    <t>86</t>
  </si>
  <si>
    <t>88</t>
  </si>
  <si>
    <t>DEPARTAMENTO DE SAN ANDRES</t>
  </si>
  <si>
    <t>91</t>
  </si>
  <si>
    <t>97</t>
  </si>
  <si>
    <t>99</t>
  </si>
  <si>
    <t>05001</t>
  </si>
  <si>
    <t>05045</t>
  </si>
  <si>
    <t>05088</t>
  </si>
  <si>
    <t>05266</t>
  </si>
  <si>
    <t>05380</t>
  </si>
  <si>
    <t>05615</t>
  </si>
  <si>
    <t>05631</t>
  </si>
  <si>
    <t>05837</t>
  </si>
  <si>
    <t>08001</t>
  </si>
  <si>
    <t>08433</t>
  </si>
  <si>
    <t>08758</t>
  </si>
  <si>
    <t>11001</t>
  </si>
  <si>
    <t>13001</t>
  </si>
  <si>
    <t>13430</t>
  </si>
  <si>
    <t>15001</t>
  </si>
  <si>
    <t>15238</t>
  </si>
  <si>
    <t>15759</t>
  </si>
  <si>
    <t>17001</t>
  </si>
  <si>
    <t>18001</t>
  </si>
  <si>
    <t>19001</t>
  </si>
  <si>
    <t>20001</t>
  </si>
  <si>
    <t>23001</t>
  </si>
  <si>
    <t>23417</t>
  </si>
  <si>
    <t>23660</t>
  </si>
  <si>
    <t>25175</t>
  </si>
  <si>
    <t>25269</t>
  </si>
  <si>
    <t>25286</t>
  </si>
  <si>
    <t>25290</t>
  </si>
  <si>
    <t>25307</t>
  </si>
  <si>
    <t>25473</t>
  </si>
  <si>
    <t>25754</t>
  </si>
  <si>
    <t>25899</t>
  </si>
  <si>
    <t>27001</t>
  </si>
  <si>
    <t>41001</t>
  </si>
  <si>
    <t>41551</t>
  </si>
  <si>
    <t>44001</t>
  </si>
  <si>
    <t>44430</t>
  </si>
  <si>
    <t>44847</t>
  </si>
  <si>
    <t>47001</t>
  </si>
  <si>
    <t>47189</t>
  </si>
  <si>
    <t>50001</t>
  </si>
  <si>
    <t>52001</t>
  </si>
  <si>
    <t>52356</t>
  </si>
  <si>
    <t>52835</t>
  </si>
  <si>
    <t>54001</t>
  </si>
  <si>
    <t>63001</t>
  </si>
  <si>
    <t>66001</t>
  </si>
  <si>
    <t>66170</t>
  </si>
  <si>
    <t>68001</t>
  </si>
  <si>
    <t>68276</t>
  </si>
  <si>
    <t>68081</t>
  </si>
  <si>
    <t>68307</t>
  </si>
  <si>
    <t>68547</t>
  </si>
  <si>
    <t>70001</t>
  </si>
  <si>
    <t>73001</t>
  </si>
  <si>
    <t>76001</t>
  </si>
  <si>
    <t>76109</t>
  </si>
  <si>
    <t>76111</t>
  </si>
  <si>
    <t>76147</t>
  </si>
  <si>
    <t>76364</t>
  </si>
  <si>
    <t>76520</t>
  </si>
  <si>
    <t>76834</t>
  </si>
  <si>
    <t>76892</t>
  </si>
  <si>
    <t>85001</t>
  </si>
  <si>
    <t>codigo CHIP</t>
  </si>
  <si>
    <t/>
  </si>
  <si>
    <t>SALDO X PAGAR 240318 SGP VIGENCIA ANTERIOR</t>
  </si>
  <si>
    <t xml:space="preserve">SALDO CUENTA X PAGAR 240318 SGP VIGENCIA ACTUAL </t>
  </si>
  <si>
    <t xml:space="preserve">TOTAL GIRADO  SGP </t>
  </si>
  <si>
    <t>Relación Giros</t>
  </si>
  <si>
    <t>CESANTÍAS</t>
  </si>
  <si>
    <t>DIGITE AQUÍ EL CÓDIGO CHIP DE SU ENTIDAD</t>
  </si>
  <si>
    <t xml:space="preserve">ENTIDAD TERRITORIAL </t>
  </si>
  <si>
    <t>GIROS JULIO</t>
  </si>
  <si>
    <t xml:space="preserve">SALDO CUENTA GASTO 540818 </t>
  </si>
  <si>
    <t>a 28 de febrero  de 2026</t>
  </si>
  <si>
    <t>VALOR GIRADO A ENERO /2026</t>
  </si>
  <si>
    <t>PAGO CXP 2025</t>
  </si>
  <si>
    <t xml:space="preserve">Giros  Febrero-2026 </t>
  </si>
  <si>
    <t>SALDO CUENTAS POR PAGAR  240318001  A FEB-2026</t>
  </si>
  <si>
    <t>U</t>
  </si>
  <si>
    <t>W=(K+L+M+N+Ñ+O+P+Q+R+S+T+U)</t>
  </si>
  <si>
    <t>X=(J-K-W)</t>
  </si>
  <si>
    <t xml:space="preserve">Giros  Enero-2026 </t>
  </si>
  <si>
    <t>SALDO CUENTAS POR PAGAR  240318001  A Enero-31-2026</t>
  </si>
  <si>
    <t>CXP 2025</t>
  </si>
  <si>
    <t>Calidad -Matricula  SGP-109</t>
  </si>
  <si>
    <t>Calidad -Gratuidad SGP-109</t>
  </si>
  <si>
    <t>94343</t>
  </si>
  <si>
    <t>88001</t>
  </si>
  <si>
    <t>TOTAL CAUSADO  CUENTA DEL GASTO 540818001  A MAR-31-2025</t>
  </si>
  <si>
    <t xml:space="preserve">Giros  MARZO-2026 </t>
  </si>
  <si>
    <t>SALDO CUENTAS POR PAGAR  240318001  A MAR-2026</t>
  </si>
  <si>
    <t>VALOR GIRADO A FEB /2026</t>
  </si>
  <si>
    <t>a 31 de MARZO  de 2026</t>
  </si>
  <si>
    <t>VALOR GIRADO A MAR /2026</t>
  </si>
  <si>
    <t>a 30 de ABRIL  de 2026</t>
  </si>
  <si>
    <t xml:space="preserve">Giros  ABRIL-2026 </t>
  </si>
  <si>
    <t>SALDO CUENTAS POR PAGAR  240318001  A ABRIL-2026</t>
  </si>
  <si>
    <t>Complemento  Servicio Nomina SGP-110</t>
  </si>
  <si>
    <t>VALOR GIRADO A ABR/2026</t>
  </si>
  <si>
    <t>TOTAL CAUSADO  CUENTA DEL GASTO 540818001  A MAY-31-2025</t>
  </si>
  <si>
    <t>SALDO CUENTAS POR PAGAR  240318001  A MAYO-2026</t>
  </si>
  <si>
    <t xml:space="preserve">Giros  MAYO-2026 </t>
  </si>
  <si>
    <t xml:space="preserve"> Aporte afiliado - Pensión</t>
  </si>
  <si>
    <t>VALOR GIRADO A MAY/2026</t>
  </si>
  <si>
    <t>TOTAL CAUSADO  CUENTA DEL GASTO 540818001  A JUN-30-2025</t>
  </si>
  <si>
    <t xml:space="preserve">Giros  JUNIO-2026 </t>
  </si>
  <si>
    <t>SALDO CUENTAS POR PAGAR  240318001  A JUNIO-2026</t>
  </si>
  <si>
    <t>a 30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</si>
</sst>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#,##0.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20"/>
      <color theme="1"/>
      <name val="Verdana"/>
      <family val="2"/>
    </font>
    <font>
      <b/>
      <sz val="28"/>
      <color theme="5" tint="-0.249977111117893"/>
      <name val="Verdana"/>
      <family val="2"/>
    </font>
    <font>
      <b/>
      <sz val="11"/>
      <color theme="1"/>
      <name val="Verdana"/>
      <family val="2"/>
    </font>
    <font>
      <b/>
      <sz val="18"/>
      <color theme="3" tint="0.499984740745262"/>
      <name val="Verdana"/>
      <family val="2"/>
    </font>
    <font>
      <b/>
      <sz val="24"/>
      <color rgb="FFFF0000"/>
      <name val="Verdana"/>
      <family val="2"/>
    </font>
    <font>
      <b/>
      <sz val="18"/>
      <color rgb="FFFF0000"/>
      <name val="Verdana"/>
      <family val="2"/>
    </font>
    <font>
      <sz val="18"/>
      <name val="Verdana"/>
      <family val="2"/>
    </font>
    <font>
      <sz val="18"/>
      <color theme="0"/>
      <name val="Verdana"/>
      <family val="2"/>
    </font>
    <font>
      <sz val="18"/>
      <color theme="1"/>
      <name val="Verdana"/>
      <family val="2"/>
    </font>
    <font>
      <b/>
      <u/>
      <sz val="18"/>
      <color theme="0"/>
      <name val="Verdana"/>
      <family val="2"/>
    </font>
    <font>
      <b/>
      <sz val="28"/>
      <name val="Verdana"/>
      <family val="2"/>
    </font>
    <font>
      <b/>
      <sz val="32"/>
      <color rgb="FFE97132"/>
      <name val="Aptos Narrow"/>
      <family val="2"/>
      <scheme val="minor"/>
    </font>
    <font>
      <b/>
      <sz val="24"/>
      <color theme="8"/>
      <name val="Verdana"/>
      <family val="2"/>
    </font>
    <font>
      <b/>
      <sz val="26"/>
      <color theme="0"/>
      <name val="Verdana"/>
      <family val="2"/>
    </font>
    <font>
      <b/>
      <sz val="28"/>
      <color theme="8" tint="0.59999389629810485"/>
      <name val="Verdana"/>
      <family val="2"/>
    </font>
    <font>
      <b/>
      <sz val="24"/>
      <color theme="1"/>
      <name val="Verdana"/>
      <family val="2"/>
    </font>
    <font>
      <b/>
      <sz val="36"/>
      <color theme="5" tint="-0.249977111117893"/>
      <name val="Verdana"/>
      <family val="2"/>
    </font>
    <font>
      <b/>
      <sz val="20"/>
      <name val="Verdana"/>
      <family val="2"/>
    </font>
    <font>
      <b/>
      <u/>
      <sz val="20"/>
      <name val="Verdana"/>
      <family val="2"/>
    </font>
    <font>
      <b/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164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4" fontId="0" fillId="0" borderId="4" xfId="2" applyFont="1" applyBorder="1"/>
    <xf numFmtId="43" fontId="0" fillId="0" borderId="0" xfId="1" applyFont="1"/>
    <xf numFmtId="0" fontId="0" fillId="2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center" vertical="center" shrinkToFit="1"/>
    </xf>
    <xf numFmtId="0" fontId="0" fillId="3" borderId="0" xfId="0" applyFill="1"/>
    <xf numFmtId="43" fontId="0" fillId="3" borderId="0" xfId="1" applyFont="1" applyFill="1" applyBorder="1"/>
    <xf numFmtId="49" fontId="5" fillId="5" borderId="5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43" fontId="2" fillId="7" borderId="4" xfId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49" fontId="8" fillId="0" borderId="4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44" fontId="8" fillId="0" borderId="4" xfId="2" applyFont="1" applyBorder="1" applyProtection="1">
      <protection locked="0"/>
    </xf>
    <xf numFmtId="44" fontId="0" fillId="6" borderId="4" xfId="2" applyFont="1" applyFill="1" applyBorder="1"/>
    <xf numFmtId="44" fontId="0" fillId="7" borderId="4" xfId="0" applyNumberFormat="1" applyFill="1" applyBorder="1"/>
    <xf numFmtId="44" fontId="0" fillId="7" borderId="4" xfId="2" applyFont="1" applyFill="1" applyBorder="1"/>
    <xf numFmtId="44" fontId="0" fillId="8" borderId="4" xfId="2" applyFont="1" applyFill="1" applyBorder="1"/>
    <xf numFmtId="0" fontId="8" fillId="0" borderId="4" xfId="0" applyFont="1" applyBorder="1" applyAlignment="1" applyProtection="1">
      <alignment horizontal="center"/>
      <protection locked="0"/>
    </xf>
    <xf numFmtId="1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/>
    <xf numFmtId="0" fontId="4" fillId="0" borderId="4" xfId="0" applyFont="1" applyBorder="1" applyAlignment="1" applyProtection="1">
      <alignment horizontal="center"/>
      <protection locked="0"/>
    </xf>
    <xf numFmtId="49" fontId="4" fillId="0" borderId="4" xfId="0" applyNumberFormat="1" applyFont="1" applyBorder="1"/>
    <xf numFmtId="44" fontId="8" fillId="0" borderId="4" xfId="2" applyFont="1" applyFill="1" applyBorder="1" applyProtection="1">
      <protection locked="0"/>
    </xf>
    <xf numFmtId="44" fontId="0" fillId="0" borderId="4" xfId="2" applyFont="1" applyFill="1" applyBorder="1"/>
    <xf numFmtId="1" fontId="4" fillId="0" borderId="4" xfId="0" applyNumberFormat="1" applyFont="1" applyBorder="1" applyAlignment="1">
      <alignment horizontal="center"/>
    </xf>
    <xf numFmtId="44" fontId="9" fillId="0" borderId="4" xfId="2" applyFont="1" applyFill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44" fontId="7" fillId="0" borderId="4" xfId="2" applyFont="1" applyFill="1" applyBorder="1" applyProtection="1">
      <protection locked="0"/>
    </xf>
    <xf numFmtId="44" fontId="10" fillId="0" borderId="4" xfId="2" applyFont="1" applyFill="1" applyBorder="1"/>
    <xf numFmtId="4" fontId="7" fillId="0" borderId="4" xfId="16" applyNumberFormat="1" applyFont="1" applyBorder="1" applyProtection="1">
      <protection locked="0"/>
    </xf>
    <xf numFmtId="44" fontId="10" fillId="6" borderId="4" xfId="2" applyFont="1" applyFill="1" applyBorder="1"/>
    <xf numFmtId="44" fontId="10" fillId="7" borderId="4" xfId="0" applyNumberFormat="1" applyFont="1" applyFill="1" applyBorder="1"/>
    <xf numFmtId="44" fontId="10" fillId="0" borderId="4" xfId="2" applyFont="1" applyBorder="1"/>
    <xf numFmtId="44" fontId="10" fillId="7" borderId="4" xfId="2" applyFont="1" applyFill="1" applyBorder="1"/>
    <xf numFmtId="44" fontId="10" fillId="8" borderId="4" xfId="2" applyFont="1" applyFill="1" applyBorder="1"/>
    <xf numFmtId="0" fontId="10" fillId="0" borderId="0" xfId="0" applyFont="1"/>
    <xf numFmtId="0" fontId="7" fillId="0" borderId="4" xfId="0" applyFont="1" applyBorder="1" applyAlignment="1" applyProtection="1">
      <alignment horizontal="center"/>
      <protection locked="0"/>
    </xf>
    <xf numFmtId="44" fontId="7" fillId="0" borderId="4" xfId="2" applyFont="1" applyBorder="1" applyProtection="1">
      <protection locked="0"/>
    </xf>
    <xf numFmtId="0" fontId="10" fillId="3" borderId="0" xfId="0" applyFont="1" applyFill="1"/>
    <xf numFmtId="0" fontId="0" fillId="0" borderId="4" xfId="0" applyBorder="1"/>
    <xf numFmtId="44" fontId="4" fillId="0" borderId="4" xfId="2" applyFont="1" applyFill="1" applyBorder="1"/>
    <xf numFmtId="1" fontId="8" fillId="0" borderId="5" xfId="0" applyNumberFormat="1" applyFont="1" applyBorder="1" applyAlignment="1">
      <alignment horizontal="center"/>
    </xf>
    <xf numFmtId="0" fontId="0" fillId="0" borderId="5" xfId="0" applyBorder="1"/>
    <xf numFmtId="0" fontId="8" fillId="0" borderId="5" xfId="0" applyFont="1" applyBorder="1" applyAlignment="1">
      <alignment horizontal="center"/>
    </xf>
    <xf numFmtId="44" fontId="0" fillId="0" borderId="5" xfId="2" applyFont="1" applyBorder="1"/>
    <xf numFmtId="44" fontId="0" fillId="6" borderId="5" xfId="2" applyFont="1" applyFill="1" applyBorder="1"/>
    <xf numFmtId="44" fontId="0" fillId="7" borderId="5" xfId="0" applyNumberFormat="1" applyFill="1" applyBorder="1"/>
    <xf numFmtId="44" fontId="0" fillId="7" borderId="5" xfId="2" applyFont="1" applyFill="1" applyBorder="1"/>
    <xf numFmtId="44" fontId="0" fillId="8" borderId="5" xfId="2" applyFont="1" applyFill="1" applyBorder="1"/>
    <xf numFmtId="0" fontId="11" fillId="0" borderId="7" xfId="0" applyFont="1" applyBorder="1"/>
    <xf numFmtId="0" fontId="11" fillId="0" borderId="8" xfId="0" applyFont="1" applyBorder="1"/>
    <xf numFmtId="44" fontId="11" fillId="0" borderId="8" xfId="0" applyNumberFormat="1" applyFont="1" applyBorder="1"/>
    <xf numFmtId="44" fontId="9" fillId="0" borderId="8" xfId="0" applyNumberFormat="1" applyFont="1" applyBorder="1"/>
    <xf numFmtId="44" fontId="3" fillId="0" borderId="8" xfId="0" applyNumberFormat="1" applyFont="1" applyBorder="1"/>
    <xf numFmtId="44" fontId="11" fillId="6" borderId="8" xfId="0" applyNumberFormat="1" applyFont="1" applyFill="1" applyBorder="1"/>
    <xf numFmtId="44" fontId="11" fillId="7" borderId="8" xfId="0" applyNumberFormat="1" applyFont="1" applyFill="1" applyBorder="1"/>
    <xf numFmtId="44" fontId="0" fillId="0" borderId="8" xfId="2" applyFont="1" applyBorder="1"/>
    <xf numFmtId="44" fontId="11" fillId="0" borderId="8" xfId="2" applyFont="1" applyBorder="1"/>
    <xf numFmtId="44" fontId="0" fillId="7" borderId="8" xfId="2" applyFont="1" applyFill="1" applyBorder="1"/>
    <xf numFmtId="44" fontId="11" fillId="8" borderId="9" xfId="0" applyNumberFormat="1" applyFont="1" applyFill="1" applyBorder="1"/>
    <xf numFmtId="43" fontId="0" fillId="0" borderId="0" xfId="1" applyFont="1" applyFill="1" applyBorder="1"/>
    <xf numFmtId="44" fontId="0" fillId="0" borderId="0" xfId="0" applyNumberFormat="1"/>
    <xf numFmtId="43" fontId="0" fillId="0" borderId="0" xfId="0" applyNumberFormat="1"/>
    <xf numFmtId="4" fontId="0" fillId="0" borderId="0" xfId="0" applyNumberFormat="1"/>
    <xf numFmtId="3" fontId="0" fillId="0" borderId="0" xfId="0" applyNumberFormat="1"/>
    <xf numFmtId="44" fontId="0" fillId="0" borderId="0" xfId="2" applyFont="1" applyFill="1" applyBorder="1"/>
    <xf numFmtId="165" fontId="12" fillId="0" borderId="4" xfId="17" applyNumberFormat="1" applyFont="1" applyBorder="1" applyAlignment="1">
      <alignment vertical="center"/>
    </xf>
    <xf numFmtId="0" fontId="13" fillId="0" borderId="0" xfId="0" applyFont="1"/>
    <xf numFmtId="44" fontId="13" fillId="0" borderId="0" xfId="2" applyFont="1"/>
    <xf numFmtId="0" fontId="15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49" fontId="18" fillId="2" borderId="0" xfId="0" quotePrefix="1" applyNumberFormat="1" applyFont="1" applyFill="1" applyAlignment="1">
      <alignment horizontal="center" vertical="center"/>
    </xf>
    <xf numFmtId="0" fontId="14" fillId="0" borderId="0" xfId="0" applyFont="1"/>
    <xf numFmtId="49" fontId="15" fillId="2" borderId="0" xfId="0" quotePrefix="1" applyNumberFormat="1" applyFont="1" applyFill="1" applyAlignment="1">
      <alignment horizontal="center" vertical="center"/>
    </xf>
    <xf numFmtId="49" fontId="19" fillId="2" borderId="0" xfId="0" quotePrefix="1" applyNumberFormat="1" applyFont="1" applyFill="1" applyAlignment="1">
      <alignment horizontal="left" vertical="center"/>
    </xf>
    <xf numFmtId="49" fontId="20" fillId="2" borderId="0" xfId="0" quotePrefix="1" applyNumberFormat="1" applyFont="1" applyFill="1" applyAlignment="1">
      <alignment horizontal="left" vertical="center"/>
    </xf>
    <xf numFmtId="49" fontId="21" fillId="2" borderId="0" xfId="0" quotePrefix="1" applyNumberFormat="1" applyFont="1" applyFill="1" applyAlignment="1">
      <alignment horizontal="center" vertical="center"/>
    </xf>
    <xf numFmtId="0" fontId="22" fillId="0" borderId="0" xfId="0" applyFont="1"/>
    <xf numFmtId="44" fontId="22" fillId="0" borderId="0" xfId="2" applyFont="1"/>
    <xf numFmtId="44" fontId="14" fillId="0" borderId="0" xfId="2" applyFont="1" applyFill="1" applyBorder="1" applyAlignment="1">
      <alignment horizontal="center" vertical="center" wrapText="1"/>
    </xf>
    <xf numFmtId="0" fontId="22" fillId="0" borderId="11" xfId="0" applyFont="1" applyBorder="1"/>
    <xf numFmtId="44" fontId="22" fillId="0" borderId="4" xfId="2" applyFont="1" applyFill="1" applyBorder="1"/>
    <xf numFmtId="43" fontId="22" fillId="0" borderId="10" xfId="1" applyFont="1" applyFill="1" applyBorder="1"/>
    <xf numFmtId="44" fontId="24" fillId="0" borderId="4" xfId="2" applyFont="1" applyFill="1" applyBorder="1"/>
    <xf numFmtId="44" fontId="15" fillId="4" borderId="15" xfId="2" quotePrefix="1" applyFont="1" applyFill="1" applyBorder="1" applyAlignment="1">
      <alignment horizontal="center" vertical="center"/>
    </xf>
    <xf numFmtId="44" fontId="14" fillId="0" borderId="0" xfId="2" applyFont="1" applyBorder="1"/>
    <xf numFmtId="44" fontId="14" fillId="3" borderId="0" xfId="2" applyFont="1" applyFill="1" applyBorder="1"/>
    <xf numFmtId="44" fontId="15" fillId="4" borderId="0" xfId="2" quotePrefix="1" applyFont="1" applyFill="1" applyBorder="1" applyAlignment="1">
      <alignment horizontal="center" vertical="center"/>
    </xf>
    <xf numFmtId="44" fontId="24" fillId="0" borderId="4" xfId="2" applyFont="1" applyBorder="1"/>
    <xf numFmtId="44" fontId="22" fillId="0" borderId="10" xfId="2" applyFont="1" applyBorder="1"/>
    <xf numFmtId="44" fontId="13" fillId="0" borderId="0" xfId="0" applyNumberFormat="1" applyFont="1"/>
    <xf numFmtId="0" fontId="27" fillId="0" borderId="0" xfId="0" applyFont="1" applyAlignment="1">
      <alignment horizontal="center" vertical="center"/>
    </xf>
    <xf numFmtId="44" fontId="14" fillId="0" borderId="5" xfId="2" applyFont="1" applyFill="1" applyBorder="1" applyAlignment="1">
      <alignment vertical="center"/>
    </xf>
    <xf numFmtId="44" fontId="14" fillId="0" borderId="15" xfId="2" applyFont="1" applyFill="1" applyBorder="1" applyAlignment="1">
      <alignment vertical="center"/>
    </xf>
    <xf numFmtId="44" fontId="22" fillId="0" borderId="0" xfId="2" quotePrefix="1" applyFont="1"/>
    <xf numFmtId="49" fontId="28" fillId="2" borderId="0" xfId="0" quotePrefix="1" applyNumberFormat="1" applyFont="1" applyFill="1" applyAlignment="1">
      <alignment horizontal="left" vertical="center"/>
    </xf>
    <xf numFmtId="49" fontId="17" fillId="2" borderId="0" xfId="0" quotePrefix="1" applyNumberFormat="1" applyFont="1" applyFill="1" applyAlignment="1">
      <alignment vertical="center"/>
    </xf>
    <xf numFmtId="0" fontId="16" fillId="2" borderId="0" xfId="0" applyFont="1" applyFill="1" applyAlignment="1">
      <alignment horizontal="right" vertical="center"/>
    </xf>
    <xf numFmtId="49" fontId="31" fillId="2" borderId="0" xfId="0" quotePrefix="1" applyNumberFormat="1" applyFont="1" applyFill="1" applyAlignment="1">
      <alignment horizontal="center" vertical="center"/>
    </xf>
    <xf numFmtId="49" fontId="32" fillId="2" borderId="0" xfId="0" quotePrefix="1" applyNumberFormat="1" applyFont="1" applyFill="1" applyAlignment="1">
      <alignment vertical="center"/>
    </xf>
    <xf numFmtId="49" fontId="30" fillId="3" borderId="0" xfId="0" quotePrefix="1" applyNumberFormat="1" applyFont="1" applyFill="1" applyAlignment="1">
      <alignment vertical="center"/>
    </xf>
    <xf numFmtId="0" fontId="33" fillId="0" borderId="0" xfId="0" applyFont="1" applyAlignment="1">
      <alignment horizontal="right" vertical="center"/>
    </xf>
    <xf numFmtId="0" fontId="34" fillId="0" borderId="0" xfId="0" applyFont="1"/>
    <xf numFmtId="0" fontId="22" fillId="0" borderId="14" xfId="0" applyFont="1" applyBorder="1" applyAlignment="1">
      <alignment vertical="center"/>
    </xf>
    <xf numFmtId="0" fontId="25" fillId="9" borderId="12" xfId="0" applyFont="1" applyFill="1" applyBorder="1" applyAlignment="1">
      <alignment horizontal="center" vertical="center"/>
    </xf>
    <xf numFmtId="44" fontId="25" fillId="9" borderId="6" xfId="2" applyFont="1" applyFill="1" applyBorder="1" applyAlignment="1">
      <alignment horizontal="center" vertical="center" wrapText="1"/>
    </xf>
    <xf numFmtId="44" fontId="25" fillId="9" borderId="13" xfId="2" applyFont="1" applyFill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center" vertical="center"/>
    </xf>
    <xf numFmtId="44" fontId="23" fillId="9" borderId="6" xfId="2" applyFont="1" applyFill="1" applyBorder="1" applyAlignment="1">
      <alignment horizontal="center" vertical="center" wrapText="1"/>
    </xf>
    <xf numFmtId="44" fontId="23" fillId="9" borderId="13" xfId="2" applyFont="1" applyFill="1" applyBorder="1" applyAlignment="1">
      <alignment horizontal="center" vertical="center" wrapText="1"/>
    </xf>
    <xf numFmtId="44" fontId="2" fillId="0" borderId="8" xfId="2" applyFont="1" applyBorder="1"/>
    <xf numFmtId="44" fontId="2" fillId="7" borderId="8" xfId="2" applyFont="1" applyFill="1" applyBorder="1"/>
    <xf numFmtId="43" fontId="7" fillId="0" borderId="4" xfId="1" applyFont="1" applyBorder="1" applyProtection="1">
      <protection locked="0"/>
    </xf>
    <xf numFmtId="4" fontId="8" fillId="0" borderId="4" xfId="0" applyNumberFormat="1" applyFont="1" applyBorder="1" applyProtection="1">
      <protection locked="0"/>
    </xf>
    <xf numFmtId="4" fontId="4" fillId="11" borderId="4" xfId="0" applyNumberFormat="1" applyFont="1" applyFill="1" applyBorder="1" applyProtection="1">
      <protection locked="0"/>
    </xf>
    <xf numFmtId="44" fontId="0" fillId="11" borderId="4" xfId="2" applyFont="1" applyFill="1" applyBorder="1"/>
    <xf numFmtId="166" fontId="8" fillId="11" borderId="4" xfId="0" applyNumberFormat="1" applyFont="1" applyFill="1" applyBorder="1" applyProtection="1">
      <protection locked="0"/>
    </xf>
    <xf numFmtId="44" fontId="14" fillId="3" borderId="5" xfId="2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44" fontId="14" fillId="0" borderId="5" xfId="2" applyFont="1" applyBorder="1" applyAlignment="1">
      <alignment vertical="center"/>
    </xf>
    <xf numFmtId="44" fontId="24" fillId="0" borderId="11" xfId="2" applyFont="1" applyBorder="1"/>
    <xf numFmtId="2" fontId="8" fillId="0" borderId="4" xfId="0" applyNumberFormat="1" applyFont="1" applyBorder="1"/>
    <xf numFmtId="44" fontId="0" fillId="3" borderId="0" xfId="0" applyNumberFormat="1" applyFill="1"/>
    <xf numFmtId="44" fontId="2" fillId="0" borderId="4" xfId="2" applyFont="1" applyBorder="1"/>
    <xf numFmtId="44" fontId="2" fillId="7" borderId="4" xfId="0" applyNumberFormat="1" applyFont="1" applyFill="1" applyBorder="1"/>
    <xf numFmtId="1" fontId="8" fillId="12" borderId="4" xfId="0" applyNumberFormat="1" applyFont="1" applyFill="1" applyBorder="1" applyAlignment="1">
      <alignment horizontal="center"/>
    </xf>
    <xf numFmtId="49" fontId="8" fillId="12" borderId="4" xfId="0" applyNumberFormat="1" applyFont="1" applyFill="1" applyBorder="1"/>
    <xf numFmtId="0" fontId="8" fillId="12" borderId="4" xfId="0" applyFont="1" applyFill="1" applyBorder="1" applyAlignment="1">
      <alignment horizontal="center"/>
    </xf>
    <xf numFmtId="0" fontId="8" fillId="12" borderId="4" xfId="0" applyFont="1" applyFill="1" applyBorder="1" applyAlignment="1">
      <alignment horizontal="left"/>
    </xf>
    <xf numFmtId="44" fontId="8" fillId="12" borderId="4" xfId="2" applyFont="1" applyFill="1" applyBorder="1" applyProtection="1">
      <protection locked="0"/>
    </xf>
    <xf numFmtId="44" fontId="0" fillId="12" borderId="4" xfId="2" applyFont="1" applyFill="1" applyBorder="1"/>
    <xf numFmtId="44" fontId="0" fillId="12" borderId="4" xfId="0" applyNumberFormat="1" applyFill="1" applyBorder="1"/>
    <xf numFmtId="0" fontId="0" fillId="12" borderId="0" xfId="0" applyFill="1"/>
    <xf numFmtId="1" fontId="7" fillId="12" borderId="4" xfId="0" applyNumberFormat="1" applyFont="1" applyFill="1" applyBorder="1" applyAlignment="1">
      <alignment horizontal="center"/>
    </xf>
    <xf numFmtId="49" fontId="7" fillId="12" borderId="4" xfId="0" applyNumberFormat="1" applyFont="1" applyFill="1" applyBorder="1"/>
    <xf numFmtId="0" fontId="7" fillId="12" borderId="4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left"/>
    </xf>
    <xf numFmtId="44" fontId="10" fillId="12" borderId="4" xfId="2" applyFont="1" applyFill="1" applyBorder="1"/>
    <xf numFmtId="4" fontId="7" fillId="12" borderId="4" xfId="16" applyNumberFormat="1" applyFont="1" applyFill="1" applyBorder="1" applyProtection="1">
      <protection locked="0"/>
    </xf>
    <xf numFmtId="0" fontId="10" fillId="12" borderId="0" xfId="0" applyFont="1" applyFill="1"/>
    <xf numFmtId="0" fontId="7" fillId="12" borderId="4" xfId="0" applyFont="1" applyFill="1" applyBorder="1" applyAlignment="1" applyProtection="1">
      <alignment horizontal="center"/>
      <protection locked="0"/>
    </xf>
    <xf numFmtId="43" fontId="35" fillId="12" borderId="4" xfId="19" applyFont="1" applyFill="1" applyBorder="1" applyProtection="1">
      <protection locked="0"/>
    </xf>
    <xf numFmtId="43" fontId="8" fillId="0" borderId="4" xfId="19" applyFont="1" applyBorder="1" applyProtection="1">
      <protection locked="0"/>
    </xf>
    <xf numFmtId="44" fontId="0" fillId="13" borderId="4" xfId="0" applyNumberFormat="1" applyFill="1" applyBorder="1"/>
    <xf numFmtId="44" fontId="0" fillId="4" borderId="0" xfId="2" applyFont="1" applyFill="1" applyAlignment="1">
      <alignment vertical="center"/>
    </xf>
    <xf numFmtId="44" fontId="0" fillId="3" borderId="0" xfId="2" applyFont="1" applyFill="1"/>
    <xf numFmtId="44" fontId="0" fillId="0" borderId="0" xfId="2" applyFont="1"/>
    <xf numFmtId="44" fontId="0" fillId="0" borderId="0" xfId="2" applyFont="1" applyFill="1"/>
    <xf numFmtId="0" fontId="29" fillId="10" borderId="4" xfId="0" applyFont="1" applyFill="1" applyBorder="1" applyAlignment="1">
      <alignment horizontal="center" vertical="center"/>
    </xf>
    <xf numFmtId="0" fontId="14" fillId="0" borderId="0" xfId="2" applyNumberFormat="1" applyFont="1" applyBorder="1" applyAlignment="1">
      <alignment horizontal="center"/>
    </xf>
    <xf numFmtId="0" fontId="26" fillId="0" borderId="4" xfId="2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quotePrefix="1" applyNumberFormat="1" applyFont="1" applyFill="1" applyBorder="1" applyAlignment="1">
      <alignment horizontal="center" vertical="center"/>
    </xf>
    <xf numFmtId="49" fontId="2" fillId="2" borderId="3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" fontId="5" fillId="5" borderId="5" xfId="0" applyNumberFormat="1" applyFont="1" applyFill="1" applyBorder="1" applyAlignment="1">
      <alignment horizontal="center" vertical="center"/>
    </xf>
    <xf numFmtId="1" fontId="5" fillId="5" borderId="6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horizontal="center"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1" fontId="5" fillId="5" borderId="6" xfId="0" applyNumberFormat="1" applyFont="1" applyFill="1" applyBorder="1" applyAlignment="1">
      <alignment horizontal="center" vertical="center" wrapText="1"/>
    </xf>
  </cellXfs>
  <cellStyles count="28">
    <cellStyle name="Millares" xfId="1" builtinId="3"/>
    <cellStyle name="Millares [0] 2" xfId="5" xr:uid="{A20EFBED-7B23-4E05-9F1C-99C067A7AE45}"/>
    <cellStyle name="Millares [0] 3" xfId="18" xr:uid="{AD17A29E-25C4-470F-BACC-E3FB1141D4E0}"/>
    <cellStyle name="Millares [0] 4" xfId="7" xr:uid="{E5346033-A1FA-405B-ABE4-20B2ECB064A8}"/>
    <cellStyle name="Millares [0] 4 2" xfId="20" xr:uid="{7BD61C38-C3E2-472D-B00E-65889153E427}"/>
    <cellStyle name="Millares 10" xfId="19" xr:uid="{46A65EBE-426C-4A1B-B139-560CE666F59B}"/>
    <cellStyle name="Millares 10 3" xfId="17" xr:uid="{489F71DB-7EBD-4475-9E4C-C11A54B88A76}"/>
    <cellStyle name="Millares 2" xfId="3" xr:uid="{7E5E3E81-76C4-4835-88D9-0504C1F47F7D}"/>
    <cellStyle name="Millares 2 2" xfId="4" xr:uid="{A70857EE-DCA9-4091-B49C-BA902596C4DE}"/>
    <cellStyle name="Millares 2 2 2" xfId="11" xr:uid="{E11A3E6F-D651-45E3-9661-A5827103850A}"/>
    <cellStyle name="Millares 2 2 2 2" xfId="24" xr:uid="{C0B45763-DE82-4859-8E93-FFEDAC92D9D5}"/>
    <cellStyle name="Millares 3" xfId="9" xr:uid="{49A0C407-8E0E-4C7D-B347-7CC8D9FF876F}"/>
    <cellStyle name="Millares 3 2" xfId="22" xr:uid="{FC0B5E67-6D02-40DC-950A-7E2E18D83FDA}"/>
    <cellStyle name="Millares 4" xfId="8" xr:uid="{5998098A-D7E4-4475-88E5-6C41A87D542C}"/>
    <cellStyle name="Millares 4 2" xfId="21" xr:uid="{9985FC0F-29F9-4473-9395-4AD3DB928EB1}"/>
    <cellStyle name="Millares 5" xfId="10" xr:uid="{F2AFAFCB-9B3D-4054-AEEC-C91C66169B23}"/>
    <cellStyle name="Millares 5 2" xfId="23" xr:uid="{A7ABE1E2-516F-4E12-8457-B89E74D46389}"/>
    <cellStyle name="Millares 6" xfId="12" xr:uid="{552B0E00-622F-4788-A915-D09816F6E352}"/>
    <cellStyle name="Millares 6 2" xfId="25" xr:uid="{5116E9C4-255E-461E-8D43-9FC2B80D5DE2}"/>
    <cellStyle name="Millares 7" xfId="13" xr:uid="{71AD7F40-E736-48E1-AF36-6D3F9CE81000}"/>
    <cellStyle name="Millares 7 2" xfId="26" xr:uid="{0A59B761-9EDE-4B46-9530-EBF80EA56308}"/>
    <cellStyle name="Millares 8" xfId="14" xr:uid="{E72884C4-E68C-4837-90EF-9F89F2AAF257}"/>
    <cellStyle name="Millares 8 2" xfId="27" xr:uid="{F3194CAF-958E-4AA1-B5CE-87A8A0F84E0B}"/>
    <cellStyle name="Millares 9" xfId="6" xr:uid="{9EDDFB1B-E00C-43C2-AEC0-7C3AB092F00C}"/>
    <cellStyle name="Moneda" xfId="2" builtinId="4"/>
    <cellStyle name="Normal" xfId="0" builtinId="0"/>
    <cellStyle name="Normal 10 2" xfId="15" xr:uid="{D6AFF654-DD5F-4853-9DB5-E0C303336A10}"/>
    <cellStyle name="Normal 2" xfId="16" xr:uid="{14BB9DB4-717C-4885-B59F-DC6C6F0B8D65}"/>
  </cellStyles>
  <dxfs count="28"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font>
        <strike val="0"/>
        <outline val="0"/>
        <shadow val="0"/>
        <vertAlign val="baseline"/>
        <name val="Verdana"/>
        <family val="2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Verdana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Verdana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Verdana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Verdana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8"/>
        <color theme="0"/>
        <name val="Verdana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1452562</xdr:colOff>
      <xdr:row>0</xdr:row>
      <xdr:rowOff>166687</xdr:rowOff>
    </xdr:from>
    <xdr:to>
      <xdr:col>1</xdr:col>
      <xdr:colOff>-1</xdr:colOff>
      <xdr:row>5</xdr:row>
      <xdr:rowOff>333375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1E6C0D1B-80FC-47AC-8AC8-F38A623714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02" r="19434"/>
        <a:stretch>
          <a:fillRect/>
        </a:stretch>
      </xdr:blipFill>
      <xdr:spPr bwMode="auto">
        <a:xfrm>
          <a:off x="1452562" y="166687"/>
          <a:ext cx="4000500" cy="2214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168274</xdr:colOff>
      <xdr:row>8</xdr:row>
      <xdr:rowOff>444499</xdr:rowOff>
    </xdr:from>
    <xdr:to>
      <xdr:col>4</xdr:col>
      <xdr:colOff>2000249</xdr:colOff>
      <xdr:row>10</xdr:row>
      <xdr:rowOff>0</xdr:rowOff>
    </xdr:to>
    <xdr:sp macro="" textlink="">
      <xdr:nvSpPr>
        <xdr:cNvPr id="5" name="Flecha: hacia la izquierda 4">
          <a:extLst>
            <a:ext uri="{FF2B5EF4-FFF2-40B4-BE49-F238E27FC236}">
              <a16:creationId xmlns:a16="http://schemas.microsoft.com/office/drawing/2014/main" id="{6F03F200-65CE-8834-69C9-2312A832A09C}"/>
            </a:ext>
          </a:extLst>
        </xdr:cNvPr>
        <xdr:cNvSpPr/>
      </xdr:nvSpPr>
      <xdr:spPr>
        <a:xfrm>
          <a:off x="9804399" y="2873374"/>
          <a:ext cx="1831975" cy="666751"/>
        </a:xfrm>
        <a:prstGeom prst="lef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2037051</xdr:colOff>
      <xdr:row>0</xdr:row>
      <xdr:rowOff>493568</xdr:rowOff>
    </xdr:from>
    <xdr:to>
      <xdr:col>11</xdr:col>
      <xdr:colOff>1359477</xdr:colOff>
      <xdr:row>4</xdr:row>
      <xdr:rowOff>162563</xdr:rowOff>
    </xdr:to>
    <xdr:sp macro="" textlink="">
      <xdr:nvSpPr>
        <xdr:cNvPr id="8" name="CuadroTexto 3">
          <a:extLst>
            <a:ext uri="{FF2B5EF4-FFF2-40B4-BE49-F238E27FC236}">
              <a16:creationId xmlns:a16="http://schemas.microsoft.com/office/drawing/2014/main" id="{7C9AAEA2-49E2-D98E-1DFA-5CDC112CCF22}"/>
            </a:ext>
          </a:extLst>
        </xdr:cNvPr>
        <xdr:cNvSpPr txBox="1"/>
      </xdr:nvSpPr>
      <xdr:spPr>
        <a:xfrm>
          <a:off x="10680989" y="493568"/>
          <a:ext cx="17705676" cy="1407308"/>
        </a:xfrm>
        <a:prstGeom prst="rect">
          <a:avLst/>
        </a:prstGeom>
        <a:noFill/>
      </xdr:spPr>
      <xdr:txBody>
        <a:bodyPr wrap="square" rtlCol="0" anchor="b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4800" b="1">
              <a:solidFill>
                <a:sysClr val="windowText" lastClr="000000"/>
              </a:solidFill>
              <a:latin typeface="Miches" panose="02000500000000000000" pitchFamily="50" charset="0"/>
              <a:ea typeface="Verdana" panose="020B0604030504040204" pitchFamily="34" charset="0"/>
            </a:rPr>
            <a:t>REPORTE SISTEMA GENERAL DE PARTICIPACIONES </a:t>
          </a:r>
        </a:p>
        <a:p>
          <a:pPr algn="ctr"/>
          <a:r>
            <a:rPr lang="es-CO" sz="3600" b="1">
              <a:solidFill>
                <a:sysClr val="windowText" lastClr="000000"/>
              </a:solidFill>
              <a:latin typeface="Miches" panose="02000500000000000000" pitchFamily="50" charset="0"/>
              <a:ea typeface="Verdana" panose="020B0604030504040204" pitchFamily="34" charset="0"/>
            </a:rPr>
            <a:t> POR ENTIDAD TERRITORIAL</a:t>
          </a:r>
        </a:p>
      </xdr:txBody>
    </xdr:sp>
    <xdr:clientData/>
  </xdr:twoCellAnchor>
  <xdr:twoCellAnchor>
    <xdr:from>
      <xdr:col>9</xdr:col>
      <xdr:colOff>1738312</xdr:colOff>
      <xdr:row>0</xdr:row>
      <xdr:rowOff>571500</xdr:rowOff>
    </xdr:from>
    <xdr:to>
      <xdr:col>12</xdr:col>
      <xdr:colOff>95248</xdr:colOff>
      <xdr:row>4</xdr:row>
      <xdr:rowOff>261936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A1E01621-95AB-8CEE-3DD7-5B67598C46A3}"/>
            </a:ext>
          </a:extLst>
        </xdr:cNvPr>
        <xdr:cNvSpPr/>
      </xdr:nvSpPr>
      <xdr:spPr>
        <a:xfrm>
          <a:off x="28694062" y="571500"/>
          <a:ext cx="4571999" cy="142874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2000" b="1">
              <a:latin typeface="Arial" panose="020B0604020202020204" pitchFamily="34" charset="0"/>
              <a:cs typeface="Arial" panose="020B0604020202020204" pitchFamily="34" charset="0"/>
            </a:rPr>
            <a:t>Código:</a:t>
          </a:r>
          <a:r>
            <a:rPr lang="es-CO" sz="20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GF-FT-41</a:t>
          </a:r>
        </a:p>
        <a:p>
          <a:pPr algn="l"/>
          <a:r>
            <a:rPr lang="es-CO" sz="2000" b="1" baseline="0">
              <a:latin typeface="Arial" panose="020B0604020202020204" pitchFamily="34" charset="0"/>
              <a:cs typeface="Arial" panose="020B0604020202020204" pitchFamily="34" charset="0"/>
            </a:rPr>
            <a:t>Versión: </a:t>
          </a:r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01</a:t>
          </a:r>
        </a:p>
        <a:p>
          <a:pPr algn="l"/>
          <a:r>
            <a:rPr lang="es-CO" sz="2000" baseline="0">
              <a:latin typeface="Arial" panose="020B0604020202020204" pitchFamily="34" charset="0"/>
              <a:cs typeface="Arial" panose="020B0604020202020204" pitchFamily="34" charset="0"/>
            </a:rPr>
            <a:t>Rige a partir de su publicación en el SIG</a:t>
          </a:r>
          <a:endParaRPr lang="es-CO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1329267</xdr:colOff>
      <xdr:row>0</xdr:row>
      <xdr:rowOff>167217</xdr:rowOff>
    </xdr:from>
    <xdr:to>
      <xdr:col>14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AE4FD09-27B2-4EA2-96AA-5D6A243CDFFA}"/>
            </a:ext>
          </a:extLst>
        </xdr:cNvPr>
        <xdr:cNvSpPr/>
      </xdr:nvSpPr>
      <xdr:spPr>
        <a:xfrm>
          <a:off x="8377767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19050</xdr:colOff>
      <xdr:row>0</xdr:row>
      <xdr:rowOff>115359</xdr:rowOff>
    </xdr:from>
    <xdr:to>
      <xdr:col>19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AE22D206-9D90-45EB-8CEC-4577E77367AD}"/>
            </a:ext>
          </a:extLst>
        </xdr:cNvPr>
        <xdr:cNvSpPr/>
      </xdr:nvSpPr>
      <xdr:spPr>
        <a:xfrm>
          <a:off x="25869900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1362074</xdr:colOff>
      <xdr:row>1</xdr:row>
      <xdr:rowOff>38100</xdr:rowOff>
    </xdr:from>
    <xdr:to>
      <xdr:col>27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D3412AEF-EF73-4249-A9B0-AACD8166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3324" y="228600"/>
          <a:ext cx="5895976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9AA918FB-6867-4DF2-9C88-A1115B979DED}"/>
            </a:ext>
          </a:extLst>
        </xdr:cNvPr>
        <xdr:cNvSpPr/>
      </xdr:nvSpPr>
      <xdr:spPr>
        <a:xfrm>
          <a:off x="8377767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2E0E2788-AEE0-4025-A03E-6FA879597682}"/>
            </a:ext>
          </a:extLst>
        </xdr:cNvPr>
        <xdr:cNvSpPr/>
      </xdr:nvSpPr>
      <xdr:spPr>
        <a:xfrm>
          <a:off x="25869900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28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9095ADDF-4B79-45AF-BC96-70795614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3324" y="228600"/>
          <a:ext cx="5895976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5" name="1 Redondear rectángulo de esquina diagonal">
          <a:extLst>
            <a:ext uri="{FF2B5EF4-FFF2-40B4-BE49-F238E27FC236}">
              <a16:creationId xmlns:a16="http://schemas.microsoft.com/office/drawing/2014/main" id="{28E6B896-D387-4121-A362-7BBFEDAC9478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9F2F2D2A-EDD4-4E5E-976E-C3499443D8F3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7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EA1FE6D0-066D-4556-A26F-9D23D971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89255DF2-CD0B-4F8A-BB26-9BD901B2440B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24B3248-298A-4FD4-80DB-F84841F1FF55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BE5089B6-8F79-4201-96F4-9DDF03BB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357DDF6B-11AA-4E0C-93AA-132E4D6B6634}"/>
            </a:ext>
          </a:extLst>
        </xdr:cNvPr>
        <xdr:cNvSpPr/>
      </xdr:nvSpPr>
      <xdr:spPr>
        <a:xfrm>
          <a:off x="10435167" y="167217"/>
          <a:ext cx="13205883" cy="32236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566B216B-DB70-4D1C-851E-F04140EE69C7}"/>
            </a:ext>
          </a:extLst>
        </xdr:cNvPr>
        <xdr:cNvSpPr/>
      </xdr:nvSpPr>
      <xdr:spPr>
        <a:xfrm>
          <a:off x="28464510" y="115359"/>
          <a:ext cx="2406015" cy="49043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AF623302-ECFD-41CE-935E-D3365848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7161" y="220980"/>
          <a:ext cx="6278880" cy="1358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78AC2291-D209-49A0-BC5D-05EEE93F5888}"/>
            </a:ext>
          </a:extLst>
        </xdr:cNvPr>
        <xdr:cNvSpPr/>
      </xdr:nvSpPr>
      <xdr:spPr>
        <a:xfrm>
          <a:off x="10435167" y="167217"/>
          <a:ext cx="13205883" cy="32236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793E31A7-E2EC-4A6F-81A0-539F214F99B1}"/>
            </a:ext>
          </a:extLst>
        </xdr:cNvPr>
        <xdr:cNvSpPr/>
      </xdr:nvSpPr>
      <xdr:spPr>
        <a:xfrm>
          <a:off x="28464510" y="115359"/>
          <a:ext cx="2406015" cy="49043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0E2D1984-ADA2-4259-A9EE-0122D54A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7161" y="220980"/>
          <a:ext cx="6278880" cy="1358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84D7D3E-9867-44B5-BA25-8D50D8E10D92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E60E2009-6EFF-4BB0-B3D0-6F9142931184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25</xdr:col>
      <xdr:colOff>1066801</xdr:colOff>
      <xdr:row>1</xdr:row>
      <xdr:rowOff>38100</xdr:rowOff>
    </xdr:from>
    <xdr:to>
      <xdr:col>29</xdr:col>
      <xdr:colOff>609601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9C1C71D2-F2B1-48C3-995F-92FC8ACC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04651" y="228600"/>
          <a:ext cx="60960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1329267</xdr:colOff>
      <xdr:row>0</xdr:row>
      <xdr:rowOff>167217</xdr:rowOff>
    </xdr:from>
    <xdr:to>
      <xdr:col>15</xdr:col>
      <xdr:colOff>1619250</xdr:colOff>
      <xdr:row>2</xdr:row>
      <xdr:rowOff>123825</xdr:rowOff>
    </xdr:to>
    <xdr:sp macro="" textlink="">
      <xdr:nvSpPr>
        <xdr:cNvPr id="2" name="1 Redondear rectángulo de esquina diagonal">
          <a:extLst>
            <a:ext uri="{FF2B5EF4-FFF2-40B4-BE49-F238E27FC236}">
              <a16:creationId xmlns:a16="http://schemas.microsoft.com/office/drawing/2014/main" id="{E57BB7AC-734C-4B12-BA3B-5F4CDA54096F}"/>
            </a:ext>
          </a:extLst>
        </xdr:cNvPr>
        <xdr:cNvSpPr/>
      </xdr:nvSpPr>
      <xdr:spPr>
        <a:xfrm>
          <a:off x="10177992" y="167217"/>
          <a:ext cx="12843933" cy="337608"/>
        </a:xfrm>
        <a:prstGeom prst="round2DiagRect">
          <a:avLst/>
        </a:prstGeom>
        <a:ln w="3175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>
              <a:solidFill>
                <a:sysClr val="windowText" lastClr="000000"/>
              </a:solidFill>
            </a:rPr>
            <a:t>REPORTE SGP </a:t>
          </a:r>
        </a:p>
        <a:p>
          <a:pPr algn="ctr"/>
          <a:r>
            <a:rPr lang="es-CO" sz="1800" b="1" baseline="0">
              <a:solidFill>
                <a:sysClr val="windowText" lastClr="000000"/>
              </a:solidFill>
            </a:rPr>
            <a:t> </a:t>
          </a:r>
          <a:endParaRPr lang="es-CO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19050</xdr:colOff>
      <xdr:row>0</xdr:row>
      <xdr:rowOff>115359</xdr:rowOff>
    </xdr:from>
    <xdr:to>
      <xdr:col>20</xdr:col>
      <xdr:colOff>923925</xdr:colOff>
      <xdr:row>3</xdr:row>
      <xdr:rowOff>57151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9345E85C-5ED4-4B70-B6C1-1DADFA5CF071}"/>
            </a:ext>
          </a:extLst>
        </xdr:cNvPr>
        <xdr:cNvSpPr/>
      </xdr:nvSpPr>
      <xdr:spPr>
        <a:xfrm>
          <a:off x="27670125" y="115359"/>
          <a:ext cx="2362200" cy="513292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1000"/>
            </a:lnSpc>
            <a:spcAft>
              <a:spcPts val="0"/>
            </a:spcAft>
          </a:pPr>
          <a:endParaRPr lang="es-CO" sz="7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24</xdr:col>
      <xdr:colOff>1362074</xdr:colOff>
      <xdr:row>1</xdr:row>
      <xdr:rowOff>38100</xdr:rowOff>
    </xdr:from>
    <xdr:to>
      <xdr:col>29</xdr:col>
      <xdr:colOff>771525</xdr:colOff>
      <xdr:row>7</xdr:row>
      <xdr:rowOff>47625</xdr:rowOff>
    </xdr:to>
    <xdr:pic>
      <xdr:nvPicPr>
        <xdr:cNvPr id="4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5A3F9E60-2D0E-42EF-B6F5-7C64DEE9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49" y="228600"/>
          <a:ext cx="7372351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caciongovco-my.sharepoint.com/personal/acastrog_mineducacion_gov_co/Documents/Documentos/2026/SGP/DOCUMENTOS%20DNP/RELACION%20COD%20DANE-CHIP-NIT.xlsx" TargetMode="External"/><Relationship Id="rId1" Type="http://schemas.openxmlformats.org/officeDocument/2006/relationships/externalLinkPath" Target="https://mineducaciongovco-my.sharepoint.com/personal/acastrog_mineducacion_gov_co/Documents/Documentos/2026/SGP/REPORTES%20MENSUALES/DOCUMENTOS%20DNP/RELACION%20COD%20DANE-CHIP-N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 refreshError="1">
        <row r="2">
          <cell r="A2">
            <v>890905211</v>
          </cell>
          <cell r="B2" t="str">
            <v>05001</v>
          </cell>
        </row>
        <row r="3">
          <cell r="A3">
            <v>890981195</v>
          </cell>
          <cell r="B3" t="str">
            <v>05002</v>
          </cell>
        </row>
        <row r="4">
          <cell r="A4">
            <v>890981251</v>
          </cell>
          <cell r="B4" t="str">
            <v>05004</v>
          </cell>
        </row>
        <row r="5">
          <cell r="A5">
            <v>890983701</v>
          </cell>
          <cell r="B5" t="str">
            <v>05021</v>
          </cell>
        </row>
        <row r="6">
          <cell r="A6">
            <v>890981732</v>
          </cell>
          <cell r="B6" t="str">
            <v>05030</v>
          </cell>
        </row>
        <row r="7">
          <cell r="A7">
            <v>890981518</v>
          </cell>
          <cell r="B7" t="str">
            <v>05031</v>
          </cell>
        </row>
        <row r="8">
          <cell r="A8">
            <v>890980342</v>
          </cell>
          <cell r="B8" t="str">
            <v>05034</v>
          </cell>
        </row>
        <row r="9">
          <cell r="A9">
            <v>890981493</v>
          </cell>
          <cell r="B9" t="str">
            <v>05036</v>
          </cell>
        </row>
        <row r="10">
          <cell r="A10">
            <v>890982141</v>
          </cell>
          <cell r="B10" t="str">
            <v>05038</v>
          </cell>
        </row>
        <row r="11">
          <cell r="A11">
            <v>890982489</v>
          </cell>
          <cell r="B11" t="str">
            <v>05040</v>
          </cell>
        </row>
        <row r="12">
          <cell r="A12">
            <v>890907569</v>
          </cell>
          <cell r="B12" t="str">
            <v>05042</v>
          </cell>
        </row>
        <row r="13">
          <cell r="A13">
            <v>890983824</v>
          </cell>
          <cell r="B13" t="str">
            <v>05044</v>
          </cell>
        </row>
        <row r="14">
          <cell r="A14">
            <v>890980095</v>
          </cell>
          <cell r="B14" t="str">
            <v>05045</v>
          </cell>
        </row>
        <row r="15">
          <cell r="A15">
            <v>890985623</v>
          </cell>
          <cell r="B15" t="str">
            <v>05051</v>
          </cell>
        </row>
        <row r="16">
          <cell r="A16">
            <v>890981786</v>
          </cell>
          <cell r="B16" t="str">
            <v>05055</v>
          </cell>
        </row>
        <row r="17">
          <cell r="A17">
            <v>890983763</v>
          </cell>
          <cell r="B17" t="str">
            <v>05059</v>
          </cell>
        </row>
        <row r="18">
          <cell r="A18">
            <v>890980445</v>
          </cell>
          <cell r="B18" t="str">
            <v>05079</v>
          </cell>
        </row>
        <row r="19">
          <cell r="A19">
            <v>890981880</v>
          </cell>
          <cell r="B19" t="str">
            <v>05086</v>
          </cell>
        </row>
        <row r="20">
          <cell r="A20">
            <v>890980112</v>
          </cell>
          <cell r="B20" t="str">
            <v>05088</v>
          </cell>
        </row>
        <row r="21">
          <cell r="A21">
            <v>890980802</v>
          </cell>
          <cell r="B21" t="str">
            <v>05091</v>
          </cell>
        </row>
        <row r="22">
          <cell r="A22">
            <v>890982321</v>
          </cell>
          <cell r="B22" t="str">
            <v>05093</v>
          </cell>
        </row>
        <row r="23">
          <cell r="A23">
            <v>890980330</v>
          </cell>
          <cell r="B23" t="str">
            <v>05101</v>
          </cell>
        </row>
        <row r="24">
          <cell r="A24">
            <v>890984415</v>
          </cell>
          <cell r="B24" t="str">
            <v>05107</v>
          </cell>
        </row>
        <row r="25">
          <cell r="A25">
            <v>890983808</v>
          </cell>
          <cell r="B25" t="str">
            <v>05113</v>
          </cell>
        </row>
        <row r="26">
          <cell r="A26">
            <v>890981567</v>
          </cell>
          <cell r="B26" t="str">
            <v>05120</v>
          </cell>
        </row>
        <row r="27">
          <cell r="A27">
            <v>890984224</v>
          </cell>
          <cell r="B27" t="str">
            <v>05125</v>
          </cell>
        </row>
        <row r="28">
          <cell r="A28">
            <v>890980447</v>
          </cell>
          <cell r="B28" t="str">
            <v>05129</v>
          </cell>
        </row>
        <row r="29">
          <cell r="A29">
            <v>890982147</v>
          </cell>
          <cell r="B29" t="str">
            <v>05134</v>
          </cell>
        </row>
        <row r="30">
          <cell r="A30">
            <v>890982238</v>
          </cell>
          <cell r="B30" t="str">
            <v>05138</v>
          </cell>
        </row>
        <row r="31">
          <cell r="A31">
            <v>890981107</v>
          </cell>
          <cell r="B31" t="str">
            <v>05142</v>
          </cell>
        </row>
        <row r="32">
          <cell r="A32">
            <v>890984132</v>
          </cell>
          <cell r="B32" t="str">
            <v>05145</v>
          </cell>
        </row>
        <row r="33">
          <cell r="A33">
            <v>890985316</v>
          </cell>
          <cell r="B33" t="str">
            <v>05147</v>
          </cell>
        </row>
        <row r="34">
          <cell r="A34">
            <v>890982616</v>
          </cell>
          <cell r="B34" t="str">
            <v>05148</v>
          </cell>
        </row>
        <row r="35">
          <cell r="A35">
            <v>890984068</v>
          </cell>
          <cell r="B35" t="str">
            <v>05150</v>
          </cell>
        </row>
        <row r="36">
          <cell r="A36">
            <v>890906445</v>
          </cell>
          <cell r="B36" t="str">
            <v>05154</v>
          </cell>
        </row>
        <row r="37">
          <cell r="A37">
            <v>890980998</v>
          </cell>
          <cell r="B37" t="str">
            <v>05172</v>
          </cell>
        </row>
        <row r="38">
          <cell r="A38">
            <v>890910913</v>
          </cell>
          <cell r="B38" t="str">
            <v>05190</v>
          </cell>
        </row>
        <row r="39">
          <cell r="A39">
            <v>890984634</v>
          </cell>
          <cell r="B39" t="str">
            <v>05197</v>
          </cell>
        </row>
        <row r="40">
          <cell r="A40">
            <v>890983718</v>
          </cell>
          <cell r="B40" t="str">
            <v>05206</v>
          </cell>
        </row>
        <row r="41">
          <cell r="A41">
            <v>890982261</v>
          </cell>
          <cell r="B41" t="str">
            <v>05209</v>
          </cell>
        </row>
        <row r="42">
          <cell r="A42">
            <v>890980767</v>
          </cell>
          <cell r="B42" t="str">
            <v>05212</v>
          </cell>
        </row>
        <row r="43">
          <cell r="A43">
            <v>890980094</v>
          </cell>
          <cell r="B43" t="str">
            <v>05234</v>
          </cell>
        </row>
        <row r="44">
          <cell r="A44">
            <v>890984043</v>
          </cell>
          <cell r="B44" t="str">
            <v>05237</v>
          </cell>
        </row>
        <row r="45">
          <cell r="A45">
            <v>890983664</v>
          </cell>
          <cell r="B45" t="str">
            <v>05240</v>
          </cell>
        </row>
        <row r="46">
          <cell r="A46">
            <v>890984221</v>
          </cell>
          <cell r="B46" t="str">
            <v>05250</v>
          </cell>
        </row>
        <row r="47">
          <cell r="A47">
            <v>890982068</v>
          </cell>
          <cell r="B47" t="str">
            <v>05264</v>
          </cell>
        </row>
        <row r="48">
          <cell r="A48">
            <v>890907106</v>
          </cell>
          <cell r="B48" t="str">
            <v>05266</v>
          </cell>
        </row>
        <row r="49">
          <cell r="A49">
            <v>890980848</v>
          </cell>
          <cell r="B49" t="str">
            <v>05282</v>
          </cell>
        </row>
        <row r="50">
          <cell r="A50">
            <v>890983706</v>
          </cell>
          <cell r="B50" t="str">
            <v>05284</v>
          </cell>
        </row>
        <row r="51">
          <cell r="A51">
            <v>890983786</v>
          </cell>
          <cell r="B51" t="str">
            <v>05306</v>
          </cell>
        </row>
        <row r="52">
          <cell r="A52">
            <v>890980807</v>
          </cell>
          <cell r="B52" t="str">
            <v>05308</v>
          </cell>
        </row>
        <row r="53">
          <cell r="A53">
            <v>890983938</v>
          </cell>
          <cell r="B53" t="str">
            <v>05310</v>
          </cell>
        </row>
        <row r="54">
          <cell r="A54">
            <v>890983728</v>
          </cell>
          <cell r="B54" t="str">
            <v>05313</v>
          </cell>
        </row>
        <row r="55">
          <cell r="A55">
            <v>890981162</v>
          </cell>
          <cell r="B55" t="str">
            <v>05315</v>
          </cell>
        </row>
        <row r="56">
          <cell r="A56">
            <v>890982055</v>
          </cell>
          <cell r="B56" t="str">
            <v>05318</v>
          </cell>
        </row>
        <row r="57">
          <cell r="A57">
            <v>890983830</v>
          </cell>
          <cell r="B57" t="str">
            <v>05321</v>
          </cell>
        </row>
        <row r="58">
          <cell r="A58">
            <v>890982494</v>
          </cell>
          <cell r="B58" t="str">
            <v>05347</v>
          </cell>
        </row>
        <row r="59">
          <cell r="A59">
            <v>890984986</v>
          </cell>
          <cell r="B59" t="str">
            <v>05353</v>
          </cell>
        </row>
        <row r="60">
          <cell r="A60">
            <v>890980093</v>
          </cell>
          <cell r="B60" t="str">
            <v>05360</v>
          </cell>
        </row>
        <row r="61">
          <cell r="A61">
            <v>890982278</v>
          </cell>
          <cell r="B61" t="str">
            <v>05361</v>
          </cell>
        </row>
        <row r="62">
          <cell r="A62">
            <v>890982294</v>
          </cell>
          <cell r="B62" t="str">
            <v>05364</v>
          </cell>
        </row>
        <row r="63">
          <cell r="A63">
            <v>890981069</v>
          </cell>
          <cell r="B63" t="str">
            <v>05368</v>
          </cell>
        </row>
        <row r="64">
          <cell r="A64">
            <v>890981207</v>
          </cell>
          <cell r="B64" t="str">
            <v>05376</v>
          </cell>
        </row>
        <row r="65">
          <cell r="A65">
            <v>890980782</v>
          </cell>
          <cell r="B65" t="str">
            <v>05380</v>
          </cell>
        </row>
        <row r="66">
          <cell r="A66">
            <v>811009017</v>
          </cell>
          <cell r="B66" t="str">
            <v>05390</v>
          </cell>
        </row>
        <row r="67">
          <cell r="A67">
            <v>890981995</v>
          </cell>
          <cell r="B67" t="str">
            <v>05400</v>
          </cell>
        </row>
        <row r="68">
          <cell r="A68">
            <v>890983672</v>
          </cell>
          <cell r="B68" t="str">
            <v>05411</v>
          </cell>
        </row>
        <row r="69">
          <cell r="A69">
            <v>890980958</v>
          </cell>
          <cell r="B69" t="str">
            <v>05425</v>
          </cell>
        </row>
        <row r="70">
          <cell r="A70">
            <v>890983716</v>
          </cell>
          <cell r="B70" t="str">
            <v>05440</v>
          </cell>
        </row>
        <row r="71">
          <cell r="A71">
            <v>890981115</v>
          </cell>
          <cell r="B71" t="str">
            <v>05467</v>
          </cell>
        </row>
        <row r="72">
          <cell r="A72">
            <v>890984882</v>
          </cell>
          <cell r="B72" t="str">
            <v>05475</v>
          </cell>
        </row>
        <row r="73">
          <cell r="A73">
            <v>890980950</v>
          </cell>
          <cell r="B73" t="str">
            <v>05480</v>
          </cell>
        </row>
        <row r="74">
          <cell r="A74">
            <v>890982566</v>
          </cell>
          <cell r="B74" t="str">
            <v>05483</v>
          </cell>
        </row>
        <row r="75">
          <cell r="A75">
            <v>890983873</v>
          </cell>
          <cell r="B75" t="str">
            <v>05490</v>
          </cell>
        </row>
        <row r="76">
          <cell r="A76">
            <v>890985354</v>
          </cell>
          <cell r="B76" t="str">
            <v>05495</v>
          </cell>
        </row>
        <row r="77">
          <cell r="A77">
            <v>890984161</v>
          </cell>
          <cell r="B77" t="str">
            <v>05501</v>
          </cell>
        </row>
        <row r="78">
          <cell r="A78">
            <v>890980917</v>
          </cell>
          <cell r="B78" t="str">
            <v>05541</v>
          </cell>
        </row>
        <row r="79">
          <cell r="A79">
            <v>890982301</v>
          </cell>
          <cell r="B79" t="str">
            <v>05543</v>
          </cell>
        </row>
        <row r="80">
          <cell r="A80">
            <v>890981105</v>
          </cell>
          <cell r="B80" t="str">
            <v>05576</v>
          </cell>
        </row>
        <row r="81">
          <cell r="A81">
            <v>890980049</v>
          </cell>
          <cell r="B81" t="str">
            <v>05579</v>
          </cell>
        </row>
        <row r="82">
          <cell r="A82">
            <v>890981000</v>
          </cell>
          <cell r="B82" t="str">
            <v>05585</v>
          </cell>
        </row>
        <row r="83">
          <cell r="A83">
            <v>890983906</v>
          </cell>
          <cell r="B83" t="str">
            <v>05591</v>
          </cell>
        </row>
        <row r="84">
          <cell r="A84">
            <v>890984312</v>
          </cell>
          <cell r="B84" t="str">
            <v>05604</v>
          </cell>
        </row>
        <row r="85">
          <cell r="A85">
            <v>890983674</v>
          </cell>
          <cell r="B85" t="str">
            <v>05607</v>
          </cell>
        </row>
        <row r="86">
          <cell r="A86">
            <v>890907317</v>
          </cell>
          <cell r="B86" t="str">
            <v>05615</v>
          </cell>
        </row>
        <row r="87">
          <cell r="A87">
            <v>890983736</v>
          </cell>
          <cell r="B87" t="str">
            <v>05628</v>
          </cell>
        </row>
        <row r="88">
          <cell r="A88">
            <v>890980331</v>
          </cell>
          <cell r="B88" t="str">
            <v>05631</v>
          </cell>
        </row>
        <row r="89">
          <cell r="A89">
            <v>890980577</v>
          </cell>
          <cell r="B89" t="str">
            <v>05642</v>
          </cell>
        </row>
        <row r="90">
          <cell r="A90">
            <v>890981868</v>
          </cell>
          <cell r="B90" t="str">
            <v>05647</v>
          </cell>
        </row>
        <row r="91">
          <cell r="A91">
            <v>890983740</v>
          </cell>
          <cell r="B91" t="str">
            <v>05649</v>
          </cell>
        </row>
        <row r="92">
          <cell r="A92">
            <v>800022791</v>
          </cell>
          <cell r="B92" t="str">
            <v>05652</v>
          </cell>
        </row>
        <row r="93">
          <cell r="A93">
            <v>890920814</v>
          </cell>
          <cell r="B93" t="str">
            <v>05656</v>
          </cell>
        </row>
        <row r="94">
          <cell r="A94">
            <v>800022618</v>
          </cell>
          <cell r="B94" t="str">
            <v>05658</v>
          </cell>
        </row>
        <row r="95">
          <cell r="A95">
            <v>800013676</v>
          </cell>
          <cell r="B95" t="str">
            <v>05659</v>
          </cell>
        </row>
        <row r="96">
          <cell r="A96">
            <v>890984376</v>
          </cell>
          <cell r="B96" t="str">
            <v>05660</v>
          </cell>
        </row>
        <row r="97">
          <cell r="A97">
            <v>890983922</v>
          </cell>
          <cell r="B97" t="str">
            <v>05664</v>
          </cell>
        </row>
        <row r="98">
          <cell r="A98">
            <v>890983814</v>
          </cell>
          <cell r="B98" t="str">
            <v>05665</v>
          </cell>
        </row>
        <row r="99">
          <cell r="A99">
            <v>890982123</v>
          </cell>
          <cell r="B99" t="str">
            <v>05667</v>
          </cell>
        </row>
        <row r="100">
          <cell r="A100">
            <v>890980850</v>
          </cell>
          <cell r="B100" t="str">
            <v>05670</v>
          </cell>
        </row>
        <row r="101">
          <cell r="A101">
            <v>890982506</v>
          </cell>
          <cell r="B101" t="str">
            <v>05674</v>
          </cell>
        </row>
        <row r="102">
          <cell r="A102">
            <v>890980344</v>
          </cell>
          <cell r="B102" t="str">
            <v>05679</v>
          </cell>
        </row>
        <row r="103">
          <cell r="A103">
            <v>890981554</v>
          </cell>
          <cell r="B103" t="str">
            <v>05686</v>
          </cell>
        </row>
        <row r="104">
          <cell r="A104">
            <v>890983803</v>
          </cell>
          <cell r="B104" t="str">
            <v>05690</v>
          </cell>
        </row>
        <row r="105">
          <cell r="A105">
            <v>890983813</v>
          </cell>
          <cell r="B105" t="str">
            <v>05697</v>
          </cell>
        </row>
        <row r="106">
          <cell r="A106">
            <v>890981391</v>
          </cell>
          <cell r="B106" t="str">
            <v>05736</v>
          </cell>
        </row>
        <row r="107">
          <cell r="A107">
            <v>890980357</v>
          </cell>
          <cell r="B107" t="str">
            <v>05756</v>
          </cell>
        </row>
        <row r="108">
          <cell r="A108">
            <v>890981080</v>
          </cell>
          <cell r="B108" t="str">
            <v>05761</v>
          </cell>
        </row>
        <row r="109">
          <cell r="A109">
            <v>890981238</v>
          </cell>
          <cell r="B109" t="str">
            <v>05789</v>
          </cell>
        </row>
        <row r="110">
          <cell r="A110">
            <v>890984295</v>
          </cell>
          <cell r="B110" t="str">
            <v>05790</v>
          </cell>
        </row>
        <row r="111">
          <cell r="A111">
            <v>890982583</v>
          </cell>
          <cell r="B111" t="str">
            <v>05792</v>
          </cell>
        </row>
        <row r="112">
          <cell r="A112">
            <v>890980781</v>
          </cell>
          <cell r="B112" t="str">
            <v>05809</v>
          </cell>
        </row>
        <row r="113">
          <cell r="A113">
            <v>890981367</v>
          </cell>
          <cell r="B113" t="str">
            <v>05819</v>
          </cell>
        </row>
        <row r="114">
          <cell r="A114">
            <v>890981138</v>
          </cell>
          <cell r="B114" t="str">
            <v>05837</v>
          </cell>
        </row>
        <row r="115">
          <cell r="A115">
            <v>890984575</v>
          </cell>
          <cell r="B115" t="str">
            <v>05842</v>
          </cell>
        </row>
        <row r="116">
          <cell r="A116">
            <v>890907515</v>
          </cell>
          <cell r="B116" t="str">
            <v>05847</v>
          </cell>
        </row>
        <row r="117">
          <cell r="A117">
            <v>890981106</v>
          </cell>
          <cell r="B117" t="str">
            <v>05854</v>
          </cell>
        </row>
        <row r="118">
          <cell r="A118">
            <v>890984186</v>
          </cell>
          <cell r="B118" t="str">
            <v>05856</v>
          </cell>
        </row>
        <row r="119">
          <cell r="A119">
            <v>890985285</v>
          </cell>
          <cell r="B119" t="str">
            <v>05858</v>
          </cell>
        </row>
        <row r="120">
          <cell r="A120">
            <v>890980764</v>
          </cell>
          <cell r="B120" t="str">
            <v>05861</v>
          </cell>
        </row>
        <row r="121">
          <cell r="A121">
            <v>800020665</v>
          </cell>
          <cell r="B121" t="str">
            <v>05873</v>
          </cell>
        </row>
        <row r="122">
          <cell r="A122">
            <v>890980964</v>
          </cell>
          <cell r="B122" t="str">
            <v>05885</v>
          </cell>
        </row>
        <row r="123">
          <cell r="A123">
            <v>890980096</v>
          </cell>
          <cell r="B123" t="str">
            <v>05887</v>
          </cell>
        </row>
        <row r="124">
          <cell r="A124">
            <v>890984030</v>
          </cell>
          <cell r="B124" t="str">
            <v>05890</v>
          </cell>
        </row>
        <row r="125">
          <cell r="A125">
            <v>890984265</v>
          </cell>
          <cell r="B125" t="str">
            <v>05893</v>
          </cell>
        </row>
        <row r="126">
          <cell r="A126">
            <v>890981150</v>
          </cell>
          <cell r="B126" t="str">
            <v>05895</v>
          </cell>
        </row>
        <row r="127">
          <cell r="A127">
            <v>890102018</v>
          </cell>
          <cell r="B127" t="str">
            <v>08001</v>
          </cell>
        </row>
        <row r="128">
          <cell r="A128">
            <v>890112371</v>
          </cell>
          <cell r="B128" t="str">
            <v>08078</v>
          </cell>
        </row>
        <row r="129">
          <cell r="A129">
            <v>800094462</v>
          </cell>
          <cell r="B129" t="str">
            <v>08137</v>
          </cell>
        </row>
        <row r="130">
          <cell r="A130">
            <v>800094466</v>
          </cell>
          <cell r="B130" t="str">
            <v>08141</v>
          </cell>
        </row>
        <row r="131">
          <cell r="A131">
            <v>890102472</v>
          </cell>
          <cell r="B131" t="str">
            <v>08296</v>
          </cell>
        </row>
        <row r="132">
          <cell r="A132">
            <v>800069901</v>
          </cell>
          <cell r="B132" t="str">
            <v>08372</v>
          </cell>
        </row>
        <row r="133">
          <cell r="A133">
            <v>890103003</v>
          </cell>
          <cell r="B133" t="str">
            <v>08421</v>
          </cell>
        </row>
        <row r="134">
          <cell r="A134">
            <v>890114335</v>
          </cell>
          <cell r="B134" t="str">
            <v>08433</v>
          </cell>
        </row>
        <row r="135">
          <cell r="A135">
            <v>800019218</v>
          </cell>
          <cell r="B135" t="str">
            <v>08436</v>
          </cell>
        </row>
        <row r="136">
          <cell r="A136">
            <v>800094449</v>
          </cell>
          <cell r="B136" t="str">
            <v>08520</v>
          </cell>
        </row>
        <row r="137">
          <cell r="A137">
            <v>800094457</v>
          </cell>
          <cell r="B137" t="str">
            <v>08549</v>
          </cell>
        </row>
        <row r="138">
          <cell r="A138">
            <v>800076751</v>
          </cell>
          <cell r="B138" t="str">
            <v>08558</v>
          </cell>
        </row>
        <row r="139">
          <cell r="A139">
            <v>890116278</v>
          </cell>
          <cell r="B139" t="str">
            <v>08560</v>
          </cell>
        </row>
        <row r="140">
          <cell r="A140">
            <v>800094386</v>
          </cell>
          <cell r="B140" t="str">
            <v>08573</v>
          </cell>
        </row>
        <row r="141">
          <cell r="A141">
            <v>890103962</v>
          </cell>
          <cell r="B141" t="str">
            <v>08606</v>
          </cell>
        </row>
        <row r="142">
          <cell r="A142">
            <v>890115982</v>
          </cell>
          <cell r="B142" t="str">
            <v>08634</v>
          </cell>
        </row>
        <row r="143">
          <cell r="A143">
            <v>800094844</v>
          </cell>
          <cell r="B143" t="str">
            <v>08638</v>
          </cell>
        </row>
        <row r="144">
          <cell r="A144">
            <v>800019254</v>
          </cell>
          <cell r="B144" t="str">
            <v>08675</v>
          </cell>
        </row>
        <row r="145">
          <cell r="A145">
            <v>800116284</v>
          </cell>
          <cell r="B145" t="str">
            <v>08685</v>
          </cell>
        </row>
        <row r="146">
          <cell r="A146">
            <v>890106291</v>
          </cell>
          <cell r="B146" t="str">
            <v>08758</v>
          </cell>
        </row>
        <row r="147">
          <cell r="A147">
            <v>890116159</v>
          </cell>
          <cell r="B147" t="str">
            <v>08770</v>
          </cell>
        </row>
        <row r="148">
          <cell r="A148">
            <v>800053552</v>
          </cell>
          <cell r="B148" t="str">
            <v>08832</v>
          </cell>
        </row>
        <row r="149">
          <cell r="A149">
            <v>800094378</v>
          </cell>
          <cell r="B149" t="str">
            <v>08849</v>
          </cell>
        </row>
        <row r="150">
          <cell r="A150">
            <v>899999061</v>
          </cell>
          <cell r="B150" t="str">
            <v>11001</v>
          </cell>
        </row>
        <row r="151">
          <cell r="A151">
            <v>890480184</v>
          </cell>
          <cell r="B151" t="str">
            <v>13001</v>
          </cell>
        </row>
        <row r="152">
          <cell r="A152">
            <v>800037371</v>
          </cell>
          <cell r="B152" t="str">
            <v>13006</v>
          </cell>
        </row>
        <row r="153">
          <cell r="A153">
            <v>800254879</v>
          </cell>
          <cell r="B153" t="str">
            <v>13030</v>
          </cell>
        </row>
        <row r="154">
          <cell r="A154">
            <v>806001937</v>
          </cell>
          <cell r="B154" t="str">
            <v>13042</v>
          </cell>
        </row>
        <row r="155">
          <cell r="A155">
            <v>890480254</v>
          </cell>
          <cell r="B155" t="str">
            <v>13052</v>
          </cell>
        </row>
        <row r="156">
          <cell r="A156">
            <v>806004900</v>
          </cell>
          <cell r="B156" t="str">
            <v>13062</v>
          </cell>
        </row>
        <row r="157">
          <cell r="A157">
            <v>800015991</v>
          </cell>
          <cell r="B157" t="str">
            <v>13074</v>
          </cell>
        </row>
        <row r="158">
          <cell r="A158">
            <v>890481362</v>
          </cell>
          <cell r="B158" t="str">
            <v>13140</v>
          </cell>
        </row>
        <row r="159">
          <cell r="A159">
            <v>800253526</v>
          </cell>
          <cell r="B159" t="str">
            <v>13160</v>
          </cell>
        </row>
        <row r="160">
          <cell r="A160">
            <v>800254481</v>
          </cell>
          <cell r="B160" t="str">
            <v>13188</v>
          </cell>
        </row>
        <row r="161">
          <cell r="A161">
            <v>800038613</v>
          </cell>
          <cell r="B161" t="str">
            <v>13212</v>
          </cell>
        </row>
        <row r="162">
          <cell r="A162">
            <v>806000701</v>
          </cell>
          <cell r="B162" t="str">
            <v>13222</v>
          </cell>
        </row>
        <row r="163">
          <cell r="A163">
            <v>890480022</v>
          </cell>
          <cell r="B163" t="str">
            <v>13244</v>
          </cell>
        </row>
        <row r="164">
          <cell r="A164">
            <v>890481295</v>
          </cell>
          <cell r="B164" t="str">
            <v>13248</v>
          </cell>
        </row>
        <row r="165">
          <cell r="A165">
            <v>806001439</v>
          </cell>
          <cell r="B165" t="str">
            <v>13268</v>
          </cell>
        </row>
        <row r="166">
          <cell r="A166">
            <v>800255214</v>
          </cell>
          <cell r="B166" t="str">
            <v>13300</v>
          </cell>
        </row>
        <row r="167">
          <cell r="A167">
            <v>800028432</v>
          </cell>
          <cell r="B167" t="str">
            <v>13430</v>
          </cell>
        </row>
        <row r="168">
          <cell r="A168">
            <v>800095514</v>
          </cell>
          <cell r="B168" t="str">
            <v>13433</v>
          </cell>
        </row>
        <row r="169">
          <cell r="A169">
            <v>800095511</v>
          </cell>
          <cell r="B169" t="str">
            <v>13440</v>
          </cell>
        </row>
        <row r="170">
          <cell r="A170">
            <v>800095466</v>
          </cell>
          <cell r="B170" t="str">
            <v>13442</v>
          </cell>
        </row>
        <row r="171">
          <cell r="A171">
            <v>800254722</v>
          </cell>
          <cell r="B171" t="str">
            <v>13458</v>
          </cell>
        </row>
        <row r="172">
          <cell r="A172">
            <v>890480643</v>
          </cell>
          <cell r="B172" t="str">
            <v>13468</v>
          </cell>
        </row>
        <row r="173">
          <cell r="A173">
            <v>890480431</v>
          </cell>
          <cell r="B173" t="str">
            <v>13473</v>
          </cell>
        </row>
        <row r="174">
          <cell r="A174">
            <v>900192833</v>
          </cell>
          <cell r="B174" t="str">
            <v>13490</v>
          </cell>
        </row>
        <row r="175">
          <cell r="A175">
            <v>800042974</v>
          </cell>
          <cell r="B175" t="str">
            <v>13549</v>
          </cell>
        </row>
        <row r="176">
          <cell r="A176">
            <v>806001274</v>
          </cell>
          <cell r="B176" t="str">
            <v>13580</v>
          </cell>
        </row>
        <row r="177">
          <cell r="A177">
            <v>890481447</v>
          </cell>
          <cell r="B177" t="str">
            <v>13600</v>
          </cell>
        </row>
        <row r="178">
          <cell r="A178">
            <v>806001278</v>
          </cell>
          <cell r="B178" t="str">
            <v>13620</v>
          </cell>
        </row>
        <row r="179">
          <cell r="A179">
            <v>890481310</v>
          </cell>
          <cell r="B179" t="str">
            <v>13647</v>
          </cell>
        </row>
        <row r="180">
          <cell r="A180">
            <v>800037166</v>
          </cell>
          <cell r="B180" t="str">
            <v>13650</v>
          </cell>
        </row>
        <row r="181">
          <cell r="A181">
            <v>800026685</v>
          </cell>
          <cell r="B181" t="str">
            <v>13654</v>
          </cell>
        </row>
        <row r="182">
          <cell r="A182">
            <v>806003884</v>
          </cell>
          <cell r="B182" t="str">
            <v>13655</v>
          </cell>
        </row>
        <row r="183">
          <cell r="A183">
            <v>800037175</v>
          </cell>
          <cell r="B183" t="str">
            <v>13657</v>
          </cell>
        </row>
        <row r="184">
          <cell r="A184">
            <v>800043486</v>
          </cell>
          <cell r="B184" t="str">
            <v>13667</v>
          </cell>
        </row>
        <row r="185">
          <cell r="A185">
            <v>890480203</v>
          </cell>
          <cell r="B185" t="str">
            <v>13670</v>
          </cell>
        </row>
        <row r="186">
          <cell r="A186">
            <v>890480069</v>
          </cell>
          <cell r="B186" t="str">
            <v>13673</v>
          </cell>
        </row>
        <row r="187">
          <cell r="A187">
            <v>890481343</v>
          </cell>
          <cell r="B187" t="str">
            <v>13683</v>
          </cell>
        </row>
        <row r="188">
          <cell r="A188">
            <v>800049017</v>
          </cell>
          <cell r="B188" t="str">
            <v>13688</v>
          </cell>
        </row>
        <row r="189">
          <cell r="A189">
            <v>890480006</v>
          </cell>
          <cell r="B189" t="str">
            <v>13744</v>
          </cell>
        </row>
        <row r="190">
          <cell r="A190">
            <v>800035677</v>
          </cell>
          <cell r="B190" t="str">
            <v>13760</v>
          </cell>
        </row>
        <row r="191">
          <cell r="A191">
            <v>800095530</v>
          </cell>
          <cell r="B191" t="str">
            <v>13780</v>
          </cell>
        </row>
        <row r="192">
          <cell r="A192">
            <v>800255213</v>
          </cell>
          <cell r="B192" t="str">
            <v>13810</v>
          </cell>
        </row>
        <row r="193">
          <cell r="A193">
            <v>890481149</v>
          </cell>
          <cell r="B193" t="str">
            <v>13836</v>
          </cell>
        </row>
        <row r="194">
          <cell r="A194">
            <v>890481324</v>
          </cell>
          <cell r="B194" t="str">
            <v>13838</v>
          </cell>
        </row>
        <row r="195">
          <cell r="A195">
            <v>890481192</v>
          </cell>
          <cell r="B195" t="str">
            <v>13873</v>
          </cell>
        </row>
        <row r="196">
          <cell r="A196">
            <v>890481177</v>
          </cell>
          <cell r="B196" t="str">
            <v>13894</v>
          </cell>
        </row>
        <row r="197">
          <cell r="A197">
            <v>891800846</v>
          </cell>
          <cell r="B197" t="str">
            <v>15001</v>
          </cell>
        </row>
        <row r="198">
          <cell r="A198">
            <v>891801281</v>
          </cell>
          <cell r="B198" t="str">
            <v>15022</v>
          </cell>
        </row>
        <row r="199">
          <cell r="A199">
            <v>800077545</v>
          </cell>
          <cell r="B199" t="str">
            <v>15047</v>
          </cell>
        </row>
        <row r="200">
          <cell r="A200">
            <v>800063791</v>
          </cell>
          <cell r="B200" t="str">
            <v>15051</v>
          </cell>
        </row>
        <row r="201">
          <cell r="A201">
            <v>800099199</v>
          </cell>
          <cell r="B201" t="str">
            <v>15087</v>
          </cell>
        </row>
        <row r="202">
          <cell r="A202">
            <v>800099390</v>
          </cell>
          <cell r="B202" t="str">
            <v>15090</v>
          </cell>
        </row>
        <row r="203">
          <cell r="A203">
            <v>800017288</v>
          </cell>
          <cell r="B203" t="str">
            <v>15092</v>
          </cell>
        </row>
        <row r="204">
          <cell r="A204">
            <v>891856294</v>
          </cell>
          <cell r="B204" t="str">
            <v>15097</v>
          </cell>
        </row>
        <row r="205">
          <cell r="A205">
            <v>800023383</v>
          </cell>
          <cell r="B205" t="str">
            <v>15104</v>
          </cell>
        </row>
        <row r="206">
          <cell r="A206">
            <v>800099721</v>
          </cell>
          <cell r="B206" t="str">
            <v>15106</v>
          </cell>
        </row>
        <row r="207">
          <cell r="A207">
            <v>891808260</v>
          </cell>
          <cell r="B207" t="str">
            <v>15109</v>
          </cell>
        </row>
        <row r="208">
          <cell r="A208">
            <v>800099714</v>
          </cell>
          <cell r="B208" t="str">
            <v>15114</v>
          </cell>
        </row>
        <row r="209">
          <cell r="A209">
            <v>891801796</v>
          </cell>
          <cell r="B209" t="str">
            <v>15131</v>
          </cell>
        </row>
        <row r="210">
          <cell r="A210">
            <v>800028393</v>
          </cell>
          <cell r="B210" t="str">
            <v>15135</v>
          </cell>
        </row>
        <row r="211">
          <cell r="A211">
            <v>891857805</v>
          </cell>
          <cell r="B211" t="str">
            <v>15162</v>
          </cell>
        </row>
        <row r="212">
          <cell r="A212">
            <v>891801357</v>
          </cell>
          <cell r="B212" t="str">
            <v>15172</v>
          </cell>
        </row>
        <row r="213">
          <cell r="A213">
            <v>891800475</v>
          </cell>
          <cell r="B213" t="str">
            <v>15176</v>
          </cell>
        </row>
        <row r="214">
          <cell r="A214">
            <v>800074859</v>
          </cell>
          <cell r="B214" t="str">
            <v>15180</v>
          </cell>
        </row>
        <row r="215">
          <cell r="A215">
            <v>891801962</v>
          </cell>
          <cell r="B215" t="str">
            <v>15183</v>
          </cell>
        </row>
        <row r="216">
          <cell r="A216">
            <v>800034476</v>
          </cell>
          <cell r="B216" t="str">
            <v>15185</v>
          </cell>
        </row>
        <row r="217">
          <cell r="A217">
            <v>800014989</v>
          </cell>
          <cell r="B217" t="str">
            <v>15187</v>
          </cell>
        </row>
        <row r="218">
          <cell r="A218">
            <v>891801988</v>
          </cell>
          <cell r="B218" t="str">
            <v>15189</v>
          </cell>
        </row>
        <row r="219">
          <cell r="A219">
            <v>891801932</v>
          </cell>
          <cell r="B219" t="str">
            <v>15204</v>
          </cell>
        </row>
        <row r="220">
          <cell r="A220">
            <v>891801363</v>
          </cell>
          <cell r="B220" t="str">
            <v>15212</v>
          </cell>
        </row>
        <row r="221">
          <cell r="A221">
            <v>891855748</v>
          </cell>
          <cell r="B221" t="str">
            <v>15215</v>
          </cell>
        </row>
        <row r="222">
          <cell r="A222">
            <v>891857920</v>
          </cell>
          <cell r="B222" t="str">
            <v>15218</v>
          </cell>
        </row>
        <row r="223">
          <cell r="A223">
            <v>800099196</v>
          </cell>
          <cell r="B223" t="str">
            <v>15223</v>
          </cell>
        </row>
        <row r="224">
          <cell r="A224">
            <v>891802089</v>
          </cell>
          <cell r="B224" t="str">
            <v>15224</v>
          </cell>
        </row>
        <row r="225">
          <cell r="A225">
            <v>891855769</v>
          </cell>
          <cell r="B225" t="str">
            <v>15226</v>
          </cell>
        </row>
        <row r="226">
          <cell r="A226">
            <v>800099723</v>
          </cell>
          <cell r="B226" t="str">
            <v>15232</v>
          </cell>
        </row>
        <row r="227">
          <cell r="A227">
            <v>800131177</v>
          </cell>
          <cell r="B227" t="str">
            <v>15236</v>
          </cell>
        </row>
        <row r="228">
          <cell r="A228">
            <v>891855138</v>
          </cell>
          <cell r="B228" t="str">
            <v>15238</v>
          </cell>
        </row>
        <row r="229">
          <cell r="A229">
            <v>891857844</v>
          </cell>
          <cell r="B229" t="str">
            <v>15244</v>
          </cell>
        </row>
        <row r="230">
          <cell r="A230">
            <v>800031073</v>
          </cell>
          <cell r="B230" t="str">
            <v>15248</v>
          </cell>
        </row>
        <row r="231">
          <cell r="A231">
            <v>891856288</v>
          </cell>
          <cell r="B231" t="str">
            <v>15272</v>
          </cell>
        </row>
        <row r="232">
          <cell r="A232">
            <v>800026368</v>
          </cell>
          <cell r="B232" t="str">
            <v>15276</v>
          </cell>
        </row>
        <row r="233">
          <cell r="A233">
            <v>800020045</v>
          </cell>
          <cell r="B233" t="str">
            <v>15293</v>
          </cell>
        </row>
        <row r="234">
          <cell r="A234">
            <v>891857764</v>
          </cell>
          <cell r="B234" t="str">
            <v>15296</v>
          </cell>
        </row>
        <row r="235">
          <cell r="A235">
            <v>800025608</v>
          </cell>
          <cell r="B235" t="str">
            <v>15299</v>
          </cell>
        </row>
        <row r="236">
          <cell r="A236">
            <v>800012631</v>
          </cell>
          <cell r="B236" t="str">
            <v>15317</v>
          </cell>
        </row>
        <row r="237">
          <cell r="A237">
            <v>800013683</v>
          </cell>
          <cell r="B237" t="str">
            <v>15322</v>
          </cell>
        </row>
        <row r="238">
          <cell r="A238">
            <v>891800896</v>
          </cell>
          <cell r="B238" t="str">
            <v>15325</v>
          </cell>
        </row>
        <row r="239">
          <cell r="A239">
            <v>800099202</v>
          </cell>
          <cell r="B239" t="str">
            <v>15332</v>
          </cell>
        </row>
        <row r="240">
          <cell r="A240">
            <v>891856077</v>
          </cell>
          <cell r="B240" t="str">
            <v>15362</v>
          </cell>
        </row>
        <row r="241">
          <cell r="A241">
            <v>891801376</v>
          </cell>
          <cell r="B241" t="str">
            <v>15367</v>
          </cell>
        </row>
        <row r="242">
          <cell r="A242">
            <v>891856593</v>
          </cell>
          <cell r="B242" t="str">
            <v>15368</v>
          </cell>
        </row>
        <row r="243">
          <cell r="A243">
            <v>800099206</v>
          </cell>
          <cell r="B243" t="str">
            <v>15377</v>
          </cell>
        </row>
        <row r="244">
          <cell r="A244">
            <v>800099665</v>
          </cell>
          <cell r="B244" t="str">
            <v>15380</v>
          </cell>
        </row>
        <row r="245">
          <cell r="A245">
            <v>800006541</v>
          </cell>
          <cell r="B245" t="str">
            <v>15401</v>
          </cell>
        </row>
        <row r="246">
          <cell r="A246">
            <v>891856257</v>
          </cell>
          <cell r="B246" t="str">
            <v>15403</v>
          </cell>
        </row>
        <row r="247">
          <cell r="A247">
            <v>891801268</v>
          </cell>
          <cell r="B247" t="str">
            <v>15407</v>
          </cell>
        </row>
        <row r="248">
          <cell r="A248">
            <v>891801129</v>
          </cell>
          <cell r="B248" t="str">
            <v>15425</v>
          </cell>
        </row>
        <row r="249">
          <cell r="A249">
            <v>800024789</v>
          </cell>
          <cell r="B249" t="str">
            <v>15442</v>
          </cell>
        </row>
        <row r="250">
          <cell r="A250">
            <v>800029660</v>
          </cell>
          <cell r="B250" t="str">
            <v>15455</v>
          </cell>
        </row>
        <row r="251">
          <cell r="A251">
            <v>891855735</v>
          </cell>
          <cell r="B251" t="str">
            <v>15464</v>
          </cell>
        </row>
        <row r="252">
          <cell r="A252">
            <v>891856555</v>
          </cell>
          <cell r="B252" t="str">
            <v>15466</v>
          </cell>
        </row>
        <row r="253">
          <cell r="A253">
            <v>800099662</v>
          </cell>
          <cell r="B253" t="str">
            <v>15469</v>
          </cell>
        </row>
        <row r="254">
          <cell r="A254">
            <v>891801994</v>
          </cell>
          <cell r="B254" t="str">
            <v>15476</v>
          </cell>
        </row>
        <row r="255">
          <cell r="A255">
            <v>800077808</v>
          </cell>
          <cell r="B255" t="str">
            <v>15480</v>
          </cell>
        </row>
        <row r="256">
          <cell r="A256">
            <v>891855222</v>
          </cell>
          <cell r="B256" t="str">
            <v>15491</v>
          </cell>
        </row>
        <row r="257">
          <cell r="A257">
            <v>800033062</v>
          </cell>
          <cell r="B257" t="str">
            <v>15494</v>
          </cell>
        </row>
        <row r="258">
          <cell r="A258">
            <v>800026156</v>
          </cell>
          <cell r="B258" t="str">
            <v>15500</v>
          </cell>
        </row>
        <row r="259">
          <cell r="A259">
            <v>891801362</v>
          </cell>
          <cell r="B259" t="str">
            <v>15507</v>
          </cell>
        </row>
        <row r="260">
          <cell r="A260">
            <v>800028461</v>
          </cell>
          <cell r="B260" t="str">
            <v>15511</v>
          </cell>
        </row>
        <row r="261">
          <cell r="A261">
            <v>800049508</v>
          </cell>
          <cell r="B261" t="str">
            <v>15514</v>
          </cell>
        </row>
        <row r="262">
          <cell r="A262">
            <v>891801240</v>
          </cell>
          <cell r="B262" t="str">
            <v>15516</v>
          </cell>
        </row>
        <row r="263">
          <cell r="A263">
            <v>800065593</v>
          </cell>
          <cell r="B263" t="str">
            <v>15518</v>
          </cell>
        </row>
        <row r="264">
          <cell r="A264">
            <v>800012628</v>
          </cell>
          <cell r="B264" t="str">
            <v>15522</v>
          </cell>
        </row>
        <row r="265">
          <cell r="A265">
            <v>891801368</v>
          </cell>
          <cell r="B265" t="str">
            <v>15531</v>
          </cell>
        </row>
        <row r="266">
          <cell r="A266">
            <v>800065411</v>
          </cell>
          <cell r="B266" t="str">
            <v>15533</v>
          </cell>
        </row>
        <row r="267">
          <cell r="A267">
            <v>891855015</v>
          </cell>
          <cell r="B267" t="str">
            <v>15537</v>
          </cell>
        </row>
        <row r="268">
          <cell r="A268">
            <v>891856464</v>
          </cell>
          <cell r="B268" t="str">
            <v>15542</v>
          </cell>
        </row>
        <row r="269">
          <cell r="A269">
            <v>800066389</v>
          </cell>
          <cell r="B269" t="str">
            <v>15550</v>
          </cell>
        </row>
        <row r="270">
          <cell r="A270">
            <v>891800466</v>
          </cell>
          <cell r="B270" t="str">
            <v>15572</v>
          </cell>
        </row>
        <row r="271">
          <cell r="A271">
            <v>800029513</v>
          </cell>
          <cell r="B271" t="str">
            <v>15580</v>
          </cell>
        </row>
        <row r="272">
          <cell r="A272">
            <v>891801280</v>
          </cell>
          <cell r="B272" t="str">
            <v>15599</v>
          </cell>
        </row>
        <row r="273">
          <cell r="A273">
            <v>891801244</v>
          </cell>
          <cell r="B273" t="str">
            <v>15600</v>
          </cell>
        </row>
        <row r="274">
          <cell r="A274">
            <v>891801770</v>
          </cell>
          <cell r="B274" t="str">
            <v>15621</v>
          </cell>
        </row>
        <row r="275">
          <cell r="A275">
            <v>800028517</v>
          </cell>
          <cell r="B275" t="str">
            <v>15632</v>
          </cell>
        </row>
        <row r="276">
          <cell r="A276">
            <v>800019846</v>
          </cell>
          <cell r="B276" t="str">
            <v>15638</v>
          </cell>
        </row>
        <row r="277">
          <cell r="A277">
            <v>800016757</v>
          </cell>
          <cell r="B277" t="str">
            <v>15646</v>
          </cell>
        </row>
        <row r="278">
          <cell r="A278">
            <v>891801282</v>
          </cell>
          <cell r="B278" t="str">
            <v>15660</v>
          </cell>
        </row>
        <row r="279">
          <cell r="A279">
            <v>800083233</v>
          </cell>
          <cell r="B279" t="str">
            <v>15664</v>
          </cell>
        </row>
        <row r="280">
          <cell r="A280">
            <v>891802151</v>
          </cell>
          <cell r="B280" t="str">
            <v>15667</v>
          </cell>
        </row>
        <row r="281">
          <cell r="A281">
            <v>891857821</v>
          </cell>
          <cell r="B281" t="str">
            <v>15673</v>
          </cell>
        </row>
        <row r="282">
          <cell r="A282">
            <v>891801286</v>
          </cell>
          <cell r="B282" t="str">
            <v>15676</v>
          </cell>
        </row>
        <row r="283">
          <cell r="A283">
            <v>891801369</v>
          </cell>
          <cell r="B283" t="str">
            <v>15681</v>
          </cell>
        </row>
        <row r="284">
          <cell r="A284">
            <v>800020733</v>
          </cell>
          <cell r="B284" t="str">
            <v>15686</v>
          </cell>
        </row>
        <row r="285">
          <cell r="A285">
            <v>800029386</v>
          </cell>
          <cell r="B285" t="str">
            <v>15690</v>
          </cell>
        </row>
        <row r="286">
          <cell r="A286">
            <v>800039213</v>
          </cell>
          <cell r="B286" t="str">
            <v>15693</v>
          </cell>
        </row>
        <row r="287">
          <cell r="A287">
            <v>800099651</v>
          </cell>
          <cell r="B287" t="str">
            <v>15696</v>
          </cell>
        </row>
        <row r="288">
          <cell r="A288">
            <v>800050791</v>
          </cell>
          <cell r="B288" t="str">
            <v>15720</v>
          </cell>
        </row>
        <row r="289">
          <cell r="A289">
            <v>800099441</v>
          </cell>
          <cell r="B289" t="str">
            <v>15723</v>
          </cell>
        </row>
        <row r="290">
          <cell r="A290">
            <v>891801911</v>
          </cell>
          <cell r="B290" t="str">
            <v>15740</v>
          </cell>
        </row>
        <row r="291">
          <cell r="A291">
            <v>891855016</v>
          </cell>
          <cell r="B291" t="str">
            <v>15753</v>
          </cell>
        </row>
        <row r="292">
          <cell r="A292">
            <v>800026911</v>
          </cell>
          <cell r="B292" t="str">
            <v>15755</v>
          </cell>
        </row>
        <row r="293">
          <cell r="A293">
            <v>800099210</v>
          </cell>
          <cell r="B293" t="str">
            <v>15757</v>
          </cell>
        </row>
        <row r="294">
          <cell r="A294">
            <v>891855130</v>
          </cell>
          <cell r="B294" t="str">
            <v>15759</v>
          </cell>
        </row>
        <row r="295">
          <cell r="A295">
            <v>800029826</v>
          </cell>
          <cell r="B295" t="str">
            <v>15761</v>
          </cell>
        </row>
        <row r="296">
          <cell r="A296">
            <v>800019277</v>
          </cell>
          <cell r="B296" t="str">
            <v>15762</v>
          </cell>
        </row>
        <row r="297">
          <cell r="A297">
            <v>891801061</v>
          </cell>
          <cell r="B297" t="str">
            <v>15763</v>
          </cell>
        </row>
        <row r="298">
          <cell r="A298">
            <v>800015909</v>
          </cell>
          <cell r="B298" t="str">
            <v>15764</v>
          </cell>
        </row>
        <row r="299">
          <cell r="A299">
            <v>891856472</v>
          </cell>
          <cell r="B299" t="str">
            <v>15774</v>
          </cell>
        </row>
        <row r="300">
          <cell r="A300">
            <v>800030988</v>
          </cell>
          <cell r="B300" t="str">
            <v>15776</v>
          </cell>
        </row>
        <row r="301">
          <cell r="A301">
            <v>800028576</v>
          </cell>
          <cell r="B301" t="str">
            <v>15778</v>
          </cell>
        </row>
        <row r="302">
          <cell r="A302">
            <v>891856131</v>
          </cell>
          <cell r="B302" t="str">
            <v>15790</v>
          </cell>
        </row>
        <row r="303">
          <cell r="A303">
            <v>800019709</v>
          </cell>
          <cell r="B303" t="str">
            <v>15798</v>
          </cell>
        </row>
        <row r="304">
          <cell r="A304">
            <v>891800860</v>
          </cell>
          <cell r="B304" t="str">
            <v>15804</v>
          </cell>
        </row>
        <row r="305">
          <cell r="A305">
            <v>891855361</v>
          </cell>
          <cell r="B305" t="str">
            <v>15806</v>
          </cell>
        </row>
        <row r="306">
          <cell r="A306">
            <v>800028436</v>
          </cell>
          <cell r="B306" t="str">
            <v>15808</v>
          </cell>
        </row>
        <row r="307">
          <cell r="A307">
            <v>800099187</v>
          </cell>
          <cell r="B307" t="str">
            <v>15810</v>
          </cell>
        </row>
        <row r="308">
          <cell r="A308">
            <v>800099642</v>
          </cell>
          <cell r="B308" t="str">
            <v>15814</v>
          </cell>
        </row>
        <row r="309">
          <cell r="A309">
            <v>800062255</v>
          </cell>
          <cell r="B309" t="str">
            <v>15816</v>
          </cell>
        </row>
        <row r="310">
          <cell r="A310">
            <v>891856625</v>
          </cell>
          <cell r="B310" t="str">
            <v>15820</v>
          </cell>
        </row>
        <row r="311">
          <cell r="A311">
            <v>800012635</v>
          </cell>
          <cell r="B311" t="str">
            <v>15822</v>
          </cell>
        </row>
        <row r="312">
          <cell r="A312">
            <v>800099639</v>
          </cell>
          <cell r="B312" t="str">
            <v>15832</v>
          </cell>
        </row>
        <row r="313">
          <cell r="A313">
            <v>891801787</v>
          </cell>
          <cell r="B313" t="str">
            <v>15835</v>
          </cell>
        </row>
        <row r="314">
          <cell r="A314">
            <v>800027292</v>
          </cell>
          <cell r="B314" t="str">
            <v>15837</v>
          </cell>
        </row>
        <row r="315">
          <cell r="A315">
            <v>800099635</v>
          </cell>
          <cell r="B315" t="str">
            <v>15839</v>
          </cell>
        </row>
        <row r="316">
          <cell r="A316">
            <v>800099631</v>
          </cell>
          <cell r="B316" t="str">
            <v>15842</v>
          </cell>
        </row>
        <row r="317">
          <cell r="A317">
            <v>891800986</v>
          </cell>
          <cell r="B317" t="str">
            <v>15861</v>
          </cell>
        </row>
        <row r="318">
          <cell r="A318">
            <v>891801347</v>
          </cell>
          <cell r="B318" t="str">
            <v>15879</v>
          </cell>
        </row>
        <row r="319">
          <cell r="A319">
            <v>891802106</v>
          </cell>
          <cell r="B319" t="str">
            <v>15897</v>
          </cell>
        </row>
        <row r="320">
          <cell r="A320">
            <v>890801053</v>
          </cell>
          <cell r="B320" t="str">
            <v>17001</v>
          </cell>
        </row>
        <row r="321">
          <cell r="A321">
            <v>890801132</v>
          </cell>
          <cell r="B321" t="str">
            <v>17013</v>
          </cell>
        </row>
        <row r="322">
          <cell r="A322">
            <v>890801139</v>
          </cell>
          <cell r="B322" t="str">
            <v>17042</v>
          </cell>
        </row>
        <row r="323">
          <cell r="A323">
            <v>890801142</v>
          </cell>
          <cell r="B323" t="str">
            <v>17050</v>
          </cell>
        </row>
        <row r="324">
          <cell r="A324">
            <v>890802650</v>
          </cell>
          <cell r="B324" t="str">
            <v>17088</v>
          </cell>
        </row>
        <row r="325">
          <cell r="A325">
            <v>890801133</v>
          </cell>
          <cell r="B325" t="str">
            <v>17174</v>
          </cell>
        </row>
        <row r="326">
          <cell r="A326">
            <v>890801144</v>
          </cell>
          <cell r="B326" t="str">
            <v>17272</v>
          </cell>
        </row>
        <row r="327">
          <cell r="A327">
            <v>890801130</v>
          </cell>
          <cell r="B327" t="str">
            <v>17380</v>
          </cell>
        </row>
        <row r="328">
          <cell r="A328">
            <v>890802795</v>
          </cell>
          <cell r="B328" t="str">
            <v>17388</v>
          </cell>
        </row>
        <row r="329">
          <cell r="A329">
            <v>890802505</v>
          </cell>
          <cell r="B329" t="str">
            <v>17433</v>
          </cell>
        </row>
        <row r="330">
          <cell r="A330">
            <v>890801145</v>
          </cell>
          <cell r="B330" t="str">
            <v>17442</v>
          </cell>
        </row>
        <row r="331">
          <cell r="A331">
            <v>890801147</v>
          </cell>
          <cell r="B331" t="str">
            <v>17444</v>
          </cell>
        </row>
        <row r="332">
          <cell r="A332">
            <v>890801146</v>
          </cell>
          <cell r="B332" t="str">
            <v>17446</v>
          </cell>
        </row>
        <row r="333">
          <cell r="A333">
            <v>890801135</v>
          </cell>
          <cell r="B333" t="str">
            <v>17486</v>
          </cell>
        </row>
        <row r="334">
          <cell r="A334">
            <v>810002963</v>
          </cell>
          <cell r="B334" t="str">
            <v>17495</v>
          </cell>
        </row>
        <row r="335">
          <cell r="A335">
            <v>890801136</v>
          </cell>
          <cell r="B335" t="str">
            <v>17513</v>
          </cell>
        </row>
        <row r="336">
          <cell r="A336">
            <v>890801141</v>
          </cell>
          <cell r="B336" t="str">
            <v>17524</v>
          </cell>
        </row>
        <row r="337">
          <cell r="A337">
            <v>890801137</v>
          </cell>
          <cell r="B337" t="str">
            <v>17541</v>
          </cell>
        </row>
        <row r="338">
          <cell r="A338">
            <v>890801138</v>
          </cell>
          <cell r="B338" t="str">
            <v>17614</v>
          </cell>
        </row>
        <row r="339">
          <cell r="A339">
            <v>800095461</v>
          </cell>
          <cell r="B339" t="str">
            <v>17616</v>
          </cell>
        </row>
        <row r="340">
          <cell r="A340">
            <v>890801131</v>
          </cell>
          <cell r="B340" t="str">
            <v>17653</v>
          </cell>
        </row>
        <row r="341">
          <cell r="A341">
            <v>890801149</v>
          </cell>
          <cell r="B341" t="str">
            <v>17662</v>
          </cell>
        </row>
        <row r="342">
          <cell r="A342">
            <v>810001998</v>
          </cell>
          <cell r="B342" t="str">
            <v>17665</v>
          </cell>
        </row>
        <row r="343">
          <cell r="A343">
            <v>890801150</v>
          </cell>
          <cell r="B343" t="str">
            <v>17777</v>
          </cell>
        </row>
        <row r="344">
          <cell r="A344">
            <v>890801151</v>
          </cell>
          <cell r="B344" t="str">
            <v>17867</v>
          </cell>
        </row>
        <row r="345">
          <cell r="A345">
            <v>890801152</v>
          </cell>
          <cell r="B345" t="str">
            <v>17873</v>
          </cell>
        </row>
        <row r="346">
          <cell r="A346">
            <v>800090833</v>
          </cell>
          <cell r="B346" t="str">
            <v>17877</v>
          </cell>
        </row>
        <row r="347">
          <cell r="A347">
            <v>800095728</v>
          </cell>
          <cell r="B347" t="str">
            <v>18001</v>
          </cell>
        </row>
        <row r="348">
          <cell r="A348">
            <v>891190431</v>
          </cell>
          <cell r="B348" t="str">
            <v>18029</v>
          </cell>
        </row>
        <row r="349">
          <cell r="A349">
            <v>800095734</v>
          </cell>
          <cell r="B349" t="str">
            <v>18094</v>
          </cell>
        </row>
        <row r="350">
          <cell r="A350">
            <v>800095754</v>
          </cell>
          <cell r="B350" t="str">
            <v>18150</v>
          </cell>
        </row>
        <row r="351">
          <cell r="A351">
            <v>800095757</v>
          </cell>
          <cell r="B351" t="str">
            <v>18205</v>
          </cell>
        </row>
        <row r="352">
          <cell r="A352">
            <v>800095760</v>
          </cell>
          <cell r="B352" t="str">
            <v>18247</v>
          </cell>
        </row>
        <row r="353">
          <cell r="A353">
            <v>800095763</v>
          </cell>
          <cell r="B353" t="str">
            <v>18256</v>
          </cell>
        </row>
        <row r="354">
          <cell r="A354">
            <v>800095770</v>
          </cell>
          <cell r="B354" t="str">
            <v>18410</v>
          </cell>
        </row>
        <row r="355">
          <cell r="A355">
            <v>800067452</v>
          </cell>
          <cell r="B355" t="str">
            <v>18460</v>
          </cell>
        </row>
        <row r="356">
          <cell r="A356">
            <v>800095773</v>
          </cell>
          <cell r="B356" t="str">
            <v>18479</v>
          </cell>
        </row>
        <row r="357">
          <cell r="A357">
            <v>800095775</v>
          </cell>
          <cell r="B357" t="str">
            <v>18592</v>
          </cell>
        </row>
        <row r="358">
          <cell r="A358">
            <v>800095782</v>
          </cell>
          <cell r="B358" t="str">
            <v>18610</v>
          </cell>
        </row>
        <row r="359">
          <cell r="A359">
            <v>800095785</v>
          </cell>
          <cell r="B359" t="str">
            <v>18753</v>
          </cell>
        </row>
        <row r="360">
          <cell r="A360">
            <v>800095786</v>
          </cell>
          <cell r="B360" t="str">
            <v>18756</v>
          </cell>
        </row>
        <row r="361">
          <cell r="A361">
            <v>800095788</v>
          </cell>
          <cell r="B361" t="str">
            <v>18785</v>
          </cell>
        </row>
        <row r="362">
          <cell r="A362">
            <v>800050407</v>
          </cell>
          <cell r="B362" t="str">
            <v>18860</v>
          </cell>
        </row>
        <row r="363">
          <cell r="A363">
            <v>891580006</v>
          </cell>
          <cell r="B363" t="str">
            <v>19001</v>
          </cell>
        </row>
        <row r="364">
          <cell r="A364">
            <v>891502664</v>
          </cell>
          <cell r="B364" t="str">
            <v>19022</v>
          </cell>
        </row>
        <row r="365">
          <cell r="A365">
            <v>891500725</v>
          </cell>
          <cell r="B365" t="str">
            <v>19050</v>
          </cell>
        </row>
        <row r="366">
          <cell r="A366">
            <v>891500869</v>
          </cell>
          <cell r="B366" t="str">
            <v>19075</v>
          </cell>
        </row>
        <row r="367">
          <cell r="A367">
            <v>800095961</v>
          </cell>
          <cell r="B367" t="str">
            <v>19100</v>
          </cell>
        </row>
        <row r="368">
          <cell r="A368">
            <v>891502307</v>
          </cell>
          <cell r="B368" t="str">
            <v>19110</v>
          </cell>
        </row>
        <row r="369">
          <cell r="A369">
            <v>891500864</v>
          </cell>
          <cell r="B369" t="str">
            <v>19130</v>
          </cell>
        </row>
        <row r="370">
          <cell r="A370">
            <v>891501723</v>
          </cell>
          <cell r="B370" t="str">
            <v>19137</v>
          </cell>
        </row>
        <row r="371">
          <cell r="A371">
            <v>891501292</v>
          </cell>
          <cell r="B371" t="str">
            <v>19142</v>
          </cell>
        </row>
        <row r="372">
          <cell r="A372">
            <v>891501283</v>
          </cell>
          <cell r="B372" t="str">
            <v>19212</v>
          </cell>
        </row>
        <row r="373">
          <cell r="A373">
            <v>891500978</v>
          </cell>
          <cell r="B373" t="str">
            <v>19256</v>
          </cell>
        </row>
        <row r="374">
          <cell r="A374">
            <v>800188492</v>
          </cell>
          <cell r="B374" t="str">
            <v>19290</v>
          </cell>
        </row>
        <row r="375">
          <cell r="A375">
            <v>900127183</v>
          </cell>
          <cell r="B375" t="str">
            <v>19300</v>
          </cell>
        </row>
        <row r="376">
          <cell r="A376">
            <v>800084378</v>
          </cell>
          <cell r="B376" t="str">
            <v>19318</v>
          </cell>
        </row>
        <row r="377">
          <cell r="A377">
            <v>800004741</v>
          </cell>
          <cell r="B377" t="str">
            <v>19355</v>
          </cell>
        </row>
        <row r="378">
          <cell r="A378">
            <v>891501047</v>
          </cell>
          <cell r="B378" t="str">
            <v>19364</v>
          </cell>
        </row>
        <row r="379">
          <cell r="A379">
            <v>891502169</v>
          </cell>
          <cell r="B379" t="str">
            <v>19392</v>
          </cell>
        </row>
        <row r="380">
          <cell r="A380">
            <v>891500997</v>
          </cell>
          <cell r="B380" t="str">
            <v>19397</v>
          </cell>
        </row>
        <row r="381">
          <cell r="A381">
            <v>800051168</v>
          </cell>
          <cell r="B381" t="str">
            <v>19418</v>
          </cell>
        </row>
        <row r="382">
          <cell r="A382">
            <v>891502397</v>
          </cell>
          <cell r="B382" t="str">
            <v>19450</v>
          </cell>
        </row>
        <row r="383">
          <cell r="A383">
            <v>891500841</v>
          </cell>
          <cell r="B383" t="str">
            <v>19455</v>
          </cell>
        </row>
        <row r="384">
          <cell r="A384">
            <v>891500982</v>
          </cell>
          <cell r="B384" t="str">
            <v>19473</v>
          </cell>
        </row>
        <row r="385">
          <cell r="A385">
            <v>800095978</v>
          </cell>
          <cell r="B385" t="str">
            <v>19513</v>
          </cell>
        </row>
        <row r="386">
          <cell r="A386">
            <v>800095980</v>
          </cell>
          <cell r="B386" t="str">
            <v>19517</v>
          </cell>
        </row>
        <row r="387">
          <cell r="A387">
            <v>891502194</v>
          </cell>
          <cell r="B387" t="str">
            <v>19532</v>
          </cell>
        </row>
        <row r="388">
          <cell r="A388">
            <v>817000992</v>
          </cell>
          <cell r="B388" t="str">
            <v>19533</v>
          </cell>
        </row>
        <row r="389">
          <cell r="A389">
            <v>891500856</v>
          </cell>
          <cell r="B389" t="str">
            <v>19548</v>
          </cell>
        </row>
        <row r="390">
          <cell r="A390">
            <v>891500580</v>
          </cell>
          <cell r="B390" t="str">
            <v>19573</v>
          </cell>
        </row>
        <row r="391">
          <cell r="A391">
            <v>891500721</v>
          </cell>
          <cell r="B391" t="str">
            <v>19585</v>
          </cell>
        </row>
        <row r="392">
          <cell r="A392">
            <v>800095983</v>
          </cell>
          <cell r="B392" t="str">
            <v>19622</v>
          </cell>
        </row>
        <row r="393">
          <cell r="A393">
            <v>891502482</v>
          </cell>
          <cell r="B393" t="str">
            <v>19693</v>
          </cell>
        </row>
        <row r="394">
          <cell r="A394">
            <v>891500269</v>
          </cell>
          <cell r="B394" t="str">
            <v>19698</v>
          </cell>
        </row>
        <row r="395">
          <cell r="A395">
            <v>800095984</v>
          </cell>
          <cell r="B395" t="str">
            <v>19701</v>
          </cell>
        </row>
        <row r="396">
          <cell r="A396">
            <v>800095986</v>
          </cell>
          <cell r="B396" t="str">
            <v>19743</v>
          </cell>
        </row>
        <row r="397">
          <cell r="A397">
            <v>891501277</v>
          </cell>
          <cell r="B397" t="str">
            <v>19760</v>
          </cell>
        </row>
        <row r="398">
          <cell r="A398">
            <v>800117687</v>
          </cell>
          <cell r="B398" t="str">
            <v>19780</v>
          </cell>
        </row>
        <row r="399">
          <cell r="A399">
            <v>817003440</v>
          </cell>
          <cell r="B399" t="str">
            <v>19785</v>
          </cell>
        </row>
        <row r="400">
          <cell r="A400">
            <v>891500742</v>
          </cell>
          <cell r="B400" t="str">
            <v>19807</v>
          </cell>
        </row>
        <row r="401">
          <cell r="A401">
            <v>800051167</v>
          </cell>
          <cell r="B401" t="str">
            <v>19809</v>
          </cell>
        </row>
        <row r="402">
          <cell r="A402">
            <v>891500887</v>
          </cell>
          <cell r="B402" t="str">
            <v>19821</v>
          </cell>
        </row>
        <row r="403">
          <cell r="A403">
            <v>800031874</v>
          </cell>
          <cell r="B403" t="str">
            <v>19824</v>
          </cell>
        </row>
        <row r="404">
          <cell r="A404">
            <v>817002675</v>
          </cell>
          <cell r="B404" t="str">
            <v>19845</v>
          </cell>
        </row>
        <row r="405">
          <cell r="A405">
            <v>800098911</v>
          </cell>
          <cell r="B405" t="str">
            <v>20001</v>
          </cell>
        </row>
        <row r="406">
          <cell r="A406">
            <v>800096561</v>
          </cell>
          <cell r="B406" t="str">
            <v>20011</v>
          </cell>
        </row>
        <row r="407">
          <cell r="A407">
            <v>800096558</v>
          </cell>
          <cell r="B407" t="str">
            <v>20013</v>
          </cell>
        </row>
        <row r="408">
          <cell r="A408">
            <v>892301541</v>
          </cell>
          <cell r="B408" t="str">
            <v>20032</v>
          </cell>
        </row>
        <row r="409">
          <cell r="A409">
            <v>800096576</v>
          </cell>
          <cell r="B409" t="str">
            <v>20045</v>
          </cell>
        </row>
        <row r="410">
          <cell r="A410">
            <v>892301130</v>
          </cell>
          <cell r="B410" t="str">
            <v>20060</v>
          </cell>
        </row>
        <row r="411">
          <cell r="A411">
            <v>892300815</v>
          </cell>
          <cell r="B411" t="str">
            <v>20175</v>
          </cell>
        </row>
        <row r="412">
          <cell r="A412">
            <v>800096585</v>
          </cell>
          <cell r="B412" t="str">
            <v>20178</v>
          </cell>
        </row>
        <row r="413">
          <cell r="A413">
            <v>800096580</v>
          </cell>
          <cell r="B413" t="str">
            <v>20228</v>
          </cell>
        </row>
        <row r="414">
          <cell r="A414">
            <v>800096587</v>
          </cell>
          <cell r="B414" t="str">
            <v>20238</v>
          </cell>
        </row>
        <row r="415">
          <cell r="A415">
            <v>800096592</v>
          </cell>
          <cell r="B415" t="str">
            <v>20250</v>
          </cell>
        </row>
        <row r="416">
          <cell r="A416">
            <v>800096595</v>
          </cell>
          <cell r="B416" t="str">
            <v>20295</v>
          </cell>
        </row>
        <row r="417">
          <cell r="A417">
            <v>800096597</v>
          </cell>
          <cell r="B417" t="str">
            <v>20310</v>
          </cell>
        </row>
        <row r="418">
          <cell r="A418">
            <v>800096599</v>
          </cell>
          <cell r="B418" t="str">
            <v>20383</v>
          </cell>
        </row>
        <row r="419">
          <cell r="A419">
            <v>800108683</v>
          </cell>
          <cell r="B419" t="str">
            <v>20400</v>
          </cell>
        </row>
        <row r="420">
          <cell r="A420">
            <v>892301761</v>
          </cell>
          <cell r="B420" t="str">
            <v>20443</v>
          </cell>
        </row>
        <row r="421">
          <cell r="A421">
            <v>800096610</v>
          </cell>
          <cell r="B421" t="str">
            <v>20517</v>
          </cell>
        </row>
        <row r="422">
          <cell r="A422">
            <v>800096613</v>
          </cell>
          <cell r="B422" t="str">
            <v>20550</v>
          </cell>
        </row>
        <row r="423">
          <cell r="A423">
            <v>824001624</v>
          </cell>
          <cell r="B423" t="str">
            <v>20570</v>
          </cell>
        </row>
        <row r="424">
          <cell r="A424">
            <v>892300123</v>
          </cell>
          <cell r="B424" t="str">
            <v>20614</v>
          </cell>
        </row>
        <row r="425">
          <cell r="A425">
            <v>800096605</v>
          </cell>
          <cell r="B425" t="str">
            <v>20621</v>
          </cell>
        </row>
        <row r="426">
          <cell r="A426">
            <v>800096619</v>
          </cell>
          <cell r="B426" t="str">
            <v>20710</v>
          </cell>
        </row>
        <row r="427">
          <cell r="A427">
            <v>800096623</v>
          </cell>
          <cell r="B427" t="str">
            <v>20750</v>
          </cell>
        </row>
        <row r="428">
          <cell r="A428">
            <v>892301093</v>
          </cell>
          <cell r="B428" t="str">
            <v>20770</v>
          </cell>
        </row>
        <row r="429">
          <cell r="A429">
            <v>800096626</v>
          </cell>
          <cell r="B429" t="str">
            <v>20787</v>
          </cell>
        </row>
        <row r="430">
          <cell r="A430">
            <v>800096734</v>
          </cell>
          <cell r="B430" t="str">
            <v>23001</v>
          </cell>
        </row>
        <row r="431">
          <cell r="A431">
            <v>800096737</v>
          </cell>
          <cell r="B431" t="str">
            <v>23068</v>
          </cell>
        </row>
        <row r="432">
          <cell r="A432">
            <v>800096739</v>
          </cell>
          <cell r="B432" t="str">
            <v>23079</v>
          </cell>
        </row>
        <row r="433">
          <cell r="A433">
            <v>800096740</v>
          </cell>
          <cell r="B433" t="str">
            <v>23090</v>
          </cell>
        </row>
        <row r="434">
          <cell r="A434">
            <v>800096744</v>
          </cell>
          <cell r="B434" t="str">
            <v>23162</v>
          </cell>
        </row>
        <row r="435">
          <cell r="A435">
            <v>800096750</v>
          </cell>
          <cell r="B435" t="str">
            <v>23168</v>
          </cell>
        </row>
        <row r="436">
          <cell r="A436">
            <v>800096753</v>
          </cell>
          <cell r="B436" t="str">
            <v>23182</v>
          </cell>
        </row>
        <row r="437">
          <cell r="A437">
            <v>800096746</v>
          </cell>
          <cell r="B437" t="str">
            <v>23189</v>
          </cell>
        </row>
        <row r="438">
          <cell r="A438">
            <v>812001675</v>
          </cell>
          <cell r="B438" t="str">
            <v>23300</v>
          </cell>
        </row>
        <row r="439">
          <cell r="A439">
            <v>812001681</v>
          </cell>
          <cell r="B439" t="str">
            <v>23350</v>
          </cell>
        </row>
        <row r="440">
          <cell r="A440">
            <v>800096758</v>
          </cell>
          <cell r="B440" t="str">
            <v>23417</v>
          </cell>
        </row>
        <row r="441">
          <cell r="A441">
            <v>800096761</v>
          </cell>
          <cell r="B441" t="str">
            <v>23419</v>
          </cell>
        </row>
        <row r="442">
          <cell r="A442">
            <v>800096762</v>
          </cell>
          <cell r="B442" t="str">
            <v>23464</v>
          </cell>
        </row>
        <row r="443">
          <cell r="A443">
            <v>800096763</v>
          </cell>
          <cell r="B443" t="str">
            <v>23466</v>
          </cell>
        </row>
        <row r="444">
          <cell r="A444">
            <v>800065474</v>
          </cell>
          <cell r="B444" t="str">
            <v>23500</v>
          </cell>
        </row>
        <row r="445">
          <cell r="A445">
            <v>800096765</v>
          </cell>
          <cell r="B445" t="str">
            <v>23555</v>
          </cell>
        </row>
        <row r="446">
          <cell r="A446">
            <v>800096766</v>
          </cell>
          <cell r="B446" t="str">
            <v>23570</v>
          </cell>
        </row>
        <row r="447">
          <cell r="A447">
            <v>800096770</v>
          </cell>
          <cell r="B447" t="str">
            <v>23574</v>
          </cell>
        </row>
        <row r="448">
          <cell r="A448">
            <v>800096772</v>
          </cell>
          <cell r="B448" t="str">
            <v>23580</v>
          </cell>
        </row>
        <row r="449">
          <cell r="A449">
            <v>800079162</v>
          </cell>
          <cell r="B449" t="str">
            <v>23586</v>
          </cell>
        </row>
        <row r="450">
          <cell r="A450">
            <v>800096777</v>
          </cell>
          <cell r="B450" t="str">
            <v>23660</v>
          </cell>
        </row>
        <row r="451">
          <cell r="A451">
            <v>800075231</v>
          </cell>
          <cell r="B451" t="str">
            <v>23670</v>
          </cell>
        </row>
        <row r="452">
          <cell r="A452">
            <v>800096781</v>
          </cell>
          <cell r="B452" t="str">
            <v>23672</v>
          </cell>
        </row>
        <row r="453">
          <cell r="A453">
            <v>800096804</v>
          </cell>
          <cell r="B453" t="str">
            <v>23675</v>
          </cell>
        </row>
        <row r="454">
          <cell r="A454">
            <v>800075537</v>
          </cell>
          <cell r="B454" t="str">
            <v>23678</v>
          </cell>
        </row>
        <row r="455">
          <cell r="A455">
            <v>900220061</v>
          </cell>
          <cell r="B455" t="str">
            <v>23682</v>
          </cell>
        </row>
        <row r="456">
          <cell r="A456">
            <v>800096805</v>
          </cell>
          <cell r="B456" t="str">
            <v>23686</v>
          </cell>
        </row>
        <row r="457">
          <cell r="A457">
            <v>800096807</v>
          </cell>
          <cell r="B457" t="str">
            <v>23807</v>
          </cell>
        </row>
        <row r="458">
          <cell r="A458">
            <v>900220147</v>
          </cell>
          <cell r="B458" t="str">
            <v>23815</v>
          </cell>
        </row>
        <row r="459">
          <cell r="A459">
            <v>800096808</v>
          </cell>
          <cell r="B459" t="str">
            <v>23855</v>
          </cell>
        </row>
        <row r="460">
          <cell r="A460">
            <v>890680149</v>
          </cell>
          <cell r="B460" t="str">
            <v>25001</v>
          </cell>
        </row>
        <row r="461">
          <cell r="A461">
            <v>899999450</v>
          </cell>
          <cell r="B461" t="str">
            <v>25019</v>
          </cell>
        </row>
        <row r="462">
          <cell r="A462">
            <v>890680097</v>
          </cell>
          <cell r="B462" t="str">
            <v>25035</v>
          </cell>
        </row>
        <row r="463">
          <cell r="A463">
            <v>899999426</v>
          </cell>
          <cell r="B463" t="str">
            <v>25040</v>
          </cell>
        </row>
        <row r="464">
          <cell r="A464">
            <v>800093386</v>
          </cell>
          <cell r="B464" t="str">
            <v>25053</v>
          </cell>
        </row>
        <row r="465">
          <cell r="A465">
            <v>800094624</v>
          </cell>
          <cell r="B465" t="str">
            <v>25086</v>
          </cell>
        </row>
        <row r="466">
          <cell r="A466">
            <v>899999708</v>
          </cell>
          <cell r="B466" t="str">
            <v>25095</v>
          </cell>
        </row>
        <row r="467">
          <cell r="A467">
            <v>800094622</v>
          </cell>
          <cell r="B467" t="str">
            <v>25099</v>
          </cell>
        </row>
        <row r="468">
          <cell r="A468">
            <v>890680107</v>
          </cell>
          <cell r="B468" t="str">
            <v>25120</v>
          </cell>
        </row>
        <row r="469">
          <cell r="A469">
            <v>800081091</v>
          </cell>
          <cell r="B469" t="str">
            <v>25123</v>
          </cell>
        </row>
        <row r="470">
          <cell r="A470">
            <v>899999465</v>
          </cell>
          <cell r="B470" t="str">
            <v>25126</v>
          </cell>
        </row>
        <row r="471">
          <cell r="A471">
            <v>899999710</v>
          </cell>
          <cell r="B471" t="str">
            <v>25148</v>
          </cell>
        </row>
        <row r="472">
          <cell r="A472">
            <v>899999462</v>
          </cell>
          <cell r="B472" t="str">
            <v>25151</v>
          </cell>
        </row>
        <row r="473">
          <cell r="A473">
            <v>899999367</v>
          </cell>
          <cell r="B473" t="str">
            <v>25154</v>
          </cell>
        </row>
        <row r="474">
          <cell r="A474">
            <v>899999400</v>
          </cell>
          <cell r="B474" t="str">
            <v>25168</v>
          </cell>
        </row>
        <row r="475">
          <cell r="A475">
            <v>899999172</v>
          </cell>
          <cell r="B475" t="str">
            <v>25175</v>
          </cell>
        </row>
        <row r="476">
          <cell r="A476">
            <v>899999467</v>
          </cell>
          <cell r="B476" t="str">
            <v>25178</v>
          </cell>
        </row>
        <row r="477">
          <cell r="A477">
            <v>899999414</v>
          </cell>
          <cell r="B477" t="str">
            <v>25181</v>
          </cell>
        </row>
        <row r="478">
          <cell r="A478">
            <v>899999357</v>
          </cell>
          <cell r="B478" t="str">
            <v>25183</v>
          </cell>
        </row>
        <row r="479">
          <cell r="A479">
            <v>899999466</v>
          </cell>
          <cell r="B479" t="str">
            <v>25200</v>
          </cell>
        </row>
        <row r="480">
          <cell r="A480">
            <v>899999705</v>
          </cell>
          <cell r="B480" t="str">
            <v>25214</v>
          </cell>
        </row>
        <row r="481">
          <cell r="A481">
            <v>899999406</v>
          </cell>
          <cell r="B481" t="str">
            <v>25224</v>
          </cell>
        </row>
        <row r="482">
          <cell r="A482">
            <v>890680162</v>
          </cell>
          <cell r="B482" t="str">
            <v>25245</v>
          </cell>
        </row>
        <row r="483">
          <cell r="A483">
            <v>899999460</v>
          </cell>
          <cell r="B483" t="str">
            <v>25258</v>
          </cell>
        </row>
        <row r="484">
          <cell r="A484">
            <v>832002318</v>
          </cell>
          <cell r="B484" t="str">
            <v>25260</v>
          </cell>
        </row>
        <row r="485">
          <cell r="A485">
            <v>899999328</v>
          </cell>
          <cell r="B485" t="str">
            <v>25269</v>
          </cell>
        </row>
        <row r="486">
          <cell r="A486">
            <v>899999364</v>
          </cell>
          <cell r="B486" t="str">
            <v>25279</v>
          </cell>
        </row>
        <row r="487">
          <cell r="A487">
            <v>899999420</v>
          </cell>
          <cell r="B487" t="str">
            <v>25281</v>
          </cell>
        </row>
        <row r="488">
          <cell r="A488">
            <v>899999433</v>
          </cell>
          <cell r="B488" t="str">
            <v>25286</v>
          </cell>
        </row>
        <row r="489">
          <cell r="A489">
            <v>899999323</v>
          </cell>
          <cell r="B489" t="str">
            <v>25288</v>
          </cell>
        </row>
        <row r="490">
          <cell r="A490">
            <v>890680008</v>
          </cell>
          <cell r="B490" t="str">
            <v>25290</v>
          </cell>
        </row>
        <row r="491">
          <cell r="A491">
            <v>800094671</v>
          </cell>
          <cell r="B491" t="str">
            <v>25293</v>
          </cell>
        </row>
        <row r="492">
          <cell r="A492">
            <v>899999419</v>
          </cell>
          <cell r="B492" t="str">
            <v>25295</v>
          </cell>
        </row>
        <row r="493">
          <cell r="A493">
            <v>899999331</v>
          </cell>
          <cell r="B493" t="str">
            <v>25297</v>
          </cell>
        </row>
        <row r="494">
          <cell r="A494">
            <v>800094684</v>
          </cell>
          <cell r="B494" t="str">
            <v>25299</v>
          </cell>
        </row>
        <row r="495">
          <cell r="A495">
            <v>890680378</v>
          </cell>
          <cell r="B495" t="str">
            <v>25307</v>
          </cell>
        </row>
        <row r="496">
          <cell r="A496">
            <v>832000992</v>
          </cell>
          <cell r="B496" t="str">
            <v>25312</v>
          </cell>
        </row>
        <row r="497">
          <cell r="A497">
            <v>899999362</v>
          </cell>
          <cell r="B497" t="str">
            <v>25317</v>
          </cell>
        </row>
        <row r="498">
          <cell r="A498">
            <v>899999701</v>
          </cell>
          <cell r="B498" t="str">
            <v>25320</v>
          </cell>
        </row>
        <row r="499">
          <cell r="A499">
            <v>899999442</v>
          </cell>
          <cell r="B499" t="str">
            <v>25322</v>
          </cell>
        </row>
        <row r="500">
          <cell r="A500">
            <v>800011271</v>
          </cell>
          <cell r="B500" t="str">
            <v>25324</v>
          </cell>
        </row>
        <row r="501">
          <cell r="A501">
            <v>899999395</v>
          </cell>
          <cell r="B501" t="str">
            <v>25326</v>
          </cell>
        </row>
        <row r="502">
          <cell r="A502">
            <v>800094685</v>
          </cell>
          <cell r="B502" t="str">
            <v>25328</v>
          </cell>
        </row>
        <row r="503">
          <cell r="A503">
            <v>800094701</v>
          </cell>
          <cell r="B503" t="str">
            <v>25335</v>
          </cell>
        </row>
        <row r="504">
          <cell r="A504">
            <v>800094704</v>
          </cell>
          <cell r="B504" t="str">
            <v>25339</v>
          </cell>
        </row>
        <row r="505">
          <cell r="A505">
            <v>800004018</v>
          </cell>
          <cell r="B505" t="str">
            <v>25368</v>
          </cell>
        </row>
        <row r="506">
          <cell r="A506">
            <v>800094705</v>
          </cell>
          <cell r="B506" t="str">
            <v>25372</v>
          </cell>
        </row>
        <row r="507">
          <cell r="A507">
            <v>899999712</v>
          </cell>
          <cell r="B507" t="str">
            <v>25377</v>
          </cell>
        </row>
        <row r="508">
          <cell r="A508">
            <v>890680026</v>
          </cell>
          <cell r="B508" t="str">
            <v>25386</v>
          </cell>
        </row>
        <row r="509">
          <cell r="A509">
            <v>899999369</v>
          </cell>
          <cell r="B509" t="str">
            <v>25394</v>
          </cell>
        </row>
        <row r="510">
          <cell r="A510">
            <v>899999721</v>
          </cell>
          <cell r="B510" t="str">
            <v>25398</v>
          </cell>
        </row>
        <row r="511">
          <cell r="A511">
            <v>800073475</v>
          </cell>
          <cell r="B511" t="str">
            <v>25402</v>
          </cell>
        </row>
        <row r="512">
          <cell r="A512">
            <v>899999330</v>
          </cell>
          <cell r="B512" t="str">
            <v>25407</v>
          </cell>
        </row>
        <row r="513">
          <cell r="A513">
            <v>899999401</v>
          </cell>
          <cell r="B513" t="str">
            <v>25426</v>
          </cell>
        </row>
        <row r="514">
          <cell r="A514">
            <v>899999325</v>
          </cell>
          <cell r="B514" t="str">
            <v>25430</v>
          </cell>
        </row>
        <row r="515">
          <cell r="A515">
            <v>800094711</v>
          </cell>
          <cell r="B515" t="str">
            <v>25436</v>
          </cell>
        </row>
        <row r="516">
          <cell r="A516">
            <v>899999470</v>
          </cell>
          <cell r="B516" t="str">
            <v>25438</v>
          </cell>
        </row>
        <row r="517">
          <cell r="A517">
            <v>899999342</v>
          </cell>
          <cell r="B517" t="str">
            <v>25473</v>
          </cell>
        </row>
        <row r="518">
          <cell r="A518">
            <v>890680390</v>
          </cell>
          <cell r="B518" t="str">
            <v>25483</v>
          </cell>
        </row>
        <row r="519">
          <cell r="A519">
            <v>899999366</v>
          </cell>
          <cell r="B519" t="str">
            <v>25486</v>
          </cell>
        </row>
        <row r="520">
          <cell r="A520">
            <v>899999707</v>
          </cell>
          <cell r="B520" t="str">
            <v>25488</v>
          </cell>
        </row>
        <row r="521">
          <cell r="A521">
            <v>800094713</v>
          </cell>
          <cell r="B521" t="str">
            <v>25489</v>
          </cell>
        </row>
        <row r="522">
          <cell r="A522">
            <v>899999718</v>
          </cell>
          <cell r="B522" t="str">
            <v>25491</v>
          </cell>
        </row>
        <row r="523">
          <cell r="A523">
            <v>890680088</v>
          </cell>
          <cell r="B523" t="str">
            <v>25506</v>
          </cell>
        </row>
        <row r="524">
          <cell r="A524">
            <v>899999475</v>
          </cell>
          <cell r="B524" t="str">
            <v>25513</v>
          </cell>
        </row>
        <row r="525">
          <cell r="A525">
            <v>899999704</v>
          </cell>
          <cell r="B525" t="str">
            <v>25518</v>
          </cell>
        </row>
        <row r="526">
          <cell r="A526">
            <v>890680173</v>
          </cell>
          <cell r="B526" t="str">
            <v>25524</v>
          </cell>
        </row>
        <row r="527">
          <cell r="A527">
            <v>800074120</v>
          </cell>
          <cell r="B527" t="str">
            <v>25530</v>
          </cell>
        </row>
        <row r="528">
          <cell r="A528">
            <v>890680154</v>
          </cell>
          <cell r="B528" t="str">
            <v>25535</v>
          </cell>
        </row>
        <row r="529">
          <cell r="A529">
            <v>899999413</v>
          </cell>
          <cell r="B529" t="str">
            <v>25572</v>
          </cell>
        </row>
        <row r="530">
          <cell r="A530">
            <v>800085612</v>
          </cell>
          <cell r="B530" t="str">
            <v>25580</v>
          </cell>
        </row>
        <row r="531">
          <cell r="A531">
            <v>899999432</v>
          </cell>
          <cell r="B531" t="str">
            <v>25592</v>
          </cell>
        </row>
        <row r="532">
          <cell r="A532">
            <v>800094716</v>
          </cell>
          <cell r="B532" t="str">
            <v>25594</v>
          </cell>
        </row>
        <row r="533">
          <cell r="A533">
            <v>899999431</v>
          </cell>
          <cell r="B533" t="str">
            <v>25596</v>
          </cell>
        </row>
        <row r="534">
          <cell r="A534">
            <v>890680236</v>
          </cell>
          <cell r="B534" t="str">
            <v>25599</v>
          </cell>
        </row>
        <row r="535">
          <cell r="A535">
            <v>890680059</v>
          </cell>
          <cell r="B535" t="str">
            <v>25612</v>
          </cell>
        </row>
        <row r="536">
          <cell r="A536">
            <v>860527046</v>
          </cell>
          <cell r="B536" t="str">
            <v>25645</v>
          </cell>
        </row>
        <row r="537">
          <cell r="A537">
            <v>800093437</v>
          </cell>
          <cell r="B537" t="str">
            <v>25649</v>
          </cell>
        </row>
        <row r="538">
          <cell r="A538">
            <v>800094751</v>
          </cell>
          <cell r="B538" t="str">
            <v>25653</v>
          </cell>
        </row>
        <row r="539">
          <cell r="A539">
            <v>899999173</v>
          </cell>
          <cell r="B539" t="str">
            <v>25658</v>
          </cell>
        </row>
        <row r="540">
          <cell r="A540">
            <v>899999422</v>
          </cell>
          <cell r="B540" t="str">
            <v>25662</v>
          </cell>
        </row>
        <row r="541">
          <cell r="A541">
            <v>800094752</v>
          </cell>
          <cell r="B541" t="str">
            <v>25718</v>
          </cell>
        </row>
        <row r="542">
          <cell r="A542">
            <v>899999415</v>
          </cell>
          <cell r="B542" t="str">
            <v>25736</v>
          </cell>
        </row>
        <row r="543">
          <cell r="A543">
            <v>899999372</v>
          </cell>
          <cell r="B543" t="str">
            <v>25740</v>
          </cell>
        </row>
        <row r="544">
          <cell r="A544">
            <v>890680437</v>
          </cell>
          <cell r="B544" t="str">
            <v>25743</v>
          </cell>
        </row>
        <row r="545">
          <cell r="A545">
            <v>899999384</v>
          </cell>
          <cell r="B545" t="str">
            <v>25745</v>
          </cell>
        </row>
        <row r="546">
          <cell r="A546">
            <v>800094755</v>
          </cell>
          <cell r="B546" t="str">
            <v>25754</v>
          </cell>
        </row>
        <row r="547">
          <cell r="A547">
            <v>899999468</v>
          </cell>
          <cell r="B547" t="str">
            <v>25758</v>
          </cell>
        </row>
        <row r="548">
          <cell r="A548">
            <v>899999314</v>
          </cell>
          <cell r="B548" t="str">
            <v>25769</v>
          </cell>
        </row>
        <row r="549">
          <cell r="A549">
            <v>899999430</v>
          </cell>
          <cell r="B549" t="str">
            <v>25772</v>
          </cell>
        </row>
        <row r="550">
          <cell r="A550">
            <v>899999398</v>
          </cell>
          <cell r="B550" t="str">
            <v>25777</v>
          </cell>
        </row>
        <row r="551">
          <cell r="A551">
            <v>899999700</v>
          </cell>
          <cell r="B551" t="str">
            <v>25779</v>
          </cell>
        </row>
        <row r="552">
          <cell r="A552">
            <v>899999476</v>
          </cell>
          <cell r="B552" t="str">
            <v>25781</v>
          </cell>
        </row>
        <row r="553">
          <cell r="A553">
            <v>899999443</v>
          </cell>
          <cell r="B553" t="str">
            <v>25785</v>
          </cell>
        </row>
        <row r="554">
          <cell r="A554">
            <v>899999481</v>
          </cell>
          <cell r="B554" t="str">
            <v>25793</v>
          </cell>
        </row>
        <row r="555">
          <cell r="A555">
            <v>800004574</v>
          </cell>
          <cell r="B555" t="str">
            <v>25797</v>
          </cell>
        </row>
        <row r="556">
          <cell r="A556">
            <v>800095174</v>
          </cell>
          <cell r="B556" t="str">
            <v>25799</v>
          </cell>
        </row>
        <row r="557">
          <cell r="A557">
            <v>800018689</v>
          </cell>
          <cell r="B557" t="str">
            <v>25805</v>
          </cell>
        </row>
        <row r="558">
          <cell r="A558">
            <v>800094782</v>
          </cell>
          <cell r="B558" t="str">
            <v>25807</v>
          </cell>
        </row>
        <row r="559">
          <cell r="A559">
            <v>800093439</v>
          </cell>
          <cell r="B559" t="str">
            <v>25815</v>
          </cell>
        </row>
        <row r="560">
          <cell r="A560">
            <v>899999428</v>
          </cell>
          <cell r="B560" t="str">
            <v>25817</v>
          </cell>
        </row>
        <row r="561">
          <cell r="A561">
            <v>800072715</v>
          </cell>
          <cell r="B561" t="str">
            <v>25823</v>
          </cell>
        </row>
        <row r="562">
          <cell r="A562">
            <v>899999385</v>
          </cell>
          <cell r="B562" t="str">
            <v>25839</v>
          </cell>
        </row>
        <row r="563">
          <cell r="A563">
            <v>800095568</v>
          </cell>
          <cell r="B563" t="str">
            <v>25841</v>
          </cell>
        </row>
        <row r="564">
          <cell r="A564">
            <v>899999281</v>
          </cell>
          <cell r="B564" t="str">
            <v>25843</v>
          </cell>
        </row>
        <row r="565">
          <cell r="A565">
            <v>899999388</v>
          </cell>
          <cell r="B565" t="str">
            <v>25845</v>
          </cell>
        </row>
        <row r="566">
          <cell r="A566">
            <v>899999407</v>
          </cell>
          <cell r="B566" t="str">
            <v>25851</v>
          </cell>
        </row>
        <row r="567">
          <cell r="A567">
            <v>899999448</v>
          </cell>
          <cell r="B567" t="str">
            <v>25862</v>
          </cell>
        </row>
        <row r="568">
          <cell r="A568">
            <v>899999709</v>
          </cell>
          <cell r="B568" t="str">
            <v>25867</v>
          </cell>
        </row>
        <row r="569">
          <cell r="A569">
            <v>899999447</v>
          </cell>
          <cell r="B569" t="str">
            <v>25871</v>
          </cell>
        </row>
        <row r="570">
          <cell r="A570">
            <v>899999445</v>
          </cell>
          <cell r="B570" t="str">
            <v>25873</v>
          </cell>
        </row>
        <row r="571">
          <cell r="A571">
            <v>899999312</v>
          </cell>
          <cell r="B571" t="str">
            <v>25875</v>
          </cell>
        </row>
        <row r="572">
          <cell r="A572">
            <v>890680142</v>
          </cell>
          <cell r="B572" t="str">
            <v>25878</v>
          </cell>
        </row>
        <row r="573">
          <cell r="A573">
            <v>800094776</v>
          </cell>
          <cell r="B573" t="str">
            <v>25885</v>
          </cell>
        </row>
        <row r="574">
          <cell r="A574">
            <v>800094778</v>
          </cell>
          <cell r="B574" t="str">
            <v>25898</v>
          </cell>
        </row>
        <row r="575">
          <cell r="A575">
            <v>899999318</v>
          </cell>
          <cell r="B575" t="str">
            <v>25899</v>
          </cell>
        </row>
        <row r="576">
          <cell r="A576">
            <v>891680011</v>
          </cell>
          <cell r="B576" t="str">
            <v>27001</v>
          </cell>
        </row>
        <row r="577">
          <cell r="A577">
            <v>891680050</v>
          </cell>
          <cell r="B577" t="str">
            <v>27006</v>
          </cell>
        </row>
        <row r="578">
          <cell r="A578">
            <v>891600062</v>
          </cell>
          <cell r="B578" t="str">
            <v>27025</v>
          </cell>
        </row>
        <row r="579">
          <cell r="A579">
            <v>818000395</v>
          </cell>
          <cell r="B579" t="str">
            <v>27050</v>
          </cell>
        </row>
        <row r="580">
          <cell r="A580">
            <v>891680055</v>
          </cell>
          <cell r="B580" t="str">
            <v>27073</v>
          </cell>
        </row>
        <row r="581">
          <cell r="A581">
            <v>891680395</v>
          </cell>
          <cell r="B581" t="str">
            <v>27075</v>
          </cell>
        </row>
        <row r="582">
          <cell r="A582">
            <v>800095589</v>
          </cell>
          <cell r="B582" t="str">
            <v>27077</v>
          </cell>
        </row>
        <row r="583">
          <cell r="A583">
            <v>800070375</v>
          </cell>
          <cell r="B583" t="str">
            <v>27099</v>
          </cell>
        </row>
        <row r="584">
          <cell r="A584">
            <v>800239414</v>
          </cell>
          <cell r="B584" t="str">
            <v>27135</v>
          </cell>
        </row>
        <row r="585">
          <cell r="A585">
            <v>818001341</v>
          </cell>
          <cell r="B585" t="str">
            <v>27150</v>
          </cell>
        </row>
        <row r="586">
          <cell r="A586">
            <v>818001202</v>
          </cell>
          <cell r="B586" t="str">
            <v>27160</v>
          </cell>
        </row>
        <row r="587">
          <cell r="A587">
            <v>891680057</v>
          </cell>
          <cell r="B587" t="str">
            <v>27205</v>
          </cell>
        </row>
        <row r="588">
          <cell r="A588">
            <v>891680061</v>
          </cell>
          <cell r="B588" t="str">
            <v>27245</v>
          </cell>
        </row>
        <row r="589">
          <cell r="A589">
            <v>818000002</v>
          </cell>
          <cell r="B589" t="str">
            <v>27250</v>
          </cell>
        </row>
        <row r="590">
          <cell r="A590">
            <v>891680067</v>
          </cell>
          <cell r="B590" t="str">
            <v>27361</v>
          </cell>
        </row>
        <row r="591">
          <cell r="A591">
            <v>891680402</v>
          </cell>
          <cell r="B591" t="str">
            <v>27372</v>
          </cell>
        </row>
        <row r="592">
          <cell r="A592">
            <v>891680281</v>
          </cell>
          <cell r="B592" t="str">
            <v>27413</v>
          </cell>
        </row>
        <row r="593">
          <cell r="A593">
            <v>818000941</v>
          </cell>
          <cell r="B593" t="str">
            <v>27425</v>
          </cell>
        </row>
        <row r="594">
          <cell r="A594">
            <v>818000907</v>
          </cell>
          <cell r="B594" t="str">
            <v>27430</v>
          </cell>
        </row>
        <row r="595">
          <cell r="A595">
            <v>818001206</v>
          </cell>
          <cell r="B595" t="str">
            <v>27450</v>
          </cell>
        </row>
        <row r="596">
          <cell r="A596">
            <v>891680075</v>
          </cell>
          <cell r="B596" t="str">
            <v>27491</v>
          </cell>
        </row>
        <row r="597">
          <cell r="A597">
            <v>901671766</v>
          </cell>
          <cell r="B597" t="str">
            <v>27493</v>
          </cell>
        </row>
        <row r="598">
          <cell r="A598">
            <v>891680076</v>
          </cell>
          <cell r="B598" t="str">
            <v>27495</v>
          </cell>
        </row>
        <row r="599">
          <cell r="A599">
            <v>818001203</v>
          </cell>
          <cell r="B599" t="str">
            <v>27580</v>
          </cell>
        </row>
        <row r="600">
          <cell r="A600">
            <v>818000899</v>
          </cell>
          <cell r="B600" t="str">
            <v>27600</v>
          </cell>
        </row>
        <row r="601">
          <cell r="A601">
            <v>891680079</v>
          </cell>
          <cell r="B601" t="str">
            <v>27615</v>
          </cell>
        </row>
        <row r="602">
          <cell r="A602">
            <v>891680080</v>
          </cell>
          <cell r="B602" t="str">
            <v>27660</v>
          </cell>
        </row>
        <row r="603">
          <cell r="A603">
            <v>800095613</v>
          </cell>
          <cell r="B603" t="str">
            <v>27745</v>
          </cell>
        </row>
        <row r="604">
          <cell r="A604">
            <v>891680081</v>
          </cell>
          <cell r="B604" t="str">
            <v>27787</v>
          </cell>
        </row>
        <row r="605">
          <cell r="A605">
            <v>891680196</v>
          </cell>
          <cell r="B605" t="str">
            <v>27800</v>
          </cell>
        </row>
        <row r="606">
          <cell r="A606">
            <v>818000961</v>
          </cell>
          <cell r="B606" t="str">
            <v>27810</v>
          </cell>
        </row>
        <row r="607">
          <cell r="A607">
            <v>891180009</v>
          </cell>
          <cell r="B607" t="str">
            <v>41001</v>
          </cell>
        </row>
        <row r="608">
          <cell r="A608">
            <v>891180069</v>
          </cell>
          <cell r="B608" t="str">
            <v>41006</v>
          </cell>
        </row>
        <row r="609">
          <cell r="A609">
            <v>891180139</v>
          </cell>
          <cell r="B609" t="str">
            <v>41013</v>
          </cell>
        </row>
        <row r="610">
          <cell r="A610">
            <v>891180070</v>
          </cell>
          <cell r="B610" t="str">
            <v>41016</v>
          </cell>
        </row>
        <row r="611">
          <cell r="A611">
            <v>891180024</v>
          </cell>
          <cell r="B611" t="str">
            <v>41020</v>
          </cell>
        </row>
        <row r="612">
          <cell r="A612">
            <v>891180118</v>
          </cell>
          <cell r="B612" t="str">
            <v>41026</v>
          </cell>
        </row>
        <row r="613">
          <cell r="A613">
            <v>891180183</v>
          </cell>
          <cell r="B613" t="str">
            <v>41078</v>
          </cell>
        </row>
        <row r="614">
          <cell r="A614">
            <v>891118119</v>
          </cell>
          <cell r="B614" t="str">
            <v>41132</v>
          </cell>
        </row>
        <row r="615">
          <cell r="A615">
            <v>891180028</v>
          </cell>
          <cell r="B615" t="str">
            <v>41206</v>
          </cell>
        </row>
        <row r="616">
          <cell r="A616">
            <v>891180132</v>
          </cell>
          <cell r="B616" t="str">
            <v>41244</v>
          </cell>
        </row>
        <row r="617">
          <cell r="A617">
            <v>891180022</v>
          </cell>
          <cell r="B617" t="str">
            <v>41298</v>
          </cell>
        </row>
        <row r="618">
          <cell r="A618">
            <v>891180176</v>
          </cell>
          <cell r="B618" t="str">
            <v>41306</v>
          </cell>
        </row>
        <row r="619">
          <cell r="A619">
            <v>891180177</v>
          </cell>
          <cell r="B619" t="str">
            <v>41319</v>
          </cell>
        </row>
        <row r="620">
          <cell r="A620">
            <v>891180019</v>
          </cell>
          <cell r="B620" t="str">
            <v>41349</v>
          </cell>
        </row>
        <row r="621">
          <cell r="A621">
            <v>891180131</v>
          </cell>
          <cell r="B621" t="str">
            <v>41357</v>
          </cell>
        </row>
        <row r="622">
          <cell r="A622">
            <v>800097098</v>
          </cell>
          <cell r="B622" t="str">
            <v>41359</v>
          </cell>
        </row>
        <row r="623">
          <cell r="A623">
            <v>891180205</v>
          </cell>
          <cell r="B623" t="str">
            <v>41378</v>
          </cell>
        </row>
        <row r="624">
          <cell r="A624">
            <v>891180155</v>
          </cell>
          <cell r="B624" t="str">
            <v>41396</v>
          </cell>
        </row>
        <row r="625">
          <cell r="A625">
            <v>891102844</v>
          </cell>
          <cell r="B625" t="str">
            <v>41483</v>
          </cell>
        </row>
        <row r="626">
          <cell r="A626">
            <v>891180179</v>
          </cell>
          <cell r="B626" t="str">
            <v>41503</v>
          </cell>
        </row>
        <row r="627">
          <cell r="A627">
            <v>891180194</v>
          </cell>
          <cell r="B627" t="str">
            <v>41518</v>
          </cell>
        </row>
        <row r="628">
          <cell r="A628">
            <v>891180021</v>
          </cell>
          <cell r="B628" t="str">
            <v>41524</v>
          </cell>
        </row>
        <row r="629">
          <cell r="A629">
            <v>891102764</v>
          </cell>
          <cell r="B629" t="str">
            <v>41530</v>
          </cell>
        </row>
        <row r="630">
          <cell r="A630">
            <v>891180199</v>
          </cell>
          <cell r="B630" t="str">
            <v>41548</v>
          </cell>
        </row>
        <row r="631">
          <cell r="A631">
            <v>891180077</v>
          </cell>
          <cell r="B631" t="str">
            <v>41551</v>
          </cell>
        </row>
        <row r="632">
          <cell r="A632">
            <v>891180040</v>
          </cell>
          <cell r="B632" t="str">
            <v>41615</v>
          </cell>
        </row>
        <row r="633">
          <cell r="A633">
            <v>891180180</v>
          </cell>
          <cell r="B633" t="str">
            <v>41660</v>
          </cell>
        </row>
        <row r="634">
          <cell r="A634">
            <v>891180056</v>
          </cell>
          <cell r="B634" t="str">
            <v>41668</v>
          </cell>
        </row>
        <row r="635">
          <cell r="A635">
            <v>891180076</v>
          </cell>
          <cell r="B635" t="str">
            <v>41676</v>
          </cell>
        </row>
        <row r="636">
          <cell r="A636">
            <v>891180191</v>
          </cell>
          <cell r="B636" t="str">
            <v>41770</v>
          </cell>
        </row>
        <row r="637">
          <cell r="A637">
            <v>891180211</v>
          </cell>
          <cell r="B637" t="str">
            <v>41791</v>
          </cell>
        </row>
        <row r="638">
          <cell r="A638">
            <v>800097176</v>
          </cell>
          <cell r="B638" t="str">
            <v>41797</v>
          </cell>
        </row>
        <row r="639">
          <cell r="A639">
            <v>891180127</v>
          </cell>
          <cell r="B639" t="str">
            <v>41799</v>
          </cell>
        </row>
        <row r="640">
          <cell r="A640">
            <v>891180181</v>
          </cell>
          <cell r="B640" t="str">
            <v>41801</v>
          </cell>
        </row>
        <row r="641">
          <cell r="A641">
            <v>891180182</v>
          </cell>
          <cell r="B641" t="str">
            <v>41807</v>
          </cell>
        </row>
        <row r="642">
          <cell r="A642">
            <v>891180187</v>
          </cell>
          <cell r="B642" t="str">
            <v>41872</v>
          </cell>
        </row>
        <row r="643">
          <cell r="A643">
            <v>800097180</v>
          </cell>
          <cell r="B643" t="str">
            <v>41885</v>
          </cell>
        </row>
        <row r="644">
          <cell r="A644">
            <v>892115007</v>
          </cell>
          <cell r="B644" t="str">
            <v>44001</v>
          </cell>
        </row>
        <row r="645">
          <cell r="A645">
            <v>839000360</v>
          </cell>
          <cell r="B645" t="str">
            <v>44035</v>
          </cell>
        </row>
        <row r="646">
          <cell r="A646">
            <v>800099223</v>
          </cell>
          <cell r="B646" t="str">
            <v>44078</v>
          </cell>
        </row>
        <row r="647">
          <cell r="A647">
            <v>825000134</v>
          </cell>
          <cell r="B647" t="str">
            <v>44090</v>
          </cell>
        </row>
        <row r="648">
          <cell r="A648">
            <v>825000166</v>
          </cell>
          <cell r="B648" t="str">
            <v>44098</v>
          </cell>
        </row>
        <row r="649">
          <cell r="A649">
            <v>800092788</v>
          </cell>
          <cell r="B649" t="str">
            <v>44110</v>
          </cell>
        </row>
        <row r="650">
          <cell r="A650">
            <v>892170008</v>
          </cell>
          <cell r="B650" t="str">
            <v>44279</v>
          </cell>
        </row>
        <row r="651">
          <cell r="A651">
            <v>800255101</v>
          </cell>
          <cell r="B651" t="str">
            <v>44378</v>
          </cell>
        </row>
        <row r="652">
          <cell r="A652">
            <v>825000676</v>
          </cell>
          <cell r="B652" t="str">
            <v>44420</v>
          </cell>
        </row>
        <row r="653">
          <cell r="A653">
            <v>892120020</v>
          </cell>
          <cell r="B653" t="str">
            <v>44430</v>
          </cell>
        </row>
        <row r="654">
          <cell r="A654">
            <v>892115024</v>
          </cell>
          <cell r="B654" t="str">
            <v>44560</v>
          </cell>
        </row>
        <row r="655">
          <cell r="A655">
            <v>892115179</v>
          </cell>
          <cell r="B655" t="str">
            <v>44650</v>
          </cell>
        </row>
        <row r="656">
          <cell r="A656">
            <v>892115155</v>
          </cell>
          <cell r="B656" t="str">
            <v>44847</v>
          </cell>
        </row>
        <row r="657">
          <cell r="A657">
            <v>800059405</v>
          </cell>
          <cell r="B657" t="str">
            <v>44855</v>
          </cell>
        </row>
        <row r="658">
          <cell r="A658">
            <v>892115198</v>
          </cell>
          <cell r="B658" t="str">
            <v>44874</v>
          </cell>
        </row>
        <row r="659">
          <cell r="A659">
            <v>891780009</v>
          </cell>
          <cell r="B659" t="str">
            <v>47001</v>
          </cell>
        </row>
        <row r="660">
          <cell r="A660">
            <v>819003219</v>
          </cell>
          <cell r="B660" t="str">
            <v>47030</v>
          </cell>
        </row>
        <row r="661">
          <cell r="A661">
            <v>891780041</v>
          </cell>
          <cell r="B661" t="str">
            <v>47053</v>
          </cell>
        </row>
        <row r="662">
          <cell r="A662">
            <v>891702186</v>
          </cell>
          <cell r="B662" t="str">
            <v>47058</v>
          </cell>
        </row>
        <row r="663">
          <cell r="A663">
            <v>891780042</v>
          </cell>
          <cell r="B663" t="str">
            <v>47161</v>
          </cell>
        </row>
        <row r="664">
          <cell r="A664">
            <v>800071934</v>
          </cell>
          <cell r="B664" t="str">
            <v>47170</v>
          </cell>
        </row>
        <row r="665">
          <cell r="A665">
            <v>891780043</v>
          </cell>
          <cell r="B665" t="str">
            <v>47189</v>
          </cell>
        </row>
        <row r="666">
          <cell r="A666">
            <v>819003225</v>
          </cell>
          <cell r="B666" t="str">
            <v>47205</v>
          </cell>
        </row>
        <row r="667">
          <cell r="A667">
            <v>891780044</v>
          </cell>
          <cell r="B667" t="str">
            <v>47245</v>
          </cell>
        </row>
        <row r="668">
          <cell r="A668">
            <v>891780049</v>
          </cell>
          <cell r="B668" t="str">
            <v>47258</v>
          </cell>
        </row>
        <row r="669">
          <cell r="A669">
            <v>819000925</v>
          </cell>
          <cell r="B669" t="str">
            <v>47268</v>
          </cell>
        </row>
        <row r="670">
          <cell r="A670">
            <v>891780045</v>
          </cell>
          <cell r="B670" t="str">
            <v>47288</v>
          </cell>
        </row>
        <row r="671">
          <cell r="A671">
            <v>891780047</v>
          </cell>
          <cell r="B671" t="str">
            <v>47318</v>
          </cell>
        </row>
        <row r="672">
          <cell r="A672">
            <v>819003849</v>
          </cell>
          <cell r="B672" t="str">
            <v>47460</v>
          </cell>
        </row>
        <row r="673">
          <cell r="A673">
            <v>891780048</v>
          </cell>
          <cell r="B673" t="str">
            <v>47541</v>
          </cell>
        </row>
        <row r="674">
          <cell r="A674">
            <v>819000985</v>
          </cell>
          <cell r="B674" t="str">
            <v>47545</v>
          </cell>
        </row>
        <row r="675">
          <cell r="A675">
            <v>891780050</v>
          </cell>
          <cell r="B675" t="str">
            <v>47551</v>
          </cell>
        </row>
        <row r="676">
          <cell r="A676">
            <v>891780051</v>
          </cell>
          <cell r="B676" t="str">
            <v>47555</v>
          </cell>
        </row>
        <row r="677">
          <cell r="A677">
            <v>891703045</v>
          </cell>
          <cell r="B677" t="str">
            <v>47570</v>
          </cell>
        </row>
        <row r="678">
          <cell r="A678">
            <v>891780052</v>
          </cell>
          <cell r="B678" t="str">
            <v>47605</v>
          </cell>
        </row>
        <row r="679">
          <cell r="A679">
            <v>819003224</v>
          </cell>
          <cell r="B679" t="str">
            <v>47660</v>
          </cell>
        </row>
        <row r="680">
          <cell r="A680">
            <v>891780053</v>
          </cell>
          <cell r="B680" t="str">
            <v>47675</v>
          </cell>
        </row>
        <row r="681">
          <cell r="A681">
            <v>891780054</v>
          </cell>
          <cell r="B681" t="str">
            <v>47692</v>
          </cell>
        </row>
        <row r="682">
          <cell r="A682">
            <v>891780055</v>
          </cell>
          <cell r="B682" t="str">
            <v>47703</v>
          </cell>
        </row>
        <row r="683">
          <cell r="A683">
            <v>891780056</v>
          </cell>
          <cell r="B683" t="str">
            <v>47707</v>
          </cell>
        </row>
        <row r="684">
          <cell r="A684">
            <v>819003762</v>
          </cell>
          <cell r="B684" t="str">
            <v>47720</v>
          </cell>
        </row>
        <row r="685">
          <cell r="A685">
            <v>891780103</v>
          </cell>
          <cell r="B685" t="str">
            <v>47745</v>
          </cell>
        </row>
        <row r="686">
          <cell r="A686">
            <v>891780057</v>
          </cell>
          <cell r="B686" t="str">
            <v>47798</v>
          </cell>
        </row>
        <row r="687">
          <cell r="A687">
            <v>819003760</v>
          </cell>
          <cell r="B687" t="str">
            <v>47960</v>
          </cell>
        </row>
        <row r="688">
          <cell r="A688">
            <v>819003297</v>
          </cell>
          <cell r="B688" t="str">
            <v>47980</v>
          </cell>
        </row>
        <row r="689">
          <cell r="A689">
            <v>892099324</v>
          </cell>
          <cell r="B689" t="str">
            <v>50001</v>
          </cell>
        </row>
        <row r="690">
          <cell r="A690">
            <v>892001457</v>
          </cell>
          <cell r="B690" t="str">
            <v>50006</v>
          </cell>
        </row>
        <row r="691">
          <cell r="A691">
            <v>800152577</v>
          </cell>
          <cell r="B691" t="str">
            <v>50110</v>
          </cell>
        </row>
        <row r="692">
          <cell r="A692">
            <v>892099232</v>
          </cell>
          <cell r="B692" t="str">
            <v>50124</v>
          </cell>
        </row>
        <row r="693">
          <cell r="A693">
            <v>800098190</v>
          </cell>
          <cell r="B693" t="str">
            <v>50150</v>
          </cell>
        </row>
        <row r="694">
          <cell r="A694">
            <v>892000812</v>
          </cell>
          <cell r="B694" t="str">
            <v>50223</v>
          </cell>
        </row>
        <row r="695">
          <cell r="A695">
            <v>892099184</v>
          </cell>
          <cell r="B695" t="str">
            <v>50226</v>
          </cell>
        </row>
        <row r="696">
          <cell r="A696">
            <v>892099001</v>
          </cell>
          <cell r="B696" t="str">
            <v>50245</v>
          </cell>
        </row>
        <row r="697">
          <cell r="A697">
            <v>892099278</v>
          </cell>
          <cell r="B697" t="str">
            <v>50251</v>
          </cell>
        </row>
        <row r="698">
          <cell r="A698">
            <v>800255443</v>
          </cell>
          <cell r="B698" t="str">
            <v>50270</v>
          </cell>
        </row>
        <row r="699">
          <cell r="A699">
            <v>892099183</v>
          </cell>
          <cell r="B699" t="str">
            <v>50287</v>
          </cell>
        </row>
        <row r="700">
          <cell r="A700">
            <v>892099243</v>
          </cell>
          <cell r="B700" t="str">
            <v>50313</v>
          </cell>
        </row>
        <row r="701">
          <cell r="A701">
            <v>800098193</v>
          </cell>
          <cell r="B701" t="str">
            <v>50318</v>
          </cell>
        </row>
        <row r="702">
          <cell r="A702">
            <v>800136458</v>
          </cell>
          <cell r="B702" t="str">
            <v>50325</v>
          </cell>
        </row>
        <row r="703">
          <cell r="A703">
            <v>892099317</v>
          </cell>
          <cell r="B703" t="str">
            <v>50330</v>
          </cell>
        </row>
        <row r="704">
          <cell r="A704">
            <v>892099234</v>
          </cell>
          <cell r="B704" t="str">
            <v>50350</v>
          </cell>
        </row>
        <row r="705">
          <cell r="A705">
            <v>800128428</v>
          </cell>
          <cell r="B705" t="str">
            <v>50370</v>
          </cell>
        </row>
        <row r="706">
          <cell r="A706">
            <v>892099242</v>
          </cell>
          <cell r="B706" t="str">
            <v>50400</v>
          </cell>
        </row>
        <row r="707">
          <cell r="A707">
            <v>800172206</v>
          </cell>
          <cell r="B707" t="str">
            <v>50450</v>
          </cell>
        </row>
        <row r="708">
          <cell r="A708">
            <v>800079035</v>
          </cell>
          <cell r="B708" t="str">
            <v>50568</v>
          </cell>
        </row>
        <row r="709">
          <cell r="A709">
            <v>892099325</v>
          </cell>
          <cell r="B709" t="str">
            <v>50573</v>
          </cell>
        </row>
        <row r="710">
          <cell r="A710">
            <v>892099309</v>
          </cell>
          <cell r="B710" t="str">
            <v>50577</v>
          </cell>
        </row>
        <row r="711">
          <cell r="A711">
            <v>800098195</v>
          </cell>
          <cell r="B711" t="str">
            <v>50590</v>
          </cell>
        </row>
        <row r="712">
          <cell r="A712">
            <v>800098199</v>
          </cell>
          <cell r="B712" t="str">
            <v>50606</v>
          </cell>
        </row>
        <row r="713">
          <cell r="A713">
            <v>800098203</v>
          </cell>
          <cell r="B713" t="str">
            <v>50680</v>
          </cell>
        </row>
        <row r="714">
          <cell r="A714">
            <v>800098205</v>
          </cell>
          <cell r="B714" t="str">
            <v>50683</v>
          </cell>
        </row>
        <row r="715">
          <cell r="A715">
            <v>892099246</v>
          </cell>
          <cell r="B715" t="str">
            <v>50686</v>
          </cell>
        </row>
        <row r="716">
          <cell r="A716">
            <v>892099548</v>
          </cell>
          <cell r="B716" t="str">
            <v>50689</v>
          </cell>
        </row>
        <row r="717">
          <cell r="A717">
            <v>892099173</v>
          </cell>
          <cell r="B717" t="str">
            <v>50711</v>
          </cell>
        </row>
        <row r="718">
          <cell r="A718">
            <v>891280000</v>
          </cell>
          <cell r="B718" t="str">
            <v>52001</v>
          </cell>
        </row>
        <row r="719">
          <cell r="A719">
            <v>800099054</v>
          </cell>
          <cell r="B719" t="str">
            <v>52019</v>
          </cell>
        </row>
        <row r="720">
          <cell r="A720">
            <v>800099052</v>
          </cell>
          <cell r="B720" t="str">
            <v>52022</v>
          </cell>
        </row>
        <row r="721">
          <cell r="A721">
            <v>800099055</v>
          </cell>
          <cell r="B721" t="str">
            <v>52036</v>
          </cell>
        </row>
        <row r="722">
          <cell r="A722">
            <v>800099058</v>
          </cell>
          <cell r="B722" t="str">
            <v>52051</v>
          </cell>
        </row>
        <row r="723">
          <cell r="A723">
            <v>800099061</v>
          </cell>
          <cell r="B723" t="str">
            <v>52079</v>
          </cell>
        </row>
        <row r="724">
          <cell r="A724">
            <v>800035482</v>
          </cell>
          <cell r="B724" t="str">
            <v>52083</v>
          </cell>
        </row>
        <row r="725">
          <cell r="A725">
            <v>800099062</v>
          </cell>
          <cell r="B725" t="str">
            <v>52110</v>
          </cell>
        </row>
        <row r="726">
          <cell r="A726">
            <v>800019816</v>
          </cell>
          <cell r="B726" t="str">
            <v>52203</v>
          </cell>
        </row>
        <row r="727">
          <cell r="A727">
            <v>800019000</v>
          </cell>
          <cell r="B727" t="str">
            <v>52207</v>
          </cell>
        </row>
        <row r="728">
          <cell r="A728">
            <v>800099064</v>
          </cell>
          <cell r="B728" t="str">
            <v>52210</v>
          </cell>
        </row>
        <row r="729">
          <cell r="A729">
            <v>800035024</v>
          </cell>
          <cell r="B729" t="str">
            <v>52215</v>
          </cell>
        </row>
        <row r="730">
          <cell r="A730">
            <v>800099070</v>
          </cell>
          <cell r="B730" t="str">
            <v>52224</v>
          </cell>
        </row>
        <row r="731">
          <cell r="A731">
            <v>800099066</v>
          </cell>
          <cell r="B731" t="str">
            <v>52227</v>
          </cell>
        </row>
        <row r="732">
          <cell r="A732">
            <v>800099072</v>
          </cell>
          <cell r="B732" t="str">
            <v>52233</v>
          </cell>
        </row>
        <row r="733">
          <cell r="A733">
            <v>800199959</v>
          </cell>
          <cell r="B733" t="str">
            <v>52240</v>
          </cell>
        </row>
        <row r="734">
          <cell r="A734">
            <v>800099076</v>
          </cell>
          <cell r="B734" t="str">
            <v>52250</v>
          </cell>
        </row>
        <row r="735">
          <cell r="A735">
            <v>814002243</v>
          </cell>
          <cell r="B735" t="str">
            <v>52254</v>
          </cell>
        </row>
        <row r="736">
          <cell r="A736">
            <v>800099079</v>
          </cell>
          <cell r="B736" t="str">
            <v>52256</v>
          </cell>
        </row>
        <row r="737">
          <cell r="A737">
            <v>800099080</v>
          </cell>
          <cell r="B737" t="str">
            <v>52258</v>
          </cell>
        </row>
        <row r="738">
          <cell r="A738">
            <v>800099084</v>
          </cell>
          <cell r="B738" t="str">
            <v>52260</v>
          </cell>
        </row>
        <row r="739">
          <cell r="A739">
            <v>800099089</v>
          </cell>
          <cell r="B739" t="str">
            <v>52287</v>
          </cell>
        </row>
        <row r="740">
          <cell r="A740">
            <v>800015689</v>
          </cell>
          <cell r="B740" t="str">
            <v>52317</v>
          </cell>
        </row>
        <row r="741">
          <cell r="A741">
            <v>800099090</v>
          </cell>
          <cell r="B741" t="str">
            <v>52320</v>
          </cell>
        </row>
        <row r="742">
          <cell r="A742">
            <v>800083672</v>
          </cell>
          <cell r="B742" t="str">
            <v>52323</v>
          </cell>
        </row>
        <row r="743">
          <cell r="A743">
            <v>800099092</v>
          </cell>
          <cell r="B743" t="str">
            <v>52352</v>
          </cell>
        </row>
        <row r="744">
          <cell r="A744">
            <v>800019005</v>
          </cell>
          <cell r="B744" t="str">
            <v>52354</v>
          </cell>
        </row>
        <row r="745">
          <cell r="A745">
            <v>800099095</v>
          </cell>
          <cell r="B745" t="str">
            <v>52356</v>
          </cell>
        </row>
        <row r="746">
          <cell r="A746">
            <v>800099098</v>
          </cell>
          <cell r="B746" t="str">
            <v>52378</v>
          </cell>
        </row>
        <row r="747">
          <cell r="A747">
            <v>800099100</v>
          </cell>
          <cell r="B747" t="str">
            <v>52381</v>
          </cell>
        </row>
        <row r="748">
          <cell r="A748">
            <v>800149894</v>
          </cell>
          <cell r="B748" t="str">
            <v>52385</v>
          </cell>
        </row>
        <row r="749">
          <cell r="A749">
            <v>800222502</v>
          </cell>
          <cell r="B749" t="str">
            <v>52390</v>
          </cell>
        </row>
        <row r="750">
          <cell r="A750">
            <v>800099102</v>
          </cell>
          <cell r="B750" t="str">
            <v>52399</v>
          </cell>
        </row>
        <row r="751">
          <cell r="A751">
            <v>800019111</v>
          </cell>
          <cell r="B751" t="str">
            <v>52405</v>
          </cell>
        </row>
        <row r="752">
          <cell r="A752">
            <v>800099105</v>
          </cell>
          <cell r="B752" t="str">
            <v>52411</v>
          </cell>
        </row>
        <row r="753">
          <cell r="A753">
            <v>800019112</v>
          </cell>
          <cell r="B753" t="str">
            <v>52418</v>
          </cell>
        </row>
        <row r="754">
          <cell r="A754">
            <v>800099106</v>
          </cell>
          <cell r="B754" t="str">
            <v>52427</v>
          </cell>
        </row>
        <row r="755">
          <cell r="A755">
            <v>800099108</v>
          </cell>
          <cell r="B755" t="str">
            <v>52435</v>
          </cell>
        </row>
        <row r="756">
          <cell r="A756">
            <v>800099111</v>
          </cell>
          <cell r="B756" t="str">
            <v>52473</v>
          </cell>
        </row>
        <row r="757">
          <cell r="A757">
            <v>814003734</v>
          </cell>
          <cell r="B757" t="str">
            <v>52480</v>
          </cell>
        </row>
        <row r="758">
          <cell r="A758">
            <v>800099113</v>
          </cell>
          <cell r="B758" t="str">
            <v>52490</v>
          </cell>
        </row>
        <row r="759">
          <cell r="A759">
            <v>800099115</v>
          </cell>
          <cell r="B759" t="str">
            <v>52506</v>
          </cell>
        </row>
        <row r="760">
          <cell r="A760">
            <v>800099085</v>
          </cell>
          <cell r="B760" t="str">
            <v>52520</v>
          </cell>
        </row>
        <row r="761">
          <cell r="A761">
            <v>800020324</v>
          </cell>
          <cell r="B761" t="str">
            <v>52540</v>
          </cell>
        </row>
        <row r="762">
          <cell r="A762">
            <v>800037232</v>
          </cell>
          <cell r="B762" t="str">
            <v>52560</v>
          </cell>
        </row>
        <row r="763">
          <cell r="A763">
            <v>800222498</v>
          </cell>
          <cell r="B763" t="str">
            <v>52565</v>
          </cell>
        </row>
        <row r="764">
          <cell r="A764">
            <v>800099118</v>
          </cell>
          <cell r="B764" t="str">
            <v>52573</v>
          </cell>
        </row>
        <row r="765">
          <cell r="A765">
            <v>800099122</v>
          </cell>
          <cell r="B765" t="str">
            <v>52585</v>
          </cell>
        </row>
        <row r="766">
          <cell r="A766">
            <v>800099127</v>
          </cell>
          <cell r="B766" t="str">
            <v>52612</v>
          </cell>
        </row>
        <row r="767">
          <cell r="A767">
            <v>800099132</v>
          </cell>
          <cell r="B767" t="str">
            <v>52621</v>
          </cell>
        </row>
        <row r="768">
          <cell r="A768">
            <v>800099136</v>
          </cell>
          <cell r="B768" t="str">
            <v>52678</v>
          </cell>
        </row>
        <row r="769">
          <cell r="A769">
            <v>800099138</v>
          </cell>
          <cell r="B769" t="str">
            <v>52683</v>
          </cell>
        </row>
        <row r="770">
          <cell r="A770">
            <v>800193031</v>
          </cell>
          <cell r="B770" t="str">
            <v>52685</v>
          </cell>
        </row>
        <row r="771">
          <cell r="A771">
            <v>800099142</v>
          </cell>
          <cell r="B771" t="str">
            <v>52687</v>
          </cell>
        </row>
        <row r="772">
          <cell r="A772">
            <v>800099143</v>
          </cell>
          <cell r="B772" t="str">
            <v>52693</v>
          </cell>
        </row>
        <row r="773">
          <cell r="A773">
            <v>800148720</v>
          </cell>
          <cell r="B773" t="str">
            <v>52694</v>
          </cell>
        </row>
        <row r="774">
          <cell r="A774">
            <v>800099147</v>
          </cell>
          <cell r="B774" t="str">
            <v>52696</v>
          </cell>
        </row>
        <row r="775">
          <cell r="A775">
            <v>800019685</v>
          </cell>
          <cell r="B775" t="str">
            <v>52699</v>
          </cell>
        </row>
        <row r="776">
          <cell r="A776">
            <v>800099149</v>
          </cell>
          <cell r="B776" t="str">
            <v>52720</v>
          </cell>
        </row>
        <row r="777">
          <cell r="A777">
            <v>800024977</v>
          </cell>
          <cell r="B777" t="str">
            <v>52786</v>
          </cell>
        </row>
        <row r="778">
          <cell r="A778">
            <v>800099151</v>
          </cell>
          <cell r="B778" t="str">
            <v>52788</v>
          </cell>
        </row>
        <row r="779">
          <cell r="A779">
            <v>891200916</v>
          </cell>
          <cell r="B779" t="str">
            <v>52835</v>
          </cell>
        </row>
        <row r="780">
          <cell r="A780">
            <v>800099152</v>
          </cell>
          <cell r="B780" t="str">
            <v>52838</v>
          </cell>
        </row>
        <row r="781">
          <cell r="A781">
            <v>800099153</v>
          </cell>
          <cell r="B781" t="str">
            <v>52885</v>
          </cell>
        </row>
        <row r="782">
          <cell r="A782">
            <v>890501434</v>
          </cell>
          <cell r="B782" t="str">
            <v>54001</v>
          </cell>
        </row>
        <row r="783">
          <cell r="A783">
            <v>890504612</v>
          </cell>
          <cell r="B783" t="str">
            <v>54003</v>
          </cell>
        </row>
        <row r="784">
          <cell r="A784">
            <v>890501436</v>
          </cell>
          <cell r="B784" t="str">
            <v>54051</v>
          </cell>
        </row>
        <row r="785">
          <cell r="A785">
            <v>890505662</v>
          </cell>
          <cell r="B785" t="str">
            <v>54099</v>
          </cell>
        </row>
        <row r="786">
          <cell r="A786">
            <v>890503483</v>
          </cell>
          <cell r="B786" t="str">
            <v>54109</v>
          </cell>
        </row>
        <row r="787">
          <cell r="A787">
            <v>800099234</v>
          </cell>
          <cell r="B787" t="str">
            <v>54125</v>
          </cell>
        </row>
        <row r="788">
          <cell r="A788">
            <v>890501776</v>
          </cell>
          <cell r="B788" t="str">
            <v>54128</v>
          </cell>
        </row>
        <row r="789">
          <cell r="A789">
            <v>890503106</v>
          </cell>
          <cell r="B789" t="str">
            <v>54172</v>
          </cell>
        </row>
        <row r="790">
          <cell r="A790">
            <v>890501422</v>
          </cell>
          <cell r="B790" t="str">
            <v>54174</v>
          </cell>
        </row>
        <row r="791">
          <cell r="A791">
            <v>800099236</v>
          </cell>
          <cell r="B791" t="str">
            <v>54206</v>
          </cell>
        </row>
        <row r="792">
          <cell r="A792">
            <v>800013237</v>
          </cell>
          <cell r="B792" t="str">
            <v>54223</v>
          </cell>
        </row>
        <row r="793">
          <cell r="A793">
            <v>800099237</v>
          </cell>
          <cell r="B793" t="str">
            <v>54239</v>
          </cell>
        </row>
        <row r="794">
          <cell r="A794">
            <v>800099238</v>
          </cell>
          <cell r="B794" t="str">
            <v>54245</v>
          </cell>
        </row>
        <row r="795">
          <cell r="A795">
            <v>800138959</v>
          </cell>
          <cell r="B795" t="str">
            <v>54250</v>
          </cell>
        </row>
        <row r="796">
          <cell r="A796">
            <v>800039803</v>
          </cell>
          <cell r="B796" t="str">
            <v>54261</v>
          </cell>
        </row>
        <row r="797">
          <cell r="A797">
            <v>890501404</v>
          </cell>
          <cell r="B797" t="str">
            <v>54313</v>
          </cell>
        </row>
        <row r="798">
          <cell r="A798">
            <v>800099241</v>
          </cell>
          <cell r="B798" t="str">
            <v>54344</v>
          </cell>
        </row>
        <row r="799">
          <cell r="A799">
            <v>800005292</v>
          </cell>
          <cell r="B799" t="str">
            <v>54347</v>
          </cell>
        </row>
        <row r="800">
          <cell r="A800">
            <v>890503680</v>
          </cell>
          <cell r="B800" t="str">
            <v>54377</v>
          </cell>
        </row>
        <row r="801">
          <cell r="A801">
            <v>800245021</v>
          </cell>
          <cell r="B801" t="str">
            <v>54385</v>
          </cell>
        </row>
        <row r="802">
          <cell r="A802">
            <v>800000681</v>
          </cell>
          <cell r="B802" t="str">
            <v>54398</v>
          </cell>
        </row>
        <row r="803">
          <cell r="A803">
            <v>800044113</v>
          </cell>
          <cell r="B803" t="str">
            <v>54405</v>
          </cell>
        </row>
        <row r="804">
          <cell r="A804">
            <v>890502611</v>
          </cell>
          <cell r="B804" t="str">
            <v>54418</v>
          </cell>
        </row>
        <row r="805">
          <cell r="A805">
            <v>890503233</v>
          </cell>
          <cell r="B805" t="str">
            <v>54480</v>
          </cell>
        </row>
        <row r="806">
          <cell r="A806">
            <v>890501102</v>
          </cell>
          <cell r="B806" t="str">
            <v>54498</v>
          </cell>
        </row>
        <row r="807">
          <cell r="A807">
            <v>800007652</v>
          </cell>
          <cell r="B807" t="str">
            <v>54518</v>
          </cell>
        </row>
        <row r="808">
          <cell r="A808">
            <v>890506116</v>
          </cell>
          <cell r="B808" t="str">
            <v>54520</v>
          </cell>
        </row>
        <row r="809">
          <cell r="A809">
            <v>800250853</v>
          </cell>
          <cell r="B809" t="str">
            <v>54553</v>
          </cell>
        </row>
        <row r="810">
          <cell r="A810">
            <v>800099251</v>
          </cell>
          <cell r="B810" t="str">
            <v>54599</v>
          </cell>
        </row>
        <row r="811">
          <cell r="A811">
            <v>890501549</v>
          </cell>
          <cell r="B811" t="str">
            <v>54660</v>
          </cell>
        </row>
        <row r="812">
          <cell r="A812">
            <v>800099260</v>
          </cell>
          <cell r="B812" t="str">
            <v>54670</v>
          </cell>
        </row>
        <row r="813">
          <cell r="A813">
            <v>890501876</v>
          </cell>
          <cell r="B813" t="str">
            <v>54673</v>
          </cell>
        </row>
        <row r="814">
          <cell r="A814">
            <v>800099262</v>
          </cell>
          <cell r="B814" t="str">
            <v>54680</v>
          </cell>
        </row>
        <row r="815">
          <cell r="A815">
            <v>800099263</v>
          </cell>
          <cell r="B815" t="str">
            <v>54720</v>
          </cell>
        </row>
        <row r="816">
          <cell r="A816">
            <v>890506128</v>
          </cell>
          <cell r="B816" t="str">
            <v>54743</v>
          </cell>
        </row>
        <row r="817">
          <cell r="A817">
            <v>800017022</v>
          </cell>
          <cell r="B817" t="str">
            <v>54800</v>
          </cell>
        </row>
        <row r="818">
          <cell r="A818">
            <v>800070682</v>
          </cell>
          <cell r="B818" t="str">
            <v>54810</v>
          </cell>
        </row>
        <row r="819">
          <cell r="A819">
            <v>890501362</v>
          </cell>
          <cell r="B819" t="str">
            <v>54820</v>
          </cell>
        </row>
        <row r="820">
          <cell r="A820">
            <v>890501981</v>
          </cell>
          <cell r="B820" t="str">
            <v>54871</v>
          </cell>
        </row>
        <row r="821">
          <cell r="A821">
            <v>890503373</v>
          </cell>
          <cell r="B821" t="str">
            <v>54874</v>
          </cell>
        </row>
        <row r="822">
          <cell r="A822">
            <v>890000464</v>
          </cell>
          <cell r="B822" t="str">
            <v>63001</v>
          </cell>
        </row>
        <row r="823">
          <cell r="A823">
            <v>890001879</v>
          </cell>
          <cell r="B823" t="str">
            <v>63111</v>
          </cell>
        </row>
        <row r="824">
          <cell r="A824">
            <v>890000441</v>
          </cell>
          <cell r="B824" t="str">
            <v>63130</v>
          </cell>
        </row>
        <row r="825">
          <cell r="A825">
            <v>890001044</v>
          </cell>
          <cell r="B825" t="str">
            <v>63190</v>
          </cell>
        </row>
        <row r="826">
          <cell r="A826">
            <v>890001061</v>
          </cell>
          <cell r="B826" t="str">
            <v>63212</v>
          </cell>
        </row>
        <row r="827">
          <cell r="A827">
            <v>890001339</v>
          </cell>
          <cell r="B827" t="str">
            <v>63272</v>
          </cell>
        </row>
        <row r="828">
          <cell r="A828">
            <v>890000864</v>
          </cell>
          <cell r="B828" t="str">
            <v>63302</v>
          </cell>
        </row>
        <row r="829">
          <cell r="A829">
            <v>890000564</v>
          </cell>
          <cell r="B829" t="str">
            <v>63401</v>
          </cell>
        </row>
        <row r="830">
          <cell r="A830">
            <v>890000858</v>
          </cell>
          <cell r="B830" t="str">
            <v>63470</v>
          </cell>
        </row>
        <row r="831">
          <cell r="A831">
            <v>890001181</v>
          </cell>
          <cell r="B831" t="str">
            <v>63548</v>
          </cell>
        </row>
        <row r="832">
          <cell r="A832">
            <v>890000613</v>
          </cell>
          <cell r="B832" t="str">
            <v>63594</v>
          </cell>
        </row>
        <row r="833">
          <cell r="A833">
            <v>890001127</v>
          </cell>
          <cell r="B833" t="str">
            <v>63690</v>
          </cell>
        </row>
        <row r="834">
          <cell r="A834">
            <v>891480030</v>
          </cell>
          <cell r="B834" t="str">
            <v>66001</v>
          </cell>
        </row>
        <row r="835">
          <cell r="A835">
            <v>891480022</v>
          </cell>
          <cell r="B835" t="str">
            <v>66045</v>
          </cell>
        </row>
        <row r="836">
          <cell r="A836">
            <v>890801143</v>
          </cell>
          <cell r="B836" t="str">
            <v>66075</v>
          </cell>
        </row>
        <row r="837">
          <cell r="A837">
            <v>891480024</v>
          </cell>
          <cell r="B837" t="str">
            <v>66088</v>
          </cell>
        </row>
        <row r="838">
          <cell r="A838">
            <v>800099310</v>
          </cell>
          <cell r="B838" t="str">
            <v>66170</v>
          </cell>
        </row>
        <row r="839">
          <cell r="A839">
            <v>891480025</v>
          </cell>
          <cell r="B839" t="str">
            <v>66318</v>
          </cell>
        </row>
        <row r="840">
          <cell r="A840">
            <v>891480026</v>
          </cell>
          <cell r="B840" t="str">
            <v>66383</v>
          </cell>
        </row>
        <row r="841">
          <cell r="A841">
            <v>891480027</v>
          </cell>
          <cell r="B841" t="str">
            <v>66400</v>
          </cell>
        </row>
        <row r="842">
          <cell r="A842">
            <v>800099317</v>
          </cell>
          <cell r="B842" t="str">
            <v>66440</v>
          </cell>
        </row>
        <row r="843">
          <cell r="A843">
            <v>800031075</v>
          </cell>
          <cell r="B843" t="str">
            <v>66456</v>
          </cell>
        </row>
        <row r="844">
          <cell r="A844">
            <v>891480031</v>
          </cell>
          <cell r="B844" t="str">
            <v>66572</v>
          </cell>
        </row>
        <row r="845">
          <cell r="A845">
            <v>891480032</v>
          </cell>
          <cell r="B845" t="str">
            <v>66594</v>
          </cell>
        </row>
        <row r="846">
          <cell r="A846">
            <v>891480033</v>
          </cell>
          <cell r="B846" t="str">
            <v>66682</v>
          </cell>
        </row>
        <row r="847">
          <cell r="A847">
            <v>891480034</v>
          </cell>
          <cell r="B847" t="str">
            <v>66687</v>
          </cell>
        </row>
        <row r="848">
          <cell r="A848">
            <v>890201222</v>
          </cell>
          <cell r="B848" t="str">
            <v>68001</v>
          </cell>
        </row>
        <row r="849">
          <cell r="A849">
            <v>890210928</v>
          </cell>
          <cell r="B849" t="str">
            <v>68013</v>
          </cell>
        </row>
        <row r="850">
          <cell r="A850">
            <v>800099455</v>
          </cell>
          <cell r="B850" t="str">
            <v>68020</v>
          </cell>
        </row>
        <row r="851">
          <cell r="A851">
            <v>890205334</v>
          </cell>
          <cell r="B851" t="str">
            <v>68051</v>
          </cell>
        </row>
        <row r="852">
          <cell r="A852">
            <v>890206033</v>
          </cell>
          <cell r="B852" t="str">
            <v>68077</v>
          </cell>
        </row>
        <row r="853">
          <cell r="A853">
            <v>890210932</v>
          </cell>
          <cell r="B853" t="str">
            <v>68079</v>
          </cell>
        </row>
        <row r="854">
          <cell r="A854">
            <v>890201900</v>
          </cell>
          <cell r="B854" t="str">
            <v>68081</v>
          </cell>
        </row>
        <row r="855">
          <cell r="A855">
            <v>890208119</v>
          </cell>
          <cell r="B855" t="str">
            <v>68092</v>
          </cell>
        </row>
        <row r="856">
          <cell r="A856">
            <v>890210890</v>
          </cell>
          <cell r="B856" t="str">
            <v>68101</v>
          </cell>
        </row>
        <row r="857">
          <cell r="A857">
            <v>890205575</v>
          </cell>
          <cell r="B857" t="str">
            <v>68121</v>
          </cell>
        </row>
        <row r="858">
          <cell r="A858">
            <v>890210967</v>
          </cell>
          <cell r="B858" t="str">
            <v>68132</v>
          </cell>
        </row>
        <row r="859">
          <cell r="A859">
            <v>890205119</v>
          </cell>
          <cell r="B859" t="str">
            <v>68147</v>
          </cell>
        </row>
        <row r="860">
          <cell r="A860">
            <v>890210933</v>
          </cell>
          <cell r="B860" t="str">
            <v>68152</v>
          </cell>
        </row>
        <row r="861">
          <cell r="A861">
            <v>890204699</v>
          </cell>
          <cell r="B861" t="str">
            <v>68160</v>
          </cell>
        </row>
        <row r="862">
          <cell r="A862">
            <v>890209889</v>
          </cell>
          <cell r="B862" t="str">
            <v>68162</v>
          </cell>
        </row>
        <row r="863">
          <cell r="A863">
            <v>890205063</v>
          </cell>
          <cell r="B863" t="str">
            <v>68167</v>
          </cell>
        </row>
        <row r="864">
          <cell r="A864">
            <v>890206724</v>
          </cell>
          <cell r="B864" t="str">
            <v>68169</v>
          </cell>
        </row>
        <row r="865">
          <cell r="A865">
            <v>890206290</v>
          </cell>
          <cell r="B865" t="str">
            <v>68176</v>
          </cell>
        </row>
        <row r="866">
          <cell r="A866">
            <v>890208098</v>
          </cell>
          <cell r="B866" t="str">
            <v>68179</v>
          </cell>
        </row>
        <row r="867">
          <cell r="A867">
            <v>890208363</v>
          </cell>
          <cell r="B867" t="str">
            <v>68190</v>
          </cell>
        </row>
        <row r="868">
          <cell r="A868">
            <v>800104060</v>
          </cell>
          <cell r="B868" t="str">
            <v>68207</v>
          </cell>
        </row>
        <row r="869">
          <cell r="A869">
            <v>890208947</v>
          </cell>
          <cell r="B869" t="str">
            <v>68209</v>
          </cell>
        </row>
        <row r="870">
          <cell r="A870">
            <v>890205058</v>
          </cell>
          <cell r="B870" t="str">
            <v>68217</v>
          </cell>
        </row>
        <row r="871">
          <cell r="A871">
            <v>800099489</v>
          </cell>
          <cell r="B871" t="str">
            <v>68229</v>
          </cell>
        </row>
        <row r="872">
          <cell r="A872">
            <v>890270859</v>
          </cell>
          <cell r="B872" t="str">
            <v>68235</v>
          </cell>
        </row>
        <row r="873">
          <cell r="A873">
            <v>890205439</v>
          </cell>
          <cell r="B873" t="str">
            <v>68245</v>
          </cell>
        </row>
        <row r="874">
          <cell r="A874">
            <v>800213967</v>
          </cell>
          <cell r="B874" t="str">
            <v>68250</v>
          </cell>
        </row>
        <row r="875">
          <cell r="A875">
            <v>890208199</v>
          </cell>
          <cell r="B875" t="str">
            <v>68255</v>
          </cell>
        </row>
        <row r="876">
          <cell r="A876">
            <v>890205114</v>
          </cell>
          <cell r="B876" t="str">
            <v>68264</v>
          </cell>
        </row>
        <row r="877">
          <cell r="A877">
            <v>890209666</v>
          </cell>
          <cell r="B877" t="str">
            <v>68266</v>
          </cell>
        </row>
        <row r="878">
          <cell r="A878">
            <v>890209640</v>
          </cell>
          <cell r="B878" t="str">
            <v>68271</v>
          </cell>
        </row>
        <row r="879">
          <cell r="A879">
            <v>890205176</v>
          </cell>
          <cell r="B879" t="str">
            <v>68276</v>
          </cell>
        </row>
        <row r="880">
          <cell r="A880">
            <v>890206722</v>
          </cell>
          <cell r="B880" t="str">
            <v>68296</v>
          </cell>
        </row>
        <row r="881">
          <cell r="A881">
            <v>800099691</v>
          </cell>
          <cell r="B881" t="str">
            <v>68298</v>
          </cell>
        </row>
        <row r="882">
          <cell r="A882">
            <v>890204802</v>
          </cell>
          <cell r="B882" t="str">
            <v>68307</v>
          </cell>
        </row>
        <row r="883">
          <cell r="A883">
            <v>890208360</v>
          </cell>
          <cell r="B883" t="str">
            <v>68318</v>
          </cell>
        </row>
        <row r="884">
          <cell r="A884">
            <v>800099694</v>
          </cell>
          <cell r="B884" t="str">
            <v>68320</v>
          </cell>
        </row>
        <row r="885">
          <cell r="A885">
            <v>890204979</v>
          </cell>
          <cell r="B885" t="str">
            <v>68322</v>
          </cell>
        </row>
        <row r="886">
          <cell r="A886">
            <v>890210945</v>
          </cell>
          <cell r="B886" t="str">
            <v>68324</v>
          </cell>
        </row>
        <row r="887">
          <cell r="A887">
            <v>890207790</v>
          </cell>
          <cell r="B887" t="str">
            <v>68327</v>
          </cell>
        </row>
        <row r="888">
          <cell r="A888">
            <v>890210438</v>
          </cell>
          <cell r="B888" t="str">
            <v>68344</v>
          </cell>
        </row>
        <row r="889">
          <cell r="A889">
            <v>890210946</v>
          </cell>
          <cell r="B889" t="str">
            <v>68368</v>
          </cell>
        </row>
        <row r="890">
          <cell r="A890">
            <v>800124166</v>
          </cell>
          <cell r="B890" t="str">
            <v>68370</v>
          </cell>
        </row>
        <row r="891">
          <cell r="A891">
            <v>890210617</v>
          </cell>
          <cell r="B891" t="str">
            <v>68377</v>
          </cell>
        </row>
        <row r="892">
          <cell r="A892">
            <v>890210704</v>
          </cell>
          <cell r="B892" t="str">
            <v>68385</v>
          </cell>
        </row>
        <row r="893">
          <cell r="A893">
            <v>890205308</v>
          </cell>
          <cell r="B893" t="str">
            <v>68397</v>
          </cell>
        </row>
        <row r="894">
          <cell r="A894">
            <v>890206110</v>
          </cell>
          <cell r="B894" t="str">
            <v>68406</v>
          </cell>
        </row>
        <row r="895">
          <cell r="A895">
            <v>890204537</v>
          </cell>
          <cell r="B895" t="str">
            <v>68418</v>
          </cell>
        </row>
        <row r="896">
          <cell r="A896">
            <v>890210947</v>
          </cell>
          <cell r="B896" t="str">
            <v>68425</v>
          </cell>
        </row>
        <row r="897">
          <cell r="A897">
            <v>890205229</v>
          </cell>
          <cell r="B897" t="str">
            <v>68432</v>
          </cell>
        </row>
        <row r="898">
          <cell r="A898">
            <v>890206696</v>
          </cell>
          <cell r="B898" t="str">
            <v>68444</v>
          </cell>
        </row>
        <row r="899">
          <cell r="A899">
            <v>890205632</v>
          </cell>
          <cell r="B899" t="str">
            <v>68464</v>
          </cell>
        </row>
        <row r="900">
          <cell r="A900">
            <v>890205326</v>
          </cell>
          <cell r="B900" t="str">
            <v>68468</v>
          </cell>
        </row>
        <row r="901">
          <cell r="A901">
            <v>890205124</v>
          </cell>
          <cell r="B901" t="str">
            <v>68498</v>
          </cell>
        </row>
        <row r="902">
          <cell r="A902">
            <v>890210948</v>
          </cell>
          <cell r="B902" t="str">
            <v>68500</v>
          </cell>
        </row>
        <row r="903">
          <cell r="A903">
            <v>890208148</v>
          </cell>
          <cell r="B903" t="str">
            <v>68502</v>
          </cell>
        </row>
        <row r="904">
          <cell r="A904">
            <v>800099818</v>
          </cell>
          <cell r="B904" t="str">
            <v>68522</v>
          </cell>
        </row>
        <row r="905">
          <cell r="A905">
            <v>800003253</v>
          </cell>
          <cell r="B905" t="str">
            <v>68524</v>
          </cell>
        </row>
        <row r="906">
          <cell r="A906">
            <v>800099819</v>
          </cell>
          <cell r="B906" t="str">
            <v>68533</v>
          </cell>
        </row>
        <row r="907">
          <cell r="A907">
            <v>890205383</v>
          </cell>
          <cell r="B907" t="str">
            <v>68547</v>
          </cell>
        </row>
        <row r="908">
          <cell r="A908">
            <v>890204265</v>
          </cell>
          <cell r="B908" t="str">
            <v>68549</v>
          </cell>
        </row>
        <row r="909">
          <cell r="A909">
            <v>890209299</v>
          </cell>
          <cell r="B909" t="str">
            <v>68572</v>
          </cell>
        </row>
        <row r="910">
          <cell r="A910">
            <v>800060525</v>
          </cell>
          <cell r="B910" t="str">
            <v>68573</v>
          </cell>
        </row>
        <row r="911">
          <cell r="A911">
            <v>890201190</v>
          </cell>
          <cell r="B911" t="str">
            <v>68575</v>
          </cell>
        </row>
        <row r="912">
          <cell r="A912">
            <v>890204646</v>
          </cell>
          <cell r="B912" t="str">
            <v>68615</v>
          </cell>
        </row>
        <row r="913">
          <cell r="A913">
            <v>890204643</v>
          </cell>
          <cell r="B913" t="str">
            <v>68655</v>
          </cell>
        </row>
        <row r="914">
          <cell r="A914">
            <v>890207022</v>
          </cell>
          <cell r="B914" t="str">
            <v>68669</v>
          </cell>
        </row>
        <row r="915">
          <cell r="A915">
            <v>890210227</v>
          </cell>
          <cell r="B915" t="str">
            <v>68673</v>
          </cell>
        </row>
        <row r="916">
          <cell r="A916">
            <v>800099824</v>
          </cell>
          <cell r="B916" t="str">
            <v>68679</v>
          </cell>
        </row>
        <row r="917">
          <cell r="A917">
            <v>890208676</v>
          </cell>
          <cell r="B917" t="str">
            <v>68682</v>
          </cell>
        </row>
        <row r="918">
          <cell r="A918">
            <v>890204890</v>
          </cell>
          <cell r="B918" t="str">
            <v>68684</v>
          </cell>
        </row>
        <row r="919">
          <cell r="A919">
            <v>890210950</v>
          </cell>
          <cell r="B919" t="str">
            <v>68686</v>
          </cell>
        </row>
        <row r="920">
          <cell r="A920">
            <v>800099829</v>
          </cell>
          <cell r="B920" t="str">
            <v>68689</v>
          </cell>
        </row>
        <row r="921">
          <cell r="A921">
            <v>890205973</v>
          </cell>
          <cell r="B921" t="str">
            <v>68705</v>
          </cell>
        </row>
        <row r="922">
          <cell r="A922">
            <v>800099832</v>
          </cell>
          <cell r="B922" t="str">
            <v>68720</v>
          </cell>
        </row>
        <row r="923">
          <cell r="A923">
            <v>890208807</v>
          </cell>
          <cell r="B923" t="str">
            <v>68745</v>
          </cell>
        </row>
        <row r="924">
          <cell r="A924">
            <v>890203688</v>
          </cell>
          <cell r="B924" t="str">
            <v>68755</v>
          </cell>
        </row>
        <row r="925">
          <cell r="A925">
            <v>890204985</v>
          </cell>
          <cell r="B925" t="str">
            <v>68770</v>
          </cell>
        </row>
        <row r="926">
          <cell r="A926">
            <v>890210883</v>
          </cell>
          <cell r="B926" t="str">
            <v>68773</v>
          </cell>
        </row>
        <row r="927">
          <cell r="A927">
            <v>890205051</v>
          </cell>
          <cell r="B927" t="str">
            <v>68780</v>
          </cell>
        </row>
        <row r="928">
          <cell r="A928">
            <v>890205581</v>
          </cell>
          <cell r="B928" t="str">
            <v>68820</v>
          </cell>
        </row>
        <row r="929">
          <cell r="A929">
            <v>890205460</v>
          </cell>
          <cell r="B929" t="str">
            <v>68855</v>
          </cell>
        </row>
        <row r="930">
          <cell r="A930">
            <v>890205677</v>
          </cell>
          <cell r="B930" t="str">
            <v>68861</v>
          </cell>
        </row>
        <row r="931">
          <cell r="A931">
            <v>890210951</v>
          </cell>
          <cell r="B931" t="str">
            <v>68867</v>
          </cell>
        </row>
        <row r="932">
          <cell r="A932">
            <v>890206250</v>
          </cell>
          <cell r="B932" t="str">
            <v>68872</v>
          </cell>
        </row>
        <row r="933">
          <cell r="A933">
            <v>890204138</v>
          </cell>
          <cell r="B933" t="str">
            <v>68895</v>
          </cell>
        </row>
        <row r="934">
          <cell r="A934">
            <v>800104062</v>
          </cell>
          <cell r="B934" t="str">
            <v>70001</v>
          </cell>
        </row>
        <row r="935">
          <cell r="A935">
            <v>892201286</v>
          </cell>
          <cell r="B935" t="str">
            <v>70110</v>
          </cell>
        </row>
        <row r="936">
          <cell r="A936">
            <v>892200058</v>
          </cell>
          <cell r="B936" t="str">
            <v>70124</v>
          </cell>
        </row>
        <row r="937">
          <cell r="A937">
            <v>892280053</v>
          </cell>
          <cell r="B937" t="str">
            <v>70204</v>
          </cell>
        </row>
        <row r="938">
          <cell r="A938">
            <v>892280032</v>
          </cell>
          <cell r="B938" t="str">
            <v>70215</v>
          </cell>
        </row>
        <row r="939">
          <cell r="A939">
            <v>823003543</v>
          </cell>
          <cell r="B939" t="str">
            <v>70221</v>
          </cell>
        </row>
        <row r="940">
          <cell r="A940">
            <v>892200740</v>
          </cell>
          <cell r="B940" t="str">
            <v>70230</v>
          </cell>
        </row>
        <row r="941">
          <cell r="A941">
            <v>823002595</v>
          </cell>
          <cell r="B941" t="str">
            <v>70233</v>
          </cell>
        </row>
        <row r="942">
          <cell r="A942">
            <v>800049826</v>
          </cell>
          <cell r="B942" t="str">
            <v>70235</v>
          </cell>
        </row>
        <row r="943">
          <cell r="A943">
            <v>800061313</v>
          </cell>
          <cell r="B943" t="str">
            <v>70265</v>
          </cell>
        </row>
        <row r="944">
          <cell r="A944">
            <v>800050331</v>
          </cell>
          <cell r="B944" t="str">
            <v>70400</v>
          </cell>
        </row>
        <row r="945">
          <cell r="A945">
            <v>892201287</v>
          </cell>
          <cell r="B945" t="str">
            <v>70418</v>
          </cell>
        </row>
        <row r="946">
          <cell r="A946">
            <v>892280057</v>
          </cell>
          <cell r="B946" t="str">
            <v>70429</v>
          </cell>
        </row>
        <row r="947">
          <cell r="A947">
            <v>892201296</v>
          </cell>
          <cell r="B947" t="str">
            <v>70473</v>
          </cell>
        </row>
        <row r="948">
          <cell r="A948">
            <v>800100729</v>
          </cell>
          <cell r="B948" t="str">
            <v>70508</v>
          </cell>
        </row>
        <row r="949">
          <cell r="A949">
            <v>892200312</v>
          </cell>
          <cell r="B949" t="str">
            <v>70523</v>
          </cell>
        </row>
        <row r="950">
          <cell r="A950">
            <v>892280055</v>
          </cell>
          <cell r="B950" t="str">
            <v>70670</v>
          </cell>
        </row>
        <row r="951">
          <cell r="A951">
            <v>892280054</v>
          </cell>
          <cell r="B951" t="str">
            <v>70678</v>
          </cell>
        </row>
        <row r="952">
          <cell r="A952">
            <v>892201282</v>
          </cell>
          <cell r="B952" t="str">
            <v>70702</v>
          </cell>
        </row>
        <row r="953">
          <cell r="A953">
            <v>892200591</v>
          </cell>
          <cell r="B953" t="str">
            <v>70708</v>
          </cell>
        </row>
        <row r="954">
          <cell r="A954">
            <v>892200592</v>
          </cell>
          <cell r="B954" t="str">
            <v>70713</v>
          </cell>
        </row>
        <row r="955">
          <cell r="A955">
            <v>892280063</v>
          </cell>
          <cell r="B955" t="str">
            <v>70717</v>
          </cell>
        </row>
        <row r="956">
          <cell r="A956">
            <v>800100747</v>
          </cell>
          <cell r="B956" t="str">
            <v>70742</v>
          </cell>
        </row>
        <row r="957">
          <cell r="A957">
            <v>892280061</v>
          </cell>
          <cell r="B957" t="str">
            <v>70771</v>
          </cell>
        </row>
        <row r="958">
          <cell r="A958">
            <v>892200839</v>
          </cell>
          <cell r="B958" t="str">
            <v>70820</v>
          </cell>
        </row>
        <row r="959">
          <cell r="A959">
            <v>800100751</v>
          </cell>
          <cell r="B959" t="str">
            <v>70823</v>
          </cell>
        </row>
        <row r="960">
          <cell r="A960">
            <v>800113389</v>
          </cell>
          <cell r="B960" t="str">
            <v>73001</v>
          </cell>
        </row>
        <row r="961">
          <cell r="A961">
            <v>890702017</v>
          </cell>
          <cell r="B961" t="str">
            <v>73024</v>
          </cell>
        </row>
        <row r="962">
          <cell r="A962">
            <v>890700961</v>
          </cell>
          <cell r="B962" t="str">
            <v>73026</v>
          </cell>
        </row>
        <row r="963">
          <cell r="A963">
            <v>800100048</v>
          </cell>
          <cell r="B963" t="str">
            <v>73030</v>
          </cell>
        </row>
        <row r="964">
          <cell r="A964">
            <v>890702018</v>
          </cell>
          <cell r="B964" t="str">
            <v>73043</v>
          </cell>
        </row>
        <row r="965">
          <cell r="A965">
            <v>890700982</v>
          </cell>
          <cell r="B965" t="str">
            <v>73055</v>
          </cell>
        </row>
        <row r="966">
          <cell r="A966">
            <v>800100049</v>
          </cell>
          <cell r="B966" t="str">
            <v>73067</v>
          </cell>
        </row>
        <row r="967">
          <cell r="A967">
            <v>890700859</v>
          </cell>
          <cell r="B967" t="str">
            <v>73124</v>
          </cell>
        </row>
        <row r="968">
          <cell r="A968">
            <v>800100050</v>
          </cell>
          <cell r="B968" t="str">
            <v>73148</v>
          </cell>
        </row>
        <row r="969">
          <cell r="A969">
            <v>890702021</v>
          </cell>
          <cell r="B969" t="str">
            <v>73152</v>
          </cell>
        </row>
        <row r="970">
          <cell r="A970">
            <v>800100053</v>
          </cell>
          <cell r="B970" t="str">
            <v>73168</v>
          </cell>
        </row>
        <row r="971">
          <cell r="A971">
            <v>800100051</v>
          </cell>
          <cell r="B971" t="str">
            <v>73200</v>
          </cell>
        </row>
        <row r="972">
          <cell r="A972">
            <v>890702023</v>
          </cell>
          <cell r="B972" t="str">
            <v>73217</v>
          </cell>
        </row>
        <row r="973">
          <cell r="A973">
            <v>800100052</v>
          </cell>
          <cell r="B973" t="str">
            <v>73226</v>
          </cell>
        </row>
        <row r="974">
          <cell r="A974">
            <v>890702026</v>
          </cell>
          <cell r="B974" t="str">
            <v>73236</v>
          </cell>
        </row>
        <row r="975">
          <cell r="A975">
            <v>890702027</v>
          </cell>
          <cell r="B975" t="str">
            <v>73268</v>
          </cell>
        </row>
        <row r="976">
          <cell r="A976">
            <v>800100054</v>
          </cell>
          <cell r="B976" t="str">
            <v>73270</v>
          </cell>
        </row>
        <row r="977">
          <cell r="A977">
            <v>800100055</v>
          </cell>
          <cell r="B977" t="str">
            <v>73275</v>
          </cell>
        </row>
        <row r="978">
          <cell r="A978">
            <v>800100056</v>
          </cell>
          <cell r="B978" t="str">
            <v>73283</v>
          </cell>
        </row>
        <row r="979">
          <cell r="A979">
            <v>890702015</v>
          </cell>
          <cell r="B979" t="str">
            <v>73319</v>
          </cell>
        </row>
        <row r="980">
          <cell r="A980">
            <v>800100057</v>
          </cell>
          <cell r="B980" t="str">
            <v>73347</v>
          </cell>
        </row>
        <row r="981">
          <cell r="A981">
            <v>800100058</v>
          </cell>
          <cell r="B981" t="str">
            <v>73349</v>
          </cell>
        </row>
        <row r="982">
          <cell r="A982">
            <v>800100059</v>
          </cell>
          <cell r="B982" t="str">
            <v>73352</v>
          </cell>
        </row>
        <row r="983">
          <cell r="A983">
            <v>890702034</v>
          </cell>
          <cell r="B983" t="str">
            <v>73408</v>
          </cell>
        </row>
        <row r="984">
          <cell r="A984">
            <v>800100061</v>
          </cell>
          <cell r="B984" t="str">
            <v>73411</v>
          </cell>
        </row>
        <row r="985">
          <cell r="A985">
            <v>890701342</v>
          </cell>
          <cell r="B985" t="str">
            <v>73443</v>
          </cell>
        </row>
        <row r="986">
          <cell r="A986">
            <v>890701933</v>
          </cell>
          <cell r="B986" t="str">
            <v>73449</v>
          </cell>
        </row>
        <row r="987">
          <cell r="A987">
            <v>800010350</v>
          </cell>
          <cell r="B987" t="str">
            <v>73461</v>
          </cell>
        </row>
        <row r="988">
          <cell r="A988">
            <v>800100134</v>
          </cell>
          <cell r="B988" t="str">
            <v>73483</v>
          </cell>
        </row>
        <row r="989">
          <cell r="A989">
            <v>890700942</v>
          </cell>
          <cell r="B989" t="str">
            <v>73504</v>
          </cell>
        </row>
        <row r="990">
          <cell r="A990">
            <v>809002637</v>
          </cell>
          <cell r="B990" t="str">
            <v>73520</v>
          </cell>
        </row>
        <row r="991">
          <cell r="A991">
            <v>800100136</v>
          </cell>
          <cell r="B991" t="str">
            <v>73547</v>
          </cell>
        </row>
        <row r="992">
          <cell r="A992">
            <v>800100137</v>
          </cell>
          <cell r="B992" t="str">
            <v>73555</v>
          </cell>
        </row>
        <row r="993">
          <cell r="A993">
            <v>890702038</v>
          </cell>
          <cell r="B993" t="str">
            <v>73563</v>
          </cell>
        </row>
        <row r="994">
          <cell r="A994">
            <v>890701077</v>
          </cell>
          <cell r="B994" t="str">
            <v>73585</v>
          </cell>
        </row>
        <row r="995">
          <cell r="A995">
            <v>890702040</v>
          </cell>
          <cell r="B995" t="str">
            <v>73616</v>
          </cell>
        </row>
        <row r="996">
          <cell r="A996">
            <v>890700911</v>
          </cell>
          <cell r="B996" t="str">
            <v>73622</v>
          </cell>
        </row>
        <row r="997">
          <cell r="A997">
            <v>800100138</v>
          </cell>
          <cell r="B997" t="str">
            <v>73624</v>
          </cell>
        </row>
        <row r="998">
          <cell r="A998">
            <v>800100140</v>
          </cell>
          <cell r="B998" t="str">
            <v>73671</v>
          </cell>
        </row>
        <row r="999">
          <cell r="A999">
            <v>800100141</v>
          </cell>
          <cell r="B999" t="str">
            <v>73675</v>
          </cell>
        </row>
        <row r="1000">
          <cell r="A1000">
            <v>890700842</v>
          </cell>
          <cell r="B1000" t="str">
            <v>73678</v>
          </cell>
        </row>
        <row r="1001">
          <cell r="A1001">
            <v>890072044</v>
          </cell>
          <cell r="B1001" t="str">
            <v>73686</v>
          </cell>
        </row>
        <row r="1002">
          <cell r="A1002">
            <v>890700978</v>
          </cell>
          <cell r="B1002" t="str">
            <v>73770</v>
          </cell>
        </row>
        <row r="1003">
          <cell r="A1003">
            <v>800100143</v>
          </cell>
          <cell r="B1003" t="str">
            <v>73854</v>
          </cell>
        </row>
        <row r="1004">
          <cell r="A1004">
            <v>800100144</v>
          </cell>
          <cell r="B1004" t="str">
            <v>73861</v>
          </cell>
        </row>
        <row r="1005">
          <cell r="A1005">
            <v>800100145</v>
          </cell>
          <cell r="B1005" t="str">
            <v>73870</v>
          </cell>
        </row>
        <row r="1006">
          <cell r="A1006">
            <v>800100147</v>
          </cell>
          <cell r="B1006" t="str">
            <v>73873</v>
          </cell>
        </row>
        <row r="1007">
          <cell r="A1007">
            <v>890399011</v>
          </cell>
          <cell r="B1007" t="str">
            <v>76001</v>
          </cell>
        </row>
        <row r="1008">
          <cell r="A1008">
            <v>891901079</v>
          </cell>
          <cell r="B1008" t="str">
            <v>76020</v>
          </cell>
        </row>
        <row r="1009">
          <cell r="A1009">
            <v>891900443</v>
          </cell>
          <cell r="B1009" t="str">
            <v>76036</v>
          </cell>
        </row>
        <row r="1010">
          <cell r="A1010">
            <v>800100532</v>
          </cell>
          <cell r="B1010" t="str">
            <v>76041</v>
          </cell>
        </row>
        <row r="1011">
          <cell r="A1011">
            <v>891901019</v>
          </cell>
          <cell r="B1011" t="str">
            <v>76054</v>
          </cell>
        </row>
        <row r="1012">
          <cell r="A1012">
            <v>891900945</v>
          </cell>
          <cell r="B1012" t="str">
            <v>76100</v>
          </cell>
        </row>
        <row r="1013">
          <cell r="A1013">
            <v>890399045</v>
          </cell>
          <cell r="B1013" t="str">
            <v>76109</v>
          </cell>
        </row>
        <row r="1014">
          <cell r="A1014">
            <v>891380033</v>
          </cell>
          <cell r="B1014" t="str">
            <v>76111</v>
          </cell>
        </row>
        <row r="1015">
          <cell r="A1015">
            <v>891900353</v>
          </cell>
          <cell r="B1015" t="str">
            <v>76113</v>
          </cell>
        </row>
        <row r="1016">
          <cell r="A1016">
            <v>891900660</v>
          </cell>
          <cell r="B1016" t="str">
            <v>76122</v>
          </cell>
        </row>
        <row r="1017">
          <cell r="A1017">
            <v>890309611</v>
          </cell>
          <cell r="B1017" t="str">
            <v>76126</v>
          </cell>
        </row>
        <row r="1018">
          <cell r="A1018">
            <v>891380038</v>
          </cell>
          <cell r="B1018" t="str">
            <v>76130</v>
          </cell>
        </row>
        <row r="1019">
          <cell r="A1019">
            <v>891900493</v>
          </cell>
          <cell r="B1019" t="str">
            <v>76147</v>
          </cell>
        </row>
        <row r="1020">
          <cell r="A1020">
            <v>800100514</v>
          </cell>
          <cell r="B1020" t="str">
            <v>76233</v>
          </cell>
        </row>
        <row r="1021">
          <cell r="A1021">
            <v>800100518</v>
          </cell>
          <cell r="B1021" t="str">
            <v>76243</v>
          </cell>
        </row>
        <row r="1022">
          <cell r="A1022">
            <v>800100515</v>
          </cell>
          <cell r="B1022" t="str">
            <v>76246</v>
          </cell>
        </row>
        <row r="1023">
          <cell r="A1023">
            <v>800100533</v>
          </cell>
          <cell r="B1023" t="str">
            <v>76248</v>
          </cell>
        </row>
        <row r="1024">
          <cell r="A1024">
            <v>891901223</v>
          </cell>
          <cell r="B1024" t="str">
            <v>76250</v>
          </cell>
        </row>
        <row r="1025">
          <cell r="A1025">
            <v>800100519</v>
          </cell>
          <cell r="B1025" t="str">
            <v>76275</v>
          </cell>
        </row>
        <row r="1026">
          <cell r="A1026">
            <v>800100520</v>
          </cell>
          <cell r="B1026" t="str">
            <v>76306</v>
          </cell>
        </row>
        <row r="1027">
          <cell r="A1027">
            <v>891380089</v>
          </cell>
          <cell r="B1027" t="str">
            <v>76318</v>
          </cell>
        </row>
        <row r="1028">
          <cell r="A1028">
            <v>890399046</v>
          </cell>
          <cell r="B1028" t="str">
            <v>76364</v>
          </cell>
        </row>
        <row r="1029">
          <cell r="A1029">
            <v>800100521</v>
          </cell>
          <cell r="B1029" t="str">
            <v>76377</v>
          </cell>
        </row>
        <row r="1030">
          <cell r="A1030">
            <v>891901109</v>
          </cell>
          <cell r="B1030" t="str">
            <v>76400</v>
          </cell>
        </row>
        <row r="1031">
          <cell r="A1031">
            <v>800100524</v>
          </cell>
          <cell r="B1031" t="str">
            <v>76403</v>
          </cell>
        </row>
        <row r="1032">
          <cell r="A1032">
            <v>891900902</v>
          </cell>
          <cell r="B1032" t="str">
            <v>76497</v>
          </cell>
        </row>
        <row r="1033">
          <cell r="A1033">
            <v>891380007</v>
          </cell>
          <cell r="B1033" t="str">
            <v>76520</v>
          </cell>
        </row>
        <row r="1034">
          <cell r="A1034">
            <v>891380115</v>
          </cell>
          <cell r="B1034" t="str">
            <v>76563</v>
          </cell>
        </row>
        <row r="1035">
          <cell r="A1035">
            <v>891902191</v>
          </cell>
          <cell r="B1035" t="str">
            <v>76606</v>
          </cell>
        </row>
        <row r="1036">
          <cell r="A1036">
            <v>891900357</v>
          </cell>
          <cell r="B1036" t="str">
            <v>76616</v>
          </cell>
        </row>
        <row r="1037">
          <cell r="A1037">
            <v>891900289</v>
          </cell>
          <cell r="B1037" t="str">
            <v>76622</v>
          </cell>
        </row>
        <row r="1038">
          <cell r="A1038">
            <v>800100526</v>
          </cell>
          <cell r="B1038" t="str">
            <v>76670</v>
          </cell>
        </row>
        <row r="1039">
          <cell r="A1039">
            <v>800100527</v>
          </cell>
          <cell r="B1039" t="str">
            <v>76736</v>
          </cell>
        </row>
        <row r="1040">
          <cell r="A1040">
            <v>891900985</v>
          </cell>
          <cell r="B1040" t="str">
            <v>76823</v>
          </cell>
        </row>
        <row r="1041">
          <cell r="A1041">
            <v>891900764</v>
          </cell>
          <cell r="B1041" t="str">
            <v>76828</v>
          </cell>
        </row>
        <row r="1042">
          <cell r="A1042">
            <v>891900272</v>
          </cell>
          <cell r="B1042" t="str">
            <v>76834</v>
          </cell>
        </row>
        <row r="1043">
          <cell r="A1043">
            <v>800100529</v>
          </cell>
          <cell r="B1043" t="str">
            <v>76845</v>
          </cell>
        </row>
        <row r="1044">
          <cell r="A1044">
            <v>891901155</v>
          </cell>
          <cell r="B1044" t="str">
            <v>76863</v>
          </cell>
        </row>
        <row r="1045">
          <cell r="A1045">
            <v>800243022</v>
          </cell>
          <cell r="B1045" t="str">
            <v>76869</v>
          </cell>
        </row>
        <row r="1046">
          <cell r="A1046">
            <v>800100531</v>
          </cell>
          <cell r="B1046" t="str">
            <v>76890</v>
          </cell>
        </row>
        <row r="1047">
          <cell r="A1047">
            <v>890399025</v>
          </cell>
          <cell r="B1047" t="str">
            <v>76892</v>
          </cell>
        </row>
        <row r="1048">
          <cell r="A1048">
            <v>891900624</v>
          </cell>
          <cell r="B1048" t="str">
            <v>76895</v>
          </cell>
        </row>
        <row r="1049">
          <cell r="A1049">
            <v>800102504</v>
          </cell>
          <cell r="B1049" t="str">
            <v>81001</v>
          </cell>
        </row>
        <row r="1050">
          <cell r="A1050">
            <v>892099494</v>
          </cell>
          <cell r="B1050" t="str">
            <v>81065</v>
          </cell>
        </row>
        <row r="1051">
          <cell r="A1051">
            <v>800014434</v>
          </cell>
          <cell r="B1051" t="str">
            <v>81220</v>
          </cell>
        </row>
        <row r="1052">
          <cell r="A1052">
            <v>800136069</v>
          </cell>
          <cell r="B1052" t="str">
            <v>81300</v>
          </cell>
        </row>
        <row r="1053">
          <cell r="A1053">
            <v>800102798</v>
          </cell>
          <cell r="B1053" t="str">
            <v>81591</v>
          </cell>
        </row>
        <row r="1054">
          <cell r="A1054">
            <v>800102799</v>
          </cell>
          <cell r="B1054" t="str">
            <v>81736</v>
          </cell>
        </row>
        <row r="1055">
          <cell r="A1055">
            <v>800102801</v>
          </cell>
          <cell r="B1055" t="str">
            <v>81794</v>
          </cell>
        </row>
        <row r="1056">
          <cell r="A1056">
            <v>891855017</v>
          </cell>
          <cell r="B1056" t="str">
            <v>85001</v>
          </cell>
        </row>
        <row r="1057">
          <cell r="A1057">
            <v>891855200</v>
          </cell>
          <cell r="B1057" t="str">
            <v>85010</v>
          </cell>
        </row>
        <row r="1058">
          <cell r="A1058">
            <v>800086017</v>
          </cell>
          <cell r="B1058" t="str">
            <v>85015</v>
          </cell>
        </row>
        <row r="1059">
          <cell r="A1059">
            <v>800012638</v>
          </cell>
          <cell r="B1059" t="str">
            <v>85125</v>
          </cell>
        </row>
        <row r="1060">
          <cell r="A1060">
            <v>800103657</v>
          </cell>
          <cell r="B1060" t="str">
            <v>85136</v>
          </cell>
        </row>
        <row r="1061">
          <cell r="A1061">
            <v>800008456</v>
          </cell>
          <cell r="B1061" t="str">
            <v>85139</v>
          </cell>
        </row>
        <row r="1062">
          <cell r="A1062">
            <v>891857824</v>
          </cell>
          <cell r="B1062" t="str">
            <v>85162</v>
          </cell>
        </row>
        <row r="1063">
          <cell r="A1063">
            <v>800099425</v>
          </cell>
          <cell r="B1063" t="str">
            <v>85225</v>
          </cell>
        </row>
        <row r="1064">
          <cell r="A1064">
            <v>892099392</v>
          </cell>
          <cell r="B1064" t="str">
            <v>85230</v>
          </cell>
        </row>
        <row r="1065">
          <cell r="A1065">
            <v>800103659</v>
          </cell>
          <cell r="B1065" t="str">
            <v>85250</v>
          </cell>
        </row>
        <row r="1066">
          <cell r="A1066">
            <v>800099429</v>
          </cell>
          <cell r="B1066" t="str">
            <v>85263</v>
          </cell>
        </row>
        <row r="1067">
          <cell r="A1067">
            <v>800103661</v>
          </cell>
          <cell r="B1067" t="str">
            <v>85279</v>
          </cell>
        </row>
        <row r="1068">
          <cell r="A1068">
            <v>891857823</v>
          </cell>
          <cell r="B1068" t="str">
            <v>85300</v>
          </cell>
        </row>
        <row r="1069">
          <cell r="A1069">
            <v>800103663</v>
          </cell>
          <cell r="B1069" t="str">
            <v>85315</v>
          </cell>
        </row>
        <row r="1070">
          <cell r="A1070">
            <v>800103720</v>
          </cell>
          <cell r="B1070" t="str">
            <v>85325</v>
          </cell>
        </row>
        <row r="1071">
          <cell r="A1071">
            <v>800099431</v>
          </cell>
          <cell r="B1071" t="str">
            <v>85400</v>
          </cell>
        </row>
        <row r="1072">
          <cell r="A1072">
            <v>800012873</v>
          </cell>
          <cell r="B1072" t="str">
            <v>85410</v>
          </cell>
        </row>
        <row r="1073">
          <cell r="A1073">
            <v>891857861</v>
          </cell>
          <cell r="B1073" t="str">
            <v>85430</v>
          </cell>
        </row>
        <row r="1074">
          <cell r="A1074">
            <v>892099475</v>
          </cell>
          <cell r="B1074" t="str">
            <v>85440</v>
          </cell>
        </row>
        <row r="1075">
          <cell r="A1075">
            <v>800102891</v>
          </cell>
          <cell r="B1075" t="str">
            <v>86001</v>
          </cell>
        </row>
        <row r="1076">
          <cell r="A1076">
            <v>800018650</v>
          </cell>
          <cell r="B1076" t="str">
            <v>86219</v>
          </cell>
        </row>
        <row r="1077">
          <cell r="A1077">
            <v>800102896</v>
          </cell>
          <cell r="B1077" t="str">
            <v>86320</v>
          </cell>
        </row>
        <row r="1078">
          <cell r="A1078">
            <v>891200461</v>
          </cell>
          <cell r="B1078" t="str">
            <v>86568</v>
          </cell>
        </row>
        <row r="1079">
          <cell r="A1079">
            <v>800229887</v>
          </cell>
          <cell r="B1079" t="str">
            <v>86569</v>
          </cell>
        </row>
        <row r="1080">
          <cell r="A1080">
            <v>800222489</v>
          </cell>
          <cell r="B1080" t="str">
            <v>86571</v>
          </cell>
        </row>
        <row r="1081">
          <cell r="A1081">
            <v>891200513</v>
          </cell>
          <cell r="B1081" t="str">
            <v>86573</v>
          </cell>
        </row>
        <row r="1082">
          <cell r="A1082">
            <v>891201645</v>
          </cell>
          <cell r="B1082" t="str">
            <v>86749</v>
          </cell>
        </row>
        <row r="1083">
          <cell r="A1083">
            <v>800102903</v>
          </cell>
          <cell r="B1083" t="str">
            <v>86755</v>
          </cell>
        </row>
        <row r="1084">
          <cell r="A1084">
            <v>800252922</v>
          </cell>
          <cell r="B1084" t="str">
            <v>86757</v>
          </cell>
        </row>
        <row r="1085">
          <cell r="A1085">
            <v>800102906</v>
          </cell>
          <cell r="B1085" t="str">
            <v>86760</v>
          </cell>
        </row>
        <row r="1086">
          <cell r="A1086">
            <v>800102912</v>
          </cell>
          <cell r="B1086" t="str">
            <v>86865</v>
          </cell>
        </row>
        <row r="1087">
          <cell r="A1087">
            <v>800054249</v>
          </cell>
          <cell r="B1087" t="str">
            <v>86885</v>
          </cell>
        </row>
        <row r="1088">
          <cell r="A1088">
            <v>892400038</v>
          </cell>
          <cell r="B1088" t="str">
            <v>88001</v>
          </cell>
        </row>
        <row r="1089">
          <cell r="A1089">
            <v>800103021</v>
          </cell>
          <cell r="B1089" t="str">
            <v>88564</v>
          </cell>
        </row>
        <row r="1090">
          <cell r="A1090">
            <v>899999302</v>
          </cell>
          <cell r="B1090" t="str">
            <v>91001</v>
          </cell>
        </row>
        <row r="1091">
          <cell r="A1091">
            <v>899999336</v>
          </cell>
          <cell r="B1091" t="str">
            <v>91407</v>
          </cell>
        </row>
        <row r="1092">
          <cell r="A1092">
            <v>899999336</v>
          </cell>
          <cell r="B1092" t="str">
            <v>91430</v>
          </cell>
        </row>
        <row r="1093">
          <cell r="A1093">
            <v>899999336</v>
          </cell>
          <cell r="B1093" t="str">
            <v>91460</v>
          </cell>
        </row>
        <row r="1094">
          <cell r="A1094">
            <v>899999336</v>
          </cell>
          <cell r="B1094" t="str">
            <v>91530</v>
          </cell>
        </row>
        <row r="1095">
          <cell r="A1095">
            <v>800103161</v>
          </cell>
          <cell r="B1095" t="str">
            <v>91540</v>
          </cell>
        </row>
        <row r="1096">
          <cell r="A1096">
            <v>899999336</v>
          </cell>
          <cell r="B1096" t="str">
            <v>91669</v>
          </cell>
        </row>
        <row r="1097">
          <cell r="A1097">
            <v>899999336</v>
          </cell>
          <cell r="B1097" t="str">
            <v>91798</v>
          </cell>
        </row>
        <row r="1098">
          <cell r="A1098">
            <v>892099105</v>
          </cell>
          <cell r="B1098" t="str">
            <v>94001</v>
          </cell>
        </row>
        <row r="1099">
          <cell r="A1099">
            <v>892099149</v>
          </cell>
          <cell r="B1099" t="str">
            <v>94883</v>
          </cell>
        </row>
        <row r="1100">
          <cell r="A1100">
            <v>892099149</v>
          </cell>
          <cell r="B1100" t="str">
            <v>94884</v>
          </cell>
        </row>
        <row r="1101">
          <cell r="A1101">
            <v>892099149</v>
          </cell>
          <cell r="B1101" t="str">
            <v>94885</v>
          </cell>
        </row>
        <row r="1102">
          <cell r="A1102">
            <v>892099149</v>
          </cell>
          <cell r="B1102" t="str">
            <v>94886</v>
          </cell>
        </row>
        <row r="1103">
          <cell r="A1103">
            <v>800103180</v>
          </cell>
          <cell r="B1103" t="str">
            <v>95001</v>
          </cell>
        </row>
        <row r="1104">
          <cell r="A1104">
            <v>800191431</v>
          </cell>
          <cell r="B1104" t="str">
            <v>95015</v>
          </cell>
        </row>
        <row r="1105">
          <cell r="A1105">
            <v>800191427</v>
          </cell>
          <cell r="B1105" t="str">
            <v>95025</v>
          </cell>
        </row>
        <row r="1106">
          <cell r="A1106">
            <v>800103198</v>
          </cell>
          <cell r="B1106" t="str">
            <v>95200</v>
          </cell>
        </row>
        <row r="1107">
          <cell r="A1107">
            <v>892099233</v>
          </cell>
          <cell r="B1107" t="str">
            <v>97001</v>
          </cell>
        </row>
        <row r="1108">
          <cell r="A1108">
            <v>832000605</v>
          </cell>
          <cell r="B1108" t="str">
            <v>97161</v>
          </cell>
        </row>
        <row r="1109">
          <cell r="A1109">
            <v>845000021</v>
          </cell>
          <cell r="B1109" t="str">
            <v>97511</v>
          </cell>
        </row>
        <row r="1110">
          <cell r="A1110">
            <v>832000219</v>
          </cell>
          <cell r="B1110" t="str">
            <v>97666</v>
          </cell>
        </row>
        <row r="1111">
          <cell r="A1111">
            <v>845000021</v>
          </cell>
          <cell r="B1111" t="str">
            <v>97889</v>
          </cell>
        </row>
        <row r="1112">
          <cell r="A1112">
            <v>892099305</v>
          </cell>
          <cell r="B1112" t="str">
            <v>99001</v>
          </cell>
        </row>
        <row r="1113">
          <cell r="A1113">
            <v>800103308</v>
          </cell>
          <cell r="B1113" t="str">
            <v>99524</v>
          </cell>
        </row>
        <row r="1114">
          <cell r="A1114">
            <v>800103318</v>
          </cell>
          <cell r="B1114" t="str">
            <v>99624</v>
          </cell>
        </row>
        <row r="1115">
          <cell r="A1115">
            <v>842000017</v>
          </cell>
          <cell r="B1115" t="str">
            <v>99773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9AE2CA-D647-4BF1-9784-252E61D134D5}" name="Tabla1" displayName="Tabla1" ref="A21:N33" totalsRowShown="0" headerRowDxfId="27" dataDxfId="25" headerRowBorderDxfId="26" tableBorderDxfId="24" totalsRowBorderDxfId="23" headerRowCellStyle="Moneda" dataCellStyle="Moneda">
  <tableColumns count="14">
    <tableColumn id="1" xr3:uid="{7CB99590-A614-4EAD-A948-620A5A72234D}" name="CONCEPTO" dataDxfId="22"/>
    <tableColumn id="2" xr3:uid="{3AFCA3E4-1203-45EC-A1DF-180238D806C7}" name="GIROS ENERO" dataDxfId="21" dataCellStyle="Moneda"/>
    <tableColumn id="3" xr3:uid="{6A8FBD95-89D0-4951-901B-B8E8DB6E4894}" name="GIROS FEBRERO" dataDxfId="20" dataCellStyle="Moneda"/>
    <tableColumn id="4" xr3:uid="{F6C5B3F7-6E8B-4B87-B168-77C74A51B6D4}" name="GIROS  MARZO" dataDxfId="19" dataCellStyle="Moneda"/>
    <tableColumn id="5" xr3:uid="{6E1B2E0F-1CF1-4391-A779-DC07E3349C3E}" name="GIROS ABRIL " dataDxfId="18" dataCellStyle="Moneda"/>
    <tableColumn id="6" xr3:uid="{CE0D5D0F-F6E4-44E7-BD91-E3CAFB8657DA}" name="GIROS MAYO" dataDxfId="17" dataCellStyle="Moneda"/>
    <tableColumn id="7" xr3:uid="{1DE7DC9E-E4FE-4025-943C-DF80F9262AF7}" name="GIROS JUNIO " dataDxfId="16" dataCellStyle="Moneda"/>
    <tableColumn id="8" xr3:uid="{47DB74EB-85D2-47BF-AB75-398C9B99635B}" name="GIROS JULIO" dataDxfId="15" dataCellStyle="Moneda"/>
    <tableColumn id="9" xr3:uid="{B1EDB85F-3599-42DB-A19D-4B6469FEE049}" name="GIROS AGOSTO" dataDxfId="14" dataCellStyle="Moneda"/>
    <tableColumn id="10" xr3:uid="{5A53E570-D259-4F12-B698-5E78412A1FD2}" name="GIROS SEPTIEMBRE" dataDxfId="13" dataCellStyle="Moneda"/>
    <tableColumn id="11" xr3:uid="{7E9D7FBD-D045-4297-A99F-5E558C4A9AB4}" name="GIROS OCTUBRE" dataDxfId="12" dataCellStyle="Moneda"/>
    <tableColumn id="12" xr3:uid="{D4B6B13A-12D9-41A1-83F2-745706B1F17F}" name="GIROS NOVIEMBRE" dataDxfId="11" dataCellStyle="Moneda"/>
    <tableColumn id="13" xr3:uid="{D44BD01C-B124-421C-A81C-B72999FB4A66}" name="GIROS DICIEMBRE" dataDxfId="10" dataCellStyle="Moneda"/>
    <tableColumn id="14" xr3:uid="{33B5A185-860C-4F26-9975-46881F2A504D}" name="TOTAL GIRADO  SGP " dataDxfId="9" dataCellStyle="Moneda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CCE29-05EB-4C15-A239-53668C84C904}" name="Tabla2" displayName="Tabla2" ref="A14:D17" totalsRowShown="0" headerRowDxfId="8" dataDxfId="6" headerRowBorderDxfId="7" tableBorderDxfId="5" totalsRowBorderDxfId="4" headerRowCellStyle="Moneda">
  <tableColumns count="4">
    <tableColumn id="1" xr3:uid="{B1D88CB8-1902-4CF1-8B75-D5FCEFFD01D7}" name="CONCEPTO" dataDxfId="3"/>
    <tableColumn id="2" xr3:uid="{ECD6F5B7-B83A-4397-BDBB-390F274C98B2}" name="SALDO X PAGAR 240318 SGP VIGENCIA ANTERIOR" dataDxfId="2"/>
    <tableColumn id="3" xr3:uid="{3DCBD838-2AF1-41FD-99A2-D0E4AA2294B2}" name="SALDO CUENTA GASTO 540818 " dataDxfId="1"/>
    <tableColumn id="4" xr3:uid="{F942D542-BED2-4BE0-A417-FE21A0EF3EF7}" name="SALDO CUENTA X PAGAR 240318 SGP VIGENCIA ACTUAL 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11275-B80E-469D-8952-D60D74338C85}">
  <sheetPr>
    <pageSetUpPr fitToPage="1"/>
  </sheetPr>
  <dimension ref="A1:P33"/>
  <sheetViews>
    <sheetView showGridLines="0" tabSelected="1" topLeftCell="A2" zoomScale="57" zoomScaleNormal="57" zoomScaleSheetLayoutView="40" workbookViewId="0">
      <selection activeCell="G14" sqref="G14"/>
    </sheetView>
  </sheetViews>
  <sheetFormatPr baseColWidth="10" defaultColWidth="11.42578125" defaultRowHeight="14.25" x14ac:dyDescent="0.2"/>
  <cols>
    <col min="1" max="1" width="81.85546875" style="80" customWidth="1"/>
    <col min="2" max="2" width="53.7109375" style="81" customWidth="1"/>
    <col min="3" max="3" width="55.5703125" style="81" customWidth="1"/>
    <col min="4" max="4" width="54.5703125" style="81" customWidth="1"/>
    <col min="5" max="5" width="47.85546875" style="81" customWidth="1"/>
    <col min="6" max="6" width="47" style="81" customWidth="1"/>
    <col min="7" max="7" width="51.28515625" style="81" customWidth="1"/>
    <col min="8" max="13" width="42.5703125" style="81" customWidth="1"/>
    <col min="14" max="14" width="55.85546875" style="81" customWidth="1"/>
    <col min="15" max="15" width="28.140625" style="81" customWidth="1"/>
    <col min="16" max="16" width="22.140625" style="80" customWidth="1"/>
    <col min="17" max="16384" width="11.42578125" style="80"/>
  </cols>
  <sheetData>
    <row r="1" spans="1:14" ht="64.5" customHeight="1" x14ac:dyDescent="0.2"/>
    <row r="2" spans="1:14" ht="24.75" customHeight="1" x14ac:dyDescent="0.2">
      <c r="B2" s="164" t="s">
        <v>0</v>
      </c>
      <c r="C2" s="164"/>
    </row>
    <row r="3" spans="1:14" ht="24.75" customHeight="1" x14ac:dyDescent="0.2">
      <c r="B3" s="165" t="s">
        <v>1</v>
      </c>
      <c r="C3" s="165"/>
    </row>
    <row r="4" spans="1:14" ht="24.75" customHeight="1" x14ac:dyDescent="0.2">
      <c r="B4" s="165" t="s">
        <v>2</v>
      </c>
      <c r="C4" s="165"/>
    </row>
    <row r="5" spans="1:14" ht="24.75" customHeight="1" x14ac:dyDescent="0.2"/>
    <row r="6" spans="1:14" ht="33" customHeight="1" x14ac:dyDescent="0.2">
      <c r="C6" s="110"/>
      <c r="D6" s="113"/>
      <c r="E6" s="109"/>
      <c r="F6" s="109"/>
      <c r="G6" s="109"/>
      <c r="H6" s="109"/>
      <c r="I6" s="109"/>
      <c r="J6" s="109"/>
      <c r="K6" s="109"/>
      <c r="L6" s="112"/>
      <c r="M6" s="112"/>
      <c r="N6" s="112"/>
    </row>
    <row r="7" spans="1:14" ht="24.75" customHeight="1" x14ac:dyDescent="0.2"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4" ht="8.25" customHeight="1" x14ac:dyDescent="0.2"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</row>
    <row r="9" spans="1:14" ht="7.5" customHeight="1" x14ac:dyDescent="0.3">
      <c r="A9" s="85"/>
      <c r="B9" s="162"/>
      <c r="C9" s="162"/>
      <c r="D9" s="162"/>
      <c r="E9" s="86"/>
      <c r="F9" s="86"/>
      <c r="G9" s="86"/>
      <c r="H9" s="86"/>
      <c r="I9" s="86"/>
      <c r="J9" s="86"/>
      <c r="K9" s="86"/>
      <c r="L9" s="86"/>
      <c r="M9" s="86"/>
      <c r="N9" s="86"/>
    </row>
    <row r="10" spans="1:14" ht="73.5" customHeight="1" x14ac:dyDescent="0.2">
      <c r="A10" s="114" t="s">
        <v>1241</v>
      </c>
      <c r="B10" s="161"/>
      <c r="C10" s="161"/>
      <c r="D10" s="161"/>
      <c r="E10" s="87"/>
      <c r="F10" s="108" t="s">
        <v>1348</v>
      </c>
      <c r="G10" s="89"/>
      <c r="H10" s="89"/>
      <c r="I10" s="86"/>
      <c r="J10" s="86"/>
      <c r="K10" s="86"/>
      <c r="L10" s="86"/>
      <c r="M10" s="86"/>
      <c r="N10" s="86"/>
    </row>
    <row r="11" spans="1:14" ht="47.25" customHeight="1" x14ac:dyDescent="0.2">
      <c r="A11" s="114" t="s">
        <v>1349</v>
      </c>
      <c r="B11" s="163">
        <f>IFERROR(VLOOKUP(B10,ENERO!$E$13:$F$1147,2,0),0)</f>
        <v>0</v>
      </c>
      <c r="C11" s="163"/>
      <c r="D11" s="163"/>
      <c r="E11" s="87"/>
      <c r="F11" s="88"/>
      <c r="G11" s="89"/>
      <c r="H11" s="89"/>
      <c r="I11" s="86"/>
      <c r="J11" s="86"/>
      <c r="K11" s="86"/>
      <c r="L11" s="86"/>
      <c r="M11" s="111"/>
      <c r="N11" s="86"/>
    </row>
    <row r="12" spans="1:14" ht="24.75" customHeight="1" x14ac:dyDescent="0.3">
      <c r="A12" s="90"/>
      <c r="B12" s="91"/>
      <c r="C12" s="82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</row>
    <row r="13" spans="1:14" ht="24.75" customHeight="1" x14ac:dyDescent="0.3">
      <c r="A13" s="115" t="s">
        <v>18</v>
      </c>
      <c r="B13" s="92"/>
      <c r="C13" s="91"/>
      <c r="D13" s="91"/>
      <c r="E13" s="91"/>
      <c r="F13" s="91"/>
      <c r="G13" s="104"/>
      <c r="H13" s="91"/>
      <c r="I13" s="91"/>
      <c r="J13" s="91"/>
      <c r="K13" s="107" t="s">
        <v>1342</v>
      </c>
      <c r="L13" s="91"/>
      <c r="M13" s="91"/>
      <c r="N13" s="91"/>
    </row>
    <row r="14" spans="1:14" ht="77.25" customHeight="1" x14ac:dyDescent="0.3">
      <c r="A14" s="120" t="s">
        <v>4</v>
      </c>
      <c r="B14" s="121" t="s">
        <v>1343</v>
      </c>
      <c r="C14" s="121" t="s">
        <v>1351</v>
      </c>
      <c r="D14" s="122" t="s">
        <v>1344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</row>
    <row r="15" spans="1:14" ht="47.25" customHeight="1" x14ac:dyDescent="0.3">
      <c r="A15" s="93" t="s">
        <v>1242</v>
      </c>
      <c r="B15" s="94"/>
      <c r="C15" s="94">
        <f>IFERROR(VLOOKUP(B10,'JUNIO '!$E$13:$AD$1147,12,0),0)</f>
        <v>0</v>
      </c>
      <c r="D15" s="94">
        <f>IFERROR(VLOOKUP(B10,'JUNIO '!$E$13:$AD$1147,26,0),0)</f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ht="47.25" customHeight="1" x14ac:dyDescent="0.3">
      <c r="A16" s="93" t="s">
        <v>1232</v>
      </c>
      <c r="B16" s="96">
        <f>IFERROR(VLOOKUP(B10,DICIEMBRE!$D$13:$AB$1147,25,0),0)</f>
        <v>0</v>
      </c>
      <c r="C16" s="94"/>
      <c r="D16" s="95">
        <f>+Tabla2[[#This Row],[SALDO X PAGAR 240318 SGP VIGENCIA ANTERIOR]]-N32</f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6" ht="66" customHeight="1" x14ac:dyDescent="0.3">
      <c r="A17" s="131" t="s">
        <v>5</v>
      </c>
      <c r="B17" s="132">
        <f>SUM(B15:B16)</f>
        <v>0</v>
      </c>
      <c r="C17" s="130">
        <f>SUM(C15:C16)</f>
        <v>0</v>
      </c>
      <c r="D17" s="97">
        <f>SUM(D15:D16)</f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16" ht="15" customHeight="1" x14ac:dyDescent="0.3">
      <c r="A18" s="85"/>
      <c r="B18" s="98"/>
      <c r="C18" s="99"/>
      <c r="D18" s="100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16" ht="12" customHeight="1" x14ac:dyDescent="0.3">
      <c r="A19" s="85"/>
      <c r="B19" s="98"/>
      <c r="C19" s="99"/>
      <c r="D19" s="100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1:16" ht="21" customHeight="1" x14ac:dyDescent="0.3">
      <c r="A20" s="115" t="s">
        <v>1346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1:16" ht="64.5" customHeight="1" x14ac:dyDescent="0.2">
      <c r="A21" s="117" t="s">
        <v>4</v>
      </c>
      <c r="B21" s="118" t="s">
        <v>6</v>
      </c>
      <c r="C21" s="118" t="s">
        <v>7</v>
      </c>
      <c r="D21" s="118" t="s">
        <v>8</v>
      </c>
      <c r="E21" s="118" t="s">
        <v>9</v>
      </c>
      <c r="F21" s="118" t="s">
        <v>10</v>
      </c>
      <c r="G21" s="118" t="s">
        <v>11</v>
      </c>
      <c r="H21" s="118" t="s">
        <v>1350</v>
      </c>
      <c r="I21" s="118" t="s">
        <v>20</v>
      </c>
      <c r="J21" s="118" t="s">
        <v>21</v>
      </c>
      <c r="K21" s="118" t="s">
        <v>22</v>
      </c>
      <c r="L21" s="118" t="s">
        <v>23</v>
      </c>
      <c r="M21" s="118" t="s">
        <v>24</v>
      </c>
      <c r="N21" s="119" t="s">
        <v>1345</v>
      </c>
    </row>
    <row r="22" spans="1:16" ht="57" customHeight="1" x14ac:dyDescent="0.3">
      <c r="A22" s="93" t="s">
        <v>12</v>
      </c>
      <c r="B22" s="101">
        <f>IFERROR(VLOOKUP($B$10,ENERO!E13:R1147,14,0),0)</f>
        <v>0</v>
      </c>
      <c r="C22" s="101">
        <f>IFERROR(VLOOKUP($B$10,FEBRERO!$E$13:$AB$1147,14,0),0)</f>
        <v>0</v>
      </c>
      <c r="D22" s="101">
        <f>IFERROR(VLOOKUP(B10,MARZO!$E$13:$AB$1147,14,0),0)</f>
        <v>0</v>
      </c>
      <c r="E22" s="101">
        <f>IFERROR(VLOOKUP(B10,'ABRIL '!$E$13:$AB$1147,14,0),0)</f>
        <v>0</v>
      </c>
      <c r="F22" s="101">
        <f>IFERROR(VLOOKUP($B$10,'MAYO '!$E$13:$AD$1147,14,0),0)</f>
        <v>0</v>
      </c>
      <c r="G22" s="101">
        <f>IFERROR(VLOOKUP($B$10,'JUNIO '!$E$13:$AB$1147,14,0),0)</f>
        <v>0</v>
      </c>
      <c r="H22" s="101"/>
      <c r="I22" s="101"/>
      <c r="J22" s="101"/>
      <c r="K22" s="101"/>
      <c r="L22" s="101"/>
      <c r="M22" s="101"/>
      <c r="N22" s="102">
        <f>SUM(B22:M22)</f>
        <v>0</v>
      </c>
    </row>
    <row r="23" spans="1:16" ht="57" customHeight="1" x14ac:dyDescent="0.3">
      <c r="A23" s="93" t="s">
        <v>13</v>
      </c>
      <c r="B23" s="101">
        <f>IFERROR(VLOOKUP($B$10,ENERO!$E$13:$T$1147,16,0),0)</f>
        <v>0</v>
      </c>
      <c r="C23" s="101">
        <f>IFERROR(VLOOKUP($B$10,FEBRERO!$E$13:$AB$1147,16,0),0)</f>
        <v>0</v>
      </c>
      <c r="D23" s="101">
        <f>IFERROR(VLOOKUP(B10,MARZO!$E$13:$AB$1147,16,0),0)</f>
        <v>0</v>
      </c>
      <c r="E23" s="101">
        <f>IFERROR(VLOOKUP(B10,'ABRIL '!$E$13:$AB$1147,16,0),0)</f>
        <v>0</v>
      </c>
      <c r="F23" s="101">
        <f>IFERROR(VLOOKUP($B$10,'MAYO '!$E$13:$AD$1147,16,0),0)</f>
        <v>0</v>
      </c>
      <c r="G23" s="101">
        <f>IFERROR(VLOOKUP($B$10,'JUNIO '!$E$13:$AB$1147,16,0),0)</f>
        <v>0</v>
      </c>
      <c r="H23" s="101"/>
      <c r="I23" s="101"/>
      <c r="J23" s="101"/>
      <c r="K23" s="101"/>
      <c r="L23" s="101"/>
      <c r="M23" s="101"/>
      <c r="N23" s="102">
        <f t="shared" ref="N23:N32" si="0">SUM(B23:M23)</f>
        <v>0</v>
      </c>
    </row>
    <row r="24" spans="1:16" ht="57" customHeight="1" x14ac:dyDescent="0.3">
      <c r="A24" s="93" t="s">
        <v>14</v>
      </c>
      <c r="B24" s="101">
        <f>IFERROR(VLOOKUP($B$10,ENERO!$E$13:$T$1147,15,0),0)</f>
        <v>0</v>
      </c>
      <c r="C24" s="101">
        <f>IFERROR(VLOOKUP($B$10,FEBRERO!$E$13:$AB$1147,15,0),0)</f>
        <v>0</v>
      </c>
      <c r="D24" s="101">
        <f>IFERROR(VLOOKUP(B10,MARZO!$E$13:$AB$1147,15,0),0)</f>
        <v>0</v>
      </c>
      <c r="E24" s="101">
        <f>IFERROR(VLOOKUP(B10,'ABRIL '!$E$13:$AB$1147,15,0),0)</f>
        <v>0</v>
      </c>
      <c r="F24" s="101">
        <f>IFERROR(VLOOKUP($B$10,'MAYO '!$E$13:$AD$1147,15,0),0)</f>
        <v>0</v>
      </c>
      <c r="G24" s="101">
        <f>IFERROR(VLOOKUP($B$10,'JUNIO '!$E$13:$AB$1147,15,0),0)</f>
        <v>0</v>
      </c>
      <c r="H24" s="101"/>
      <c r="I24" s="101"/>
      <c r="J24" s="101"/>
      <c r="K24" s="101"/>
      <c r="L24" s="101"/>
      <c r="M24" s="101"/>
      <c r="N24" s="102">
        <f t="shared" si="0"/>
        <v>0</v>
      </c>
    </row>
    <row r="25" spans="1:16" ht="57" customHeight="1" x14ac:dyDescent="0.3">
      <c r="A25" s="93" t="s">
        <v>1237</v>
      </c>
      <c r="B25" s="101">
        <f>IFERROR(VLOOKUP($B$10,ENERO!$E$13:$AA$1147,22,0),0)</f>
        <v>0</v>
      </c>
      <c r="C25" s="101">
        <f>IFERROR(VLOOKUP($B$10,FEBRERO!$E$13:$AB$1147,22,0),0)</f>
        <v>0</v>
      </c>
      <c r="D25" s="101">
        <f>IFERROR(VLOOKUP(B10,MARZO!$E$13:$AB$1147,22,0),0)</f>
        <v>0</v>
      </c>
      <c r="E25" s="101">
        <f>IFERROR(VLOOKUP(B10,'ABRIL '!$E$13:$AB$1147,22,0),0)</f>
        <v>0</v>
      </c>
      <c r="F25" s="101">
        <f>IFERROR(VLOOKUP($B$10,'MAYO '!$E$13:$AD$1147,22,0),0)</f>
        <v>0</v>
      </c>
      <c r="G25" s="101">
        <f>IFERROR(VLOOKUP($B$10,'JUNIO '!$E$13:$AB$1147,22,0),0)</f>
        <v>0</v>
      </c>
      <c r="H25" s="101"/>
      <c r="I25" s="101"/>
      <c r="J25" s="101"/>
      <c r="K25" s="101"/>
      <c r="L25" s="101"/>
      <c r="M25" s="101"/>
      <c r="N25" s="102">
        <f t="shared" si="0"/>
        <v>0</v>
      </c>
    </row>
    <row r="26" spans="1:16" ht="57" customHeight="1" x14ac:dyDescent="0.3">
      <c r="A26" s="93" t="s">
        <v>1238</v>
      </c>
      <c r="B26" s="101">
        <f>IFERROR(VLOOKUP($B$10,ENERO!$E$13:$AA$1147,23,0),0)</f>
        <v>0</v>
      </c>
      <c r="C26" s="101">
        <f>IFERROR(VLOOKUP($B$10,FEBRERO!$E$13:$AB$1147,23,0),0)</f>
        <v>0</v>
      </c>
      <c r="D26" s="101">
        <f>IFERROR(VLOOKUP(B10,MARZO!$E$13:$AB$1147,23,0),0)</f>
        <v>0</v>
      </c>
      <c r="E26" s="101">
        <f>IFERROR(VLOOKUP(B10,'ABRIL '!$E$13:$AB$1147,23,0),0)</f>
        <v>0</v>
      </c>
      <c r="F26" s="101">
        <f>IFERROR(VLOOKUP($B$10,'MAYO '!$E$13:$AD$1147,23,0),0)</f>
        <v>0</v>
      </c>
      <c r="G26" s="101">
        <f>IFERROR(VLOOKUP($B$10,'JUNIO '!$E$13:$AB$1147,23,0),0)</f>
        <v>0</v>
      </c>
      <c r="H26" s="101"/>
      <c r="I26" s="101"/>
      <c r="J26" s="101"/>
      <c r="K26" s="101"/>
      <c r="L26" s="101"/>
      <c r="M26" s="101"/>
      <c r="N26" s="102">
        <f t="shared" si="0"/>
        <v>0</v>
      </c>
    </row>
    <row r="27" spans="1:16" ht="57" customHeight="1" x14ac:dyDescent="0.3">
      <c r="A27" s="93" t="s">
        <v>1239</v>
      </c>
      <c r="B27" s="101">
        <f>IFERROR(VLOOKUP($B$10,ENERO!$E$13:$AA$1147,17,0),0)</f>
        <v>0</v>
      </c>
      <c r="C27" s="101">
        <f>IFERROR(VLOOKUP($B$10,FEBRERO!$E$13:$AB$1147,17,0),0)</f>
        <v>0</v>
      </c>
      <c r="D27" s="101">
        <f>IFERROR(VLOOKUP(B10,MARZO!$E$13:$AB$1147,17,0),0)</f>
        <v>0</v>
      </c>
      <c r="E27" s="101">
        <f>IFERROR(VLOOKUP(B10,'ABRIL '!$E$13:$AB$1147,17,0),0)</f>
        <v>0</v>
      </c>
      <c r="F27" s="101">
        <f>IFERROR(VLOOKUP($B$10,'MAYO '!$E$13:$AD$1147,17,0),0)</f>
        <v>0</v>
      </c>
      <c r="G27" s="101">
        <f>IFERROR(VLOOKUP($B$10,'JUNIO '!$E$13:$AB$1147,17,0),0)</f>
        <v>0</v>
      </c>
      <c r="H27" s="101"/>
      <c r="I27" s="101"/>
      <c r="J27" s="101"/>
      <c r="K27" s="101"/>
      <c r="L27" s="101"/>
      <c r="M27" s="101"/>
      <c r="N27" s="102">
        <f t="shared" si="0"/>
        <v>0</v>
      </c>
    </row>
    <row r="28" spans="1:16" ht="57" customHeight="1" x14ac:dyDescent="0.3">
      <c r="A28" s="93" t="s">
        <v>1240</v>
      </c>
      <c r="B28" s="101">
        <f>IFERROR(VLOOKUP($B$10,ENERO!$E$13:$AA$1147,18,0),0)</f>
        <v>0</v>
      </c>
      <c r="C28" s="101">
        <f>IFERROR(VLOOKUP($B$10,FEBRERO!$E$13:$AB$1147,18,0),0)</f>
        <v>0</v>
      </c>
      <c r="D28" s="101">
        <f>IFERROR(VLOOKUP(B10,MARZO!$E$13:$AB$1147,18,0),0)</f>
        <v>0</v>
      </c>
      <c r="E28" s="101">
        <f>IFERROR(VLOOKUP(B10,'ABRIL '!$E$13:$AB$1147,18,0),0)</f>
        <v>0</v>
      </c>
      <c r="F28" s="101">
        <f>IFERROR(VLOOKUP($B$10,'MAYO '!$E$13:$AD$1147,18,0),0)</f>
        <v>0</v>
      </c>
      <c r="G28" s="101">
        <f>IFERROR(VLOOKUP($B$10,'JUNIO '!$E$13:$AB$1147,18,0),0)</f>
        <v>0</v>
      </c>
      <c r="H28" s="101"/>
      <c r="I28" s="101"/>
      <c r="J28" s="101"/>
      <c r="K28" s="101"/>
      <c r="L28" s="101"/>
      <c r="M28" s="101"/>
      <c r="N28" s="102">
        <f t="shared" si="0"/>
        <v>0</v>
      </c>
    </row>
    <row r="29" spans="1:16" ht="57" customHeight="1" x14ac:dyDescent="0.3">
      <c r="A29" s="93" t="s">
        <v>1347</v>
      </c>
      <c r="B29" s="101">
        <f>IFERROR(VLOOKUP($B$10,ENERO!$E$13:$AA$1147,21,0),0)</f>
        <v>0</v>
      </c>
      <c r="C29" s="101">
        <f>IFERROR(VLOOKUP($B$10,FEBRERO!$E$13:$AB$1147,21,0),0)</f>
        <v>0</v>
      </c>
      <c r="D29" s="101">
        <f>IFERROR(VLOOKUP(B10,MARZO!$E$13:$AB$1147,21,0),0)</f>
        <v>0</v>
      </c>
      <c r="E29" s="101">
        <f>IFERROR(VLOOKUP(B10,'ABRIL '!$E$13:$AB$1147,21,0),0)</f>
        <v>0</v>
      </c>
      <c r="F29" s="101">
        <f>IFERROR(VLOOKUP($B$10,'MAYO '!$E$13:$AD$1147,21,0),0)</f>
        <v>0</v>
      </c>
      <c r="G29" s="101">
        <f>IFERROR(VLOOKUP($B$10,'JUNIO '!$E$13:$AB$1147,21,0),0)</f>
        <v>0</v>
      </c>
      <c r="H29" s="101"/>
      <c r="I29" s="101"/>
      <c r="J29" s="101"/>
      <c r="K29" s="101"/>
      <c r="L29" s="101"/>
      <c r="M29" s="101"/>
      <c r="N29" s="102">
        <f t="shared" si="0"/>
        <v>0</v>
      </c>
    </row>
    <row r="30" spans="1:16" ht="57" customHeight="1" x14ac:dyDescent="0.3">
      <c r="A30" s="93" t="s">
        <v>15</v>
      </c>
      <c r="B30" s="101">
        <f>IFERROR(VLOOKUP($B$10,ENERO!$E$13:$AA$1147,19,0),0)</f>
        <v>0</v>
      </c>
      <c r="C30" s="101">
        <f>IFERROR(VLOOKUP($B$10,FEBRERO!$E$13:$AB$1147,19,0),0)</f>
        <v>0</v>
      </c>
      <c r="D30" s="101">
        <f>IFERROR(VLOOKUP(B10,MARZO!$E$13:$AB$1147,19,0),0)</f>
        <v>0</v>
      </c>
      <c r="E30" s="101">
        <f>IFERROR(VLOOKUP(B10,'ABRIL '!$E$13:$AB$1147,19,0),0)</f>
        <v>0</v>
      </c>
      <c r="F30" s="101">
        <f>IFERROR(VLOOKUP($B$10,'MAYO '!$E$13:$AD$1147,19,0),0)</f>
        <v>0</v>
      </c>
      <c r="G30" s="101">
        <f>IFERROR(VLOOKUP($B$10,'JUNIO '!$E$13:$AB$1147,19,0),0)</f>
        <v>0</v>
      </c>
      <c r="H30" s="101"/>
      <c r="I30" s="101"/>
      <c r="J30" s="101"/>
      <c r="K30" s="101"/>
      <c r="L30" s="101"/>
      <c r="M30" s="101"/>
      <c r="N30" s="102">
        <f t="shared" si="0"/>
        <v>0</v>
      </c>
      <c r="P30" s="103"/>
    </row>
    <row r="31" spans="1:16" ht="57" customHeight="1" x14ac:dyDescent="0.3">
      <c r="A31" s="93" t="s">
        <v>16</v>
      </c>
      <c r="B31" s="101">
        <f>IFERROR(VLOOKUP($B$10,ENERO!$E$13:$AA$1147,20,0),0)</f>
        <v>0</v>
      </c>
      <c r="C31" s="101">
        <f>IFERROR(VLOOKUP($B$10,FEBRERO!$E$13:$AB$1147,20,0),0)</f>
        <v>0</v>
      </c>
      <c r="D31" s="101">
        <f>IFERROR(VLOOKUP(B10,MARZO!$E$13:$AB$1147,20,0),0)</f>
        <v>0</v>
      </c>
      <c r="E31" s="101">
        <f>IFERROR(VLOOKUP(B10,'ABRIL '!$E$13:$AB$1147,20,0),0)</f>
        <v>0</v>
      </c>
      <c r="F31" s="101">
        <f>IFERROR(VLOOKUP($B$10,'MAYO '!$E$13:$AD$1147,20,0),0)</f>
        <v>0</v>
      </c>
      <c r="G31" s="101">
        <f>IFERROR(VLOOKUP($B$10,'JUNIO '!$E$13:$AB$1147,20,0),0)</f>
        <v>0</v>
      </c>
      <c r="H31" s="101"/>
      <c r="I31" s="101"/>
      <c r="J31" s="101"/>
      <c r="K31" s="101"/>
      <c r="L31" s="101"/>
      <c r="M31" s="101"/>
      <c r="N31" s="102">
        <f t="shared" si="0"/>
        <v>0</v>
      </c>
    </row>
    <row r="32" spans="1:16" ht="57" customHeight="1" x14ac:dyDescent="0.3">
      <c r="A32" s="93" t="s">
        <v>1362</v>
      </c>
      <c r="B32" s="133">
        <f>IFERROR(VLOOKUP(B10,ENERO!$E$13:$AB$1147,24,0),0)</f>
        <v>0</v>
      </c>
      <c r="C32" s="101">
        <f>IFERROR(VLOOKUP($B$10,FEBRERO!$E$13:$AB$1147,24,0),0)</f>
        <v>0</v>
      </c>
      <c r="D32" s="101">
        <f>IFERROR(VLOOKUP(B10,MARZO!$E$13:$AB$1147,24,0),0)</f>
        <v>0</v>
      </c>
      <c r="E32" s="101">
        <f>IFERROR(VLOOKUP(B10,'ABRIL '!$E$13:$AB$1147,24,0),0)</f>
        <v>0</v>
      </c>
      <c r="F32" s="101">
        <f>IFERROR(VLOOKUP($B$10,'MAYO '!$E$13:$AD$1147,24,0),0)</f>
        <v>0</v>
      </c>
      <c r="G32" s="101">
        <f>IFERROR(VLOOKUP($B$10,'JUNIO '!$E$13:$AB$1147,24,0),0)</f>
        <v>0</v>
      </c>
      <c r="H32" s="101"/>
      <c r="I32" s="101"/>
      <c r="J32" s="101"/>
      <c r="K32" s="101"/>
      <c r="L32" s="101"/>
      <c r="M32" s="101"/>
      <c r="N32" s="102">
        <f t="shared" si="0"/>
        <v>0</v>
      </c>
    </row>
    <row r="33" spans="1:14" ht="57" customHeight="1" x14ac:dyDescent="0.2">
      <c r="A33" s="116" t="s">
        <v>17</v>
      </c>
      <c r="B33" s="105">
        <f>SUM(B22:B32)</f>
        <v>0</v>
      </c>
      <c r="C33" s="105">
        <f t="shared" ref="C33:I33" si="1">SUM(C22:C31)</f>
        <v>0</v>
      </c>
      <c r="D33" s="105">
        <f t="shared" si="1"/>
        <v>0</v>
      </c>
      <c r="E33" s="105">
        <f t="shared" si="1"/>
        <v>0</v>
      </c>
      <c r="F33" s="105">
        <f t="shared" si="1"/>
        <v>0</v>
      </c>
      <c r="G33" s="105">
        <f t="shared" si="1"/>
        <v>0</v>
      </c>
      <c r="H33" s="105">
        <f t="shared" si="1"/>
        <v>0</v>
      </c>
      <c r="I33" s="105">
        <f t="shared" si="1"/>
        <v>0</v>
      </c>
      <c r="J33" s="105">
        <f>SUM(J22:J31)</f>
        <v>0</v>
      </c>
      <c r="K33" s="105">
        <f>SUM(K22:K31)</f>
        <v>0</v>
      </c>
      <c r="L33" s="105">
        <f>SUM(L22:L31)</f>
        <v>0</v>
      </c>
      <c r="M33" s="105">
        <f>SUM(M22:M31)</f>
        <v>0</v>
      </c>
      <c r="N33" s="106">
        <f>SUBTOTAL(109,N22:N32)</f>
        <v>0</v>
      </c>
    </row>
  </sheetData>
  <protectedRanges>
    <protectedRange sqref="H30:J30 L30:M30" name="Rango2_1"/>
  </protectedRanges>
  <mergeCells count="6">
    <mergeCell ref="B10:D10"/>
    <mergeCell ref="B9:D9"/>
    <mergeCell ref="B11:D11"/>
    <mergeCell ref="B2:C2"/>
    <mergeCell ref="B3:C3"/>
    <mergeCell ref="B4:C4"/>
  </mergeCells>
  <printOptions horizont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C2E3E-7EEE-4791-B01B-4C9E744A00F0}">
  <dimension ref="A1:AB1152"/>
  <sheetViews>
    <sheetView workbookViewId="0">
      <selection activeCell="G22" sqref="G22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4" width="12.5703125" customWidth="1"/>
    <col min="5" max="5" width="36.85546875" customWidth="1"/>
    <col min="6" max="6" width="23.42578125" customWidth="1"/>
    <col min="7" max="8" width="22" customWidth="1"/>
    <col min="9" max="9" width="27.140625" customWidth="1"/>
    <col min="10" max="14" width="23.42578125" customWidth="1"/>
    <col min="15" max="15" width="25.7109375" customWidth="1"/>
    <col min="16" max="16" width="25.85546875" customWidth="1"/>
    <col min="17" max="17" width="22.140625" style="4" customWidth="1"/>
    <col min="18" max="18" width="20" customWidth="1"/>
    <col min="19" max="19" width="21.85546875" customWidth="1"/>
    <col min="20" max="20" width="20.140625" customWidth="1"/>
    <col min="21" max="21" width="20.5703125" customWidth="1"/>
    <col min="22" max="22" width="20.42578125" customWidth="1"/>
    <col min="23" max="26" width="22.140625" customWidth="1"/>
    <col min="27" max="27" width="30.85546875" customWidth="1"/>
    <col min="28" max="28" width="25" customWidth="1"/>
    <col min="29" max="16384" width="11.42578125" style="10"/>
  </cols>
  <sheetData>
    <row r="1" spans="1:28" s="6" customFormat="1" x14ac:dyDescent="0.25">
      <c r="A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6" customFormat="1" x14ac:dyDescent="0.25">
      <c r="A2" s="5"/>
      <c r="B2" s="1" t="s">
        <v>0</v>
      </c>
      <c r="C2" s="5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s="6" customFormat="1" x14ac:dyDescent="0.25">
      <c r="A3" s="5"/>
      <c r="B3" s="2" t="s">
        <v>1</v>
      </c>
      <c r="C3" s="5"/>
      <c r="D3" s="5"/>
      <c r="E3" s="5"/>
      <c r="F3" s="2"/>
      <c r="G3" s="2"/>
      <c r="H3" s="2"/>
      <c r="I3" s="2"/>
      <c r="J3" s="2"/>
      <c r="K3" s="2"/>
      <c r="L3" s="2"/>
      <c r="M3" s="2"/>
      <c r="N3" s="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6" customFormat="1" x14ac:dyDescent="0.25">
      <c r="A4" s="5"/>
      <c r="B4" s="2" t="s">
        <v>2</v>
      </c>
      <c r="C4" s="5"/>
      <c r="D4" s="5"/>
      <c r="E4" s="5"/>
      <c r="F4" s="2"/>
      <c r="G4" s="2"/>
      <c r="H4" s="2"/>
      <c r="I4" s="2"/>
      <c r="J4" s="2"/>
      <c r="K4" s="2"/>
      <c r="L4" s="2"/>
      <c r="M4" s="2"/>
      <c r="N4" s="2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s="6" customFormat="1" ht="33" customHeight="1" thickBot="1" x14ac:dyDescent="0.3">
      <c r="A6" s="5"/>
      <c r="B6" s="5"/>
      <c r="C6" s="5" t="s">
        <v>25</v>
      </c>
      <c r="D6" s="5"/>
      <c r="E6" s="166" t="s">
        <v>26</v>
      </c>
      <c r="F6" s="167"/>
      <c r="G6" s="167"/>
      <c r="H6" s="167"/>
      <c r="I6" s="167"/>
      <c r="J6" s="167"/>
      <c r="K6" s="167"/>
      <c r="L6" s="167"/>
      <c r="M6" s="167"/>
      <c r="N6" s="167"/>
      <c r="O6" s="168"/>
      <c r="P6" s="7"/>
      <c r="Q6" s="2"/>
      <c r="R6" s="2" t="s">
        <v>3</v>
      </c>
      <c r="S6" s="169" t="s">
        <v>27</v>
      </c>
      <c r="T6" s="170"/>
      <c r="U6" s="5"/>
      <c r="V6" s="5"/>
      <c r="W6" s="5"/>
      <c r="X6" s="5"/>
      <c r="Y6" s="5"/>
      <c r="Z6" s="5"/>
      <c r="AA6" s="5"/>
      <c r="AB6" s="5"/>
    </row>
    <row r="7" spans="1:28" s="6" customFormat="1" ht="15.75" thickBot="1" x14ac:dyDescent="0.3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  <c r="V7" s="5"/>
      <c r="W7" s="5"/>
      <c r="X7" s="5"/>
      <c r="Y7" s="5"/>
      <c r="Z7" s="5"/>
      <c r="AA7" s="5"/>
      <c r="AB7" s="5"/>
    </row>
    <row r="8" spans="1:28" s="6" customFormat="1" ht="15.75" thickBot="1" x14ac:dyDescent="0.3">
      <c r="A8" s="5"/>
      <c r="B8" s="5"/>
      <c r="C8" s="8" t="s">
        <v>28</v>
      </c>
      <c r="D8" s="8"/>
      <c r="E8" s="171" t="s">
        <v>29</v>
      </c>
      <c r="F8" s="172"/>
      <c r="G8" s="172"/>
      <c r="H8" s="172"/>
      <c r="I8" s="172"/>
      <c r="J8" s="172"/>
      <c r="K8" s="172"/>
      <c r="L8" s="172"/>
      <c r="M8" s="172"/>
      <c r="N8" s="172"/>
      <c r="O8" s="173"/>
      <c r="P8" s="9"/>
      <c r="Q8" s="2"/>
      <c r="R8" s="2"/>
      <c r="S8" s="2"/>
      <c r="T8" s="2"/>
      <c r="U8" s="5"/>
      <c r="V8" s="5"/>
      <c r="W8" s="5"/>
      <c r="X8" s="5"/>
      <c r="Y8" s="5"/>
      <c r="Z8" s="5"/>
      <c r="AA8" s="5"/>
      <c r="AB8" s="5"/>
    </row>
    <row r="9" spans="1:2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1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45" x14ac:dyDescent="0.25">
      <c r="A11" s="174" t="s">
        <v>30</v>
      </c>
      <c r="B11" s="176" t="s">
        <v>31</v>
      </c>
      <c r="C11" s="176" t="s">
        <v>32</v>
      </c>
      <c r="D11" s="12" t="s">
        <v>1341</v>
      </c>
      <c r="E11" s="178" t="s">
        <v>33</v>
      </c>
      <c r="F11" s="13" t="s">
        <v>34</v>
      </c>
      <c r="G11" s="13" t="s">
        <v>35</v>
      </c>
      <c r="H11" s="13" t="s">
        <v>36</v>
      </c>
      <c r="I11" s="13" t="s">
        <v>37</v>
      </c>
      <c r="J11" s="13" t="s">
        <v>38</v>
      </c>
      <c r="K11" s="13" t="s">
        <v>39</v>
      </c>
      <c r="L11" s="13" t="s">
        <v>40</v>
      </c>
      <c r="M11" s="13" t="s">
        <v>41</v>
      </c>
      <c r="N11" s="13" t="s">
        <v>42</v>
      </c>
      <c r="O11" s="14" t="s">
        <v>43</v>
      </c>
      <c r="P11" s="15" t="s">
        <v>44</v>
      </c>
      <c r="Q11" s="16" t="s">
        <v>45</v>
      </c>
      <c r="R11" s="15" t="s">
        <v>46</v>
      </c>
      <c r="S11" s="15" t="s">
        <v>47</v>
      </c>
      <c r="T11" s="15" t="s">
        <v>1381</v>
      </c>
      <c r="U11" s="15" t="s">
        <v>49</v>
      </c>
      <c r="V11" s="17" t="s">
        <v>50</v>
      </c>
      <c r="W11" s="17" t="s">
        <v>51</v>
      </c>
      <c r="X11" s="17" t="s">
        <v>52</v>
      </c>
      <c r="Y11" s="17" t="s">
        <v>53</v>
      </c>
      <c r="Z11" s="17" t="s">
        <v>54</v>
      </c>
      <c r="AA11" s="15" t="s">
        <v>55</v>
      </c>
      <c r="AB11" s="18" t="s">
        <v>56</v>
      </c>
    </row>
    <row r="12" spans="1:28" x14ac:dyDescent="0.25">
      <c r="A12" s="175"/>
      <c r="B12" s="177"/>
      <c r="C12" s="177"/>
      <c r="D12" s="19"/>
      <c r="E12" s="179"/>
      <c r="F12" s="13" t="s">
        <v>57</v>
      </c>
      <c r="G12" s="13" t="s">
        <v>58</v>
      </c>
      <c r="H12" s="13" t="s">
        <v>59</v>
      </c>
      <c r="I12" s="13" t="s">
        <v>60</v>
      </c>
      <c r="J12" s="13" t="s">
        <v>61</v>
      </c>
      <c r="K12" s="13" t="s">
        <v>62</v>
      </c>
      <c r="L12" s="13" t="s">
        <v>63</v>
      </c>
      <c r="M12" s="13" t="s">
        <v>64</v>
      </c>
      <c r="N12" s="13" t="s">
        <v>65</v>
      </c>
      <c r="O12" s="14" t="s">
        <v>66</v>
      </c>
      <c r="P12" s="15" t="s">
        <v>67</v>
      </c>
      <c r="Q12" s="15" t="s">
        <v>68</v>
      </c>
      <c r="R12" s="15" t="s">
        <v>69</v>
      </c>
      <c r="S12" s="17" t="s">
        <v>70</v>
      </c>
      <c r="T12" s="17" t="s">
        <v>71</v>
      </c>
      <c r="U12" s="17" t="s">
        <v>72</v>
      </c>
      <c r="V12" s="17" t="s">
        <v>73</v>
      </c>
      <c r="W12" s="17" t="s">
        <v>74</v>
      </c>
      <c r="X12" s="17" t="s">
        <v>75</v>
      </c>
      <c r="Y12" s="17" t="s">
        <v>76</v>
      </c>
      <c r="Z12" s="17" t="s">
        <v>77</v>
      </c>
      <c r="AA12" s="15" t="s">
        <v>78</v>
      </c>
      <c r="AB12" s="18" t="s">
        <v>79</v>
      </c>
    </row>
    <row r="13" spans="1:28" x14ac:dyDescent="0.25">
      <c r="A13" s="20">
        <v>1</v>
      </c>
      <c r="B13" s="21" t="s">
        <v>80</v>
      </c>
      <c r="C13" s="22">
        <v>899999336</v>
      </c>
      <c r="D13" s="22">
        <f>VLOOKUP(C13,ENERO!$D$13:$E$1147,2,0)</f>
        <v>119191000</v>
      </c>
      <c r="E13" s="23" t="s">
        <v>81</v>
      </c>
      <c r="F13" s="24">
        <v>112225549103</v>
      </c>
      <c r="G13" s="3">
        <v>0</v>
      </c>
      <c r="H13" s="3">
        <v>670651297</v>
      </c>
      <c r="I13" s="3">
        <v>2751943634</v>
      </c>
      <c r="J13" s="3">
        <v>0</v>
      </c>
      <c r="K13" s="3">
        <v>0</v>
      </c>
      <c r="L13" s="3">
        <v>1677391690</v>
      </c>
      <c r="M13" s="3">
        <v>0</v>
      </c>
      <c r="N13" s="3"/>
      <c r="O13" s="25">
        <v>117325535724</v>
      </c>
      <c r="P13" s="26">
        <v>104991408562</v>
      </c>
      <c r="Q13" s="3">
        <v>5073407100</v>
      </c>
      <c r="R13" s="3">
        <v>5004869856</v>
      </c>
      <c r="S13" s="3"/>
      <c r="T13" s="3">
        <v>318595537</v>
      </c>
      <c r="U13" s="3">
        <v>318595536</v>
      </c>
      <c r="V13" s="3"/>
      <c r="W13" s="3"/>
      <c r="X13" s="3">
        <v>1153130465</v>
      </c>
      <c r="Y13" s="3">
        <v>272525137</v>
      </c>
      <c r="Z13" s="3">
        <v>193003531</v>
      </c>
      <c r="AA13" s="27">
        <v>12334127162</v>
      </c>
      <c r="AB13" s="28">
        <v>0</v>
      </c>
    </row>
    <row r="14" spans="1:28" x14ac:dyDescent="0.25">
      <c r="A14" s="20">
        <v>2</v>
      </c>
      <c r="B14" s="21" t="s">
        <v>82</v>
      </c>
      <c r="C14" s="22">
        <v>890900286</v>
      </c>
      <c r="D14" s="22">
        <f>VLOOKUP(C14,ENERO!$D$13:$E$1147,2,0)</f>
        <v>110505000</v>
      </c>
      <c r="E14" s="23" t="s">
        <v>83</v>
      </c>
      <c r="F14" s="24">
        <v>1370227708549</v>
      </c>
      <c r="G14" s="3">
        <v>31498216829</v>
      </c>
      <c r="H14" s="3">
        <v>0</v>
      </c>
      <c r="I14" s="3">
        <v>0</v>
      </c>
      <c r="J14" s="3">
        <v>849233105295</v>
      </c>
      <c r="K14" s="3">
        <v>13908991343</v>
      </c>
      <c r="L14" s="3">
        <v>95249445097</v>
      </c>
      <c r="M14" s="3">
        <v>0</v>
      </c>
      <c r="N14" s="3"/>
      <c r="O14" s="25">
        <v>2360117467113</v>
      </c>
      <c r="P14" s="26">
        <v>2159430810313</v>
      </c>
      <c r="Q14" s="3">
        <v>80829345072</v>
      </c>
      <c r="R14" s="3">
        <v>3578691448</v>
      </c>
      <c r="S14" s="3"/>
      <c r="T14" s="3">
        <v>8942890602</v>
      </c>
      <c r="U14" s="3">
        <v>8942890603</v>
      </c>
      <c r="V14" s="3"/>
      <c r="W14" s="3"/>
      <c r="X14" s="3">
        <v>9723271265</v>
      </c>
      <c r="Y14" s="3">
        <v>11294390403</v>
      </c>
      <c r="Z14" s="3">
        <v>7998738178</v>
      </c>
      <c r="AA14" s="27">
        <v>131310217571</v>
      </c>
      <c r="AB14" s="28">
        <v>69376439229</v>
      </c>
    </row>
    <row r="15" spans="1:28" x14ac:dyDescent="0.25">
      <c r="A15" s="20">
        <v>3</v>
      </c>
      <c r="B15" s="21" t="s">
        <v>84</v>
      </c>
      <c r="C15" s="22">
        <v>800102838</v>
      </c>
      <c r="D15" s="22">
        <f>VLOOKUP(C15,ENERO!$D$13:$E$1147,2,0)</f>
        <v>118181000</v>
      </c>
      <c r="E15" s="23" t="s">
        <v>85</v>
      </c>
      <c r="F15" s="24">
        <v>332201160438</v>
      </c>
      <c r="G15" s="3">
        <v>402308467</v>
      </c>
      <c r="H15" s="3">
        <v>0</v>
      </c>
      <c r="I15" s="3">
        <v>0</v>
      </c>
      <c r="J15" s="3">
        <v>15097155576</v>
      </c>
      <c r="K15" s="3">
        <v>148123910</v>
      </c>
      <c r="L15" s="3">
        <v>2552345015</v>
      </c>
      <c r="M15" s="3">
        <v>0</v>
      </c>
      <c r="N15" s="3"/>
      <c r="O15" s="25">
        <v>350401093406</v>
      </c>
      <c r="P15" s="26">
        <v>318150749336</v>
      </c>
      <c r="Q15" s="3">
        <v>10666791485</v>
      </c>
      <c r="R15" s="3">
        <v>11642199224</v>
      </c>
      <c r="S15" s="3"/>
      <c r="T15" s="3">
        <v>1335955168</v>
      </c>
      <c r="U15" s="3">
        <v>1335955169</v>
      </c>
      <c r="V15" s="3"/>
      <c r="W15" s="3"/>
      <c r="X15" s="3">
        <v>4267846086</v>
      </c>
      <c r="Y15" s="3">
        <v>1757164863</v>
      </c>
      <c r="Z15" s="3">
        <v>1244432075</v>
      </c>
      <c r="AA15" s="27">
        <v>32250344070</v>
      </c>
      <c r="AB15" s="28">
        <v>0</v>
      </c>
    </row>
    <row r="16" spans="1:28" x14ac:dyDescent="0.25">
      <c r="A16" s="29">
        <v>4</v>
      </c>
      <c r="B16" s="21" t="s">
        <v>86</v>
      </c>
      <c r="C16" s="22">
        <v>890102006</v>
      </c>
      <c r="D16" s="22">
        <f>VLOOKUP(C16,ENERO!$D$13:$E$1147,2,0)</f>
        <v>110808000</v>
      </c>
      <c r="E16" s="23" t="s">
        <v>87</v>
      </c>
      <c r="F16" s="24">
        <v>367994209825</v>
      </c>
      <c r="G16" s="3">
        <v>12262160503</v>
      </c>
      <c r="H16" s="3">
        <v>0</v>
      </c>
      <c r="I16" s="3">
        <v>0</v>
      </c>
      <c r="J16" s="3">
        <v>170061355733</v>
      </c>
      <c r="K16" s="3">
        <v>3242634950</v>
      </c>
      <c r="L16" s="3">
        <v>19252131410</v>
      </c>
      <c r="M16" s="3">
        <v>0</v>
      </c>
      <c r="N16" s="3"/>
      <c r="O16" s="25">
        <v>572812492421</v>
      </c>
      <c r="P16" s="26">
        <v>525351421782</v>
      </c>
      <c r="Q16" s="3">
        <v>17416252867</v>
      </c>
      <c r="R16" s="3">
        <v>0</v>
      </c>
      <c r="S16" s="3"/>
      <c r="T16" s="3">
        <v>2206733193</v>
      </c>
      <c r="U16" s="3">
        <v>2206733193</v>
      </c>
      <c r="V16" s="3"/>
      <c r="W16" s="3"/>
      <c r="X16" s="3">
        <v>20932123758</v>
      </c>
      <c r="Y16" s="3">
        <v>2750974845</v>
      </c>
      <c r="Z16" s="3">
        <v>1948252783</v>
      </c>
      <c r="AA16" s="27">
        <v>47461070639</v>
      </c>
      <c r="AB16" s="28">
        <v>0</v>
      </c>
    </row>
    <row r="17" spans="1:28" x14ac:dyDescent="0.25">
      <c r="A17" s="20">
        <v>5</v>
      </c>
      <c r="B17" s="21" t="s">
        <v>88</v>
      </c>
      <c r="C17" s="22">
        <v>890480059</v>
      </c>
      <c r="D17" s="22">
        <f>VLOOKUP(C17,ENERO!$D$13:$E$1147,2,0)</f>
        <v>111313000</v>
      </c>
      <c r="E17" s="23" t="s">
        <v>89</v>
      </c>
      <c r="F17" s="24">
        <v>848456035506</v>
      </c>
      <c r="G17" s="3">
        <v>10813052546</v>
      </c>
      <c r="H17" s="3">
        <v>0</v>
      </c>
      <c r="I17" s="3">
        <v>0</v>
      </c>
      <c r="J17" s="3">
        <v>346058178637</v>
      </c>
      <c r="K17" s="3">
        <v>3506098249</v>
      </c>
      <c r="L17" s="3">
        <v>32347823957</v>
      </c>
      <c r="M17" s="3">
        <v>0</v>
      </c>
      <c r="N17" s="3"/>
      <c r="O17" s="25">
        <v>1241181188895</v>
      </c>
      <c r="P17" s="26">
        <v>1124866603679</v>
      </c>
      <c r="Q17" s="3">
        <v>46629736605</v>
      </c>
      <c r="R17" s="3">
        <v>3889015817</v>
      </c>
      <c r="S17" s="3"/>
      <c r="T17" s="3">
        <v>4749189618</v>
      </c>
      <c r="U17" s="3">
        <v>4749189617</v>
      </c>
      <c r="V17" s="3"/>
      <c r="W17" s="3"/>
      <c r="X17" s="3">
        <v>7425880990</v>
      </c>
      <c r="Y17" s="3">
        <v>5904371168</v>
      </c>
      <c r="Z17" s="3">
        <v>4181502268</v>
      </c>
      <c r="AA17" s="27">
        <v>77528886083</v>
      </c>
      <c r="AB17" s="28">
        <v>38785699133</v>
      </c>
    </row>
    <row r="18" spans="1:28" x14ac:dyDescent="0.25">
      <c r="A18" s="29">
        <v>6</v>
      </c>
      <c r="B18" s="21" t="s">
        <v>90</v>
      </c>
      <c r="C18" s="22">
        <v>891800498</v>
      </c>
      <c r="D18" s="22">
        <f>VLOOKUP(C18,ENERO!$D$13:$E$1147,2,0)</f>
        <v>111515000</v>
      </c>
      <c r="E18" s="23" t="s">
        <v>91</v>
      </c>
      <c r="F18" s="24">
        <v>616962712650</v>
      </c>
      <c r="G18" s="3">
        <v>19685927753</v>
      </c>
      <c r="H18" s="3">
        <v>0</v>
      </c>
      <c r="I18" s="3">
        <v>0</v>
      </c>
      <c r="J18" s="3">
        <v>416381673407</v>
      </c>
      <c r="K18" s="3">
        <v>6618207195</v>
      </c>
      <c r="L18" s="3">
        <v>60727418635</v>
      </c>
      <c r="M18" s="3">
        <v>0</v>
      </c>
      <c r="N18" s="3"/>
      <c r="O18" s="25">
        <v>1120375939640</v>
      </c>
      <c r="P18" s="26">
        <v>1000372871022</v>
      </c>
      <c r="Q18" s="3">
        <v>52281079175</v>
      </c>
      <c r="R18" s="3">
        <v>9086147211</v>
      </c>
      <c r="S18" s="3"/>
      <c r="T18" s="3">
        <v>4092873638</v>
      </c>
      <c r="U18" s="3">
        <v>4092873638</v>
      </c>
      <c r="V18" s="3"/>
      <c r="W18" s="3"/>
      <c r="X18" s="3">
        <v>41563791984</v>
      </c>
      <c r="Y18" s="3">
        <v>5202130623</v>
      </c>
      <c r="Z18" s="3">
        <v>3684172349</v>
      </c>
      <c r="AA18" s="27">
        <v>120003068618</v>
      </c>
      <c r="AB18" s="28">
        <v>0</v>
      </c>
    </row>
    <row r="19" spans="1:28" x14ac:dyDescent="0.25">
      <c r="A19" s="20">
        <v>7</v>
      </c>
      <c r="B19" s="21" t="s">
        <v>92</v>
      </c>
      <c r="C19" s="22">
        <v>890801052</v>
      </c>
      <c r="D19" s="22">
        <f>VLOOKUP(C19,ENERO!$D$13:$E$1147,2,0)</f>
        <v>111717000</v>
      </c>
      <c r="E19" s="23" t="s">
        <v>93</v>
      </c>
      <c r="F19" s="24">
        <v>341387870066</v>
      </c>
      <c r="G19" s="3">
        <v>0</v>
      </c>
      <c r="H19" s="3">
        <v>0</v>
      </c>
      <c r="I19" s="3">
        <v>0</v>
      </c>
      <c r="J19" s="3">
        <v>231978817991</v>
      </c>
      <c r="K19" s="3">
        <v>0</v>
      </c>
      <c r="L19" s="3">
        <v>29495687849</v>
      </c>
      <c r="M19" s="3">
        <v>0</v>
      </c>
      <c r="N19" s="3"/>
      <c r="O19" s="25">
        <v>602862375906</v>
      </c>
      <c r="P19" s="26">
        <v>549273833826</v>
      </c>
      <c r="Q19" s="3">
        <v>19781368716</v>
      </c>
      <c r="R19" s="3">
        <v>2153920566</v>
      </c>
      <c r="S19" s="3"/>
      <c r="T19" s="3">
        <v>2336931104</v>
      </c>
      <c r="U19" s="3">
        <v>2336931105</v>
      </c>
      <c r="V19" s="3"/>
      <c r="W19" s="3"/>
      <c r="X19" s="3">
        <v>21945596607</v>
      </c>
      <c r="Y19" s="3">
        <v>2946833335</v>
      </c>
      <c r="Z19" s="3">
        <v>2086960647</v>
      </c>
      <c r="AA19" s="27">
        <v>53588542080</v>
      </c>
      <c r="AB19" s="28">
        <v>0</v>
      </c>
    </row>
    <row r="20" spans="1:28" x14ac:dyDescent="0.25">
      <c r="A20" s="29">
        <v>8</v>
      </c>
      <c r="B20" s="21" t="s">
        <v>94</v>
      </c>
      <c r="C20" s="22">
        <v>800091594</v>
      </c>
      <c r="D20" s="22">
        <f>VLOOKUP(C20,ENERO!$D$13:$E$1147,2,0)</f>
        <v>111818000</v>
      </c>
      <c r="E20" s="23" t="s">
        <v>95</v>
      </c>
      <c r="F20" s="24">
        <v>205168344853</v>
      </c>
      <c r="G20" s="3">
        <v>0</v>
      </c>
      <c r="H20" s="3">
        <v>0</v>
      </c>
      <c r="I20" s="3">
        <v>0</v>
      </c>
      <c r="J20" s="3">
        <v>160608142953</v>
      </c>
      <c r="K20" s="3">
        <v>0</v>
      </c>
      <c r="L20" s="3">
        <v>19710157927</v>
      </c>
      <c r="M20" s="3">
        <v>0</v>
      </c>
      <c r="N20" s="3"/>
      <c r="O20" s="25">
        <v>385486645733</v>
      </c>
      <c r="P20" s="26">
        <v>350994463640</v>
      </c>
      <c r="Q20" s="3">
        <v>6992872498</v>
      </c>
      <c r="R20" s="3">
        <v>8290245430</v>
      </c>
      <c r="S20" s="3"/>
      <c r="T20" s="3">
        <v>1428337744</v>
      </c>
      <c r="U20" s="3">
        <v>1428337743</v>
      </c>
      <c r="V20" s="3"/>
      <c r="W20" s="3"/>
      <c r="X20" s="3">
        <v>13387737686</v>
      </c>
      <c r="Y20" s="3">
        <v>1735536338</v>
      </c>
      <c r="Z20" s="3">
        <v>1229114654</v>
      </c>
      <c r="AA20" s="27">
        <v>34492182093</v>
      </c>
      <c r="AB20" s="28">
        <v>0</v>
      </c>
    </row>
    <row r="21" spans="1:28" x14ac:dyDescent="0.25">
      <c r="A21" s="30">
        <v>9</v>
      </c>
      <c r="B21" s="31" t="s">
        <v>96</v>
      </c>
      <c r="C21" s="22">
        <v>892099216</v>
      </c>
      <c r="D21" s="22">
        <f>VLOOKUP(C21,ENERO!$D$13:$E$1147,2,0)</f>
        <v>118585000</v>
      </c>
      <c r="E21" s="23" t="s">
        <v>97</v>
      </c>
      <c r="F21" s="24">
        <v>290292753371</v>
      </c>
      <c r="G21" s="3">
        <v>637123161</v>
      </c>
      <c r="H21" s="3">
        <v>0</v>
      </c>
      <c r="I21" s="3">
        <v>0</v>
      </c>
      <c r="J21" s="3">
        <v>11970740439</v>
      </c>
      <c r="K21" s="3">
        <v>216421272</v>
      </c>
      <c r="L21" s="3">
        <v>12784989760</v>
      </c>
      <c r="M21" s="3">
        <v>0</v>
      </c>
      <c r="N21" s="3"/>
      <c r="O21" s="25">
        <v>315902028003</v>
      </c>
      <c r="P21" s="26">
        <v>281760727441</v>
      </c>
      <c r="Q21" s="3">
        <v>16733415375</v>
      </c>
      <c r="R21" s="3">
        <v>0</v>
      </c>
      <c r="S21" s="3"/>
      <c r="T21" s="3">
        <v>1230338612</v>
      </c>
      <c r="U21" s="3">
        <v>1230338613</v>
      </c>
      <c r="V21" s="3"/>
      <c r="W21" s="3"/>
      <c r="X21" s="3">
        <v>12332470251</v>
      </c>
      <c r="Y21" s="3">
        <v>1530693603</v>
      </c>
      <c r="Z21" s="3">
        <v>1084044108</v>
      </c>
      <c r="AA21" s="27">
        <v>34141300562</v>
      </c>
      <c r="AB21" s="28">
        <v>0</v>
      </c>
    </row>
    <row r="22" spans="1:28" x14ac:dyDescent="0.25">
      <c r="A22" s="29">
        <v>10</v>
      </c>
      <c r="B22" s="21" t="s">
        <v>98</v>
      </c>
      <c r="C22" s="22">
        <v>891580016</v>
      </c>
      <c r="D22" s="22">
        <f>VLOOKUP(C22,ENERO!$D$13:$E$1147,2,0)</f>
        <v>111919000</v>
      </c>
      <c r="E22" s="23" t="s">
        <v>99</v>
      </c>
      <c r="F22" s="24">
        <v>948022415217</v>
      </c>
      <c r="G22" s="3">
        <v>9662233250</v>
      </c>
      <c r="H22" s="3">
        <v>0</v>
      </c>
      <c r="I22" s="3">
        <v>0</v>
      </c>
      <c r="J22" s="3">
        <v>510863363732</v>
      </c>
      <c r="K22" s="3">
        <v>3084426460</v>
      </c>
      <c r="L22" s="3">
        <v>115129198909</v>
      </c>
      <c r="M22" s="3">
        <v>0</v>
      </c>
      <c r="N22" s="3"/>
      <c r="O22" s="25">
        <v>1586761637568</v>
      </c>
      <c r="P22" s="26">
        <v>1441966386093</v>
      </c>
      <c r="Q22" s="3">
        <v>54048686026</v>
      </c>
      <c r="R22" s="3">
        <v>21010606985</v>
      </c>
      <c r="S22" s="3"/>
      <c r="T22" s="3">
        <v>5650611849</v>
      </c>
      <c r="U22" s="3">
        <v>5650611849</v>
      </c>
      <c r="V22" s="3"/>
      <c r="W22" s="3"/>
      <c r="X22" s="3">
        <v>5465237720</v>
      </c>
      <c r="Y22" s="3">
        <v>6679379500</v>
      </c>
      <c r="Z22" s="3">
        <v>4730366661</v>
      </c>
      <c r="AA22" s="27">
        <v>103235500590</v>
      </c>
      <c r="AB22" s="28">
        <v>41559750885</v>
      </c>
    </row>
    <row r="23" spans="1:28" x14ac:dyDescent="0.25">
      <c r="A23" s="20">
        <v>11</v>
      </c>
      <c r="B23" s="21" t="s">
        <v>100</v>
      </c>
      <c r="C23" s="22">
        <v>892399999</v>
      </c>
      <c r="D23" s="22">
        <f>VLOOKUP(C23,ENERO!$D$13:$E$1147,2,0)</f>
        <v>112020000</v>
      </c>
      <c r="E23" s="23" t="s">
        <v>101</v>
      </c>
      <c r="F23" s="24">
        <v>544189449126</v>
      </c>
      <c r="G23" s="3">
        <v>2577314997</v>
      </c>
      <c r="H23" s="3">
        <v>0</v>
      </c>
      <c r="I23" s="3">
        <v>0</v>
      </c>
      <c r="J23" s="3">
        <v>222927779046</v>
      </c>
      <c r="K23" s="3">
        <v>872915773</v>
      </c>
      <c r="L23" s="3">
        <v>23650258128</v>
      </c>
      <c r="M23" s="3">
        <v>0</v>
      </c>
      <c r="N23" s="3"/>
      <c r="O23" s="25">
        <v>794217717070</v>
      </c>
      <c r="P23" s="26">
        <v>721323356290</v>
      </c>
      <c r="Q23" s="3">
        <v>27884125526</v>
      </c>
      <c r="R23" s="3">
        <v>5049309752</v>
      </c>
      <c r="S23" s="3"/>
      <c r="T23" s="3">
        <v>2947000000</v>
      </c>
      <c r="U23" s="3">
        <v>2947000000</v>
      </c>
      <c r="V23" s="3"/>
      <c r="W23" s="3"/>
      <c r="X23" s="3">
        <v>27782565003</v>
      </c>
      <c r="Y23" s="3">
        <v>3678927480</v>
      </c>
      <c r="Z23" s="3">
        <v>2605433019</v>
      </c>
      <c r="AA23" s="27">
        <v>72894360780</v>
      </c>
      <c r="AB23" s="28">
        <v>0</v>
      </c>
    </row>
    <row r="24" spans="1:28" x14ac:dyDescent="0.25">
      <c r="A24" s="29">
        <v>12</v>
      </c>
      <c r="B24" s="21" t="s">
        <v>102</v>
      </c>
      <c r="C24" s="22">
        <v>891680010</v>
      </c>
      <c r="D24" s="22">
        <f>VLOOKUP(C24,ENERO!$D$13:$E$1147,2,0)</f>
        <v>112727000</v>
      </c>
      <c r="E24" s="23" t="s">
        <v>103</v>
      </c>
      <c r="F24" s="24">
        <v>462043843236</v>
      </c>
      <c r="G24" s="3">
        <v>6435662741</v>
      </c>
      <c r="H24" s="3">
        <v>0</v>
      </c>
      <c r="I24" s="3">
        <v>0</v>
      </c>
      <c r="J24" s="3">
        <v>185299077333</v>
      </c>
      <c r="K24" s="3">
        <v>2270464550</v>
      </c>
      <c r="L24" s="3">
        <v>24618752139</v>
      </c>
      <c r="M24" s="3">
        <v>0</v>
      </c>
      <c r="N24" s="3"/>
      <c r="O24" s="25">
        <v>680667799999</v>
      </c>
      <c r="P24" s="26">
        <v>605368510369</v>
      </c>
      <c r="Q24" s="3">
        <v>18975328468</v>
      </c>
      <c r="R24" s="3">
        <v>30938305261</v>
      </c>
      <c r="S24" s="3"/>
      <c r="T24" s="3">
        <v>1882693176</v>
      </c>
      <c r="U24" s="3">
        <v>1882693176</v>
      </c>
      <c r="V24" s="3"/>
      <c r="W24" s="3"/>
      <c r="X24" s="3">
        <v>17681810833</v>
      </c>
      <c r="Y24" s="3">
        <v>2305613117</v>
      </c>
      <c r="Z24" s="3">
        <v>1632845599</v>
      </c>
      <c r="AA24" s="27">
        <v>75299289630</v>
      </c>
      <c r="AB24" s="28">
        <v>0</v>
      </c>
    </row>
    <row r="25" spans="1:28" x14ac:dyDescent="0.25">
      <c r="A25" s="20">
        <v>13</v>
      </c>
      <c r="B25" s="21" t="s">
        <v>104</v>
      </c>
      <c r="C25" s="22">
        <v>800103935</v>
      </c>
      <c r="D25" s="22">
        <f>VLOOKUP(C25,ENERO!$D$13:$E$1147,2,0)</f>
        <v>112323000</v>
      </c>
      <c r="E25" s="23" t="s">
        <v>105</v>
      </c>
      <c r="F25" s="24">
        <v>847705140952</v>
      </c>
      <c r="G25" s="3">
        <v>5745555176</v>
      </c>
      <c r="H25" s="3">
        <v>0</v>
      </c>
      <c r="I25" s="3">
        <v>0</v>
      </c>
      <c r="J25" s="3">
        <v>466275306074</v>
      </c>
      <c r="K25" s="3">
        <v>1982503305</v>
      </c>
      <c r="L25" s="3">
        <v>54564890586</v>
      </c>
      <c r="M25" s="3">
        <v>0</v>
      </c>
      <c r="N25" s="3"/>
      <c r="O25" s="25">
        <v>1376273396093</v>
      </c>
      <c r="P25" s="26">
        <v>1249158948626</v>
      </c>
      <c r="Q25" s="3">
        <v>57207590996</v>
      </c>
      <c r="R25" s="3">
        <v>3056125494</v>
      </c>
      <c r="S25" s="3"/>
      <c r="T25" s="3">
        <v>5199314421</v>
      </c>
      <c r="U25" s="3">
        <v>5199314422</v>
      </c>
      <c r="V25" s="3"/>
      <c r="W25" s="3"/>
      <c r="X25" s="3">
        <v>8295448087</v>
      </c>
      <c r="Y25" s="3">
        <v>6523908173</v>
      </c>
      <c r="Z25" s="3">
        <v>4620261166</v>
      </c>
      <c r="AA25" s="27">
        <v>90101962759</v>
      </c>
      <c r="AB25" s="28">
        <v>37012484708</v>
      </c>
    </row>
    <row r="26" spans="1:28" x14ac:dyDescent="0.25">
      <c r="A26" s="29">
        <v>14</v>
      </c>
      <c r="B26" s="21" t="s">
        <v>106</v>
      </c>
      <c r="C26" s="22">
        <v>899999114</v>
      </c>
      <c r="D26" s="22">
        <f>VLOOKUP(C26,ENERO!$D$13:$E$1147,2,0)</f>
        <v>112525000</v>
      </c>
      <c r="E26" s="23" t="s">
        <v>107</v>
      </c>
      <c r="F26" s="24">
        <v>772062545165</v>
      </c>
      <c r="G26" s="3">
        <v>38156587896</v>
      </c>
      <c r="H26" s="3">
        <v>0</v>
      </c>
      <c r="I26" s="3">
        <v>0</v>
      </c>
      <c r="J26" s="3">
        <v>567786789867</v>
      </c>
      <c r="K26" s="3">
        <v>13417081855</v>
      </c>
      <c r="L26" s="3">
        <v>81398094829</v>
      </c>
      <c r="M26" s="3">
        <v>0</v>
      </c>
      <c r="N26" s="3"/>
      <c r="O26" s="25">
        <v>1472821099612</v>
      </c>
      <c r="P26" s="26">
        <v>1348370302260</v>
      </c>
      <c r="Q26" s="3">
        <v>67792964764</v>
      </c>
      <c r="R26" s="3">
        <v>530891331</v>
      </c>
      <c r="S26" s="3"/>
      <c r="T26" s="3">
        <v>5724832274</v>
      </c>
      <c r="U26" s="3">
        <v>5724832273</v>
      </c>
      <c r="V26" s="3"/>
      <c r="W26" s="3"/>
      <c r="X26" s="3">
        <v>32660347593</v>
      </c>
      <c r="Y26" s="3">
        <v>7034830474</v>
      </c>
      <c r="Z26" s="3">
        <v>4982098643</v>
      </c>
      <c r="AA26" s="27">
        <v>124450797352</v>
      </c>
      <c r="AB26" s="28">
        <v>0</v>
      </c>
    </row>
    <row r="27" spans="1:28" x14ac:dyDescent="0.25">
      <c r="A27" s="20">
        <v>15</v>
      </c>
      <c r="B27" s="21" t="s">
        <v>108</v>
      </c>
      <c r="C27" s="22">
        <v>892099149</v>
      </c>
      <c r="D27" s="22">
        <f>VLOOKUP(C27,ENERO!$D$13:$E$1147,2,0)</f>
        <v>119494000</v>
      </c>
      <c r="E27" s="23" t="s">
        <v>109</v>
      </c>
      <c r="F27" s="24">
        <v>90099526560</v>
      </c>
      <c r="G27" s="3">
        <v>192059895</v>
      </c>
      <c r="H27" s="3">
        <v>598277246</v>
      </c>
      <c r="I27" s="3">
        <v>628088610</v>
      </c>
      <c r="J27" s="3">
        <v>7952251217</v>
      </c>
      <c r="K27" s="3">
        <v>141531571</v>
      </c>
      <c r="L27" s="3">
        <v>3934722819</v>
      </c>
      <c r="M27" s="3">
        <v>0</v>
      </c>
      <c r="N27" s="3"/>
      <c r="O27" s="25">
        <v>103546457918</v>
      </c>
      <c r="P27" s="26">
        <v>95799921422</v>
      </c>
      <c r="Q27" s="3">
        <v>945392008</v>
      </c>
      <c r="R27" s="3">
        <v>6235204209</v>
      </c>
      <c r="S27" s="3"/>
      <c r="T27" s="3">
        <v>0</v>
      </c>
      <c r="U27" s="3">
        <v>0</v>
      </c>
      <c r="V27" s="3"/>
      <c r="W27" s="3"/>
      <c r="X27" s="3">
        <v>0</v>
      </c>
      <c r="Y27" s="3">
        <v>331307099</v>
      </c>
      <c r="Z27" s="3">
        <v>234633180</v>
      </c>
      <c r="AA27" s="27">
        <v>7746536496</v>
      </c>
      <c r="AB27" s="28">
        <v>0</v>
      </c>
    </row>
    <row r="28" spans="1:28" x14ac:dyDescent="0.25">
      <c r="A28" s="29">
        <v>16</v>
      </c>
      <c r="B28" s="21" t="s">
        <v>110</v>
      </c>
      <c r="C28" s="22">
        <v>800103196</v>
      </c>
      <c r="D28" s="22">
        <f>VLOOKUP(C28,ENERO!$D$13:$E$1147,2,0)</f>
        <v>119595000</v>
      </c>
      <c r="E28" s="23" t="s">
        <v>111</v>
      </c>
      <c r="F28" s="24">
        <v>108905629419</v>
      </c>
      <c r="G28" s="3">
        <v>88458330</v>
      </c>
      <c r="H28" s="3">
        <v>0</v>
      </c>
      <c r="I28" s="3">
        <v>0</v>
      </c>
      <c r="J28" s="3">
        <v>31098666451</v>
      </c>
      <c r="K28" s="3">
        <v>0</v>
      </c>
      <c r="L28" s="3">
        <v>5453535667</v>
      </c>
      <c r="M28" s="3">
        <v>0</v>
      </c>
      <c r="N28" s="3"/>
      <c r="O28" s="25">
        <v>145546289867</v>
      </c>
      <c r="P28" s="26">
        <v>130725193297</v>
      </c>
      <c r="Q28" s="3">
        <v>4609814896</v>
      </c>
      <c r="R28" s="3">
        <v>4190048654</v>
      </c>
      <c r="S28" s="3"/>
      <c r="T28" s="3">
        <v>419547288</v>
      </c>
      <c r="U28" s="3">
        <v>419547288</v>
      </c>
      <c r="V28" s="3"/>
      <c r="W28" s="3"/>
      <c r="X28" s="3">
        <v>4276735024</v>
      </c>
      <c r="Y28" s="3">
        <v>530032216</v>
      </c>
      <c r="Z28" s="3">
        <v>375371204</v>
      </c>
      <c r="AA28" s="27">
        <v>14821096570</v>
      </c>
      <c r="AB28" s="28">
        <v>0</v>
      </c>
    </row>
    <row r="29" spans="1:28" x14ac:dyDescent="0.25">
      <c r="A29" s="20">
        <v>17</v>
      </c>
      <c r="B29" s="21" t="s">
        <v>112</v>
      </c>
      <c r="C29" s="22">
        <v>800103913</v>
      </c>
      <c r="D29" s="22">
        <f>VLOOKUP(C29,ENERO!$D$13:$E$1147,2,0)</f>
        <v>114141000</v>
      </c>
      <c r="E29" s="23" t="s">
        <v>113</v>
      </c>
      <c r="F29" s="24">
        <v>463816449296</v>
      </c>
      <c r="G29" s="3">
        <v>5334668086</v>
      </c>
      <c r="H29" s="3">
        <v>0</v>
      </c>
      <c r="I29" s="3">
        <v>0</v>
      </c>
      <c r="J29" s="3">
        <v>303929751039</v>
      </c>
      <c r="K29" s="3">
        <v>1879412920</v>
      </c>
      <c r="L29" s="3">
        <v>35300342059</v>
      </c>
      <c r="M29" s="3">
        <v>0</v>
      </c>
      <c r="N29" s="3"/>
      <c r="O29" s="25">
        <v>810260623400</v>
      </c>
      <c r="P29" s="26">
        <v>730246959650</v>
      </c>
      <c r="Q29" s="3">
        <v>37561866798</v>
      </c>
      <c r="R29" s="3">
        <v>2550002044</v>
      </c>
      <c r="S29" s="3"/>
      <c r="T29" s="3">
        <v>3159078297</v>
      </c>
      <c r="U29" s="3">
        <v>3159078297</v>
      </c>
      <c r="V29" s="3"/>
      <c r="W29" s="3"/>
      <c r="X29" s="3">
        <v>26803401083</v>
      </c>
      <c r="Y29" s="3">
        <v>3969218678</v>
      </c>
      <c r="Z29" s="3">
        <v>2811018553</v>
      </c>
      <c r="AA29" s="27">
        <v>80013663750</v>
      </c>
      <c r="AB29" s="28">
        <v>0</v>
      </c>
    </row>
    <row r="30" spans="1:28" x14ac:dyDescent="0.25">
      <c r="A30" s="32">
        <v>18</v>
      </c>
      <c r="B30" s="33" t="s">
        <v>114</v>
      </c>
      <c r="C30" s="22">
        <v>892115015</v>
      </c>
      <c r="D30" s="22">
        <f>VLOOKUP(C30,ENERO!$D$13:$E$1147,2,0)</f>
        <v>114444000</v>
      </c>
      <c r="E30" s="23" t="s">
        <v>115</v>
      </c>
      <c r="F30" s="24">
        <v>399708913590</v>
      </c>
      <c r="G30" s="3">
        <v>1774487789</v>
      </c>
      <c r="H30" s="3">
        <v>0</v>
      </c>
      <c r="I30" s="3">
        <v>0</v>
      </c>
      <c r="J30" s="3">
        <v>74314651549</v>
      </c>
      <c r="K30" s="3">
        <v>452313331</v>
      </c>
      <c r="L30" s="3">
        <v>37246727549</v>
      </c>
      <c r="M30" s="3">
        <v>0</v>
      </c>
      <c r="N30" s="3"/>
      <c r="O30" s="25">
        <v>513497093808</v>
      </c>
      <c r="P30" s="26">
        <v>460457492823</v>
      </c>
      <c r="Q30" s="3">
        <v>20389722883</v>
      </c>
      <c r="R30" s="3">
        <v>8841648443</v>
      </c>
      <c r="S30" s="3"/>
      <c r="T30" s="3">
        <v>1710394977</v>
      </c>
      <c r="U30" s="3">
        <v>1710394976</v>
      </c>
      <c r="V30" s="3"/>
      <c r="W30" s="3"/>
      <c r="X30" s="3">
        <v>16814245073</v>
      </c>
      <c r="Y30" s="3">
        <v>2091783870</v>
      </c>
      <c r="Z30" s="3">
        <v>1481410763</v>
      </c>
      <c r="AA30" s="27">
        <v>53039600985</v>
      </c>
      <c r="AB30" s="28">
        <v>0</v>
      </c>
    </row>
    <row r="31" spans="1:28" x14ac:dyDescent="0.25">
      <c r="A31" s="20">
        <v>19</v>
      </c>
      <c r="B31" s="21" t="s">
        <v>116</v>
      </c>
      <c r="C31" s="22">
        <v>800103920</v>
      </c>
      <c r="D31" s="22">
        <f>VLOOKUP(C31,ENERO!$D$13:$E$1147,2,0)</f>
        <v>114747000</v>
      </c>
      <c r="E31" s="23" t="s">
        <v>117</v>
      </c>
      <c r="F31" s="34">
        <v>705002914824</v>
      </c>
      <c r="G31" s="35">
        <v>5191368438</v>
      </c>
      <c r="H31" s="3">
        <v>0</v>
      </c>
      <c r="I31" s="3">
        <v>0</v>
      </c>
      <c r="J31" s="3">
        <v>274493137122</v>
      </c>
      <c r="K31" s="3">
        <v>2019234947</v>
      </c>
      <c r="L31" s="3">
        <v>24823972621</v>
      </c>
      <c r="M31" s="3">
        <v>0</v>
      </c>
      <c r="N31" s="3"/>
      <c r="O31" s="25">
        <v>1011530627952</v>
      </c>
      <c r="P31" s="26">
        <v>919738004274</v>
      </c>
      <c r="Q31" s="3">
        <v>45591759730</v>
      </c>
      <c r="R31" s="3">
        <v>0</v>
      </c>
      <c r="S31" s="3"/>
      <c r="T31" s="3">
        <v>3715346250</v>
      </c>
      <c r="U31" s="3">
        <v>3715346250</v>
      </c>
      <c r="V31" s="3"/>
      <c r="W31" s="3"/>
      <c r="X31" s="3">
        <v>23588508323</v>
      </c>
      <c r="Y31" s="3">
        <v>5059339726</v>
      </c>
      <c r="Z31" s="3">
        <v>3583047192</v>
      </c>
      <c r="AA31" s="27">
        <v>85253347471</v>
      </c>
      <c r="AB31" s="28">
        <v>6539276207</v>
      </c>
    </row>
    <row r="32" spans="1:28" x14ac:dyDescent="0.25">
      <c r="A32" s="29">
        <v>20</v>
      </c>
      <c r="B32" s="21" t="s">
        <v>118</v>
      </c>
      <c r="C32" s="22">
        <v>892000148</v>
      </c>
      <c r="D32" s="22">
        <f>VLOOKUP(C32,ENERO!$D$13:$E$1147,2,0)</f>
        <v>115050000</v>
      </c>
      <c r="E32" s="23" t="s">
        <v>119</v>
      </c>
      <c r="F32" s="24">
        <v>329156388811</v>
      </c>
      <c r="G32" s="3">
        <v>3043669829</v>
      </c>
      <c r="H32" s="3">
        <v>0</v>
      </c>
      <c r="I32" s="3">
        <v>0</v>
      </c>
      <c r="J32" s="3">
        <v>154585593791</v>
      </c>
      <c r="K32" s="3">
        <v>481974399</v>
      </c>
      <c r="L32" s="3">
        <v>21917600202</v>
      </c>
      <c r="M32" s="3">
        <v>0</v>
      </c>
      <c r="N32" s="3"/>
      <c r="O32" s="25">
        <v>509185227032</v>
      </c>
      <c r="P32" s="26">
        <v>468955634517</v>
      </c>
      <c r="Q32" s="3">
        <v>19746051741</v>
      </c>
      <c r="R32" s="3">
        <v>314040563</v>
      </c>
      <c r="S32" s="3"/>
      <c r="T32" s="3">
        <v>1909127623</v>
      </c>
      <c r="U32" s="3">
        <v>1909127624</v>
      </c>
      <c r="V32" s="3"/>
      <c r="W32" s="3"/>
      <c r="X32" s="3">
        <v>12228297810</v>
      </c>
      <c r="Y32" s="3">
        <v>2413614493</v>
      </c>
      <c r="Z32" s="3">
        <v>1709332661</v>
      </c>
      <c r="AA32" s="27">
        <v>40229592515</v>
      </c>
      <c r="AB32" s="28">
        <v>0</v>
      </c>
    </row>
    <row r="33" spans="1:28" x14ac:dyDescent="0.25">
      <c r="A33" s="20">
        <v>21</v>
      </c>
      <c r="B33" s="21" t="s">
        <v>120</v>
      </c>
      <c r="C33" s="22">
        <v>800103923</v>
      </c>
      <c r="D33" s="22">
        <f>VLOOKUP(C33,ENERO!$D$13:$E$1147,2,0)</f>
        <v>115252000</v>
      </c>
      <c r="E33" s="23" t="s">
        <v>121</v>
      </c>
      <c r="F33" s="24">
        <v>598874966597</v>
      </c>
      <c r="G33" s="3">
        <v>10537890454</v>
      </c>
      <c r="H33" s="3">
        <v>0</v>
      </c>
      <c r="I33" s="3">
        <v>0</v>
      </c>
      <c r="J33" s="3">
        <v>459738478793</v>
      </c>
      <c r="K33" s="3">
        <v>4180685146</v>
      </c>
      <c r="L33" s="3">
        <v>59997004008</v>
      </c>
      <c r="M33" s="3">
        <v>0</v>
      </c>
      <c r="N33" s="3"/>
      <c r="O33" s="25">
        <v>1133329024998</v>
      </c>
      <c r="P33" s="26">
        <v>1014788769223</v>
      </c>
      <c r="Q33" s="3">
        <v>61901935274</v>
      </c>
      <c r="R33" s="3">
        <v>0</v>
      </c>
      <c r="S33" s="3"/>
      <c r="T33" s="3">
        <v>4268482271</v>
      </c>
      <c r="U33" s="3">
        <v>4268482272</v>
      </c>
      <c r="V33" s="3"/>
      <c r="W33" s="3"/>
      <c r="X33" s="3">
        <v>39185945572</v>
      </c>
      <c r="Y33" s="3">
        <v>5219170394</v>
      </c>
      <c r="Z33" s="3">
        <v>3696239992</v>
      </c>
      <c r="AA33" s="27">
        <v>118540255775</v>
      </c>
      <c r="AB33" s="28">
        <v>0</v>
      </c>
    </row>
    <row r="34" spans="1:28" x14ac:dyDescent="0.25">
      <c r="A34" s="29">
        <v>22</v>
      </c>
      <c r="B34" s="21" t="s">
        <v>122</v>
      </c>
      <c r="C34" s="22">
        <v>800103927</v>
      </c>
      <c r="D34" s="22">
        <f>VLOOKUP(C34,ENERO!$D$13:$E$1147,2,0)</f>
        <v>115454000</v>
      </c>
      <c r="E34" s="23" t="s">
        <v>123</v>
      </c>
      <c r="F34" s="24">
        <v>697265836225</v>
      </c>
      <c r="G34" s="3">
        <v>11685195873</v>
      </c>
      <c r="H34" s="3">
        <v>0</v>
      </c>
      <c r="I34" s="3">
        <v>0</v>
      </c>
      <c r="J34" s="3">
        <v>185938473961</v>
      </c>
      <c r="K34" s="3">
        <v>3677898029</v>
      </c>
      <c r="L34" s="3">
        <v>26068647195</v>
      </c>
      <c r="M34" s="3">
        <v>0</v>
      </c>
      <c r="N34" s="3"/>
      <c r="O34" s="25">
        <v>924636051283</v>
      </c>
      <c r="P34" s="26">
        <v>834950640326</v>
      </c>
      <c r="Q34" s="3">
        <v>39715327295</v>
      </c>
      <c r="R34" s="3">
        <v>2748445161</v>
      </c>
      <c r="S34" s="3"/>
      <c r="T34" s="3">
        <v>3198388861</v>
      </c>
      <c r="U34" s="3">
        <v>3198388860</v>
      </c>
      <c r="V34" s="3"/>
      <c r="W34" s="3"/>
      <c r="X34" s="3">
        <v>33907327939</v>
      </c>
      <c r="Y34" s="3">
        <v>4049592901</v>
      </c>
      <c r="Z34" s="3">
        <v>2867939940</v>
      </c>
      <c r="AA34" s="27">
        <v>89685410957</v>
      </c>
      <c r="AB34" s="28">
        <v>0</v>
      </c>
    </row>
    <row r="35" spans="1:28" x14ac:dyDescent="0.25">
      <c r="A35" s="36">
        <v>23</v>
      </c>
      <c r="B35" s="33" t="s">
        <v>124</v>
      </c>
      <c r="C35" s="22">
        <v>800094164</v>
      </c>
      <c r="D35" s="22">
        <f>VLOOKUP(C35,ENERO!$D$13:$E$1147,2,0)</f>
        <v>118686000</v>
      </c>
      <c r="E35" s="23" t="s">
        <v>125</v>
      </c>
      <c r="F35" s="24">
        <v>380672150839</v>
      </c>
      <c r="G35" s="3">
        <v>1212478024</v>
      </c>
      <c r="H35" s="3">
        <v>0</v>
      </c>
      <c r="I35" s="3">
        <v>0</v>
      </c>
      <c r="J35" s="3">
        <v>124055697225</v>
      </c>
      <c r="K35" s="3">
        <v>445239963</v>
      </c>
      <c r="L35" s="3">
        <v>22303608885</v>
      </c>
      <c r="M35" s="3">
        <v>0</v>
      </c>
      <c r="N35" s="3"/>
      <c r="O35" s="25">
        <v>528689174936</v>
      </c>
      <c r="P35" s="26">
        <v>477265251343</v>
      </c>
      <c r="Q35" s="3">
        <v>19147700045</v>
      </c>
      <c r="R35" s="3">
        <v>5348343964</v>
      </c>
      <c r="S35" s="3"/>
      <c r="T35" s="3">
        <v>1932976314</v>
      </c>
      <c r="U35" s="3">
        <v>1932976314</v>
      </c>
      <c r="V35" s="3"/>
      <c r="W35" s="3"/>
      <c r="X35" s="3">
        <v>19001687352</v>
      </c>
      <c r="Y35" s="3">
        <v>2376904867</v>
      </c>
      <c r="Z35" s="3">
        <v>1683334737</v>
      </c>
      <c r="AA35" s="27">
        <v>51423923593</v>
      </c>
      <c r="AB35" s="28">
        <v>0</v>
      </c>
    </row>
    <row r="36" spans="1:28" x14ac:dyDescent="0.25">
      <c r="A36" s="29">
        <v>24</v>
      </c>
      <c r="B36" s="21" t="s">
        <v>126</v>
      </c>
      <c r="C36" s="22">
        <v>890001639</v>
      </c>
      <c r="D36" s="22">
        <f>VLOOKUP(C36,ENERO!$D$13:$E$1147,2,0)</f>
        <v>116363000</v>
      </c>
      <c r="E36" s="23" t="s">
        <v>127</v>
      </c>
      <c r="F36" s="24">
        <v>148164318210</v>
      </c>
      <c r="G36" s="3">
        <v>0</v>
      </c>
      <c r="H36" s="3">
        <v>0</v>
      </c>
      <c r="I36" s="3">
        <v>0</v>
      </c>
      <c r="J36" s="3">
        <v>118591780974</v>
      </c>
      <c r="K36" s="3">
        <v>0</v>
      </c>
      <c r="L36" s="3">
        <v>11890534758</v>
      </c>
      <c r="M36" s="3">
        <v>0</v>
      </c>
      <c r="N36" s="3"/>
      <c r="O36" s="25">
        <v>278646633942</v>
      </c>
      <c r="P36" s="26">
        <v>256215387979</v>
      </c>
      <c r="Q36" s="3">
        <v>10850715212</v>
      </c>
      <c r="R36" s="3">
        <v>1835575396</v>
      </c>
      <c r="S36" s="3"/>
      <c r="T36" s="3">
        <v>1067062981</v>
      </c>
      <c r="U36" s="3">
        <v>1067062981</v>
      </c>
      <c r="V36" s="3"/>
      <c r="W36" s="3"/>
      <c r="X36" s="3">
        <v>5311842669</v>
      </c>
      <c r="Y36" s="3">
        <v>1345849818</v>
      </c>
      <c r="Z36" s="3">
        <v>953136906</v>
      </c>
      <c r="AA36" s="27">
        <v>22431245963</v>
      </c>
      <c r="AB36" s="28">
        <v>0</v>
      </c>
    </row>
    <row r="37" spans="1:28" x14ac:dyDescent="0.25">
      <c r="A37" s="30">
        <v>25</v>
      </c>
      <c r="B37" s="31" t="s">
        <v>128</v>
      </c>
      <c r="C37" s="22">
        <v>891480085</v>
      </c>
      <c r="D37" s="22">
        <f>VLOOKUP(C37,ENERO!$D$13:$E$1147,2,0)</f>
        <v>116666000</v>
      </c>
      <c r="E37" s="23" t="s">
        <v>129</v>
      </c>
      <c r="F37" s="24">
        <v>175570349759</v>
      </c>
      <c r="G37" s="3">
        <v>5591574257</v>
      </c>
      <c r="H37" s="3">
        <v>0</v>
      </c>
      <c r="I37" s="3">
        <v>0</v>
      </c>
      <c r="J37" s="3">
        <v>114911121986</v>
      </c>
      <c r="K37" s="3">
        <v>1923453976</v>
      </c>
      <c r="L37" s="3">
        <v>14663579436</v>
      </c>
      <c r="M37" s="3">
        <v>0</v>
      </c>
      <c r="N37" s="3"/>
      <c r="O37" s="25">
        <v>312660079414</v>
      </c>
      <c r="P37" s="26">
        <v>286285424849</v>
      </c>
      <c r="Q37" s="3">
        <v>8940962242</v>
      </c>
      <c r="R37" s="3">
        <v>1857074918</v>
      </c>
      <c r="S37" s="3"/>
      <c r="T37" s="3">
        <v>1155928611</v>
      </c>
      <c r="U37" s="3">
        <v>1155928611</v>
      </c>
      <c r="V37" s="3"/>
      <c r="W37" s="3"/>
      <c r="X37" s="3">
        <v>10806095360</v>
      </c>
      <c r="Y37" s="3">
        <v>1439326974</v>
      </c>
      <c r="Z37" s="3">
        <v>1019337849</v>
      </c>
      <c r="AA37" s="27">
        <v>26374654565</v>
      </c>
      <c r="AB37" s="28">
        <v>0</v>
      </c>
    </row>
    <row r="38" spans="1:28" x14ac:dyDescent="0.25">
      <c r="A38" s="29">
        <v>26</v>
      </c>
      <c r="B38" s="21" t="s">
        <v>130</v>
      </c>
      <c r="C38" s="22">
        <v>892400038</v>
      </c>
      <c r="D38" s="22">
        <f>VLOOKUP(C38,ENERO!$D$13:$E$1147,2,0)</f>
        <v>118888000</v>
      </c>
      <c r="E38" s="23" t="s">
        <v>131</v>
      </c>
      <c r="F38" s="24">
        <v>48059307195</v>
      </c>
      <c r="G38" s="3">
        <v>925899031</v>
      </c>
      <c r="H38" s="3">
        <v>668373808</v>
      </c>
      <c r="I38" s="3">
        <v>931232569</v>
      </c>
      <c r="J38" s="3">
        <v>0</v>
      </c>
      <c r="K38" s="3">
        <v>226261626</v>
      </c>
      <c r="L38" s="3">
        <v>0</v>
      </c>
      <c r="M38" s="3">
        <v>0</v>
      </c>
      <c r="N38" s="3"/>
      <c r="O38" s="25">
        <v>50811074229</v>
      </c>
      <c r="P38" s="26">
        <v>44904574442</v>
      </c>
      <c r="Q38" s="3">
        <v>686326636</v>
      </c>
      <c r="R38" s="3">
        <v>3384946393</v>
      </c>
      <c r="S38" s="3"/>
      <c r="T38" s="3">
        <v>152957477</v>
      </c>
      <c r="U38" s="3">
        <v>152957476</v>
      </c>
      <c r="V38" s="3"/>
      <c r="W38" s="3"/>
      <c r="X38" s="3">
        <v>1529311805</v>
      </c>
      <c r="Y38" s="3">
        <v>0</v>
      </c>
      <c r="Z38" s="3">
        <v>0</v>
      </c>
      <c r="AA38" s="27">
        <v>5906499787</v>
      </c>
      <c r="AB38" s="28">
        <v>0</v>
      </c>
    </row>
    <row r="39" spans="1:28" x14ac:dyDescent="0.25">
      <c r="A39" s="20">
        <v>27</v>
      </c>
      <c r="B39" s="21" t="s">
        <v>132</v>
      </c>
      <c r="C39" s="22">
        <v>890201235</v>
      </c>
      <c r="D39" s="22">
        <f>VLOOKUP(C39,ENERO!$D$13:$E$1147,2,0)</f>
        <v>116868000</v>
      </c>
      <c r="E39" s="23" t="s">
        <v>133</v>
      </c>
      <c r="F39" s="24">
        <v>618885080814</v>
      </c>
      <c r="G39" s="3">
        <v>17592711799</v>
      </c>
      <c r="H39" s="3">
        <v>0</v>
      </c>
      <c r="I39" s="3">
        <v>0</v>
      </c>
      <c r="J39" s="3">
        <v>409182629523</v>
      </c>
      <c r="K39" s="3">
        <v>5758403531</v>
      </c>
      <c r="L39" s="3">
        <v>46102048606</v>
      </c>
      <c r="M39" s="3">
        <v>0</v>
      </c>
      <c r="N39" s="3"/>
      <c r="O39" s="25">
        <v>1097520874273</v>
      </c>
      <c r="P39" s="26">
        <v>991908684260</v>
      </c>
      <c r="Q39" s="3">
        <v>36990856345</v>
      </c>
      <c r="R39" s="3">
        <v>16522901978</v>
      </c>
      <c r="S39" s="3"/>
      <c r="T39" s="3">
        <v>2911306897</v>
      </c>
      <c r="U39" s="3">
        <v>2911306897</v>
      </c>
      <c r="V39" s="3"/>
      <c r="W39" s="3"/>
      <c r="X39" s="3">
        <v>37739971151</v>
      </c>
      <c r="Y39" s="3">
        <v>4996970043</v>
      </c>
      <c r="Z39" s="3">
        <v>3538876702</v>
      </c>
      <c r="AA39" s="27">
        <v>105612190013</v>
      </c>
      <c r="AB39" s="28">
        <v>0</v>
      </c>
    </row>
    <row r="40" spans="1:28" x14ac:dyDescent="0.25">
      <c r="A40" s="29">
        <v>28</v>
      </c>
      <c r="B40" s="21" t="s">
        <v>134</v>
      </c>
      <c r="C40" s="22">
        <v>892280021</v>
      </c>
      <c r="D40" s="22">
        <f>VLOOKUP(C40,ENERO!$D$13:$E$1147,2,0)</f>
        <v>117070000</v>
      </c>
      <c r="E40" s="23" t="s">
        <v>135</v>
      </c>
      <c r="F40" s="24">
        <v>557549357332</v>
      </c>
      <c r="G40" s="3">
        <v>0</v>
      </c>
      <c r="H40" s="3">
        <v>0</v>
      </c>
      <c r="I40" s="3">
        <v>0</v>
      </c>
      <c r="J40" s="3">
        <v>247634716030</v>
      </c>
      <c r="K40" s="3">
        <v>0</v>
      </c>
      <c r="L40" s="3">
        <v>29065621086</v>
      </c>
      <c r="M40" s="3">
        <v>0</v>
      </c>
      <c r="N40" s="3"/>
      <c r="O40" s="25">
        <v>834249694448</v>
      </c>
      <c r="P40" s="26">
        <v>741566623053</v>
      </c>
      <c r="Q40" s="3">
        <v>41229438049</v>
      </c>
      <c r="R40" s="3">
        <v>6156981605</v>
      </c>
      <c r="S40" s="3"/>
      <c r="T40" s="3">
        <v>3285445247</v>
      </c>
      <c r="U40" s="3">
        <v>3285445247</v>
      </c>
      <c r="V40" s="3"/>
      <c r="W40" s="3"/>
      <c r="X40" s="3">
        <v>31733681120</v>
      </c>
      <c r="Y40" s="3">
        <v>4093233627</v>
      </c>
      <c r="Z40" s="3">
        <v>2898846500</v>
      </c>
      <c r="AA40" s="27">
        <v>92683071395</v>
      </c>
      <c r="AB40" s="28">
        <v>0</v>
      </c>
    </row>
    <row r="41" spans="1:28" x14ac:dyDescent="0.25">
      <c r="A41" s="20">
        <v>29</v>
      </c>
      <c r="B41" s="21" t="s">
        <v>136</v>
      </c>
      <c r="C41" s="22">
        <v>800113672</v>
      </c>
      <c r="D41" s="22">
        <f>VLOOKUP(C41,ENERO!$D$13:$E$1147,2,0)</f>
        <v>117373000</v>
      </c>
      <c r="E41" s="23" t="s">
        <v>137</v>
      </c>
      <c r="F41" s="24">
        <v>547711063230</v>
      </c>
      <c r="G41" s="3">
        <v>35122201137</v>
      </c>
      <c r="H41" s="3">
        <v>0</v>
      </c>
      <c r="I41" s="3">
        <v>0</v>
      </c>
      <c r="J41" s="3">
        <v>380097978485</v>
      </c>
      <c r="K41" s="3">
        <v>11591279105</v>
      </c>
      <c r="L41" s="3">
        <v>48698172649</v>
      </c>
      <c r="M41" s="3">
        <v>0</v>
      </c>
      <c r="N41" s="3"/>
      <c r="O41" s="25">
        <v>1023220694606</v>
      </c>
      <c r="P41" s="26">
        <v>929126654353</v>
      </c>
      <c r="Q41" s="3">
        <v>51970833336</v>
      </c>
      <c r="R41" s="3">
        <v>320336619</v>
      </c>
      <c r="S41" s="3"/>
      <c r="T41" s="3">
        <v>3816463138</v>
      </c>
      <c r="U41" s="3">
        <v>3816463138</v>
      </c>
      <c r="V41" s="3"/>
      <c r="W41" s="3"/>
      <c r="X41" s="3">
        <v>26176318653</v>
      </c>
      <c r="Y41" s="3">
        <v>4679548227</v>
      </c>
      <c r="Z41" s="3">
        <v>3314077142</v>
      </c>
      <c r="AA41" s="27">
        <v>94094040253</v>
      </c>
      <c r="AB41" s="28">
        <v>0</v>
      </c>
    </row>
    <row r="42" spans="1:28" x14ac:dyDescent="0.25">
      <c r="A42" s="29">
        <v>30</v>
      </c>
      <c r="B42" s="21" t="s">
        <v>138</v>
      </c>
      <c r="C42" s="22">
        <v>890399029</v>
      </c>
      <c r="D42" s="22">
        <f>VLOOKUP(C42,ENERO!$D$13:$E$1147,2,0)</f>
        <v>117676000</v>
      </c>
      <c r="E42" s="23" t="s">
        <v>139</v>
      </c>
      <c r="F42" s="24">
        <v>501302457105</v>
      </c>
      <c r="G42" s="3">
        <v>39085175885</v>
      </c>
      <c r="H42" s="3">
        <v>0</v>
      </c>
      <c r="I42" s="3">
        <v>0</v>
      </c>
      <c r="J42" s="3">
        <v>261113899539</v>
      </c>
      <c r="K42" s="3">
        <v>15901262402</v>
      </c>
      <c r="L42" s="3">
        <v>36227431951</v>
      </c>
      <c r="M42" s="3">
        <v>0</v>
      </c>
      <c r="N42" s="3"/>
      <c r="O42" s="25">
        <v>853630226882</v>
      </c>
      <c r="P42" s="26">
        <v>772040166451</v>
      </c>
      <c r="Q42" s="3">
        <v>31868429940</v>
      </c>
      <c r="R42" s="3">
        <v>8146319930</v>
      </c>
      <c r="S42" s="3"/>
      <c r="T42" s="3">
        <v>2958491535</v>
      </c>
      <c r="U42" s="3">
        <v>2958491534</v>
      </c>
      <c r="V42" s="3"/>
      <c r="W42" s="3"/>
      <c r="X42" s="3">
        <v>29370851242</v>
      </c>
      <c r="Y42" s="3">
        <v>3680751471</v>
      </c>
      <c r="Z42" s="3">
        <v>2606724779</v>
      </c>
      <c r="AA42" s="27">
        <v>81590060431</v>
      </c>
      <c r="AB42" s="28">
        <v>0</v>
      </c>
    </row>
    <row r="43" spans="1:28" x14ac:dyDescent="0.25">
      <c r="A43" s="20">
        <v>31</v>
      </c>
      <c r="B43" s="21" t="s">
        <v>140</v>
      </c>
      <c r="C43" s="22">
        <v>845000021</v>
      </c>
      <c r="D43" s="22">
        <f>VLOOKUP(C43,ENERO!$D$13:$E$1147,2,0)</f>
        <v>119797000</v>
      </c>
      <c r="E43" s="23" t="s">
        <v>141</v>
      </c>
      <c r="F43" s="24">
        <v>78389566605</v>
      </c>
      <c r="G43" s="3">
        <v>99859323</v>
      </c>
      <c r="H43" s="3">
        <v>432599534</v>
      </c>
      <c r="I43" s="3">
        <v>546840478</v>
      </c>
      <c r="J43" s="3">
        <v>4711768977</v>
      </c>
      <c r="K43" s="3">
        <v>31180094</v>
      </c>
      <c r="L43" s="3">
        <v>2397535972</v>
      </c>
      <c r="M43" s="3">
        <v>0</v>
      </c>
      <c r="N43" s="3"/>
      <c r="O43" s="25">
        <v>86609350983</v>
      </c>
      <c r="P43" s="26">
        <v>78850201008</v>
      </c>
      <c r="Q43" s="3">
        <v>918722182</v>
      </c>
      <c r="R43" s="3">
        <v>4575422562</v>
      </c>
      <c r="S43" s="3"/>
      <c r="T43" s="3">
        <v>160189666</v>
      </c>
      <c r="U43" s="3">
        <v>160189665</v>
      </c>
      <c r="V43" s="3"/>
      <c r="W43" s="3"/>
      <c r="X43" s="3">
        <v>1606830861</v>
      </c>
      <c r="Y43" s="3">
        <v>197748594</v>
      </c>
      <c r="Z43" s="3">
        <v>140046445</v>
      </c>
      <c r="AA43" s="27">
        <v>7759149975</v>
      </c>
      <c r="AB43" s="28">
        <v>0</v>
      </c>
    </row>
    <row r="44" spans="1:28" x14ac:dyDescent="0.25">
      <c r="A44" s="29">
        <v>32</v>
      </c>
      <c r="B44" s="21" t="s">
        <v>142</v>
      </c>
      <c r="C44" s="22">
        <v>800094067</v>
      </c>
      <c r="D44" s="22">
        <f>VLOOKUP(C44,ENERO!$D$13:$E$1147,2,0)</f>
        <v>119999000</v>
      </c>
      <c r="E44" s="23" t="s">
        <v>143</v>
      </c>
      <c r="F44" s="24">
        <v>152581203119</v>
      </c>
      <c r="G44" s="3">
        <v>325727569</v>
      </c>
      <c r="H44" s="3">
        <v>0</v>
      </c>
      <c r="I44" s="3">
        <v>0</v>
      </c>
      <c r="J44" s="3">
        <v>0</v>
      </c>
      <c r="K44" s="3">
        <v>163075355</v>
      </c>
      <c r="L44" s="3">
        <v>0</v>
      </c>
      <c r="M44" s="3">
        <v>0</v>
      </c>
      <c r="N44" s="3"/>
      <c r="O44" s="25">
        <v>153070006043</v>
      </c>
      <c r="P44" s="26">
        <v>81741195824</v>
      </c>
      <c r="Q44" s="3">
        <v>0</v>
      </c>
      <c r="R44" s="3">
        <v>68280757465</v>
      </c>
      <c r="S44" s="3"/>
      <c r="T44" s="3">
        <v>241132488</v>
      </c>
      <c r="U44" s="3">
        <v>241132488</v>
      </c>
      <c r="V44" s="3"/>
      <c r="W44" s="3"/>
      <c r="X44" s="3">
        <v>2565787778</v>
      </c>
      <c r="Y44" s="3">
        <v>0</v>
      </c>
      <c r="Z44" s="3">
        <v>0</v>
      </c>
      <c r="AA44" s="27">
        <v>71328810219</v>
      </c>
      <c r="AB44" s="28">
        <v>0</v>
      </c>
    </row>
    <row r="45" spans="1:28" x14ac:dyDescent="0.25">
      <c r="A45" s="20">
        <v>33</v>
      </c>
      <c r="B45" s="21" t="s">
        <v>144</v>
      </c>
      <c r="C45" s="22">
        <v>899999061</v>
      </c>
      <c r="D45" s="22">
        <f>VLOOKUP(C45,ENERO!$D$13:$E$1147,2,0)</f>
        <v>210111001</v>
      </c>
      <c r="E45" s="23" t="s">
        <v>145</v>
      </c>
      <c r="F45" s="24">
        <v>2495127119930</v>
      </c>
      <c r="G45" s="3">
        <v>44753045419</v>
      </c>
      <c r="H45" s="3">
        <v>55383674879</v>
      </c>
      <c r="I45" s="3">
        <v>75881083724</v>
      </c>
      <c r="J45" s="3">
        <v>1388855459213</v>
      </c>
      <c r="K45" s="3">
        <v>17986070667</v>
      </c>
      <c r="L45" s="3">
        <v>190312167796</v>
      </c>
      <c r="M45" s="3">
        <v>0</v>
      </c>
      <c r="N45" s="3"/>
      <c r="O45" s="25">
        <v>4268298621628</v>
      </c>
      <c r="P45" s="26">
        <v>3821671285146</v>
      </c>
      <c r="Q45" s="3">
        <v>229962177402</v>
      </c>
      <c r="R45" s="3">
        <v>0</v>
      </c>
      <c r="S45" s="3"/>
      <c r="T45" s="3">
        <v>16518626058</v>
      </c>
      <c r="U45" s="3">
        <v>16518626057</v>
      </c>
      <c r="V45" s="3"/>
      <c r="W45" s="3"/>
      <c r="X45" s="3">
        <v>150974294267</v>
      </c>
      <c r="Y45" s="3">
        <v>18979783220</v>
      </c>
      <c r="Z45" s="3">
        <v>13441568003</v>
      </c>
      <c r="AA45" s="27">
        <v>446395075007</v>
      </c>
      <c r="AB45" s="28">
        <v>232261475</v>
      </c>
    </row>
    <row r="46" spans="1:28" x14ac:dyDescent="0.25">
      <c r="A46" s="29">
        <v>34</v>
      </c>
      <c r="B46" s="21" t="s">
        <v>146</v>
      </c>
      <c r="C46" s="22">
        <v>890102018</v>
      </c>
      <c r="D46" s="22">
        <f>VLOOKUP(C46,ENERO!$D$13:$E$1147,2,0)</f>
        <v>210108001</v>
      </c>
      <c r="E46" s="23" t="s">
        <v>147</v>
      </c>
      <c r="F46" s="24">
        <v>663978301996</v>
      </c>
      <c r="G46" s="3">
        <v>0</v>
      </c>
      <c r="H46" s="3">
        <v>15241596671</v>
      </c>
      <c r="I46" s="3">
        <v>24643530085</v>
      </c>
      <c r="J46" s="3">
        <v>288559492243</v>
      </c>
      <c r="K46" s="3">
        <v>0</v>
      </c>
      <c r="L46" s="3">
        <v>39867572484</v>
      </c>
      <c r="M46" s="3">
        <v>0</v>
      </c>
      <c r="N46" s="3"/>
      <c r="O46" s="25">
        <v>1032290493479</v>
      </c>
      <c r="P46" s="26">
        <v>937674147774</v>
      </c>
      <c r="Q46" s="3">
        <v>33481021521</v>
      </c>
      <c r="R46" s="3">
        <v>10990363120</v>
      </c>
      <c r="S46" s="3"/>
      <c r="T46" s="3">
        <v>3716656659</v>
      </c>
      <c r="U46" s="3">
        <v>3716656659</v>
      </c>
      <c r="V46" s="3"/>
      <c r="W46" s="3"/>
      <c r="X46" s="3">
        <v>34756671477</v>
      </c>
      <c r="Y46" s="3">
        <v>4656922658</v>
      </c>
      <c r="Z46" s="3">
        <v>3298053611</v>
      </c>
      <c r="AA46" s="27">
        <v>94616345705</v>
      </c>
      <c r="AB46" s="28">
        <v>0</v>
      </c>
    </row>
    <row r="47" spans="1:28" x14ac:dyDescent="0.25">
      <c r="A47" s="20">
        <v>35</v>
      </c>
      <c r="B47" s="21" t="s">
        <v>148</v>
      </c>
      <c r="C47" s="22">
        <v>890480184</v>
      </c>
      <c r="D47" s="22">
        <f>VLOOKUP(C47,ENERO!$D$13:$E$1147,2,0)</f>
        <v>210113001</v>
      </c>
      <c r="E47" s="23" t="s">
        <v>149</v>
      </c>
      <c r="F47" s="24">
        <v>577599007633</v>
      </c>
      <c r="G47" s="3">
        <v>0</v>
      </c>
      <c r="H47" s="3">
        <v>13778087167</v>
      </c>
      <c r="I47" s="3">
        <v>16912466428</v>
      </c>
      <c r="J47" s="3">
        <v>197449062121</v>
      </c>
      <c r="K47" s="3">
        <v>0</v>
      </c>
      <c r="L47" s="3">
        <v>36911887747</v>
      </c>
      <c r="M47" s="3">
        <v>0</v>
      </c>
      <c r="N47" s="3"/>
      <c r="O47" s="25">
        <v>842650511096</v>
      </c>
      <c r="P47" s="26">
        <v>778313491714</v>
      </c>
      <c r="Q47" s="3">
        <v>19656750902</v>
      </c>
      <c r="R47" s="3">
        <v>10452028404</v>
      </c>
      <c r="S47" s="3"/>
      <c r="T47" s="3">
        <v>2653427316</v>
      </c>
      <c r="U47" s="3">
        <v>2653427316</v>
      </c>
      <c r="V47" s="3"/>
      <c r="W47" s="3"/>
      <c r="X47" s="3">
        <v>23408024662</v>
      </c>
      <c r="Y47" s="3">
        <v>3227576535</v>
      </c>
      <c r="Z47" s="3">
        <v>2285784247</v>
      </c>
      <c r="AA47" s="27">
        <v>64337019382</v>
      </c>
      <c r="AB47" s="28">
        <v>0</v>
      </c>
    </row>
    <row r="48" spans="1:28" x14ac:dyDescent="0.25">
      <c r="A48" s="29">
        <v>36</v>
      </c>
      <c r="B48" s="21" t="s">
        <v>150</v>
      </c>
      <c r="C48" s="22">
        <v>891780009</v>
      </c>
      <c r="D48" s="22">
        <f>VLOOKUP(C48,ENERO!$D$13:$E$1147,2,0)</f>
        <v>210147001</v>
      </c>
      <c r="E48" s="23" t="s">
        <v>151</v>
      </c>
      <c r="F48" s="24">
        <v>314885460781</v>
      </c>
      <c r="G48" s="3">
        <v>0</v>
      </c>
      <c r="H48" s="3">
        <v>8449021439</v>
      </c>
      <c r="I48" s="3">
        <v>11900845118</v>
      </c>
      <c r="J48" s="3">
        <v>128294887482</v>
      </c>
      <c r="K48" s="3">
        <v>0</v>
      </c>
      <c r="L48" s="3">
        <v>23215695390</v>
      </c>
      <c r="M48" s="3">
        <v>0</v>
      </c>
      <c r="N48" s="3"/>
      <c r="O48" s="25">
        <v>486745910210</v>
      </c>
      <c r="P48" s="26">
        <v>440584984145</v>
      </c>
      <c r="Q48" s="3">
        <v>29416667231</v>
      </c>
      <c r="R48" s="3">
        <v>1666560082</v>
      </c>
      <c r="S48" s="3"/>
      <c r="T48" s="3">
        <v>1814100063</v>
      </c>
      <c r="U48" s="3">
        <v>1814100062</v>
      </c>
      <c r="V48" s="3"/>
      <c r="W48" s="3"/>
      <c r="X48" s="3">
        <v>7653989799</v>
      </c>
      <c r="Y48" s="3">
        <v>2221928823</v>
      </c>
      <c r="Z48" s="3">
        <v>1573580005</v>
      </c>
      <c r="AA48" s="27">
        <v>46160926065</v>
      </c>
      <c r="AB48" s="28">
        <v>0</v>
      </c>
    </row>
    <row r="49" spans="1:28" x14ac:dyDescent="0.25">
      <c r="A49" s="20">
        <v>37</v>
      </c>
      <c r="B49" s="21" t="s">
        <v>152</v>
      </c>
      <c r="C49" s="22">
        <v>890000464</v>
      </c>
      <c r="D49" s="22">
        <f>VLOOKUP(C49,ENERO!$D$13:$E$1147,2,0)</f>
        <v>210163001</v>
      </c>
      <c r="E49" s="23" t="s">
        <v>153</v>
      </c>
      <c r="F49" s="24">
        <v>122561055319</v>
      </c>
      <c r="G49" s="3">
        <v>0</v>
      </c>
      <c r="H49" s="3">
        <v>2671573535</v>
      </c>
      <c r="I49" s="3">
        <v>4447996975</v>
      </c>
      <c r="J49" s="3">
        <v>106307624438</v>
      </c>
      <c r="K49" s="3">
        <v>0</v>
      </c>
      <c r="L49" s="3">
        <v>15473917941</v>
      </c>
      <c r="M49" s="3">
        <v>0</v>
      </c>
      <c r="N49" s="3"/>
      <c r="O49" s="25">
        <v>251462168208</v>
      </c>
      <c r="P49" s="26">
        <v>225679702131</v>
      </c>
      <c r="Q49" s="3">
        <v>12574896204</v>
      </c>
      <c r="R49" s="3">
        <v>860685390</v>
      </c>
      <c r="S49" s="3"/>
      <c r="T49" s="3">
        <v>921752070</v>
      </c>
      <c r="U49" s="3">
        <v>921752071</v>
      </c>
      <c r="V49" s="3"/>
      <c r="W49" s="3"/>
      <c r="X49" s="3">
        <v>8544765731</v>
      </c>
      <c r="Y49" s="3">
        <v>1146592579</v>
      </c>
      <c r="Z49" s="3">
        <v>812022032</v>
      </c>
      <c r="AA49" s="27">
        <v>25782466077</v>
      </c>
      <c r="AB49" s="28">
        <v>0</v>
      </c>
    </row>
    <row r="50" spans="1:28" x14ac:dyDescent="0.25">
      <c r="A50" s="29">
        <v>38</v>
      </c>
      <c r="B50" s="21" t="s">
        <v>154</v>
      </c>
      <c r="C50" s="22">
        <v>890201900</v>
      </c>
      <c r="D50" s="22">
        <f>VLOOKUP(C50,ENERO!$D$13:$E$1147,2,0)</f>
        <v>218168081</v>
      </c>
      <c r="E50" s="23" t="s">
        <v>155</v>
      </c>
      <c r="F50" s="24">
        <v>128616282075</v>
      </c>
      <c r="G50" s="3">
        <v>0</v>
      </c>
      <c r="H50" s="3">
        <v>3575095040</v>
      </c>
      <c r="I50" s="3">
        <v>4644485734</v>
      </c>
      <c r="J50" s="3">
        <v>52619784175</v>
      </c>
      <c r="K50" s="3">
        <v>0</v>
      </c>
      <c r="L50" s="3">
        <v>7037322263</v>
      </c>
      <c r="M50" s="3">
        <v>0</v>
      </c>
      <c r="N50" s="3"/>
      <c r="O50" s="25">
        <v>196492969287</v>
      </c>
      <c r="P50" s="26">
        <v>182551366539</v>
      </c>
      <c r="Q50" s="3">
        <v>2418408613</v>
      </c>
      <c r="R50" s="3">
        <v>1423008134</v>
      </c>
      <c r="S50" s="3"/>
      <c r="T50" s="3">
        <v>719064852</v>
      </c>
      <c r="U50" s="3">
        <v>719064852</v>
      </c>
      <c r="V50" s="3"/>
      <c r="W50" s="3"/>
      <c r="X50" s="3">
        <v>7123595586</v>
      </c>
      <c r="Y50" s="3">
        <v>900630285</v>
      </c>
      <c r="Z50" s="3">
        <v>637830426</v>
      </c>
      <c r="AA50" s="27">
        <v>13941602748</v>
      </c>
      <c r="AB50" s="28">
        <v>0</v>
      </c>
    </row>
    <row r="51" spans="1:28" x14ac:dyDescent="0.25">
      <c r="A51" s="20">
        <v>39</v>
      </c>
      <c r="B51" s="21" t="s">
        <v>156</v>
      </c>
      <c r="C51" s="22">
        <v>890980112</v>
      </c>
      <c r="D51" s="22">
        <f>VLOOKUP(C51,ENERO!$D$13:$E$1147,2,0)</f>
        <v>218805088</v>
      </c>
      <c r="E51" s="23" t="s">
        <v>157</v>
      </c>
      <c r="F51" s="24">
        <v>188538885194</v>
      </c>
      <c r="G51" s="3">
        <v>0</v>
      </c>
      <c r="H51" s="3">
        <v>4206690943</v>
      </c>
      <c r="I51" s="3">
        <v>6277271957</v>
      </c>
      <c r="J51" s="3">
        <v>68568061895</v>
      </c>
      <c r="K51" s="3">
        <v>0</v>
      </c>
      <c r="L51" s="3">
        <v>8379824607</v>
      </c>
      <c r="M51" s="3">
        <v>0</v>
      </c>
      <c r="N51" s="3"/>
      <c r="O51" s="25">
        <v>275970734596</v>
      </c>
      <c r="P51" s="26">
        <v>252096848596</v>
      </c>
      <c r="Q51" s="3">
        <v>9128672513</v>
      </c>
      <c r="R51" s="3">
        <v>1869345248</v>
      </c>
      <c r="S51" s="3"/>
      <c r="T51" s="3">
        <v>955349239</v>
      </c>
      <c r="U51" s="3">
        <v>955349239</v>
      </c>
      <c r="V51" s="3"/>
      <c r="W51" s="3"/>
      <c r="X51" s="3">
        <v>8964246795</v>
      </c>
      <c r="Y51" s="3">
        <v>1171360314</v>
      </c>
      <c r="Z51" s="3">
        <v>829562652</v>
      </c>
      <c r="AA51" s="27">
        <v>23873886000</v>
      </c>
      <c r="AB51" s="28">
        <v>0</v>
      </c>
    </row>
    <row r="52" spans="1:28" x14ac:dyDescent="0.25">
      <c r="A52" s="32">
        <v>40</v>
      </c>
      <c r="B52" s="33" t="s">
        <v>158</v>
      </c>
      <c r="C52" s="22">
        <v>890201222</v>
      </c>
      <c r="D52" s="22">
        <f>VLOOKUP(C52,ENERO!$D$13:$E$1147,2,0)</f>
        <v>210168001</v>
      </c>
      <c r="E52" s="23" t="s">
        <v>159</v>
      </c>
      <c r="F52" s="24">
        <v>260454169693</v>
      </c>
      <c r="G52" s="3">
        <v>0</v>
      </c>
      <c r="H52" s="3">
        <v>5913904320</v>
      </c>
      <c r="I52" s="3">
        <v>7416744888</v>
      </c>
      <c r="J52" s="3">
        <v>121475634871</v>
      </c>
      <c r="K52" s="3">
        <v>0</v>
      </c>
      <c r="L52" s="3">
        <v>12230673126</v>
      </c>
      <c r="M52" s="37">
        <v>-97053122</v>
      </c>
      <c r="N52" s="37"/>
      <c r="O52" s="25">
        <v>407394073776</v>
      </c>
      <c r="P52" s="26">
        <v>375826215756</v>
      </c>
      <c r="Q52" s="3">
        <v>14805398779</v>
      </c>
      <c r="R52" s="3">
        <v>2004762317</v>
      </c>
      <c r="S52" s="3"/>
      <c r="T52" s="3">
        <v>1497919041</v>
      </c>
      <c r="U52" s="3">
        <v>1497919040</v>
      </c>
      <c r="V52" s="3"/>
      <c r="W52" s="3"/>
      <c r="X52" s="3">
        <v>8534872424</v>
      </c>
      <c r="Y52" s="3">
        <v>1889110120</v>
      </c>
      <c r="Z52" s="3">
        <v>1337876299</v>
      </c>
      <c r="AA52" s="27">
        <v>31567858020</v>
      </c>
      <c r="AB52" s="28">
        <v>0</v>
      </c>
    </row>
    <row r="53" spans="1:28" s="48" customFormat="1" x14ac:dyDescent="0.25">
      <c r="A53" s="30">
        <v>41</v>
      </c>
      <c r="B53" s="31" t="s">
        <v>160</v>
      </c>
      <c r="C53" s="38">
        <v>890399045</v>
      </c>
      <c r="D53" s="22">
        <f>VLOOKUP(C53,ENERO!$D$13:$E$1147,2,0)</f>
        <v>210976109</v>
      </c>
      <c r="E53" s="39" t="s">
        <v>161</v>
      </c>
      <c r="F53" s="40">
        <v>196572220961</v>
      </c>
      <c r="G53" s="41">
        <v>0</v>
      </c>
      <c r="H53" s="41">
        <v>4326678016</v>
      </c>
      <c r="I53" s="41">
        <v>6711039708</v>
      </c>
      <c r="J53" s="41">
        <v>87031914507</v>
      </c>
      <c r="K53" s="41">
        <v>0</v>
      </c>
      <c r="L53" s="41">
        <v>11519866930</v>
      </c>
      <c r="M53" s="41">
        <v>0</v>
      </c>
      <c r="N53" s="42">
        <v>1158642806</v>
      </c>
      <c r="O53" s="43">
        <v>307320362928</v>
      </c>
      <c r="P53" s="44">
        <v>271381243295</v>
      </c>
      <c r="Q53" s="41">
        <v>13043045295</v>
      </c>
      <c r="R53" s="45">
        <v>3008207755</v>
      </c>
      <c r="S53" s="41"/>
      <c r="T53" s="45">
        <v>1082300955</v>
      </c>
      <c r="U53" s="45">
        <v>1082300956</v>
      </c>
      <c r="V53" s="42">
        <v>1158642806</v>
      </c>
      <c r="W53" s="41"/>
      <c r="X53" s="45">
        <v>10019096423</v>
      </c>
      <c r="Y53" s="45">
        <v>1298935472</v>
      </c>
      <c r="Z53" s="45">
        <v>919911955</v>
      </c>
      <c r="AA53" s="46">
        <v>31612441617</v>
      </c>
      <c r="AB53" s="47">
        <v>5485320822</v>
      </c>
    </row>
    <row r="54" spans="1:28" x14ac:dyDescent="0.25">
      <c r="A54" s="29">
        <v>42</v>
      </c>
      <c r="B54" s="21" t="s">
        <v>162</v>
      </c>
      <c r="C54" s="22">
        <v>891380033</v>
      </c>
      <c r="D54" s="22">
        <f>VLOOKUP(C54,ENERO!$D$13:$E$1147,2,0)</f>
        <v>211176111</v>
      </c>
      <c r="E54" s="23" t="s">
        <v>163</v>
      </c>
      <c r="F54" s="24">
        <v>44325944092</v>
      </c>
      <c r="G54" s="3">
        <v>0</v>
      </c>
      <c r="H54" s="3">
        <v>1012001952</v>
      </c>
      <c r="I54" s="3">
        <v>1899675910</v>
      </c>
      <c r="J54" s="3">
        <v>40896501397</v>
      </c>
      <c r="K54" s="3">
        <v>0</v>
      </c>
      <c r="L54" s="3">
        <v>5188761039</v>
      </c>
      <c r="M54" s="3">
        <v>0</v>
      </c>
      <c r="N54" s="3"/>
      <c r="O54" s="25">
        <v>93322884390</v>
      </c>
      <c r="P54" s="26">
        <v>84859114922</v>
      </c>
      <c r="Q54" s="3">
        <v>2399619650</v>
      </c>
      <c r="R54" s="3">
        <v>1374262612</v>
      </c>
      <c r="S54" s="3"/>
      <c r="T54" s="3">
        <v>348747874</v>
      </c>
      <c r="U54" s="3">
        <v>348747874</v>
      </c>
      <c r="V54" s="3"/>
      <c r="W54" s="3"/>
      <c r="X54" s="3">
        <v>3269918304</v>
      </c>
      <c r="Y54" s="3">
        <v>422943009</v>
      </c>
      <c r="Z54" s="3">
        <v>299530145</v>
      </c>
      <c r="AA54" s="27">
        <v>8463769468</v>
      </c>
      <c r="AB54" s="28">
        <v>0</v>
      </c>
    </row>
    <row r="55" spans="1:28" x14ac:dyDescent="0.25">
      <c r="A55" s="20">
        <v>43</v>
      </c>
      <c r="B55" s="21" t="s">
        <v>164</v>
      </c>
      <c r="C55" s="22">
        <v>890399011</v>
      </c>
      <c r="D55" s="22">
        <f>VLOOKUP(C55,ENERO!$D$13:$E$1147,2,0)</f>
        <v>210176001</v>
      </c>
      <c r="E55" s="23" t="s">
        <v>165</v>
      </c>
      <c r="F55" s="24">
        <v>703261804461</v>
      </c>
      <c r="G55" s="3">
        <v>0</v>
      </c>
      <c r="H55" s="3">
        <v>13192772096</v>
      </c>
      <c r="I55" s="3">
        <v>18388919313</v>
      </c>
      <c r="J55" s="3">
        <v>282429475529</v>
      </c>
      <c r="K55" s="3">
        <v>0</v>
      </c>
      <c r="L55" s="3">
        <v>38335760236</v>
      </c>
      <c r="M55" s="3">
        <v>0</v>
      </c>
      <c r="N55" s="3"/>
      <c r="O55" s="25">
        <v>1055608731635</v>
      </c>
      <c r="P55" s="26">
        <v>959618863372</v>
      </c>
      <c r="Q55" s="3">
        <v>44916313196</v>
      </c>
      <c r="R55" s="3">
        <v>10872699077</v>
      </c>
      <c r="S55" s="3"/>
      <c r="T55" s="3">
        <v>3328439445</v>
      </c>
      <c r="U55" s="3">
        <v>3328439446</v>
      </c>
      <c r="V55" s="3"/>
      <c r="W55" s="3"/>
      <c r="X55" s="3">
        <v>26461084648</v>
      </c>
      <c r="Y55" s="3">
        <v>4146396070</v>
      </c>
      <c r="Z55" s="3">
        <v>2936496381</v>
      </c>
      <c r="AA55" s="27">
        <v>95989868263</v>
      </c>
      <c r="AB55" s="28">
        <v>0</v>
      </c>
    </row>
    <row r="56" spans="1:28" x14ac:dyDescent="0.25">
      <c r="A56" s="29">
        <v>44</v>
      </c>
      <c r="B56" s="21" t="s">
        <v>166</v>
      </c>
      <c r="C56" s="22">
        <v>891900493</v>
      </c>
      <c r="D56" s="22">
        <f>VLOOKUP(C56,ENERO!$D$13:$E$1147,2,0)</f>
        <v>214776147</v>
      </c>
      <c r="E56" s="23" t="s">
        <v>167</v>
      </c>
      <c r="F56" s="24">
        <v>54207413994</v>
      </c>
      <c r="G56" s="3">
        <v>0</v>
      </c>
      <c r="H56" s="3">
        <v>1180155424</v>
      </c>
      <c r="I56" s="3">
        <v>2059713735</v>
      </c>
      <c r="J56" s="3">
        <v>33175677432</v>
      </c>
      <c r="K56" s="3">
        <v>0</v>
      </c>
      <c r="L56" s="3">
        <v>3916679074</v>
      </c>
      <c r="M56" s="3">
        <v>0</v>
      </c>
      <c r="N56" s="3"/>
      <c r="O56" s="25">
        <v>94539639659</v>
      </c>
      <c r="P56" s="26">
        <v>86128241982</v>
      </c>
      <c r="Q56" s="3">
        <v>2878478174</v>
      </c>
      <c r="R56" s="3">
        <v>1776810668</v>
      </c>
      <c r="S56" s="3"/>
      <c r="T56" s="3">
        <v>352944969</v>
      </c>
      <c r="U56" s="3">
        <v>352944969</v>
      </c>
      <c r="V56" s="3"/>
      <c r="W56" s="3"/>
      <c r="X56" s="3">
        <v>2310837802</v>
      </c>
      <c r="Y56" s="3">
        <v>432841087</v>
      </c>
      <c r="Z56" s="3">
        <v>306540008</v>
      </c>
      <c r="AA56" s="27">
        <v>8411397677</v>
      </c>
      <c r="AB56" s="28">
        <v>0</v>
      </c>
    </row>
    <row r="57" spans="1:28" x14ac:dyDescent="0.25">
      <c r="A57" s="20">
        <v>45</v>
      </c>
      <c r="B57" s="21" t="s">
        <v>168</v>
      </c>
      <c r="C57" s="22">
        <v>891780043</v>
      </c>
      <c r="D57" s="22">
        <f>VLOOKUP(C57,ENERO!$D$13:$E$1147,2,0)</f>
        <v>218947189</v>
      </c>
      <c r="E57" s="23" t="s">
        <v>169</v>
      </c>
      <c r="F57" s="24">
        <v>93814584326</v>
      </c>
      <c r="G57" s="3">
        <v>0</v>
      </c>
      <c r="H57" s="3">
        <v>2751078303</v>
      </c>
      <c r="I57" s="3">
        <v>3988174558</v>
      </c>
      <c r="J57" s="3">
        <v>41366362710</v>
      </c>
      <c r="K57" s="3">
        <v>0</v>
      </c>
      <c r="L57" s="3">
        <v>4459643207</v>
      </c>
      <c r="M57" s="3">
        <v>0</v>
      </c>
      <c r="N57" s="3"/>
      <c r="O57" s="25">
        <v>146379843104</v>
      </c>
      <c r="P57" s="26">
        <v>129726532723</v>
      </c>
      <c r="Q57" s="3">
        <v>5222586586</v>
      </c>
      <c r="R57" s="3">
        <v>4479286895</v>
      </c>
      <c r="S57" s="3"/>
      <c r="T57" s="3">
        <v>476228917</v>
      </c>
      <c r="U57" s="3">
        <v>476228918</v>
      </c>
      <c r="V57" s="3"/>
      <c r="W57" s="3"/>
      <c r="X57" s="3">
        <v>4948234398</v>
      </c>
      <c r="Y57" s="3">
        <v>615116436</v>
      </c>
      <c r="Z57" s="3">
        <v>435628231</v>
      </c>
      <c r="AA57" s="27">
        <v>16653310381</v>
      </c>
      <c r="AB57" s="28">
        <v>0</v>
      </c>
    </row>
    <row r="58" spans="1:28" x14ac:dyDescent="0.25">
      <c r="A58" s="29">
        <v>46</v>
      </c>
      <c r="B58" s="21" t="s">
        <v>170</v>
      </c>
      <c r="C58" s="22">
        <v>890501434</v>
      </c>
      <c r="D58" s="22">
        <f>VLOOKUP(C58,ENERO!$D$13:$E$1147,2,0)</f>
        <v>210154001</v>
      </c>
      <c r="E58" s="23" t="s">
        <v>171</v>
      </c>
      <c r="F58" s="24">
        <v>392596142480</v>
      </c>
      <c r="G58" s="3">
        <v>0</v>
      </c>
      <c r="H58" s="3">
        <v>10666937599</v>
      </c>
      <c r="I58" s="3">
        <v>12700803589</v>
      </c>
      <c r="J58" s="3">
        <v>178831646241</v>
      </c>
      <c r="K58" s="3">
        <v>0</v>
      </c>
      <c r="L58" s="3">
        <v>17284273230</v>
      </c>
      <c r="M58" s="37">
        <v>-204703612</v>
      </c>
      <c r="N58" s="37"/>
      <c r="O58" s="25">
        <v>611875099527</v>
      </c>
      <c r="P58" s="26">
        <v>557386793728</v>
      </c>
      <c r="Q58" s="3">
        <v>17704564270</v>
      </c>
      <c r="R58" s="3">
        <v>5789356630</v>
      </c>
      <c r="S58" s="3"/>
      <c r="T58" s="3">
        <v>2171258597</v>
      </c>
      <c r="U58" s="3">
        <v>2171258596</v>
      </c>
      <c r="V58" s="3"/>
      <c r="W58" s="3"/>
      <c r="X58" s="3">
        <v>21965684583</v>
      </c>
      <c r="Y58" s="3">
        <v>2743338462</v>
      </c>
      <c r="Z58" s="3">
        <v>1942844661</v>
      </c>
      <c r="AA58" s="27">
        <v>54488305799</v>
      </c>
      <c r="AB58" s="28">
        <v>0</v>
      </c>
    </row>
    <row r="59" spans="1:28" x14ac:dyDescent="0.25">
      <c r="A59" s="20">
        <v>47</v>
      </c>
      <c r="B59" s="21" t="s">
        <v>172</v>
      </c>
      <c r="C59" s="22">
        <v>800099310</v>
      </c>
      <c r="D59" s="22">
        <f>VLOOKUP(C59,ENERO!$D$13:$E$1147,2,0)</f>
        <v>217066170</v>
      </c>
      <c r="E59" s="23" t="s">
        <v>173</v>
      </c>
      <c r="F59" s="24">
        <v>85752698142</v>
      </c>
      <c r="G59" s="3">
        <v>0</v>
      </c>
      <c r="H59" s="3">
        <v>2035378432</v>
      </c>
      <c r="I59" s="3">
        <v>3219708329</v>
      </c>
      <c r="J59" s="3">
        <v>57440701757</v>
      </c>
      <c r="K59" s="3">
        <v>0</v>
      </c>
      <c r="L59" s="3">
        <v>6049298149</v>
      </c>
      <c r="M59" s="3">
        <v>0</v>
      </c>
      <c r="N59" s="3"/>
      <c r="O59" s="25">
        <v>154497784809</v>
      </c>
      <c r="P59" s="26">
        <v>140513311117</v>
      </c>
      <c r="Q59" s="3">
        <v>6372789203</v>
      </c>
      <c r="R59" s="3">
        <v>463800021</v>
      </c>
      <c r="S59" s="3"/>
      <c r="T59" s="3">
        <v>593887134</v>
      </c>
      <c r="U59" s="3">
        <v>593887135</v>
      </c>
      <c r="V59" s="3"/>
      <c r="W59" s="3"/>
      <c r="X59" s="3">
        <v>4692045723</v>
      </c>
      <c r="Y59" s="3">
        <v>742337625</v>
      </c>
      <c r="Z59" s="3">
        <v>525726851</v>
      </c>
      <c r="AA59" s="27">
        <v>13984473692</v>
      </c>
      <c r="AB59" s="28">
        <v>0</v>
      </c>
    </row>
    <row r="60" spans="1:28" x14ac:dyDescent="0.25">
      <c r="A60" s="29">
        <v>48</v>
      </c>
      <c r="B60" s="21" t="s">
        <v>174</v>
      </c>
      <c r="C60" s="22">
        <v>891855138</v>
      </c>
      <c r="D60" s="22">
        <f>VLOOKUP(C60,ENERO!$D$13:$E$1147,2,0)</f>
        <v>213815238</v>
      </c>
      <c r="E60" s="23" t="s">
        <v>175</v>
      </c>
      <c r="F60" s="24">
        <v>62872717939</v>
      </c>
      <c r="G60" s="3">
        <v>0</v>
      </c>
      <c r="H60" s="3">
        <v>1286317839</v>
      </c>
      <c r="I60" s="3">
        <v>2283590434</v>
      </c>
      <c r="J60" s="3">
        <v>44062686230</v>
      </c>
      <c r="K60" s="3">
        <v>0</v>
      </c>
      <c r="L60" s="3">
        <v>4982635799</v>
      </c>
      <c r="M60" s="3">
        <v>0</v>
      </c>
      <c r="N60" s="3"/>
      <c r="O60" s="25">
        <v>115487948241</v>
      </c>
      <c r="P60" s="26">
        <v>103441590818</v>
      </c>
      <c r="Q60" s="3">
        <v>5176515901</v>
      </c>
      <c r="R60" s="3">
        <v>816681946</v>
      </c>
      <c r="S60" s="3"/>
      <c r="T60" s="3">
        <v>429102876</v>
      </c>
      <c r="U60" s="3">
        <v>429102877</v>
      </c>
      <c r="V60" s="3"/>
      <c r="W60" s="3"/>
      <c r="X60" s="3">
        <v>4268065099</v>
      </c>
      <c r="Y60" s="3">
        <v>542609928</v>
      </c>
      <c r="Z60" s="3">
        <v>384278796</v>
      </c>
      <c r="AA60" s="27">
        <v>12046357423</v>
      </c>
      <c r="AB60" s="28">
        <v>0</v>
      </c>
    </row>
    <row r="61" spans="1:28" x14ac:dyDescent="0.25">
      <c r="A61" s="20">
        <v>49</v>
      </c>
      <c r="B61" s="21" t="s">
        <v>176</v>
      </c>
      <c r="C61" s="22">
        <v>890907106</v>
      </c>
      <c r="D61" s="22">
        <f>VLOOKUP(C61,ENERO!$D$13:$E$1147,2,0)</f>
        <v>216605266</v>
      </c>
      <c r="E61" s="23" t="s">
        <v>177</v>
      </c>
      <c r="F61" s="24">
        <v>41082480808</v>
      </c>
      <c r="G61" s="3">
        <v>0</v>
      </c>
      <c r="H61" s="3">
        <v>1179871215</v>
      </c>
      <c r="I61" s="3">
        <v>2124150916</v>
      </c>
      <c r="J61" s="3">
        <v>50102842327</v>
      </c>
      <c r="K61" s="3">
        <v>0</v>
      </c>
      <c r="L61" s="3">
        <v>5481948075</v>
      </c>
      <c r="M61" s="3">
        <v>0</v>
      </c>
      <c r="N61" s="3"/>
      <c r="O61" s="25">
        <v>99971293341</v>
      </c>
      <c r="P61" s="26">
        <v>90699085610</v>
      </c>
      <c r="Q61" s="3">
        <v>4075180536</v>
      </c>
      <c r="R61" s="3">
        <v>670410346</v>
      </c>
      <c r="S61" s="3"/>
      <c r="T61" s="3">
        <v>374537200</v>
      </c>
      <c r="U61" s="3">
        <v>374537201</v>
      </c>
      <c r="V61" s="3"/>
      <c r="W61" s="3"/>
      <c r="X61" s="3">
        <v>2962130433</v>
      </c>
      <c r="Y61" s="3">
        <v>477350348</v>
      </c>
      <c r="Z61" s="3">
        <v>338061667</v>
      </c>
      <c r="AA61" s="27">
        <v>9272207731</v>
      </c>
      <c r="AB61" s="28">
        <v>0</v>
      </c>
    </row>
    <row r="62" spans="1:28" x14ac:dyDescent="0.25">
      <c r="A62" s="29">
        <v>50</v>
      </c>
      <c r="B62" s="21" t="s">
        <v>178</v>
      </c>
      <c r="C62" s="22">
        <v>800095728</v>
      </c>
      <c r="D62" s="22">
        <f>VLOOKUP(C62,ENERO!$D$13:$E$1147,2,0)</f>
        <v>210118001</v>
      </c>
      <c r="E62" s="23" t="s">
        <v>179</v>
      </c>
      <c r="F62" s="24">
        <v>111979343227</v>
      </c>
      <c r="G62" s="3">
        <v>0</v>
      </c>
      <c r="H62" s="3">
        <v>2631433247</v>
      </c>
      <c r="I62" s="3">
        <v>4170411830</v>
      </c>
      <c r="J62" s="3">
        <v>64199119659</v>
      </c>
      <c r="K62" s="3">
        <v>0</v>
      </c>
      <c r="L62" s="3">
        <v>5986125271</v>
      </c>
      <c r="M62" s="3">
        <v>0</v>
      </c>
      <c r="N62" s="3"/>
      <c r="O62" s="25">
        <v>188966433234</v>
      </c>
      <c r="P62" s="26">
        <v>173585788762</v>
      </c>
      <c r="Q62" s="3">
        <v>5669948478</v>
      </c>
      <c r="R62" s="3">
        <v>899084136</v>
      </c>
      <c r="S62" s="3"/>
      <c r="T62" s="3">
        <v>660783662</v>
      </c>
      <c r="U62" s="3">
        <v>660783661</v>
      </c>
      <c r="V62" s="3"/>
      <c r="W62" s="3"/>
      <c r="X62" s="3">
        <v>6061526061</v>
      </c>
      <c r="Y62" s="3">
        <v>836269000</v>
      </c>
      <c r="Z62" s="3">
        <v>592249474</v>
      </c>
      <c r="AA62" s="27">
        <v>15380644472</v>
      </c>
      <c r="AB62" s="28">
        <v>0</v>
      </c>
    </row>
    <row r="63" spans="1:28" x14ac:dyDescent="0.25">
      <c r="A63" s="20">
        <v>51</v>
      </c>
      <c r="B63" s="21" t="s">
        <v>180</v>
      </c>
      <c r="C63" s="22">
        <v>890205176</v>
      </c>
      <c r="D63" s="22">
        <f>VLOOKUP(C63,ENERO!$D$13:$E$1147,2,0)</f>
        <v>217668276</v>
      </c>
      <c r="E63" s="23" t="s">
        <v>181</v>
      </c>
      <c r="F63" s="24">
        <v>97892802035</v>
      </c>
      <c r="G63" s="3">
        <v>0</v>
      </c>
      <c r="H63" s="3">
        <v>2376135872</v>
      </c>
      <c r="I63" s="3">
        <v>3181798733</v>
      </c>
      <c r="J63" s="3">
        <v>62517281187</v>
      </c>
      <c r="K63" s="3">
        <v>0</v>
      </c>
      <c r="L63" s="3">
        <v>4623142346</v>
      </c>
      <c r="M63" s="3">
        <v>0</v>
      </c>
      <c r="N63" s="3"/>
      <c r="O63" s="25">
        <v>170591160173</v>
      </c>
      <c r="P63" s="26">
        <v>157186338287</v>
      </c>
      <c r="Q63" s="3">
        <v>4443338575</v>
      </c>
      <c r="R63" s="3">
        <v>305551913</v>
      </c>
      <c r="S63" s="3"/>
      <c r="T63" s="3">
        <v>680744990</v>
      </c>
      <c r="U63" s="3">
        <v>680744989</v>
      </c>
      <c r="V63" s="3"/>
      <c r="W63" s="3"/>
      <c r="X63" s="3">
        <v>5844955214</v>
      </c>
      <c r="Y63" s="3">
        <v>848543719</v>
      </c>
      <c r="Z63" s="3">
        <v>600942486</v>
      </c>
      <c r="AA63" s="27">
        <v>13404821886</v>
      </c>
      <c r="AB63" s="28">
        <v>0</v>
      </c>
    </row>
    <row r="64" spans="1:28" x14ac:dyDescent="0.25">
      <c r="A64" s="29">
        <v>52</v>
      </c>
      <c r="B64" s="21" t="s">
        <v>182</v>
      </c>
      <c r="C64" s="22">
        <v>890680008</v>
      </c>
      <c r="D64" s="22">
        <f>VLOOKUP(C64,ENERO!$D$13:$E$1147,2,0)</f>
        <v>219025290</v>
      </c>
      <c r="E64" s="23" t="s">
        <v>183</v>
      </c>
      <c r="F64" s="24">
        <v>60276652660</v>
      </c>
      <c r="G64" s="3">
        <v>0</v>
      </c>
      <c r="H64" s="3">
        <v>1373530335</v>
      </c>
      <c r="I64" s="3">
        <v>2249476871</v>
      </c>
      <c r="J64" s="3">
        <v>38654833253</v>
      </c>
      <c r="K64" s="3">
        <v>0</v>
      </c>
      <c r="L64" s="3">
        <v>4212833974</v>
      </c>
      <c r="M64" s="3">
        <v>0</v>
      </c>
      <c r="N64" s="3"/>
      <c r="O64" s="25">
        <v>106767327093</v>
      </c>
      <c r="P64" s="26">
        <v>97973508416</v>
      </c>
      <c r="Q64" s="3">
        <v>3094132481</v>
      </c>
      <c r="R64" s="3">
        <v>84397059</v>
      </c>
      <c r="S64" s="3"/>
      <c r="T64" s="3">
        <v>428889946</v>
      </c>
      <c r="U64" s="3">
        <v>428889946</v>
      </c>
      <c r="V64" s="3"/>
      <c r="W64" s="3"/>
      <c r="X64" s="3">
        <v>3870070780</v>
      </c>
      <c r="Y64" s="3">
        <v>519515352</v>
      </c>
      <c r="Z64" s="3">
        <v>367923113</v>
      </c>
      <c r="AA64" s="27">
        <v>8793818677</v>
      </c>
      <c r="AB64" s="28">
        <v>0</v>
      </c>
    </row>
    <row r="65" spans="1:28" x14ac:dyDescent="0.25">
      <c r="A65" s="20">
        <v>53</v>
      </c>
      <c r="B65" s="21" t="s">
        <v>184</v>
      </c>
      <c r="C65" s="22">
        <v>890680378</v>
      </c>
      <c r="D65" s="22">
        <f>VLOOKUP(C65,ENERO!$D$13:$E$1147,2,0)</f>
        <v>210725307</v>
      </c>
      <c r="E65" s="23" t="s">
        <v>185</v>
      </c>
      <c r="F65" s="24">
        <v>37812782531</v>
      </c>
      <c r="G65" s="3">
        <v>0</v>
      </c>
      <c r="H65" s="3">
        <v>845213759</v>
      </c>
      <c r="I65" s="3">
        <v>1517527237</v>
      </c>
      <c r="J65" s="3">
        <v>26486664175</v>
      </c>
      <c r="K65" s="3">
        <v>0</v>
      </c>
      <c r="L65" s="3">
        <v>4272724354</v>
      </c>
      <c r="M65" s="3">
        <v>0</v>
      </c>
      <c r="N65" s="3"/>
      <c r="O65" s="25">
        <v>70934912056</v>
      </c>
      <c r="P65" s="26">
        <v>63921103764</v>
      </c>
      <c r="Q65" s="3">
        <v>3242450006</v>
      </c>
      <c r="R65" s="3">
        <v>457801076</v>
      </c>
      <c r="S65" s="3"/>
      <c r="T65" s="3">
        <v>192700632</v>
      </c>
      <c r="U65" s="3">
        <v>192700633</v>
      </c>
      <c r="V65" s="3"/>
      <c r="W65" s="3"/>
      <c r="X65" s="3">
        <v>2357018348</v>
      </c>
      <c r="Y65" s="3">
        <v>334349661</v>
      </c>
      <c r="Z65" s="3">
        <v>236787936</v>
      </c>
      <c r="AA65" s="27">
        <v>7013808292</v>
      </c>
      <c r="AB65" s="28">
        <v>0</v>
      </c>
    </row>
    <row r="66" spans="1:28" x14ac:dyDescent="0.25">
      <c r="A66" s="49">
        <v>54</v>
      </c>
      <c r="B66" s="31" t="s">
        <v>186</v>
      </c>
      <c r="C66" s="22">
        <v>890204802</v>
      </c>
      <c r="D66" s="22">
        <f>VLOOKUP(C66,ENERO!$D$13:$E$1147,2,0)</f>
        <v>210768307</v>
      </c>
      <c r="E66" s="23" t="s">
        <v>187</v>
      </c>
      <c r="F66" s="24">
        <v>89646070565</v>
      </c>
      <c r="G66" s="3">
        <v>0</v>
      </c>
      <c r="H66" s="3">
        <v>2087087296</v>
      </c>
      <c r="I66" s="3">
        <v>2842306725</v>
      </c>
      <c r="J66" s="3">
        <v>47545491660</v>
      </c>
      <c r="K66" s="3">
        <v>0</v>
      </c>
      <c r="L66" s="3">
        <v>4345938738</v>
      </c>
      <c r="M66" s="3">
        <v>0</v>
      </c>
      <c r="N66" s="3"/>
      <c r="O66" s="25">
        <v>146466894984</v>
      </c>
      <c r="P66" s="26">
        <v>135586386237</v>
      </c>
      <c r="Q66" s="3">
        <v>3646675344</v>
      </c>
      <c r="R66" s="3">
        <v>502402519</v>
      </c>
      <c r="S66" s="3"/>
      <c r="T66" s="3">
        <v>519719277</v>
      </c>
      <c r="U66" s="3">
        <v>519719276</v>
      </c>
      <c r="V66" s="3"/>
      <c r="W66" s="3"/>
      <c r="X66" s="3">
        <v>4584328162</v>
      </c>
      <c r="Y66" s="3">
        <v>648437681</v>
      </c>
      <c r="Z66" s="3">
        <v>459226488</v>
      </c>
      <c r="AA66" s="27">
        <v>10880508747</v>
      </c>
      <c r="AB66" s="28">
        <v>0</v>
      </c>
    </row>
    <row r="67" spans="1:28" x14ac:dyDescent="0.25">
      <c r="A67" s="20">
        <v>55</v>
      </c>
      <c r="B67" s="21" t="s">
        <v>188</v>
      </c>
      <c r="C67" s="22">
        <v>800113389</v>
      </c>
      <c r="D67" s="22">
        <f>VLOOKUP(C67,ENERO!$D$13:$E$1147,2,0)</f>
        <v>210173001</v>
      </c>
      <c r="E67" s="23" t="s">
        <v>189</v>
      </c>
      <c r="F67" s="24">
        <v>274637060196</v>
      </c>
      <c r="G67" s="3">
        <v>0</v>
      </c>
      <c r="H67" s="3">
        <v>5646247616</v>
      </c>
      <c r="I67" s="3">
        <v>9150447742</v>
      </c>
      <c r="J67" s="3">
        <v>165477519054</v>
      </c>
      <c r="K67" s="3">
        <v>0</v>
      </c>
      <c r="L67" s="3">
        <v>17932674179</v>
      </c>
      <c r="M67" s="3">
        <v>0</v>
      </c>
      <c r="N67" s="3"/>
      <c r="O67" s="25">
        <v>472843948787</v>
      </c>
      <c r="P67" s="26">
        <v>433994231417</v>
      </c>
      <c r="Q67" s="3">
        <v>14106961961</v>
      </c>
      <c r="R67" s="3">
        <v>1744243199</v>
      </c>
      <c r="S67" s="3"/>
      <c r="T67" s="3">
        <v>1806789512</v>
      </c>
      <c r="U67" s="3">
        <v>1806789511</v>
      </c>
      <c r="V67" s="3"/>
      <c r="W67" s="3"/>
      <c r="X67" s="3">
        <v>15586178335</v>
      </c>
      <c r="Y67" s="3">
        <v>2223829078</v>
      </c>
      <c r="Z67" s="3">
        <v>1574925774</v>
      </c>
      <c r="AA67" s="27">
        <v>38849717370</v>
      </c>
      <c r="AB67" s="28">
        <v>0</v>
      </c>
    </row>
    <row r="68" spans="1:28" x14ac:dyDescent="0.25">
      <c r="A68" s="29">
        <v>56</v>
      </c>
      <c r="B68" s="21" t="s">
        <v>190</v>
      </c>
      <c r="C68" s="22">
        <v>890980093</v>
      </c>
      <c r="D68" s="22">
        <f>VLOOKUP(C68,ENERO!$D$13:$E$1147,2,0)</f>
        <v>216005360</v>
      </c>
      <c r="E68" s="23" t="s">
        <v>191</v>
      </c>
      <c r="F68" s="24">
        <v>94281293772</v>
      </c>
      <c r="G68" s="3">
        <v>0</v>
      </c>
      <c r="H68" s="3">
        <v>2307975839</v>
      </c>
      <c r="I68" s="3">
        <v>4104599059</v>
      </c>
      <c r="J68" s="3">
        <v>56529265742</v>
      </c>
      <c r="K68" s="3">
        <v>0</v>
      </c>
      <c r="L68" s="3">
        <v>3149567034</v>
      </c>
      <c r="M68" s="3">
        <v>0</v>
      </c>
      <c r="N68" s="3"/>
      <c r="O68" s="25">
        <v>160372701446</v>
      </c>
      <c r="P68" s="26">
        <v>146120197556</v>
      </c>
      <c r="Q68" s="3">
        <v>4868684091</v>
      </c>
      <c r="R68" s="3">
        <v>308613886</v>
      </c>
      <c r="S68" s="3"/>
      <c r="T68" s="3">
        <v>603199165</v>
      </c>
      <c r="U68" s="3">
        <v>603199165</v>
      </c>
      <c r="V68" s="3"/>
      <c r="W68" s="3"/>
      <c r="X68" s="3">
        <v>6468760735</v>
      </c>
      <c r="Y68" s="3">
        <v>819601425</v>
      </c>
      <c r="Z68" s="3">
        <v>580445423</v>
      </c>
      <c r="AA68" s="27">
        <v>14252503890</v>
      </c>
      <c r="AB68" s="28">
        <v>0</v>
      </c>
    </row>
    <row r="69" spans="1:28" x14ac:dyDescent="0.25">
      <c r="A69" s="20">
        <v>57</v>
      </c>
      <c r="B69" s="21" t="s">
        <v>192</v>
      </c>
      <c r="C69" s="22">
        <v>800096758</v>
      </c>
      <c r="D69" s="22">
        <f>VLOOKUP(C69,ENERO!$D$13:$E$1147,2,0)</f>
        <v>211723417</v>
      </c>
      <c r="E69" s="23" t="s">
        <v>193</v>
      </c>
      <c r="F69" s="24">
        <v>95153456981</v>
      </c>
      <c r="G69" s="3">
        <v>0</v>
      </c>
      <c r="H69" s="3">
        <v>2754173119</v>
      </c>
      <c r="I69" s="3">
        <v>4644448149</v>
      </c>
      <c r="J69" s="3">
        <v>65896390168</v>
      </c>
      <c r="K69" s="3">
        <v>0</v>
      </c>
      <c r="L69" s="3">
        <v>9088488627</v>
      </c>
      <c r="M69" s="3">
        <v>0</v>
      </c>
      <c r="N69" s="3"/>
      <c r="O69" s="25">
        <v>177536957044</v>
      </c>
      <c r="P69" s="26">
        <v>161375763287</v>
      </c>
      <c r="Q69" s="3">
        <v>6944019337</v>
      </c>
      <c r="R69" s="3">
        <v>744798237</v>
      </c>
      <c r="S69" s="3"/>
      <c r="T69" s="3">
        <v>626441441</v>
      </c>
      <c r="U69" s="3">
        <v>626441440</v>
      </c>
      <c r="V69" s="3"/>
      <c r="W69" s="3"/>
      <c r="X69" s="3">
        <v>5906555481</v>
      </c>
      <c r="Y69" s="3">
        <v>768606929</v>
      </c>
      <c r="Z69" s="3">
        <v>544330892</v>
      </c>
      <c r="AA69" s="27">
        <v>16161193757</v>
      </c>
      <c r="AB69" s="28">
        <v>0</v>
      </c>
    </row>
    <row r="70" spans="1:28" x14ac:dyDescent="0.25">
      <c r="A70" s="29">
        <v>58</v>
      </c>
      <c r="B70" s="21" t="s">
        <v>194</v>
      </c>
      <c r="C70" s="22">
        <v>800028432</v>
      </c>
      <c r="D70" s="22">
        <f>VLOOKUP(C70,ENERO!$D$13:$E$1147,2,0)</f>
        <v>213013430</v>
      </c>
      <c r="E70" s="23" t="s">
        <v>195</v>
      </c>
      <c r="F70" s="24">
        <v>92794959970</v>
      </c>
      <c r="G70" s="3">
        <v>0</v>
      </c>
      <c r="H70" s="3">
        <v>2829982175</v>
      </c>
      <c r="I70" s="3">
        <v>4096279370</v>
      </c>
      <c r="J70" s="3">
        <v>52651992064</v>
      </c>
      <c r="K70" s="3">
        <v>0</v>
      </c>
      <c r="L70" s="3">
        <v>5909041106</v>
      </c>
      <c r="M70" s="3">
        <v>0</v>
      </c>
      <c r="N70" s="3"/>
      <c r="O70" s="25">
        <v>158282254685</v>
      </c>
      <c r="P70" s="26">
        <v>144389016887</v>
      </c>
      <c r="Q70" s="3">
        <v>4625561507</v>
      </c>
      <c r="R70" s="3">
        <v>1096899527</v>
      </c>
      <c r="S70" s="3"/>
      <c r="T70" s="3">
        <v>564381609</v>
      </c>
      <c r="U70" s="3">
        <v>564381609</v>
      </c>
      <c r="V70" s="3"/>
      <c r="W70" s="3"/>
      <c r="X70" s="3">
        <v>5813287277</v>
      </c>
      <c r="Y70" s="3">
        <v>719308645</v>
      </c>
      <c r="Z70" s="3">
        <v>509417624</v>
      </c>
      <c r="AA70" s="27">
        <v>13893237798</v>
      </c>
      <c r="AB70" s="28">
        <v>0</v>
      </c>
    </row>
    <row r="71" spans="1:28" x14ac:dyDescent="0.25">
      <c r="A71" s="20">
        <v>59</v>
      </c>
      <c r="B71" s="21" t="s">
        <v>196</v>
      </c>
      <c r="C71" s="22">
        <v>892120020</v>
      </c>
      <c r="D71" s="22">
        <f>VLOOKUP(C71,ENERO!$D$13:$E$1147,2,0)</f>
        <v>213044430</v>
      </c>
      <c r="E71" s="23" t="s">
        <v>197</v>
      </c>
      <c r="F71" s="24">
        <v>205491444591</v>
      </c>
      <c r="G71" s="3">
        <v>0</v>
      </c>
      <c r="H71" s="3">
        <v>10131062911</v>
      </c>
      <c r="I71" s="3">
        <v>10065075406</v>
      </c>
      <c r="J71" s="3">
        <v>58447971104</v>
      </c>
      <c r="K71" s="3">
        <v>0</v>
      </c>
      <c r="L71" s="3">
        <v>15127140555</v>
      </c>
      <c r="M71" s="3">
        <v>0</v>
      </c>
      <c r="N71" s="3"/>
      <c r="O71" s="25">
        <v>299262694567</v>
      </c>
      <c r="P71" s="26">
        <v>277922562746</v>
      </c>
      <c r="Q71" s="3">
        <v>13487947481</v>
      </c>
      <c r="R71" s="3">
        <v>219738494</v>
      </c>
      <c r="S71" s="3"/>
      <c r="T71" s="3">
        <v>885645497</v>
      </c>
      <c r="U71" s="3">
        <v>885645496</v>
      </c>
      <c r="V71" s="3"/>
      <c r="W71" s="3"/>
      <c r="X71" s="3">
        <v>4115600582</v>
      </c>
      <c r="Y71" s="3">
        <v>1021864926</v>
      </c>
      <c r="Z71" s="3">
        <v>723689345</v>
      </c>
      <c r="AA71" s="27">
        <v>21340131821</v>
      </c>
      <c r="AB71" s="28">
        <v>0</v>
      </c>
    </row>
    <row r="72" spans="1:28" x14ac:dyDescent="0.25">
      <c r="A72" s="29">
        <v>60</v>
      </c>
      <c r="B72" s="21" t="s">
        <v>198</v>
      </c>
      <c r="C72" s="22">
        <v>890801053</v>
      </c>
      <c r="D72" s="22">
        <f>VLOOKUP(C72,ENERO!$D$13:$E$1147,2,0)</f>
        <v>210117001</v>
      </c>
      <c r="E72" s="23" t="s">
        <v>199</v>
      </c>
      <c r="F72" s="24">
        <v>157771006512</v>
      </c>
      <c r="G72" s="3">
        <v>0</v>
      </c>
      <c r="H72" s="3">
        <v>2841952991</v>
      </c>
      <c r="I72" s="3">
        <v>5410652183</v>
      </c>
      <c r="J72" s="3">
        <v>107387786038</v>
      </c>
      <c r="K72" s="3">
        <v>0</v>
      </c>
      <c r="L72" s="3">
        <v>13341568808</v>
      </c>
      <c r="M72" s="3">
        <v>0</v>
      </c>
      <c r="N72" s="3"/>
      <c r="O72" s="25">
        <v>286752966532</v>
      </c>
      <c r="P72" s="26">
        <v>259883047914</v>
      </c>
      <c r="Q72" s="3">
        <v>10261933659</v>
      </c>
      <c r="R72" s="3">
        <v>3408532723</v>
      </c>
      <c r="S72" s="3"/>
      <c r="T72" s="3">
        <v>1083396335</v>
      </c>
      <c r="U72" s="3">
        <v>1083396335</v>
      </c>
      <c r="V72" s="3"/>
      <c r="W72" s="3"/>
      <c r="X72" s="3">
        <v>8739606076</v>
      </c>
      <c r="Y72" s="3">
        <v>1342376443</v>
      </c>
      <c r="Z72" s="3">
        <v>950677047</v>
      </c>
      <c r="AA72" s="27">
        <v>26869918618</v>
      </c>
      <c r="AB72" s="28">
        <v>0</v>
      </c>
    </row>
    <row r="73" spans="1:28" x14ac:dyDescent="0.25">
      <c r="A73" s="29">
        <v>61</v>
      </c>
      <c r="B73" s="21" t="s">
        <v>200</v>
      </c>
      <c r="C73" s="22">
        <v>890905211</v>
      </c>
      <c r="D73" s="22">
        <f>VLOOKUP(C73,ENERO!$D$13:$E$1147,2,0)</f>
        <v>210105001</v>
      </c>
      <c r="E73" s="23" t="s">
        <v>201</v>
      </c>
      <c r="F73" s="24">
        <v>887349021925</v>
      </c>
      <c r="G73" s="3">
        <v>0</v>
      </c>
      <c r="H73" s="3">
        <v>23484917759</v>
      </c>
      <c r="I73" s="3">
        <v>37548209408</v>
      </c>
      <c r="J73" s="3">
        <v>573020927055</v>
      </c>
      <c r="K73" s="3">
        <v>0</v>
      </c>
      <c r="L73" s="3">
        <v>57795669529</v>
      </c>
      <c r="M73" s="3">
        <v>0</v>
      </c>
      <c r="N73" s="3"/>
      <c r="O73" s="25">
        <v>1579198745676</v>
      </c>
      <c r="P73" s="26">
        <v>1450400837418</v>
      </c>
      <c r="Q73" s="3">
        <v>64543342024</v>
      </c>
      <c r="R73" s="3">
        <v>746866066</v>
      </c>
      <c r="S73" s="3"/>
      <c r="T73" s="3">
        <v>6084252553</v>
      </c>
      <c r="U73" s="3">
        <v>6084252552</v>
      </c>
      <c r="V73" s="3"/>
      <c r="W73" s="3"/>
      <c r="X73" s="3">
        <v>38333645596</v>
      </c>
      <c r="Y73" s="3">
        <v>7613578713</v>
      </c>
      <c r="Z73" s="3">
        <v>5391970754</v>
      </c>
      <c r="AA73" s="27">
        <v>128797908258</v>
      </c>
      <c r="AB73" s="28">
        <v>0</v>
      </c>
    </row>
    <row r="74" spans="1:28" x14ac:dyDescent="0.25">
      <c r="A74" s="29">
        <v>62</v>
      </c>
      <c r="B74" s="21" t="s">
        <v>202</v>
      </c>
      <c r="C74" s="22">
        <v>800096734</v>
      </c>
      <c r="D74" s="22">
        <f>VLOOKUP(C74,ENERO!$D$13:$E$1147,2,0)</f>
        <v>210123001</v>
      </c>
      <c r="E74" s="23" t="s">
        <v>203</v>
      </c>
      <c r="F74" s="24">
        <v>287600546475</v>
      </c>
      <c r="G74" s="3">
        <v>0</v>
      </c>
      <c r="H74" s="3">
        <v>7225184767</v>
      </c>
      <c r="I74" s="3">
        <v>11509171984</v>
      </c>
      <c r="J74" s="3">
        <v>184555215723</v>
      </c>
      <c r="K74" s="3">
        <v>0</v>
      </c>
      <c r="L74" s="3">
        <v>23287654160</v>
      </c>
      <c r="M74" s="3">
        <v>0</v>
      </c>
      <c r="N74" s="3"/>
      <c r="O74" s="25">
        <v>514177773109</v>
      </c>
      <c r="P74" s="26">
        <v>462770098997</v>
      </c>
      <c r="Q74" s="3">
        <v>24768175383</v>
      </c>
      <c r="R74" s="3">
        <v>2805559374</v>
      </c>
      <c r="S74" s="3"/>
      <c r="T74" s="3">
        <v>1821582862</v>
      </c>
      <c r="U74" s="3">
        <v>1821582862</v>
      </c>
      <c r="V74" s="3"/>
      <c r="W74" s="3"/>
      <c r="X74" s="3">
        <v>16321512200</v>
      </c>
      <c r="Y74" s="3">
        <v>2265104334</v>
      </c>
      <c r="Z74" s="3">
        <v>1604157097</v>
      </c>
      <c r="AA74" s="27">
        <v>51407674112</v>
      </c>
      <c r="AB74" s="28">
        <v>0</v>
      </c>
    </row>
    <row r="75" spans="1:28" x14ac:dyDescent="0.25">
      <c r="A75" s="20">
        <v>63</v>
      </c>
      <c r="B75" s="21" t="s">
        <v>204</v>
      </c>
      <c r="C75" s="22">
        <v>891180009</v>
      </c>
      <c r="D75" s="22">
        <f>VLOOKUP(C75,ENERO!$D$13:$E$1147,2,0)</f>
        <v>210141001</v>
      </c>
      <c r="E75" s="23" t="s">
        <v>205</v>
      </c>
      <c r="F75" s="24">
        <v>205008839652</v>
      </c>
      <c r="G75" s="3">
        <v>0</v>
      </c>
      <c r="H75" s="3">
        <v>3800627263</v>
      </c>
      <c r="I75" s="3">
        <v>6589814795</v>
      </c>
      <c r="J75" s="3">
        <v>121035024469</v>
      </c>
      <c r="K75" s="3">
        <v>0</v>
      </c>
      <c r="L75" s="3">
        <v>16487010805</v>
      </c>
      <c r="M75" s="37">
        <v>-99455802</v>
      </c>
      <c r="N75" s="37"/>
      <c r="O75" s="25">
        <v>352821861182</v>
      </c>
      <c r="P75" s="26">
        <v>320012388776</v>
      </c>
      <c r="Q75" s="3">
        <v>14617760417</v>
      </c>
      <c r="R75" s="3">
        <v>0</v>
      </c>
      <c r="S75" s="3"/>
      <c r="T75" s="3">
        <v>1302969605</v>
      </c>
      <c r="U75" s="3">
        <v>1302969605</v>
      </c>
      <c r="V75" s="3"/>
      <c r="W75" s="3"/>
      <c r="X75" s="3">
        <v>12819939420</v>
      </c>
      <c r="Y75" s="3">
        <v>1619146507</v>
      </c>
      <c r="Z75" s="3">
        <v>1146686852</v>
      </c>
      <c r="AA75" s="27">
        <v>32809472406</v>
      </c>
      <c r="AB75" s="28">
        <v>0</v>
      </c>
    </row>
    <row r="76" spans="1:28" x14ac:dyDescent="0.25">
      <c r="A76" s="29">
        <v>64</v>
      </c>
      <c r="B76" s="21" t="s">
        <v>206</v>
      </c>
      <c r="C76" s="22">
        <v>891380007</v>
      </c>
      <c r="D76" s="22">
        <f>VLOOKUP(C76,ENERO!$D$13:$E$1147,2,0)</f>
        <v>212076520</v>
      </c>
      <c r="E76" s="23" t="s">
        <v>207</v>
      </c>
      <c r="F76" s="24">
        <v>127220160069</v>
      </c>
      <c r="G76" s="3">
        <v>0</v>
      </c>
      <c r="H76" s="3">
        <v>2985406624</v>
      </c>
      <c r="I76" s="3">
        <v>5053371495</v>
      </c>
      <c r="J76" s="3">
        <v>89443278587</v>
      </c>
      <c r="K76" s="3">
        <v>0</v>
      </c>
      <c r="L76" s="3">
        <v>7132853722</v>
      </c>
      <c r="M76" s="3">
        <v>0</v>
      </c>
      <c r="N76" s="3"/>
      <c r="O76" s="25">
        <v>231835070497</v>
      </c>
      <c r="P76" s="26">
        <v>210737642205</v>
      </c>
      <c r="Q76" s="3">
        <v>7501263762</v>
      </c>
      <c r="R76" s="3">
        <v>1095510724</v>
      </c>
      <c r="S76" s="3"/>
      <c r="T76" s="3">
        <v>876462025</v>
      </c>
      <c r="U76" s="3">
        <v>876462025</v>
      </c>
      <c r="V76" s="3"/>
      <c r="W76" s="3"/>
      <c r="X76" s="3">
        <v>8857319805</v>
      </c>
      <c r="Y76" s="3">
        <v>1106664890</v>
      </c>
      <c r="Z76" s="3">
        <v>783745061</v>
      </c>
      <c r="AA76" s="27">
        <v>21097428292</v>
      </c>
      <c r="AB76" s="28">
        <v>0</v>
      </c>
    </row>
    <row r="77" spans="1:28" x14ac:dyDescent="0.25">
      <c r="A77" s="20">
        <v>65</v>
      </c>
      <c r="B77" s="21" t="s">
        <v>208</v>
      </c>
      <c r="C77" s="22">
        <v>891280000</v>
      </c>
      <c r="D77" s="22">
        <f>VLOOKUP(C77,ENERO!$D$13:$E$1147,2,0)</f>
        <v>210152001</v>
      </c>
      <c r="E77" s="23" t="s">
        <v>209</v>
      </c>
      <c r="F77" s="24">
        <v>207926238951</v>
      </c>
      <c r="G77" s="3">
        <v>0</v>
      </c>
      <c r="H77" s="3">
        <v>3782037759</v>
      </c>
      <c r="I77" s="3">
        <v>5933155432</v>
      </c>
      <c r="J77" s="3">
        <v>130931240206</v>
      </c>
      <c r="K77" s="3">
        <v>0</v>
      </c>
      <c r="L77" s="3">
        <v>15020385307</v>
      </c>
      <c r="M77" s="3">
        <v>0</v>
      </c>
      <c r="N77" s="3"/>
      <c r="O77" s="25">
        <v>363593057655</v>
      </c>
      <c r="P77" s="26">
        <v>333197633390</v>
      </c>
      <c r="Q77" s="3">
        <v>9087380226</v>
      </c>
      <c r="R77" s="3">
        <v>2865718193</v>
      </c>
      <c r="S77" s="3"/>
      <c r="T77" s="3">
        <v>1314951480</v>
      </c>
      <c r="U77" s="3">
        <v>1314951480</v>
      </c>
      <c r="V77" s="3"/>
      <c r="W77" s="3"/>
      <c r="X77" s="3">
        <v>13022677650</v>
      </c>
      <c r="Y77" s="3">
        <v>1633144759</v>
      </c>
      <c r="Z77" s="3">
        <v>1156600477</v>
      </c>
      <c r="AA77" s="27">
        <v>30395424265</v>
      </c>
      <c r="AB77" s="28">
        <v>0</v>
      </c>
    </row>
    <row r="78" spans="1:28" x14ac:dyDescent="0.25">
      <c r="A78" s="29">
        <v>66</v>
      </c>
      <c r="B78" s="21" t="s">
        <v>210</v>
      </c>
      <c r="C78" s="22">
        <v>891480030</v>
      </c>
      <c r="D78" s="22">
        <f>VLOOKUP(C78,ENERO!$D$13:$E$1147,2,0)</f>
        <v>210166001</v>
      </c>
      <c r="E78" s="23" t="s">
        <v>211</v>
      </c>
      <c r="F78" s="24">
        <v>236250706367</v>
      </c>
      <c r="G78" s="3">
        <v>0</v>
      </c>
      <c r="H78" s="3">
        <v>4841268416</v>
      </c>
      <c r="I78" s="3">
        <v>8671699518</v>
      </c>
      <c r="J78" s="3">
        <v>143062779010</v>
      </c>
      <c r="K78" s="3">
        <v>0</v>
      </c>
      <c r="L78" s="3">
        <v>18489267512</v>
      </c>
      <c r="M78" s="3">
        <v>0</v>
      </c>
      <c r="N78" s="3"/>
      <c r="O78" s="25">
        <v>411315720823</v>
      </c>
      <c r="P78" s="26">
        <v>376083505641</v>
      </c>
      <c r="Q78" s="3">
        <v>6485268506</v>
      </c>
      <c r="R78" s="3">
        <v>6406447642</v>
      </c>
      <c r="S78" s="3"/>
      <c r="T78" s="3">
        <v>1573642406</v>
      </c>
      <c r="U78" s="3">
        <v>1573642406</v>
      </c>
      <c r="V78" s="3"/>
      <c r="W78" s="3"/>
      <c r="X78" s="3">
        <v>15819448843</v>
      </c>
      <c r="Y78" s="3">
        <v>1975035990</v>
      </c>
      <c r="Z78" s="3">
        <v>1398729389</v>
      </c>
      <c r="AA78" s="27">
        <v>35232215182</v>
      </c>
      <c r="AB78" s="28">
        <v>0</v>
      </c>
    </row>
    <row r="79" spans="1:28" x14ac:dyDescent="0.25">
      <c r="A79" s="20">
        <v>67</v>
      </c>
      <c r="B79" s="21" t="s">
        <v>212</v>
      </c>
      <c r="C79" s="22">
        <v>891580006</v>
      </c>
      <c r="D79" s="22">
        <f>VLOOKUP(C79,ENERO!$D$13:$E$1147,2,0)</f>
        <v>210119001</v>
      </c>
      <c r="E79" s="23" t="s">
        <v>213</v>
      </c>
      <c r="F79" s="24">
        <v>170500261146</v>
      </c>
      <c r="G79" s="3">
        <v>0</v>
      </c>
      <c r="H79" s="3">
        <v>3422684255</v>
      </c>
      <c r="I79" s="3">
        <v>4966096460</v>
      </c>
      <c r="J79" s="3">
        <v>72299578979</v>
      </c>
      <c r="K79" s="3">
        <v>0</v>
      </c>
      <c r="L79" s="3">
        <v>8304610188</v>
      </c>
      <c r="M79" s="37">
        <v>-139958840</v>
      </c>
      <c r="N79" s="37"/>
      <c r="O79" s="25">
        <v>259353272188</v>
      </c>
      <c r="P79" s="26">
        <v>234228002623</v>
      </c>
      <c r="Q79" s="3">
        <v>7969340849</v>
      </c>
      <c r="R79" s="3">
        <v>4328545480</v>
      </c>
      <c r="S79" s="3"/>
      <c r="T79" s="3">
        <v>917162176</v>
      </c>
      <c r="U79" s="3">
        <v>917162177</v>
      </c>
      <c r="V79" s="3"/>
      <c r="W79" s="3"/>
      <c r="X79" s="3">
        <v>9054502590</v>
      </c>
      <c r="Y79" s="3">
        <v>1134850240</v>
      </c>
      <c r="Z79" s="3">
        <v>803706053</v>
      </c>
      <c r="AA79" s="27">
        <v>25125269565</v>
      </c>
      <c r="AB79" s="28">
        <v>0</v>
      </c>
    </row>
    <row r="80" spans="1:28" x14ac:dyDescent="0.25">
      <c r="A80" s="29">
        <v>68</v>
      </c>
      <c r="B80" s="21" t="s">
        <v>214</v>
      </c>
      <c r="C80" s="22">
        <v>800096777</v>
      </c>
      <c r="D80" s="22">
        <f>VLOOKUP(C80,ENERO!$D$13:$E$1147,2,0)</f>
        <v>216023660</v>
      </c>
      <c r="E80" s="23" t="s">
        <v>215</v>
      </c>
      <c r="F80" s="24">
        <v>76698299925</v>
      </c>
      <c r="G80" s="3">
        <v>0</v>
      </c>
      <c r="H80" s="3">
        <v>2158758879</v>
      </c>
      <c r="I80" s="3">
        <v>3465202251</v>
      </c>
      <c r="J80" s="3">
        <v>42436634974</v>
      </c>
      <c r="K80" s="3">
        <v>0</v>
      </c>
      <c r="L80" s="3">
        <v>4394754349</v>
      </c>
      <c r="M80" s="3">
        <v>0</v>
      </c>
      <c r="N80" s="3"/>
      <c r="O80" s="25">
        <v>129153650378</v>
      </c>
      <c r="P80" s="26">
        <v>117664188919</v>
      </c>
      <c r="Q80" s="3">
        <v>2205132937</v>
      </c>
      <c r="R80" s="3">
        <v>2811893090</v>
      </c>
      <c r="S80" s="3"/>
      <c r="T80" s="3">
        <v>478507006</v>
      </c>
      <c r="U80" s="3">
        <v>478507005</v>
      </c>
      <c r="V80" s="3"/>
      <c r="W80" s="3"/>
      <c r="X80" s="3">
        <v>4518213751</v>
      </c>
      <c r="Y80" s="3">
        <v>583775342</v>
      </c>
      <c r="Z80" s="3">
        <v>413432328</v>
      </c>
      <c r="AA80" s="27">
        <v>11489461459</v>
      </c>
      <c r="AB80" s="28">
        <v>0</v>
      </c>
    </row>
    <row r="81" spans="1:28" x14ac:dyDescent="0.25">
      <c r="A81" s="20">
        <v>69</v>
      </c>
      <c r="B81" s="21" t="s">
        <v>216</v>
      </c>
      <c r="C81" s="22">
        <v>800104062</v>
      </c>
      <c r="D81" s="22">
        <f>VLOOKUP(C81,ENERO!$D$13:$E$1147,2,0)</f>
        <v>210170001</v>
      </c>
      <c r="E81" s="23" t="s">
        <v>217</v>
      </c>
      <c r="F81" s="24">
        <v>183990868411</v>
      </c>
      <c r="G81" s="3">
        <v>0</v>
      </c>
      <c r="H81" s="3">
        <v>4286354432</v>
      </c>
      <c r="I81" s="3">
        <v>7045431613</v>
      </c>
      <c r="J81" s="3">
        <v>97000482711</v>
      </c>
      <c r="K81" s="3">
        <v>0</v>
      </c>
      <c r="L81" s="3">
        <v>11974894221</v>
      </c>
      <c r="M81" s="3">
        <v>0</v>
      </c>
      <c r="N81" s="3"/>
      <c r="O81" s="25">
        <v>304298031388</v>
      </c>
      <c r="P81" s="26">
        <v>273171089558</v>
      </c>
      <c r="Q81" s="3">
        <v>11815555102</v>
      </c>
      <c r="R81" s="3">
        <v>3851122579</v>
      </c>
      <c r="S81" s="3"/>
      <c r="T81" s="3">
        <v>1104570697</v>
      </c>
      <c r="U81" s="3">
        <v>1104570698</v>
      </c>
      <c r="V81" s="3"/>
      <c r="W81" s="3"/>
      <c r="X81" s="3">
        <v>10909827448</v>
      </c>
      <c r="Y81" s="3">
        <v>1370617685</v>
      </c>
      <c r="Z81" s="3">
        <v>970677621</v>
      </c>
      <c r="AA81" s="27">
        <v>31126941830</v>
      </c>
      <c r="AB81" s="28">
        <v>0</v>
      </c>
    </row>
    <row r="82" spans="1:28" x14ac:dyDescent="0.25">
      <c r="A82" s="29">
        <v>70</v>
      </c>
      <c r="B82" s="21" t="s">
        <v>218</v>
      </c>
      <c r="C82" s="22">
        <v>800094755</v>
      </c>
      <c r="D82" s="22">
        <f>VLOOKUP(C82,ENERO!$D$13:$E$1147,2,0)</f>
        <v>215425754</v>
      </c>
      <c r="E82" s="23" t="s">
        <v>219</v>
      </c>
      <c r="F82" s="24">
        <v>234931738611</v>
      </c>
      <c r="G82" s="3">
        <v>0</v>
      </c>
      <c r="H82" s="3">
        <v>5617051775</v>
      </c>
      <c r="I82" s="3">
        <v>7003030496</v>
      </c>
      <c r="J82" s="3">
        <v>118006834141</v>
      </c>
      <c r="K82" s="3">
        <v>0</v>
      </c>
      <c r="L82" s="3">
        <v>4130718826</v>
      </c>
      <c r="M82" s="3">
        <v>0</v>
      </c>
      <c r="N82" s="3"/>
      <c r="O82" s="25">
        <v>369689373849</v>
      </c>
      <c r="P82" s="26">
        <v>348141725287</v>
      </c>
      <c r="Q82" s="3">
        <v>6786363021</v>
      </c>
      <c r="R82" s="3">
        <v>82475893</v>
      </c>
      <c r="S82" s="3"/>
      <c r="T82" s="3">
        <v>1120858067</v>
      </c>
      <c r="U82" s="3">
        <v>1120858068</v>
      </c>
      <c r="V82" s="3"/>
      <c r="W82" s="3"/>
      <c r="X82" s="3">
        <v>10109949489</v>
      </c>
      <c r="Y82" s="3">
        <v>1362333383</v>
      </c>
      <c r="Z82" s="3">
        <v>964810641</v>
      </c>
      <c r="AA82" s="27">
        <v>21547648562</v>
      </c>
      <c r="AB82" s="28">
        <v>0</v>
      </c>
    </row>
    <row r="83" spans="1:28" x14ac:dyDescent="0.25">
      <c r="A83" s="20">
        <v>71</v>
      </c>
      <c r="B83" s="21" t="s">
        <v>220</v>
      </c>
      <c r="C83" s="22">
        <v>891855130</v>
      </c>
      <c r="D83" s="22">
        <f>VLOOKUP(C83,ENERO!$D$13:$E$1147,2,0)</f>
        <v>215915759</v>
      </c>
      <c r="E83" s="23" t="s">
        <v>221</v>
      </c>
      <c r="F83" s="24">
        <v>68540741204</v>
      </c>
      <c r="G83" s="3">
        <v>0</v>
      </c>
      <c r="H83" s="3">
        <v>1465089663</v>
      </c>
      <c r="I83" s="3">
        <v>2473411268</v>
      </c>
      <c r="J83" s="3">
        <v>42371611146</v>
      </c>
      <c r="K83" s="3">
        <v>0</v>
      </c>
      <c r="L83" s="3">
        <v>7596307059</v>
      </c>
      <c r="M83" s="3">
        <v>0</v>
      </c>
      <c r="N83" s="3"/>
      <c r="O83" s="25">
        <v>122447160340</v>
      </c>
      <c r="P83" s="26">
        <v>111822808759</v>
      </c>
      <c r="Q83" s="3">
        <v>6062117831</v>
      </c>
      <c r="R83" s="3">
        <v>0</v>
      </c>
      <c r="S83" s="3"/>
      <c r="T83" s="3">
        <v>453200774</v>
      </c>
      <c r="U83" s="3">
        <v>453200773</v>
      </c>
      <c r="V83" s="3"/>
      <c r="W83" s="3"/>
      <c r="X83" s="3">
        <v>2683117984</v>
      </c>
      <c r="Y83" s="3">
        <v>569436631</v>
      </c>
      <c r="Z83" s="3">
        <v>403277588</v>
      </c>
      <c r="AA83" s="27">
        <v>10624351581</v>
      </c>
      <c r="AB83" s="28">
        <v>0</v>
      </c>
    </row>
    <row r="84" spans="1:28" x14ac:dyDescent="0.25">
      <c r="A84" s="29">
        <v>72</v>
      </c>
      <c r="B84" s="21" t="s">
        <v>222</v>
      </c>
      <c r="C84" s="22">
        <v>890106291</v>
      </c>
      <c r="D84" s="22">
        <f>VLOOKUP(C84,ENERO!$D$13:$E$1147,2,0)</f>
        <v>215808758</v>
      </c>
      <c r="E84" s="23" t="s">
        <v>223</v>
      </c>
      <c r="F84" s="24">
        <v>269021488251</v>
      </c>
      <c r="G84" s="3">
        <v>0</v>
      </c>
      <c r="H84" s="3">
        <v>4401919871</v>
      </c>
      <c r="I84" s="3">
        <v>6605955894</v>
      </c>
      <c r="J84" s="3">
        <v>72112018000</v>
      </c>
      <c r="K84" s="3">
        <v>0</v>
      </c>
      <c r="L84" s="3">
        <v>14015125958</v>
      </c>
      <c r="M84" s="3">
        <v>0</v>
      </c>
      <c r="N84" s="3"/>
      <c r="O84" s="25">
        <v>366156507974</v>
      </c>
      <c r="P84" s="26">
        <v>334389886850</v>
      </c>
      <c r="Q84" s="3">
        <v>10147253267</v>
      </c>
      <c r="R84" s="3">
        <v>7198893541</v>
      </c>
      <c r="S84" s="3"/>
      <c r="T84" s="3">
        <v>1020404651</v>
      </c>
      <c r="U84" s="3">
        <v>1020404652</v>
      </c>
      <c r="V84" s="3"/>
      <c r="W84" s="3"/>
      <c r="X84" s="3">
        <v>10203509331</v>
      </c>
      <c r="Y84" s="3">
        <v>1273943298</v>
      </c>
      <c r="Z84" s="3">
        <v>902212384</v>
      </c>
      <c r="AA84" s="27">
        <v>31766621124</v>
      </c>
      <c r="AB84" s="28">
        <v>0</v>
      </c>
    </row>
    <row r="85" spans="1:28" x14ac:dyDescent="0.25">
      <c r="A85" s="20">
        <v>73</v>
      </c>
      <c r="B85" s="21" t="s">
        <v>224</v>
      </c>
      <c r="C85" s="22">
        <v>891900272</v>
      </c>
      <c r="D85" s="22">
        <f>VLOOKUP(C85,ENERO!$D$13:$E$1147,2,0)</f>
        <v>213476834</v>
      </c>
      <c r="E85" s="23" t="s">
        <v>225</v>
      </c>
      <c r="F85" s="24">
        <v>71517755977</v>
      </c>
      <c r="G85" s="3">
        <v>0</v>
      </c>
      <c r="H85" s="3">
        <v>1672028320</v>
      </c>
      <c r="I85" s="3">
        <v>3049113943</v>
      </c>
      <c r="J85" s="3">
        <v>57266805645</v>
      </c>
      <c r="K85" s="3">
        <v>0</v>
      </c>
      <c r="L85" s="3">
        <v>6140637690</v>
      </c>
      <c r="M85" s="3">
        <v>0</v>
      </c>
      <c r="N85" s="3"/>
      <c r="O85" s="25">
        <v>139646341575</v>
      </c>
      <c r="P85" s="26">
        <v>127420804217</v>
      </c>
      <c r="Q85" s="3">
        <v>3122063911</v>
      </c>
      <c r="R85" s="3">
        <v>1894736578</v>
      </c>
      <c r="S85" s="3"/>
      <c r="T85" s="3">
        <v>528647733</v>
      </c>
      <c r="U85" s="3">
        <v>528647732</v>
      </c>
      <c r="V85" s="3"/>
      <c r="W85" s="3"/>
      <c r="X85" s="3">
        <v>5033534906</v>
      </c>
      <c r="Y85" s="3">
        <v>654433643</v>
      </c>
      <c r="Z85" s="3">
        <v>463472855</v>
      </c>
      <c r="AA85" s="27">
        <v>12225537358</v>
      </c>
      <c r="AB85" s="28">
        <v>0</v>
      </c>
    </row>
    <row r="86" spans="1:28" x14ac:dyDescent="0.25">
      <c r="A86" s="29">
        <v>74</v>
      </c>
      <c r="B86" s="21" t="s">
        <v>226</v>
      </c>
      <c r="C86" s="22">
        <v>891200916</v>
      </c>
      <c r="D86" s="22">
        <f>VLOOKUP(C86,ENERO!$D$13:$E$1147,2,0)</f>
        <v>213552835</v>
      </c>
      <c r="E86" s="23" t="s">
        <v>227</v>
      </c>
      <c r="F86" s="24">
        <v>143820574205</v>
      </c>
      <c r="G86" s="3">
        <v>0</v>
      </c>
      <c r="H86" s="3">
        <v>4647102783</v>
      </c>
      <c r="I86" s="3">
        <v>8230547772</v>
      </c>
      <c r="J86" s="3">
        <v>79680622389</v>
      </c>
      <c r="K86" s="3">
        <v>0</v>
      </c>
      <c r="L86" s="3">
        <v>10138960617</v>
      </c>
      <c r="M86" s="3">
        <v>0</v>
      </c>
      <c r="N86" s="3"/>
      <c r="O86" s="25">
        <v>246517807766</v>
      </c>
      <c r="P86" s="26">
        <v>225869948983</v>
      </c>
      <c r="Q86" s="3">
        <v>8980469943</v>
      </c>
      <c r="R86" s="3">
        <v>629006910</v>
      </c>
      <c r="S86" s="3"/>
      <c r="T86" s="3">
        <v>836247749</v>
      </c>
      <c r="U86" s="3">
        <v>836247750</v>
      </c>
      <c r="V86" s="3"/>
      <c r="W86" s="3"/>
      <c r="X86" s="3">
        <v>7592211427</v>
      </c>
      <c r="Y86" s="3">
        <v>1038327084</v>
      </c>
      <c r="Z86" s="3">
        <v>735347920</v>
      </c>
      <c r="AA86" s="27">
        <v>20647858783</v>
      </c>
      <c r="AB86" s="28">
        <v>0</v>
      </c>
    </row>
    <row r="87" spans="1:28" x14ac:dyDescent="0.25">
      <c r="A87" s="20">
        <v>75</v>
      </c>
      <c r="B87" s="21" t="s">
        <v>228</v>
      </c>
      <c r="C87" s="22">
        <v>891800846</v>
      </c>
      <c r="D87" s="22">
        <f>VLOOKUP(C87,ENERO!$D$13:$E$1147,2,0)</f>
        <v>210115001</v>
      </c>
      <c r="E87" s="23" t="s">
        <v>229</v>
      </c>
      <c r="F87" s="24">
        <v>85236647300</v>
      </c>
      <c r="G87" s="3">
        <v>0</v>
      </c>
      <c r="H87" s="3">
        <v>1580287391</v>
      </c>
      <c r="I87" s="3">
        <v>2179503331</v>
      </c>
      <c r="J87" s="3">
        <v>41085834085</v>
      </c>
      <c r="K87" s="3">
        <v>0</v>
      </c>
      <c r="L87" s="3">
        <v>5240953057</v>
      </c>
      <c r="M87" s="3">
        <v>0</v>
      </c>
      <c r="N87" s="3"/>
      <c r="O87" s="25">
        <v>135323225164</v>
      </c>
      <c r="P87" s="26">
        <v>121240254658</v>
      </c>
      <c r="Q87" s="3">
        <v>5407583754</v>
      </c>
      <c r="R87" s="3">
        <v>2174284976</v>
      </c>
      <c r="S87" s="3"/>
      <c r="T87" s="3">
        <v>491287794</v>
      </c>
      <c r="U87" s="3">
        <v>491287795</v>
      </c>
      <c r="V87" s="3"/>
      <c r="W87" s="3"/>
      <c r="X87" s="3">
        <v>4532182645</v>
      </c>
      <c r="Y87" s="3">
        <v>577415373</v>
      </c>
      <c r="Z87" s="3">
        <v>408928169</v>
      </c>
      <c r="AA87" s="27">
        <v>14082970506</v>
      </c>
      <c r="AB87" s="28">
        <v>0</v>
      </c>
    </row>
    <row r="88" spans="1:28" s="51" customFormat="1" x14ac:dyDescent="0.25">
      <c r="A88" s="49">
        <v>76</v>
      </c>
      <c r="B88" s="31" t="s">
        <v>230</v>
      </c>
      <c r="C88" s="38">
        <v>890981138</v>
      </c>
      <c r="D88" s="22">
        <f>VLOOKUP(C88,ENERO!$D$13:$E$1147,2,0)</f>
        <v>213705837</v>
      </c>
      <c r="E88" s="39" t="s">
        <v>231</v>
      </c>
      <c r="F88" s="50">
        <v>118489970152</v>
      </c>
      <c r="G88" s="45">
        <v>0</v>
      </c>
      <c r="H88" s="45">
        <v>4285047999</v>
      </c>
      <c r="I88" s="45">
        <v>6473908070</v>
      </c>
      <c r="J88" s="45">
        <v>70049626273</v>
      </c>
      <c r="K88" s="45">
        <v>0</v>
      </c>
      <c r="L88" s="45">
        <v>6294491252</v>
      </c>
      <c r="M88" s="45">
        <v>0</v>
      </c>
      <c r="N88" s="41">
        <v>3976809089</v>
      </c>
      <c r="O88" s="43">
        <v>209569852835</v>
      </c>
      <c r="P88" s="44">
        <v>195179341997</v>
      </c>
      <c r="Q88" s="41">
        <v>3552941754</v>
      </c>
      <c r="R88" s="41">
        <v>309446344</v>
      </c>
      <c r="S88" s="41"/>
      <c r="T88" s="41">
        <v>700618457</v>
      </c>
      <c r="U88" s="41">
        <v>700618458</v>
      </c>
      <c r="V88" s="41"/>
      <c r="W88" s="41"/>
      <c r="X88" s="41">
        <v>5079916750</v>
      </c>
      <c r="Y88" s="41">
        <v>900119424</v>
      </c>
      <c r="Z88" s="41">
        <v>637468632</v>
      </c>
      <c r="AA88" s="46">
        <v>11881129819</v>
      </c>
      <c r="AB88" s="47">
        <v>2509381019</v>
      </c>
    </row>
    <row r="89" spans="1:28" x14ac:dyDescent="0.25">
      <c r="A89" s="20">
        <v>77</v>
      </c>
      <c r="B89" s="21" t="s">
        <v>232</v>
      </c>
      <c r="C89" s="22">
        <v>800098911</v>
      </c>
      <c r="D89" s="22">
        <f>VLOOKUP(C89,ENERO!$D$13:$E$1147,2,0)</f>
        <v>210120001</v>
      </c>
      <c r="E89" s="23" t="s">
        <v>233</v>
      </c>
      <c r="F89" s="24">
        <v>289698268822</v>
      </c>
      <c r="G89" s="3">
        <v>0</v>
      </c>
      <c r="H89" s="3">
        <v>7456824319</v>
      </c>
      <c r="I89" s="3">
        <v>9575538659</v>
      </c>
      <c r="J89" s="3">
        <v>75895446512</v>
      </c>
      <c r="K89" s="3">
        <v>0</v>
      </c>
      <c r="L89" s="3">
        <v>7725766054</v>
      </c>
      <c r="M89" s="3">
        <v>0</v>
      </c>
      <c r="N89" s="3"/>
      <c r="O89" s="25">
        <v>390351844366</v>
      </c>
      <c r="P89" s="26">
        <v>349591994978</v>
      </c>
      <c r="Q89" s="3">
        <v>18779855425</v>
      </c>
      <c r="R89" s="3">
        <v>4094754016</v>
      </c>
      <c r="S89" s="3"/>
      <c r="T89" s="3">
        <v>1405846046</v>
      </c>
      <c r="U89" s="3">
        <v>1405846046</v>
      </c>
      <c r="V89" s="3"/>
      <c r="W89" s="3"/>
      <c r="X89" s="3">
        <v>12177070508</v>
      </c>
      <c r="Y89" s="3">
        <v>1695626803</v>
      </c>
      <c r="Z89" s="3">
        <v>1200850544</v>
      </c>
      <c r="AA89" s="27">
        <v>40759849388</v>
      </c>
      <c r="AB89" s="28">
        <v>0</v>
      </c>
    </row>
    <row r="90" spans="1:28" x14ac:dyDescent="0.25">
      <c r="A90" s="29">
        <v>78</v>
      </c>
      <c r="B90" s="21" t="s">
        <v>234</v>
      </c>
      <c r="C90" s="22">
        <v>892099324</v>
      </c>
      <c r="D90" s="22">
        <f>VLOOKUP(C90,ENERO!$D$13:$E$1147,2,0)</f>
        <v>210150001</v>
      </c>
      <c r="E90" s="23" t="s">
        <v>235</v>
      </c>
      <c r="F90" s="24">
        <v>248693616715</v>
      </c>
      <c r="G90" s="3">
        <v>0</v>
      </c>
      <c r="H90" s="3">
        <v>5948021695</v>
      </c>
      <c r="I90" s="3">
        <v>9085295314</v>
      </c>
      <c r="J90" s="3">
        <v>123643232859</v>
      </c>
      <c r="K90" s="3">
        <v>0</v>
      </c>
      <c r="L90" s="3">
        <v>15815402925</v>
      </c>
      <c r="M90" s="37">
        <v>-85421580</v>
      </c>
      <c r="N90" s="37"/>
      <c r="O90" s="25">
        <v>403100147928</v>
      </c>
      <c r="P90" s="26">
        <v>366637542946</v>
      </c>
      <c r="Q90" s="3">
        <v>14436465943</v>
      </c>
      <c r="R90" s="3">
        <v>2513340402</v>
      </c>
      <c r="S90" s="3"/>
      <c r="T90" s="3">
        <v>1468095308</v>
      </c>
      <c r="U90" s="3">
        <v>1468095309</v>
      </c>
      <c r="V90" s="3"/>
      <c r="W90" s="3"/>
      <c r="X90" s="3">
        <v>13424053434</v>
      </c>
      <c r="Y90" s="3">
        <v>1845536980</v>
      </c>
      <c r="Z90" s="3">
        <v>1307017606</v>
      </c>
      <c r="AA90" s="27">
        <v>36462604982</v>
      </c>
      <c r="AB90" s="28">
        <v>0</v>
      </c>
    </row>
    <row r="91" spans="1:28" x14ac:dyDescent="0.25">
      <c r="A91" s="20">
        <v>79</v>
      </c>
      <c r="B91" s="21" t="s">
        <v>236</v>
      </c>
      <c r="C91" s="22">
        <v>891680011</v>
      </c>
      <c r="D91" s="22">
        <f>VLOOKUP(C91,ENERO!$D$13:$E$1147,2,0)</f>
        <v>210127001</v>
      </c>
      <c r="E91" s="23" t="s">
        <v>237</v>
      </c>
      <c r="F91" s="24">
        <v>133641729491</v>
      </c>
      <c r="G91" s="3">
        <v>0</v>
      </c>
      <c r="H91" s="3">
        <v>7638556799</v>
      </c>
      <c r="I91" s="3">
        <v>6958519178</v>
      </c>
      <c r="J91" s="3">
        <v>53916429537</v>
      </c>
      <c r="K91" s="3">
        <v>0</v>
      </c>
      <c r="L91" s="3">
        <v>8740681661</v>
      </c>
      <c r="M91" s="3">
        <v>0</v>
      </c>
      <c r="N91" s="3"/>
      <c r="O91" s="25">
        <v>210895916666</v>
      </c>
      <c r="P91" s="26">
        <v>194420691874</v>
      </c>
      <c r="Q91" s="3">
        <v>7217657431</v>
      </c>
      <c r="R91" s="3">
        <v>633189978</v>
      </c>
      <c r="S91" s="3"/>
      <c r="T91" s="3">
        <v>735457897</v>
      </c>
      <c r="U91" s="3">
        <v>735457897</v>
      </c>
      <c r="V91" s="3"/>
      <c r="W91" s="3"/>
      <c r="X91" s="3">
        <v>5572998583</v>
      </c>
      <c r="Y91" s="3">
        <v>925218848</v>
      </c>
      <c r="Z91" s="3">
        <v>655244158</v>
      </c>
      <c r="AA91" s="27">
        <v>16475224792</v>
      </c>
      <c r="AB91" s="28">
        <v>0</v>
      </c>
    </row>
    <row r="92" spans="1:28" x14ac:dyDescent="0.25">
      <c r="A92" s="29">
        <v>80</v>
      </c>
      <c r="B92" s="21" t="s">
        <v>238</v>
      </c>
      <c r="C92" s="22">
        <v>892115155</v>
      </c>
      <c r="D92" s="22">
        <f>VLOOKUP(C92,ENERO!$D$13:$E$1147,2,0)</f>
        <v>214744847</v>
      </c>
      <c r="E92" s="23" t="s">
        <v>239</v>
      </c>
      <c r="F92" s="24">
        <v>219294270457</v>
      </c>
      <c r="G92" s="3">
        <v>0</v>
      </c>
      <c r="H92" s="3">
        <v>18202314111</v>
      </c>
      <c r="I92" s="3">
        <v>15291192742</v>
      </c>
      <c r="J92" s="3">
        <v>36213317958</v>
      </c>
      <c r="K92" s="3">
        <v>0</v>
      </c>
      <c r="L92" s="3">
        <v>3583704423</v>
      </c>
      <c r="M92" s="3">
        <v>0</v>
      </c>
      <c r="N92" s="3"/>
      <c r="O92" s="25">
        <v>292584799691</v>
      </c>
      <c r="P92" s="26">
        <v>285770610940</v>
      </c>
      <c r="Q92" s="3">
        <v>1703650819</v>
      </c>
      <c r="R92" s="3">
        <v>178986056</v>
      </c>
      <c r="S92" s="3"/>
      <c r="T92" s="3">
        <v>406205789</v>
      </c>
      <c r="U92" s="3">
        <v>406205789</v>
      </c>
      <c r="V92" s="3"/>
      <c r="W92" s="3"/>
      <c r="X92" s="3">
        <v>3284089229</v>
      </c>
      <c r="Y92" s="3">
        <v>488847247</v>
      </c>
      <c r="Z92" s="3">
        <v>346203822</v>
      </c>
      <c r="AA92" s="27">
        <v>6814188751</v>
      </c>
      <c r="AB92" s="28">
        <v>0</v>
      </c>
    </row>
    <row r="93" spans="1:28" x14ac:dyDescent="0.25">
      <c r="A93" s="20">
        <v>81</v>
      </c>
      <c r="B93" s="21" t="s">
        <v>240</v>
      </c>
      <c r="C93" s="22">
        <v>890980095</v>
      </c>
      <c r="D93" s="22">
        <f>VLOOKUP(C93,ENERO!$D$13:$E$1147,2,0)</f>
        <v>214505045</v>
      </c>
      <c r="E93" s="23" t="s">
        <v>241</v>
      </c>
      <c r="F93" s="24">
        <v>76499232564</v>
      </c>
      <c r="G93" s="3">
        <v>0</v>
      </c>
      <c r="H93" s="3">
        <v>2357357056</v>
      </c>
      <c r="I93" s="3">
        <v>3621859303</v>
      </c>
      <c r="J93" s="3">
        <v>43210776434</v>
      </c>
      <c r="K93" s="3">
        <v>0</v>
      </c>
      <c r="L93" s="3">
        <v>4643859303</v>
      </c>
      <c r="M93" s="3">
        <v>0</v>
      </c>
      <c r="N93" s="3"/>
      <c r="O93" s="25">
        <v>130333084660</v>
      </c>
      <c r="P93" s="26">
        <v>117073985699</v>
      </c>
      <c r="Q93" s="3">
        <v>5219052824</v>
      </c>
      <c r="R93" s="3">
        <v>2492736480</v>
      </c>
      <c r="S93" s="3"/>
      <c r="T93" s="3">
        <v>466756145</v>
      </c>
      <c r="U93" s="3">
        <v>466756145</v>
      </c>
      <c r="V93" s="3"/>
      <c r="W93" s="3"/>
      <c r="X93" s="3">
        <v>3611352943</v>
      </c>
      <c r="Y93" s="3">
        <v>586840990</v>
      </c>
      <c r="Z93" s="3">
        <v>415603434</v>
      </c>
      <c r="AA93" s="27">
        <v>13259098961</v>
      </c>
      <c r="AB93" s="28">
        <v>0</v>
      </c>
    </row>
    <row r="94" spans="1:28" x14ac:dyDescent="0.25">
      <c r="A94" s="29">
        <v>82</v>
      </c>
      <c r="B94" s="21" t="s">
        <v>242</v>
      </c>
      <c r="C94" s="22">
        <v>899999328</v>
      </c>
      <c r="D94" s="22">
        <f>VLOOKUP(C94,ENERO!$D$13:$E$1147,2,0)</f>
        <v>216925269</v>
      </c>
      <c r="E94" s="23" t="s">
        <v>243</v>
      </c>
      <c r="F94" s="24">
        <v>55409970559</v>
      </c>
      <c r="G94" s="3">
        <v>0</v>
      </c>
      <c r="H94" s="3">
        <v>1465409375</v>
      </c>
      <c r="I94" s="3">
        <v>2158521754</v>
      </c>
      <c r="J94" s="3">
        <v>34630822747</v>
      </c>
      <c r="K94" s="3">
        <v>0</v>
      </c>
      <c r="L94" s="3">
        <v>2845211057</v>
      </c>
      <c r="M94" s="3">
        <v>0</v>
      </c>
      <c r="N94" s="3"/>
      <c r="O94" s="25">
        <v>96509935492</v>
      </c>
      <c r="P94" s="26">
        <v>88272527578</v>
      </c>
      <c r="Q94" s="3">
        <v>3376169277</v>
      </c>
      <c r="R94" s="3">
        <v>232006216</v>
      </c>
      <c r="S94" s="3"/>
      <c r="T94" s="3">
        <v>375793485</v>
      </c>
      <c r="U94" s="3">
        <v>375793485</v>
      </c>
      <c r="V94" s="3"/>
      <c r="W94" s="3"/>
      <c r="X94" s="3">
        <v>3069014991</v>
      </c>
      <c r="Y94" s="3">
        <v>473380358</v>
      </c>
      <c r="Z94" s="3">
        <v>335250102</v>
      </c>
      <c r="AA94" s="27">
        <v>8237407914</v>
      </c>
      <c r="AB94" s="28">
        <v>0</v>
      </c>
    </row>
    <row r="95" spans="1:28" x14ac:dyDescent="0.25">
      <c r="A95" s="20">
        <v>83</v>
      </c>
      <c r="B95" s="21" t="s">
        <v>244</v>
      </c>
      <c r="C95" s="22">
        <v>892115007</v>
      </c>
      <c r="D95" s="22">
        <f>VLOOKUP(C95,ENERO!$D$13:$E$1147,2,0)</f>
        <v>210144001</v>
      </c>
      <c r="E95" s="23" t="s">
        <v>245</v>
      </c>
      <c r="F95" s="24">
        <v>254015248917</v>
      </c>
      <c r="G95" s="3">
        <v>0</v>
      </c>
      <c r="H95" s="3">
        <v>6972495295</v>
      </c>
      <c r="I95" s="3">
        <v>9126981332</v>
      </c>
      <c r="J95" s="3">
        <v>12589173851</v>
      </c>
      <c r="K95" s="3">
        <v>0</v>
      </c>
      <c r="L95" s="3">
        <v>8977959080</v>
      </c>
      <c r="M95" s="3">
        <v>0</v>
      </c>
      <c r="N95" s="3"/>
      <c r="O95" s="25">
        <v>291681858475</v>
      </c>
      <c r="P95" s="26">
        <v>264463975089</v>
      </c>
      <c r="Q95" s="3">
        <v>13517099435</v>
      </c>
      <c r="R95" s="3">
        <v>980710533</v>
      </c>
      <c r="S95" s="3"/>
      <c r="T95" s="3">
        <v>962597437</v>
      </c>
      <c r="U95" s="3">
        <v>962597436</v>
      </c>
      <c r="V95" s="3"/>
      <c r="W95" s="3"/>
      <c r="X95" s="3">
        <v>8756025193</v>
      </c>
      <c r="Y95" s="3">
        <v>1193565141</v>
      </c>
      <c r="Z95" s="3">
        <v>845288211</v>
      </c>
      <c r="AA95" s="27">
        <v>27217883386</v>
      </c>
      <c r="AB95" s="28">
        <v>0</v>
      </c>
    </row>
    <row r="96" spans="1:28" x14ac:dyDescent="0.25">
      <c r="A96" s="29">
        <v>84</v>
      </c>
      <c r="B96" s="21" t="s">
        <v>246</v>
      </c>
      <c r="C96" s="22">
        <v>890907317</v>
      </c>
      <c r="D96" s="22">
        <f>VLOOKUP(C96,ENERO!$D$13:$E$1147,2,0)</f>
        <v>211505615</v>
      </c>
      <c r="E96" s="23" t="s">
        <v>247</v>
      </c>
      <c r="F96" s="24">
        <v>56382223148</v>
      </c>
      <c r="G96" s="3">
        <v>0</v>
      </c>
      <c r="H96" s="3">
        <v>1334292111</v>
      </c>
      <c r="I96" s="3">
        <v>2548624851</v>
      </c>
      <c r="J96" s="3">
        <v>36359542741</v>
      </c>
      <c r="K96" s="3">
        <v>0</v>
      </c>
      <c r="L96" s="3">
        <v>3624639854</v>
      </c>
      <c r="M96" s="3">
        <v>0</v>
      </c>
      <c r="N96" s="3"/>
      <c r="O96" s="25">
        <v>100249322705</v>
      </c>
      <c r="P96" s="26">
        <v>92444751826</v>
      </c>
      <c r="Q96" s="3">
        <v>2684239569</v>
      </c>
      <c r="R96" s="3">
        <v>136862938</v>
      </c>
      <c r="S96" s="3"/>
      <c r="T96" s="3">
        <v>397265695</v>
      </c>
      <c r="U96" s="3">
        <v>397265695</v>
      </c>
      <c r="V96" s="3"/>
      <c r="W96" s="3"/>
      <c r="X96" s="3">
        <v>3300840309</v>
      </c>
      <c r="Y96" s="3">
        <v>519900673</v>
      </c>
      <c r="Z96" s="3">
        <v>368196000</v>
      </c>
      <c r="AA96" s="27">
        <v>7804570879</v>
      </c>
      <c r="AB96" s="28">
        <v>0</v>
      </c>
    </row>
    <row r="97" spans="1:28" x14ac:dyDescent="0.25">
      <c r="A97" s="20">
        <v>85</v>
      </c>
      <c r="B97" s="21" t="s">
        <v>248</v>
      </c>
      <c r="C97" s="22">
        <v>899999172</v>
      </c>
      <c r="D97" s="22">
        <f>VLOOKUP(C97,ENERO!$D$13:$E$1147,2,0)</f>
        <v>217525175</v>
      </c>
      <c r="E97" s="23" t="s">
        <v>249</v>
      </c>
      <c r="F97" s="24">
        <v>50462805389</v>
      </c>
      <c r="G97" s="3">
        <v>0</v>
      </c>
      <c r="H97" s="3">
        <v>1275469855</v>
      </c>
      <c r="I97" s="3">
        <v>2051696421</v>
      </c>
      <c r="J97" s="3">
        <v>31563078049</v>
      </c>
      <c r="K97" s="3">
        <v>0</v>
      </c>
      <c r="L97" s="3">
        <v>3389220475</v>
      </c>
      <c r="M97" s="3">
        <v>0</v>
      </c>
      <c r="N97" s="3"/>
      <c r="O97" s="25">
        <v>88742270189</v>
      </c>
      <c r="P97" s="26">
        <v>80956264312</v>
      </c>
      <c r="Q97" s="3">
        <v>2557120149</v>
      </c>
      <c r="R97" s="3">
        <v>228643715</v>
      </c>
      <c r="S97" s="3"/>
      <c r="T97" s="3">
        <v>352821866</v>
      </c>
      <c r="U97" s="3">
        <v>352821866</v>
      </c>
      <c r="V97" s="3"/>
      <c r="W97" s="3"/>
      <c r="X97" s="3">
        <v>3385127048</v>
      </c>
      <c r="Y97" s="3">
        <v>532413555</v>
      </c>
      <c r="Z97" s="3">
        <v>377057678</v>
      </c>
      <c r="AA97" s="27">
        <v>7786005877</v>
      </c>
      <c r="AB97" s="28">
        <v>0</v>
      </c>
    </row>
    <row r="98" spans="1:28" x14ac:dyDescent="0.25">
      <c r="A98" s="29">
        <v>86</v>
      </c>
      <c r="B98" s="21" t="s">
        <v>250</v>
      </c>
      <c r="C98" s="22">
        <v>800099095</v>
      </c>
      <c r="D98" s="22">
        <f>VLOOKUP(C98,ENERO!$D$13:$E$1147,2,0)</f>
        <v>215652356</v>
      </c>
      <c r="E98" s="23" t="s">
        <v>251</v>
      </c>
      <c r="F98" s="24">
        <v>70542024449</v>
      </c>
      <c r="G98" s="3">
        <v>0</v>
      </c>
      <c r="H98" s="3">
        <v>1870508063</v>
      </c>
      <c r="I98" s="3">
        <v>2866010915</v>
      </c>
      <c r="J98" s="3">
        <v>51857563320</v>
      </c>
      <c r="K98" s="3">
        <v>0</v>
      </c>
      <c r="L98" s="3">
        <v>7592820695</v>
      </c>
      <c r="M98" s="3">
        <v>0</v>
      </c>
      <c r="N98" s="3"/>
      <c r="O98" s="25">
        <v>134728927442</v>
      </c>
      <c r="P98" s="26">
        <v>122138844457</v>
      </c>
      <c r="Q98" s="3">
        <v>4389896187</v>
      </c>
      <c r="R98" s="3">
        <v>1014724311</v>
      </c>
      <c r="S98" s="3"/>
      <c r="T98" s="3">
        <v>516044680</v>
      </c>
      <c r="U98" s="3">
        <v>516044680</v>
      </c>
      <c r="V98" s="3"/>
      <c r="W98" s="3"/>
      <c r="X98" s="3">
        <v>5063898331</v>
      </c>
      <c r="Y98" s="3">
        <v>637789440</v>
      </c>
      <c r="Z98" s="3">
        <v>451685356</v>
      </c>
      <c r="AA98" s="27">
        <v>12590082985</v>
      </c>
      <c r="AB98" s="28">
        <v>0</v>
      </c>
    </row>
    <row r="99" spans="1:28" x14ac:dyDescent="0.25">
      <c r="A99" s="20">
        <v>87</v>
      </c>
      <c r="B99" s="21" t="s">
        <v>252</v>
      </c>
      <c r="C99" s="22">
        <v>890399046</v>
      </c>
      <c r="D99" s="22">
        <f>VLOOKUP(C99,ENERO!$D$13:$E$1147,2,0)</f>
        <v>216476364</v>
      </c>
      <c r="E99" s="23" t="s">
        <v>253</v>
      </c>
      <c r="F99" s="24">
        <v>62800315720</v>
      </c>
      <c r="G99" s="3">
        <v>0</v>
      </c>
      <c r="H99" s="3">
        <v>1539367872</v>
      </c>
      <c r="I99" s="3">
        <v>3029733606</v>
      </c>
      <c r="J99" s="3">
        <v>36468985972</v>
      </c>
      <c r="K99" s="3">
        <v>0</v>
      </c>
      <c r="L99" s="3">
        <v>2939854100</v>
      </c>
      <c r="M99" s="3">
        <v>0</v>
      </c>
      <c r="N99" s="3"/>
      <c r="O99" s="25">
        <v>106778257270</v>
      </c>
      <c r="P99" s="26">
        <v>98456401185</v>
      </c>
      <c r="Q99" s="3">
        <v>1403358343</v>
      </c>
      <c r="R99" s="3">
        <v>1735253949</v>
      </c>
      <c r="S99" s="3"/>
      <c r="T99" s="3">
        <v>386037136</v>
      </c>
      <c r="U99" s="3">
        <v>386037137</v>
      </c>
      <c r="V99" s="3"/>
      <c r="W99" s="3"/>
      <c r="X99" s="3">
        <v>3584069289</v>
      </c>
      <c r="Y99" s="3">
        <v>484192746</v>
      </c>
      <c r="Z99" s="3">
        <v>342907485</v>
      </c>
      <c r="AA99" s="27">
        <v>8321856085</v>
      </c>
      <c r="AB99" s="28">
        <v>0</v>
      </c>
    </row>
    <row r="100" spans="1:28" x14ac:dyDescent="0.25">
      <c r="A100" s="29">
        <v>88</v>
      </c>
      <c r="B100" s="21" t="s">
        <v>254</v>
      </c>
      <c r="C100" s="22">
        <v>890114335</v>
      </c>
      <c r="D100" s="22">
        <f>VLOOKUP(C100,ENERO!$D$13:$E$1147,2,0)</f>
        <v>213308433</v>
      </c>
      <c r="E100" s="23" t="s">
        <v>255</v>
      </c>
      <c r="F100" s="24">
        <v>71684748661</v>
      </c>
      <c r="G100" s="3">
        <v>0</v>
      </c>
      <c r="H100" s="3">
        <v>1393233151</v>
      </c>
      <c r="I100" s="3">
        <v>2122541070</v>
      </c>
      <c r="J100" s="3">
        <v>28742700204</v>
      </c>
      <c r="K100" s="3">
        <v>0</v>
      </c>
      <c r="L100" s="3">
        <v>3878880998</v>
      </c>
      <c r="M100" s="3">
        <v>0</v>
      </c>
      <c r="N100" s="3"/>
      <c r="O100" s="25">
        <v>107822104084</v>
      </c>
      <c r="P100" s="26">
        <v>98669698619</v>
      </c>
      <c r="Q100" s="3">
        <v>1489554603</v>
      </c>
      <c r="R100" s="3">
        <v>3433464405</v>
      </c>
      <c r="S100" s="3"/>
      <c r="T100" s="3">
        <v>319036455</v>
      </c>
      <c r="U100" s="3">
        <v>319036455</v>
      </c>
      <c r="V100" s="3"/>
      <c r="W100" s="3"/>
      <c r="X100" s="3">
        <v>2933198408</v>
      </c>
      <c r="Y100" s="3">
        <v>385267184</v>
      </c>
      <c r="Z100" s="3">
        <v>272847955</v>
      </c>
      <c r="AA100" s="27">
        <v>9152405465</v>
      </c>
      <c r="AB100" s="28">
        <v>0</v>
      </c>
    </row>
    <row r="101" spans="1:28" x14ac:dyDescent="0.25">
      <c r="A101" s="20">
        <v>89</v>
      </c>
      <c r="B101" s="21" t="s">
        <v>256</v>
      </c>
      <c r="C101" s="22">
        <v>899999342</v>
      </c>
      <c r="D101" s="22">
        <f>VLOOKUP(C101,ENERO!$D$13:$E$1147,2,0)</f>
        <v>217325473</v>
      </c>
      <c r="E101" s="23" t="s">
        <v>257</v>
      </c>
      <c r="F101" s="24">
        <v>44327631190</v>
      </c>
      <c r="G101" s="3">
        <v>0</v>
      </c>
      <c r="H101" s="3">
        <v>1369215743</v>
      </c>
      <c r="I101" s="3">
        <v>1771377861</v>
      </c>
      <c r="J101" s="3">
        <v>30947288392</v>
      </c>
      <c r="K101" s="3">
        <v>0</v>
      </c>
      <c r="L101" s="3">
        <v>3401411573</v>
      </c>
      <c r="M101" s="3">
        <v>0</v>
      </c>
      <c r="N101" s="3"/>
      <c r="O101" s="25">
        <v>81816924759</v>
      </c>
      <c r="P101" s="26">
        <v>75796386847</v>
      </c>
      <c r="Q101" s="3">
        <v>2291270241</v>
      </c>
      <c r="R101" s="3">
        <v>313556654</v>
      </c>
      <c r="S101" s="3"/>
      <c r="T101" s="3">
        <v>290711742</v>
      </c>
      <c r="U101" s="3">
        <v>290711742</v>
      </c>
      <c r="V101" s="3"/>
      <c r="W101" s="3"/>
      <c r="X101" s="3">
        <v>2212456648</v>
      </c>
      <c r="Y101" s="3">
        <v>364026019</v>
      </c>
      <c r="Z101" s="3">
        <v>257804866</v>
      </c>
      <c r="AA101" s="27">
        <v>6020537912</v>
      </c>
      <c r="AB101" s="28">
        <v>0</v>
      </c>
    </row>
    <row r="102" spans="1:28" x14ac:dyDescent="0.25">
      <c r="A102" s="29">
        <v>90</v>
      </c>
      <c r="B102" s="21" t="s">
        <v>258</v>
      </c>
      <c r="C102" s="22">
        <v>890205383</v>
      </c>
      <c r="D102" s="22">
        <f>VLOOKUP(C102,ENERO!$D$13:$E$1147,2,0)</f>
        <v>214768547</v>
      </c>
      <c r="E102" s="23" t="s">
        <v>259</v>
      </c>
      <c r="F102" s="24">
        <v>106636394690</v>
      </c>
      <c r="G102" s="3">
        <v>0</v>
      </c>
      <c r="H102" s="3">
        <v>2327198208</v>
      </c>
      <c r="I102" s="3">
        <v>3287697123</v>
      </c>
      <c r="J102" s="3">
        <v>52385530362</v>
      </c>
      <c r="K102" s="3">
        <v>0</v>
      </c>
      <c r="L102" s="3">
        <v>6878293491</v>
      </c>
      <c r="M102" s="3">
        <v>0</v>
      </c>
      <c r="N102" s="3"/>
      <c r="O102" s="25">
        <v>171515113874</v>
      </c>
      <c r="P102" s="26">
        <v>156498859884</v>
      </c>
      <c r="Q102" s="3">
        <v>6067197745</v>
      </c>
      <c r="R102" s="3">
        <v>789875953</v>
      </c>
      <c r="S102" s="3"/>
      <c r="T102" s="3">
        <v>615283827</v>
      </c>
      <c r="U102" s="3">
        <v>615283827</v>
      </c>
      <c r="V102" s="3"/>
      <c r="W102" s="3"/>
      <c r="X102" s="3">
        <v>5643554502</v>
      </c>
      <c r="Y102" s="3">
        <v>752285883</v>
      </c>
      <c r="Z102" s="3">
        <v>532772253</v>
      </c>
      <c r="AA102" s="27">
        <v>15016253990</v>
      </c>
      <c r="AB102" s="28">
        <v>0</v>
      </c>
    </row>
    <row r="103" spans="1:28" x14ac:dyDescent="0.25">
      <c r="A103" s="20">
        <v>91</v>
      </c>
      <c r="B103" s="21" t="s">
        <v>260</v>
      </c>
      <c r="C103" s="22">
        <v>891180077</v>
      </c>
      <c r="D103" s="22">
        <f>VLOOKUP(C103,ENERO!$D$13:$E$1147,2,0)</f>
        <v>215141551</v>
      </c>
      <c r="E103" s="23" t="s">
        <v>261</v>
      </c>
      <c r="F103" s="24">
        <v>90231197284</v>
      </c>
      <c r="G103" s="3">
        <v>0</v>
      </c>
      <c r="H103" s="3">
        <v>2568467807</v>
      </c>
      <c r="I103" s="3">
        <v>3508452200</v>
      </c>
      <c r="J103" s="3">
        <v>52006097550</v>
      </c>
      <c r="K103" s="3">
        <v>0</v>
      </c>
      <c r="L103" s="3">
        <v>6420609006</v>
      </c>
      <c r="M103" s="3">
        <v>0</v>
      </c>
      <c r="N103" s="3"/>
      <c r="O103" s="25">
        <v>154734823847</v>
      </c>
      <c r="P103" s="26">
        <v>142238814094</v>
      </c>
      <c r="Q103" s="3">
        <v>3796600190</v>
      </c>
      <c r="R103" s="3">
        <v>262975692</v>
      </c>
      <c r="S103" s="3"/>
      <c r="T103" s="3">
        <v>603248569</v>
      </c>
      <c r="U103" s="3">
        <v>603248569</v>
      </c>
      <c r="V103" s="3"/>
      <c r="W103" s="3"/>
      <c r="X103" s="3">
        <v>5942323819</v>
      </c>
      <c r="Y103" s="3">
        <v>753781476</v>
      </c>
      <c r="Z103" s="3">
        <v>533831438</v>
      </c>
      <c r="AA103" s="27">
        <v>12496009753</v>
      </c>
      <c r="AB103" s="28">
        <v>0</v>
      </c>
    </row>
    <row r="104" spans="1:28" x14ac:dyDescent="0.25">
      <c r="A104" s="29">
        <v>92</v>
      </c>
      <c r="B104" s="21" t="s">
        <v>262</v>
      </c>
      <c r="C104" s="22">
        <v>890980331</v>
      </c>
      <c r="D104" s="22">
        <f>VLOOKUP(C104,ENERO!$D$13:$E$1147,2,0)</f>
        <v>213105631</v>
      </c>
      <c r="E104" s="23" t="s">
        <v>263</v>
      </c>
      <c r="F104" s="24">
        <v>27659101336</v>
      </c>
      <c r="G104" s="3">
        <v>0</v>
      </c>
      <c r="H104" s="3">
        <v>615817175</v>
      </c>
      <c r="I104" s="3">
        <v>1081128042</v>
      </c>
      <c r="J104" s="3">
        <v>9647652259</v>
      </c>
      <c r="K104" s="3">
        <v>0</v>
      </c>
      <c r="L104" s="3">
        <v>756359753</v>
      </c>
      <c r="M104" s="3">
        <v>0</v>
      </c>
      <c r="N104" s="3"/>
      <c r="O104" s="25">
        <v>39760058565</v>
      </c>
      <c r="P104" s="26">
        <v>36184414292</v>
      </c>
      <c r="Q104" s="3">
        <v>463584740</v>
      </c>
      <c r="R104" s="3">
        <v>1060472812</v>
      </c>
      <c r="S104" s="3"/>
      <c r="T104" s="3">
        <v>153379399</v>
      </c>
      <c r="U104" s="3">
        <v>153379399</v>
      </c>
      <c r="V104" s="3"/>
      <c r="W104" s="3"/>
      <c r="X104" s="3">
        <v>1425455185</v>
      </c>
      <c r="Y104" s="3">
        <v>186963995</v>
      </c>
      <c r="Z104" s="3">
        <v>132408743</v>
      </c>
      <c r="AA104" s="27">
        <v>3575644273</v>
      </c>
      <c r="AB104" s="28">
        <v>0</v>
      </c>
    </row>
    <row r="105" spans="1:28" x14ac:dyDescent="0.25">
      <c r="A105" s="20">
        <v>93</v>
      </c>
      <c r="B105" s="21" t="s">
        <v>264</v>
      </c>
      <c r="C105" s="22">
        <v>891855017</v>
      </c>
      <c r="D105" s="22">
        <f>VLOOKUP(C105,ENERO!$D$13:$E$1147,2,0)</f>
        <v>210185001</v>
      </c>
      <c r="E105" s="23" t="s">
        <v>265</v>
      </c>
      <c r="F105" s="24">
        <v>116717746172</v>
      </c>
      <c r="G105" s="3">
        <v>0</v>
      </c>
      <c r="H105" s="3">
        <v>3019829023</v>
      </c>
      <c r="I105" s="3">
        <v>4443286271</v>
      </c>
      <c r="J105" s="3">
        <v>49520754873</v>
      </c>
      <c r="K105" s="3">
        <v>0</v>
      </c>
      <c r="L105" s="3">
        <v>9457808395</v>
      </c>
      <c r="M105" s="3">
        <v>0</v>
      </c>
      <c r="N105" s="3"/>
      <c r="O105" s="25">
        <v>183159424734</v>
      </c>
      <c r="P105" s="26">
        <v>163485003138</v>
      </c>
      <c r="Q105" s="3">
        <v>9665532698</v>
      </c>
      <c r="R105" s="3">
        <v>484102514</v>
      </c>
      <c r="S105" s="3"/>
      <c r="T105" s="3">
        <v>695540049</v>
      </c>
      <c r="U105" s="3">
        <v>695540048</v>
      </c>
      <c r="V105" s="3"/>
      <c r="W105" s="3"/>
      <c r="X105" s="3">
        <v>6629992754</v>
      </c>
      <c r="Y105" s="3">
        <v>880288940</v>
      </c>
      <c r="Z105" s="3">
        <v>623424593</v>
      </c>
      <c r="AA105" s="27">
        <v>19674421596</v>
      </c>
      <c r="AB105" s="28">
        <v>0</v>
      </c>
    </row>
    <row r="106" spans="1:28" x14ac:dyDescent="0.25">
      <c r="A106" s="29">
        <v>94</v>
      </c>
      <c r="B106" s="21" t="s">
        <v>266</v>
      </c>
      <c r="C106" s="22">
        <v>899999318</v>
      </c>
      <c r="D106" s="22">
        <f>VLOOKUP(C106,ENERO!$D$13:$E$1147,2,0)</f>
        <v>219925899</v>
      </c>
      <c r="E106" s="23" t="s">
        <v>267</v>
      </c>
      <c r="F106" s="24">
        <v>53692455708</v>
      </c>
      <c r="G106" s="3">
        <v>0</v>
      </c>
      <c r="H106" s="3">
        <v>1327920191</v>
      </c>
      <c r="I106" s="3">
        <v>2086737443</v>
      </c>
      <c r="J106" s="3">
        <v>34040710310</v>
      </c>
      <c r="K106" s="3">
        <v>0</v>
      </c>
      <c r="L106" s="3">
        <v>3628734744</v>
      </c>
      <c r="M106" s="3">
        <v>0</v>
      </c>
      <c r="N106" s="3"/>
      <c r="O106" s="25">
        <v>94776558396</v>
      </c>
      <c r="P106" s="26">
        <v>87593970628</v>
      </c>
      <c r="Q106" s="3">
        <v>1913156671</v>
      </c>
      <c r="R106" s="3">
        <v>670048672</v>
      </c>
      <c r="S106" s="3"/>
      <c r="T106" s="3">
        <v>359971353</v>
      </c>
      <c r="U106" s="3">
        <v>359971352</v>
      </c>
      <c r="V106" s="3"/>
      <c r="W106" s="3"/>
      <c r="X106" s="3">
        <v>3095555690</v>
      </c>
      <c r="Y106" s="3">
        <v>458893550</v>
      </c>
      <c r="Z106" s="3">
        <v>324990480</v>
      </c>
      <c r="AA106" s="27">
        <v>7182587768</v>
      </c>
      <c r="AB106" s="28">
        <v>0</v>
      </c>
    </row>
    <row r="107" spans="1:28" x14ac:dyDescent="0.25">
      <c r="A107" s="20">
        <v>95</v>
      </c>
      <c r="B107" s="21" t="s">
        <v>268</v>
      </c>
      <c r="C107" s="22">
        <v>890399025</v>
      </c>
      <c r="D107" s="22">
        <f>VLOOKUP(C107,ENERO!$D$13:$E$1147,2,0)</f>
        <v>219276892</v>
      </c>
      <c r="E107" s="23" t="s">
        <v>269</v>
      </c>
      <c r="F107" s="24">
        <v>55637242570</v>
      </c>
      <c r="G107" s="3">
        <v>0</v>
      </c>
      <c r="H107" s="3">
        <v>1179728592</v>
      </c>
      <c r="I107" s="3">
        <v>2152372141</v>
      </c>
      <c r="J107" s="3">
        <v>28459130738</v>
      </c>
      <c r="K107" s="3">
        <v>0</v>
      </c>
      <c r="L107" s="3">
        <v>2098802685</v>
      </c>
      <c r="M107" s="3">
        <v>0</v>
      </c>
      <c r="N107" s="3"/>
      <c r="O107" s="25">
        <v>89527276726</v>
      </c>
      <c r="P107" s="26">
        <v>82756390685</v>
      </c>
      <c r="Q107" s="3">
        <v>2600771401</v>
      </c>
      <c r="R107" s="3">
        <v>223081376</v>
      </c>
      <c r="S107" s="3"/>
      <c r="T107" s="3">
        <v>347949651</v>
      </c>
      <c r="U107" s="3">
        <v>347949651</v>
      </c>
      <c r="V107" s="3"/>
      <c r="W107" s="3"/>
      <c r="X107" s="3">
        <v>2506190874</v>
      </c>
      <c r="Y107" s="3">
        <v>436097133</v>
      </c>
      <c r="Z107" s="3">
        <v>308845955</v>
      </c>
      <c r="AA107" s="27">
        <v>6770886041</v>
      </c>
      <c r="AB107" s="28">
        <v>0</v>
      </c>
    </row>
    <row r="108" spans="1:28" x14ac:dyDescent="0.25">
      <c r="A108" s="29">
        <v>96</v>
      </c>
      <c r="B108" s="21" t="s">
        <v>270</v>
      </c>
      <c r="C108" s="22">
        <v>899999433</v>
      </c>
      <c r="D108" s="22">
        <f>VLOOKUP(C108,ENERO!$D$13:$E$1147,2,0)</f>
        <v>218625286</v>
      </c>
      <c r="E108" s="23" t="s">
        <v>271</v>
      </c>
      <c r="F108" s="24">
        <v>37088969151</v>
      </c>
      <c r="G108" s="3">
        <v>0</v>
      </c>
      <c r="H108" s="3">
        <v>796679535</v>
      </c>
      <c r="I108" s="3">
        <v>1199094469</v>
      </c>
      <c r="J108" s="3">
        <v>15536731980</v>
      </c>
      <c r="K108" s="3">
        <v>0</v>
      </c>
      <c r="L108" s="3">
        <v>1133018385</v>
      </c>
      <c r="M108" s="3">
        <v>0</v>
      </c>
      <c r="N108" s="3"/>
      <c r="O108" s="25">
        <v>55754493520</v>
      </c>
      <c r="P108" s="26">
        <v>44150200314</v>
      </c>
      <c r="Q108" s="3">
        <v>1623492233</v>
      </c>
      <c r="R108" s="3">
        <v>6648146794</v>
      </c>
      <c r="S108" s="3"/>
      <c r="T108" s="3">
        <v>7791541</v>
      </c>
      <c r="U108" s="3">
        <v>7791541</v>
      </c>
      <c r="V108" s="3"/>
      <c r="W108" s="3"/>
      <c r="X108" s="3">
        <v>2894435022</v>
      </c>
      <c r="Y108" s="3">
        <v>247415385</v>
      </c>
      <c r="Z108" s="3">
        <v>175220690</v>
      </c>
      <c r="AA108" s="27">
        <v>11604293206</v>
      </c>
      <c r="AB108" s="28">
        <v>0</v>
      </c>
    </row>
    <row r="109" spans="1:28" x14ac:dyDescent="0.25">
      <c r="A109" s="20">
        <v>97</v>
      </c>
      <c r="B109" s="21" t="s">
        <v>272</v>
      </c>
      <c r="C109" s="22">
        <v>890980782</v>
      </c>
      <c r="D109" s="22">
        <f>VLOOKUP(C109,ENERO!$D$13:$E$1147,2,0)</f>
        <v>218005380</v>
      </c>
      <c r="E109" s="23" t="s">
        <v>273</v>
      </c>
      <c r="F109" s="24">
        <v>20884829655</v>
      </c>
      <c r="G109" s="3">
        <v>0</v>
      </c>
      <c r="H109" s="3">
        <v>446746159</v>
      </c>
      <c r="I109" s="3">
        <v>705598852</v>
      </c>
      <c r="J109" s="3">
        <v>7852308542</v>
      </c>
      <c r="K109" s="3">
        <v>0</v>
      </c>
      <c r="L109" s="3">
        <v>354294797</v>
      </c>
      <c r="M109" s="3">
        <v>0</v>
      </c>
      <c r="N109" s="3"/>
      <c r="O109" s="25">
        <v>30243778005</v>
      </c>
      <c r="P109" s="26">
        <v>30243778005</v>
      </c>
      <c r="Q109" s="3">
        <v>0</v>
      </c>
      <c r="R109" s="3">
        <v>0</v>
      </c>
      <c r="S109" s="3"/>
      <c r="T109" s="3">
        <v>0</v>
      </c>
      <c r="U109" s="3">
        <v>0</v>
      </c>
      <c r="V109" s="3"/>
      <c r="W109" s="3"/>
      <c r="X109" s="3">
        <v>0</v>
      </c>
      <c r="Y109" s="3">
        <v>0</v>
      </c>
      <c r="Z109" s="3">
        <v>0</v>
      </c>
      <c r="AA109" s="27">
        <v>0</v>
      </c>
      <c r="AB109" s="28">
        <v>0</v>
      </c>
    </row>
    <row r="110" spans="1:28" x14ac:dyDescent="0.25">
      <c r="A110" s="29">
        <v>98</v>
      </c>
      <c r="B110" s="21"/>
      <c r="C110" s="22">
        <v>890981195</v>
      </c>
      <c r="D110" s="22">
        <f>VLOOKUP(C110,ENERO!$D$13:$E$1147,2,0)</f>
        <v>210205002</v>
      </c>
      <c r="E110" s="23" t="s">
        <v>274</v>
      </c>
      <c r="F110" s="24"/>
      <c r="G110" s="3"/>
      <c r="H110" s="3">
        <v>283390847</v>
      </c>
      <c r="I110" s="3">
        <v>558828833</v>
      </c>
      <c r="J110" s="3">
        <v>0</v>
      </c>
      <c r="K110" s="3">
        <v>0</v>
      </c>
      <c r="L110" s="3">
        <v>0</v>
      </c>
      <c r="M110" s="3">
        <v>0</v>
      </c>
      <c r="N110" s="3"/>
      <c r="O110" s="25">
        <v>842219680</v>
      </c>
      <c r="P110" s="26">
        <v>842219680</v>
      </c>
      <c r="Q110" s="3">
        <v>0</v>
      </c>
      <c r="R110" s="3">
        <v>0</v>
      </c>
      <c r="S110" s="3"/>
      <c r="T110" s="3">
        <v>0</v>
      </c>
      <c r="U110" s="3">
        <v>0</v>
      </c>
      <c r="V110" s="3"/>
      <c r="W110" s="3"/>
      <c r="X110" s="3">
        <v>0</v>
      </c>
      <c r="Y110" s="3">
        <v>0</v>
      </c>
      <c r="Z110" s="3">
        <v>0</v>
      </c>
      <c r="AA110" s="27">
        <v>0</v>
      </c>
      <c r="AB110" s="28">
        <v>0</v>
      </c>
    </row>
    <row r="111" spans="1:28" x14ac:dyDescent="0.25">
      <c r="A111" s="20">
        <v>99</v>
      </c>
      <c r="B111" s="52"/>
      <c r="C111" s="22">
        <v>890981251</v>
      </c>
      <c r="D111" s="22">
        <f>VLOOKUP(C111,ENERO!$D$13:$E$1147,2,0)</f>
        <v>210405004</v>
      </c>
      <c r="E111" s="52" t="s">
        <v>275</v>
      </c>
      <c r="F111" s="52"/>
      <c r="G111" s="52"/>
      <c r="H111" s="3">
        <v>30980957</v>
      </c>
      <c r="I111" s="3">
        <v>82783414</v>
      </c>
      <c r="J111" s="3">
        <v>0</v>
      </c>
      <c r="K111" s="3">
        <v>0</v>
      </c>
      <c r="L111" s="3">
        <v>0</v>
      </c>
      <c r="M111" s="3">
        <v>0</v>
      </c>
      <c r="N111" s="3"/>
      <c r="O111" s="25">
        <v>113764371</v>
      </c>
      <c r="P111" s="26">
        <v>113764371</v>
      </c>
      <c r="Q111" s="3">
        <v>0</v>
      </c>
      <c r="R111" s="3">
        <v>0</v>
      </c>
      <c r="S111" s="3"/>
      <c r="T111" s="3">
        <v>0</v>
      </c>
      <c r="U111" s="3">
        <v>0</v>
      </c>
      <c r="V111" s="3"/>
      <c r="W111" s="3"/>
      <c r="X111" s="3">
        <v>0</v>
      </c>
      <c r="Y111" s="3">
        <v>0</v>
      </c>
      <c r="Z111" s="3">
        <v>0</v>
      </c>
      <c r="AA111" s="27">
        <v>0</v>
      </c>
      <c r="AB111" s="28">
        <v>0</v>
      </c>
    </row>
    <row r="112" spans="1:28" x14ac:dyDescent="0.25">
      <c r="A112" s="29">
        <v>100</v>
      </c>
      <c r="B112" s="52"/>
      <c r="C112" s="22">
        <v>890983701</v>
      </c>
      <c r="D112" s="22">
        <f>VLOOKUP(C112,ENERO!$D$13:$E$1147,2,0)</f>
        <v>212105021</v>
      </c>
      <c r="E112" s="52" t="s">
        <v>276</v>
      </c>
      <c r="F112" s="52"/>
      <c r="G112" s="52"/>
      <c r="H112" s="3">
        <v>72819731</v>
      </c>
      <c r="I112" s="3">
        <v>115233633</v>
      </c>
      <c r="J112" s="3">
        <v>0</v>
      </c>
      <c r="K112" s="3">
        <v>0</v>
      </c>
      <c r="L112" s="3">
        <v>0</v>
      </c>
      <c r="M112" s="3">
        <v>0</v>
      </c>
      <c r="N112" s="3"/>
      <c r="O112" s="25">
        <v>188053364</v>
      </c>
      <c r="P112" s="26">
        <v>188053364</v>
      </c>
      <c r="Q112" s="3">
        <v>0</v>
      </c>
      <c r="R112" s="3">
        <v>0</v>
      </c>
      <c r="S112" s="3"/>
      <c r="T112" s="3">
        <v>0</v>
      </c>
      <c r="U112" s="3">
        <v>0</v>
      </c>
      <c r="V112" s="3"/>
      <c r="W112" s="3"/>
      <c r="X112" s="3">
        <v>0</v>
      </c>
      <c r="Y112" s="3">
        <v>0</v>
      </c>
      <c r="Z112" s="3">
        <v>0</v>
      </c>
      <c r="AA112" s="27">
        <v>0</v>
      </c>
      <c r="AB112" s="28">
        <v>0</v>
      </c>
    </row>
    <row r="113" spans="1:28" x14ac:dyDescent="0.25">
      <c r="A113" s="20">
        <v>101</v>
      </c>
      <c r="B113" s="52"/>
      <c r="C113" s="22">
        <v>890981732</v>
      </c>
      <c r="D113" s="22">
        <f>VLOOKUP(C113,ENERO!$D$13:$E$1147,2,0)</f>
        <v>213005030</v>
      </c>
      <c r="E113" s="52" t="s">
        <v>277</v>
      </c>
      <c r="F113" s="52"/>
      <c r="G113" s="52"/>
      <c r="H113" s="3">
        <v>323696931</v>
      </c>
      <c r="I113" s="3">
        <v>654954410</v>
      </c>
      <c r="J113" s="3">
        <v>0</v>
      </c>
      <c r="K113" s="3">
        <v>0</v>
      </c>
      <c r="L113" s="3">
        <v>0</v>
      </c>
      <c r="M113" s="3">
        <v>0</v>
      </c>
      <c r="N113" s="3"/>
      <c r="O113" s="25">
        <v>978651341</v>
      </c>
      <c r="P113" s="26">
        <v>978651341</v>
      </c>
      <c r="Q113" s="3">
        <v>0</v>
      </c>
      <c r="R113" s="3">
        <v>0</v>
      </c>
      <c r="S113" s="3"/>
      <c r="T113" s="3">
        <v>0</v>
      </c>
      <c r="U113" s="3">
        <v>0</v>
      </c>
      <c r="V113" s="3"/>
      <c r="W113" s="3"/>
      <c r="X113" s="3">
        <v>0</v>
      </c>
      <c r="Y113" s="3">
        <v>0</v>
      </c>
      <c r="Z113" s="3">
        <v>0</v>
      </c>
      <c r="AA113" s="27">
        <v>0</v>
      </c>
      <c r="AB113" s="28">
        <v>0</v>
      </c>
    </row>
    <row r="114" spans="1:28" x14ac:dyDescent="0.25">
      <c r="A114" s="29">
        <v>102</v>
      </c>
      <c r="B114" s="52"/>
      <c r="C114" s="22">
        <v>890981518</v>
      </c>
      <c r="D114" s="22">
        <f>VLOOKUP(C114,ENERO!$D$13:$E$1147,2,0)</f>
        <v>213105031</v>
      </c>
      <c r="E114" s="52" t="s">
        <v>278</v>
      </c>
      <c r="F114" s="52"/>
      <c r="G114" s="52"/>
      <c r="H114" s="3">
        <v>484360088</v>
      </c>
      <c r="I114" s="3">
        <v>772119479</v>
      </c>
      <c r="J114" s="3">
        <v>0</v>
      </c>
      <c r="K114" s="3">
        <v>0</v>
      </c>
      <c r="L114" s="3">
        <v>0</v>
      </c>
      <c r="M114" s="3">
        <v>0</v>
      </c>
      <c r="N114" s="3"/>
      <c r="O114" s="25">
        <v>1256479567</v>
      </c>
      <c r="P114" s="26">
        <v>1256479567</v>
      </c>
      <c r="Q114" s="3">
        <v>0</v>
      </c>
      <c r="R114" s="3">
        <v>0</v>
      </c>
      <c r="S114" s="3"/>
      <c r="T114" s="3">
        <v>0</v>
      </c>
      <c r="U114" s="3">
        <v>0</v>
      </c>
      <c r="V114" s="3"/>
      <c r="W114" s="3"/>
      <c r="X114" s="3">
        <v>0</v>
      </c>
      <c r="Y114" s="3">
        <v>0</v>
      </c>
      <c r="Z114" s="3">
        <v>0</v>
      </c>
      <c r="AA114" s="27">
        <v>0</v>
      </c>
      <c r="AB114" s="28">
        <v>0</v>
      </c>
    </row>
    <row r="115" spans="1:28" x14ac:dyDescent="0.25">
      <c r="A115" s="20">
        <v>103</v>
      </c>
      <c r="B115" s="52"/>
      <c r="C115" s="22">
        <v>890980342</v>
      </c>
      <c r="D115" s="22">
        <f>VLOOKUP(C115,ENERO!$D$13:$E$1147,2,0)</f>
        <v>213405034</v>
      </c>
      <c r="E115" s="52" t="s">
        <v>279</v>
      </c>
      <c r="F115" s="52"/>
      <c r="G115" s="52"/>
      <c r="H115" s="3">
        <v>629138416</v>
      </c>
      <c r="I115" s="3">
        <v>1185118068</v>
      </c>
      <c r="J115" s="3">
        <v>0</v>
      </c>
      <c r="K115" s="3">
        <v>0</v>
      </c>
      <c r="L115" s="3">
        <v>0</v>
      </c>
      <c r="M115" s="3">
        <v>0</v>
      </c>
      <c r="N115" s="3"/>
      <c r="O115" s="25">
        <v>1814256484</v>
      </c>
      <c r="P115" s="26">
        <v>1814256484</v>
      </c>
      <c r="Q115" s="3">
        <v>0</v>
      </c>
      <c r="R115" s="3">
        <v>0</v>
      </c>
      <c r="S115" s="3"/>
      <c r="T115" s="3">
        <v>0</v>
      </c>
      <c r="U115" s="3">
        <v>0</v>
      </c>
      <c r="V115" s="3"/>
      <c r="W115" s="3"/>
      <c r="X115" s="3">
        <v>0</v>
      </c>
      <c r="Y115" s="3">
        <v>0</v>
      </c>
      <c r="Z115" s="3">
        <v>0</v>
      </c>
      <c r="AA115" s="27">
        <v>0</v>
      </c>
      <c r="AB115" s="28">
        <v>0</v>
      </c>
    </row>
    <row r="116" spans="1:28" x14ac:dyDescent="0.25">
      <c r="A116" s="29">
        <v>104</v>
      </c>
      <c r="B116" s="52"/>
      <c r="C116" s="22">
        <v>890981493</v>
      </c>
      <c r="D116" s="22">
        <f>VLOOKUP(C116,ENERO!$D$13:$E$1147,2,0)</f>
        <v>213605036</v>
      </c>
      <c r="E116" s="52" t="s">
        <v>280</v>
      </c>
      <c r="F116" s="52"/>
      <c r="G116" s="52"/>
      <c r="H116" s="3">
        <v>82585754</v>
      </c>
      <c r="I116" s="3">
        <v>184886358</v>
      </c>
      <c r="J116" s="3">
        <v>0</v>
      </c>
      <c r="K116" s="3">
        <v>0</v>
      </c>
      <c r="L116" s="3">
        <v>0</v>
      </c>
      <c r="M116" s="3">
        <v>0</v>
      </c>
      <c r="N116" s="3"/>
      <c r="O116" s="25">
        <v>267472112</v>
      </c>
      <c r="P116" s="26">
        <v>267472112</v>
      </c>
      <c r="Q116" s="3">
        <v>0</v>
      </c>
      <c r="R116" s="3">
        <v>0</v>
      </c>
      <c r="S116" s="3"/>
      <c r="T116" s="3">
        <v>0</v>
      </c>
      <c r="U116" s="3">
        <v>0</v>
      </c>
      <c r="V116" s="3"/>
      <c r="W116" s="3"/>
      <c r="X116" s="3">
        <v>0</v>
      </c>
      <c r="Y116" s="3">
        <v>0</v>
      </c>
      <c r="Z116" s="3">
        <v>0</v>
      </c>
      <c r="AA116" s="27">
        <v>0</v>
      </c>
      <c r="AB116" s="28">
        <v>0</v>
      </c>
    </row>
    <row r="117" spans="1:28" x14ac:dyDescent="0.25">
      <c r="A117" s="20">
        <v>105</v>
      </c>
      <c r="B117" s="52"/>
      <c r="C117" s="22">
        <v>890982141</v>
      </c>
      <c r="D117" s="22">
        <f>VLOOKUP(C117,ENERO!$D$13:$E$1147,2,0)</f>
        <v>213805038</v>
      </c>
      <c r="E117" s="52" t="s">
        <v>281</v>
      </c>
      <c r="F117" s="52"/>
      <c r="G117" s="52"/>
      <c r="H117" s="3">
        <v>202157924</v>
      </c>
      <c r="I117" s="3">
        <v>364985031</v>
      </c>
      <c r="J117" s="3">
        <v>0</v>
      </c>
      <c r="K117" s="3">
        <v>0</v>
      </c>
      <c r="L117" s="3">
        <v>0</v>
      </c>
      <c r="M117" s="3">
        <v>0</v>
      </c>
      <c r="N117" s="3"/>
      <c r="O117" s="25">
        <v>567142955</v>
      </c>
      <c r="P117" s="26">
        <v>567142955</v>
      </c>
      <c r="Q117" s="3">
        <v>0</v>
      </c>
      <c r="R117" s="3">
        <v>0</v>
      </c>
      <c r="S117" s="3"/>
      <c r="T117" s="3">
        <v>0</v>
      </c>
      <c r="U117" s="3">
        <v>0</v>
      </c>
      <c r="V117" s="3"/>
      <c r="W117" s="3"/>
      <c r="X117" s="3">
        <v>0</v>
      </c>
      <c r="Y117" s="3">
        <v>0</v>
      </c>
      <c r="Z117" s="3">
        <v>0</v>
      </c>
      <c r="AA117" s="27">
        <v>0</v>
      </c>
      <c r="AB117" s="28">
        <v>0</v>
      </c>
    </row>
    <row r="118" spans="1:28" x14ac:dyDescent="0.25">
      <c r="A118" s="29">
        <v>106</v>
      </c>
      <c r="B118" s="52"/>
      <c r="C118" s="22">
        <v>890982489</v>
      </c>
      <c r="D118" s="22">
        <f>VLOOKUP(C118,ENERO!$D$13:$E$1147,2,0)</f>
        <v>214005040</v>
      </c>
      <c r="E118" s="52" t="s">
        <v>282</v>
      </c>
      <c r="F118" s="52"/>
      <c r="G118" s="52"/>
      <c r="H118" s="3">
        <v>373622912</v>
      </c>
      <c r="I118" s="3">
        <v>477888630</v>
      </c>
      <c r="J118" s="3">
        <v>0</v>
      </c>
      <c r="K118" s="3">
        <v>0</v>
      </c>
      <c r="L118" s="3">
        <v>0</v>
      </c>
      <c r="M118" s="3">
        <v>0</v>
      </c>
      <c r="N118" s="3"/>
      <c r="O118" s="25">
        <v>851511542</v>
      </c>
      <c r="P118" s="26">
        <v>851511542</v>
      </c>
      <c r="Q118" s="3">
        <v>0</v>
      </c>
      <c r="R118" s="3">
        <v>0</v>
      </c>
      <c r="S118" s="3"/>
      <c r="T118" s="3">
        <v>0</v>
      </c>
      <c r="U118" s="3">
        <v>0</v>
      </c>
      <c r="V118" s="3"/>
      <c r="W118" s="3"/>
      <c r="X118" s="3">
        <v>0</v>
      </c>
      <c r="Y118" s="3">
        <v>0</v>
      </c>
      <c r="Z118" s="3">
        <v>0</v>
      </c>
      <c r="AA118" s="27">
        <v>0</v>
      </c>
      <c r="AB118" s="28">
        <v>0</v>
      </c>
    </row>
    <row r="119" spans="1:28" x14ac:dyDescent="0.25">
      <c r="A119" s="20">
        <v>107</v>
      </c>
      <c r="B119" s="52"/>
      <c r="C119" s="22">
        <v>890907569</v>
      </c>
      <c r="D119" s="22">
        <f>VLOOKUP(C119,ENERO!$D$13:$E$1147,2,0)</f>
        <v>214205042</v>
      </c>
      <c r="E119" s="52" t="s">
        <v>283</v>
      </c>
      <c r="F119" s="52"/>
      <c r="G119" s="52"/>
      <c r="H119" s="3">
        <v>438112496</v>
      </c>
      <c r="I119" s="3">
        <v>673529967</v>
      </c>
      <c r="J119" s="3">
        <v>0</v>
      </c>
      <c r="K119" s="3">
        <v>0</v>
      </c>
      <c r="L119" s="3">
        <v>0</v>
      </c>
      <c r="M119" s="3">
        <v>0</v>
      </c>
      <c r="N119" s="3"/>
      <c r="O119" s="25">
        <v>1111642463</v>
      </c>
      <c r="P119" s="26">
        <v>1111642463</v>
      </c>
      <c r="Q119" s="3">
        <v>0</v>
      </c>
      <c r="R119" s="3">
        <v>0</v>
      </c>
      <c r="S119" s="3"/>
      <c r="T119" s="3">
        <v>0</v>
      </c>
      <c r="U119" s="3">
        <v>0</v>
      </c>
      <c r="V119" s="3"/>
      <c r="W119" s="3"/>
      <c r="X119" s="3">
        <v>0</v>
      </c>
      <c r="Y119" s="3">
        <v>0</v>
      </c>
      <c r="Z119" s="3">
        <v>0</v>
      </c>
      <c r="AA119" s="27">
        <v>0</v>
      </c>
      <c r="AB119" s="28">
        <v>0</v>
      </c>
    </row>
    <row r="120" spans="1:28" x14ac:dyDescent="0.25">
      <c r="A120" s="29">
        <v>108</v>
      </c>
      <c r="B120" s="52"/>
      <c r="C120" s="22">
        <v>890983824</v>
      </c>
      <c r="D120" s="22">
        <f>VLOOKUP(C120,ENERO!$D$13:$E$1147,2,0)</f>
        <v>214405044</v>
      </c>
      <c r="E120" s="52" t="s">
        <v>284</v>
      </c>
      <c r="F120" s="52"/>
      <c r="G120" s="52"/>
      <c r="H120" s="3">
        <v>119592888</v>
      </c>
      <c r="I120" s="3">
        <v>255767793</v>
      </c>
      <c r="J120" s="3">
        <v>0</v>
      </c>
      <c r="K120" s="3">
        <v>0</v>
      </c>
      <c r="L120" s="3">
        <v>0</v>
      </c>
      <c r="M120" s="3">
        <v>0</v>
      </c>
      <c r="N120" s="3"/>
      <c r="O120" s="25">
        <v>375360681</v>
      </c>
      <c r="P120" s="26">
        <v>375360681</v>
      </c>
      <c r="Q120" s="3">
        <v>0</v>
      </c>
      <c r="R120" s="3">
        <v>0</v>
      </c>
      <c r="S120" s="3"/>
      <c r="T120" s="3">
        <v>0</v>
      </c>
      <c r="U120" s="3">
        <v>0</v>
      </c>
      <c r="V120" s="3"/>
      <c r="W120" s="3"/>
      <c r="X120" s="3">
        <v>0</v>
      </c>
      <c r="Y120" s="3">
        <v>0</v>
      </c>
      <c r="Z120" s="3">
        <v>0</v>
      </c>
      <c r="AA120" s="27">
        <v>0</v>
      </c>
      <c r="AB120" s="28">
        <v>0</v>
      </c>
    </row>
    <row r="121" spans="1:28" x14ac:dyDescent="0.25">
      <c r="A121" s="20">
        <v>109</v>
      </c>
      <c r="B121" s="52"/>
      <c r="C121" s="22">
        <v>890985623</v>
      </c>
      <c r="D121" s="22">
        <f>VLOOKUP(C121,ENERO!$D$13:$E$1147,2,0)</f>
        <v>215105051</v>
      </c>
      <c r="E121" s="52" t="s">
        <v>285</v>
      </c>
      <c r="F121" s="52"/>
      <c r="G121" s="52"/>
      <c r="H121" s="3">
        <v>1548008928</v>
      </c>
      <c r="I121" s="3">
        <v>1733671309</v>
      </c>
      <c r="J121" s="3">
        <v>0</v>
      </c>
      <c r="K121" s="3">
        <v>0</v>
      </c>
      <c r="L121" s="3">
        <v>0</v>
      </c>
      <c r="M121" s="3">
        <v>0</v>
      </c>
      <c r="N121" s="3"/>
      <c r="O121" s="25">
        <v>3281680237</v>
      </c>
      <c r="P121" s="26">
        <v>3281680237</v>
      </c>
      <c r="Q121" s="3">
        <v>0</v>
      </c>
      <c r="R121" s="3">
        <v>0</v>
      </c>
      <c r="S121" s="3"/>
      <c r="T121" s="3">
        <v>0</v>
      </c>
      <c r="U121" s="3">
        <v>0</v>
      </c>
      <c r="V121" s="3"/>
      <c r="W121" s="3"/>
      <c r="X121" s="3">
        <v>0</v>
      </c>
      <c r="Y121" s="3">
        <v>0</v>
      </c>
      <c r="Z121" s="3">
        <v>0</v>
      </c>
      <c r="AA121" s="27">
        <v>0</v>
      </c>
      <c r="AB121" s="28">
        <v>0</v>
      </c>
    </row>
    <row r="122" spans="1:28" x14ac:dyDescent="0.25">
      <c r="A122" s="29">
        <v>110</v>
      </c>
      <c r="B122" s="52"/>
      <c r="C122" s="22">
        <v>890981786</v>
      </c>
      <c r="D122" s="22">
        <f>VLOOKUP(C122,ENERO!$D$13:$E$1147,2,0)</f>
        <v>215505055</v>
      </c>
      <c r="E122" s="52" t="s">
        <v>286</v>
      </c>
      <c r="F122" s="52"/>
      <c r="G122" s="52"/>
      <c r="H122" s="3">
        <v>121963282</v>
      </c>
      <c r="I122" s="3">
        <v>248209731</v>
      </c>
      <c r="J122" s="3">
        <v>0</v>
      </c>
      <c r="K122" s="3">
        <v>0</v>
      </c>
      <c r="L122" s="3">
        <v>0</v>
      </c>
      <c r="M122" s="3">
        <v>0</v>
      </c>
      <c r="N122" s="3"/>
      <c r="O122" s="25">
        <v>370173013</v>
      </c>
      <c r="P122" s="26">
        <v>370173013</v>
      </c>
      <c r="Q122" s="3">
        <v>0</v>
      </c>
      <c r="R122" s="3">
        <v>0</v>
      </c>
      <c r="S122" s="3"/>
      <c r="T122" s="3">
        <v>0</v>
      </c>
      <c r="U122" s="3">
        <v>0</v>
      </c>
      <c r="V122" s="3"/>
      <c r="W122" s="3"/>
      <c r="X122" s="3">
        <v>0</v>
      </c>
      <c r="Y122" s="3">
        <v>0</v>
      </c>
      <c r="Z122" s="3">
        <v>0</v>
      </c>
      <c r="AA122" s="27">
        <v>0</v>
      </c>
      <c r="AB122" s="28">
        <v>0</v>
      </c>
    </row>
    <row r="123" spans="1:28" x14ac:dyDescent="0.25">
      <c r="A123" s="20">
        <v>111</v>
      </c>
      <c r="B123" s="52"/>
      <c r="C123" s="22">
        <v>890983763</v>
      </c>
      <c r="D123" s="22">
        <f>VLOOKUP(C123,ENERO!$D$13:$E$1147,2,0)</f>
        <v>215905059</v>
      </c>
      <c r="E123" s="52" t="s">
        <v>287</v>
      </c>
      <c r="F123" s="52"/>
      <c r="G123" s="52"/>
      <c r="H123" s="3">
        <v>28609110</v>
      </c>
      <c r="I123" s="3">
        <v>84834154</v>
      </c>
      <c r="J123" s="3">
        <v>0</v>
      </c>
      <c r="K123" s="3">
        <v>0</v>
      </c>
      <c r="L123" s="3">
        <v>0</v>
      </c>
      <c r="M123" s="3">
        <v>0</v>
      </c>
      <c r="N123" s="3"/>
      <c r="O123" s="25">
        <v>113443264</v>
      </c>
      <c r="P123" s="26">
        <v>113443264</v>
      </c>
      <c r="Q123" s="3">
        <v>0</v>
      </c>
      <c r="R123" s="3">
        <v>0</v>
      </c>
      <c r="S123" s="3"/>
      <c r="T123" s="3">
        <v>0</v>
      </c>
      <c r="U123" s="3">
        <v>0</v>
      </c>
      <c r="V123" s="3"/>
      <c r="W123" s="3"/>
      <c r="X123" s="3">
        <v>0</v>
      </c>
      <c r="Y123" s="3">
        <v>0</v>
      </c>
      <c r="Z123" s="3">
        <v>0</v>
      </c>
      <c r="AA123" s="27">
        <v>0</v>
      </c>
      <c r="AB123" s="28">
        <v>0</v>
      </c>
    </row>
    <row r="124" spans="1:28" x14ac:dyDescent="0.25">
      <c r="A124" s="29">
        <v>112</v>
      </c>
      <c r="B124" s="52"/>
      <c r="C124" s="22">
        <v>890980445</v>
      </c>
      <c r="D124" s="22">
        <f>VLOOKUP(C124,ENERO!$D$13:$E$1147,2,0)</f>
        <v>217905079</v>
      </c>
      <c r="E124" s="52" t="s">
        <v>288</v>
      </c>
      <c r="F124" s="52"/>
      <c r="G124" s="52"/>
      <c r="H124" s="3">
        <v>476417615</v>
      </c>
      <c r="I124" s="3">
        <v>1002437734</v>
      </c>
      <c r="J124" s="3">
        <v>0</v>
      </c>
      <c r="K124" s="3">
        <v>0</v>
      </c>
      <c r="L124" s="3">
        <v>0</v>
      </c>
      <c r="M124" s="3">
        <v>0</v>
      </c>
      <c r="N124" s="3"/>
      <c r="O124" s="25">
        <v>1478855349</v>
      </c>
      <c r="P124" s="26">
        <v>1478855349</v>
      </c>
      <c r="Q124" s="3">
        <v>0</v>
      </c>
      <c r="R124" s="3">
        <v>0</v>
      </c>
      <c r="S124" s="3"/>
      <c r="T124" s="3">
        <v>0</v>
      </c>
      <c r="U124" s="3">
        <v>0</v>
      </c>
      <c r="V124" s="3"/>
      <c r="W124" s="3"/>
      <c r="X124" s="3">
        <v>0</v>
      </c>
      <c r="Y124" s="3">
        <v>0</v>
      </c>
      <c r="Z124" s="3">
        <v>0</v>
      </c>
      <c r="AA124" s="27">
        <v>0</v>
      </c>
      <c r="AB124" s="28">
        <v>0</v>
      </c>
    </row>
    <row r="125" spans="1:28" x14ac:dyDescent="0.25">
      <c r="A125" s="20">
        <v>113</v>
      </c>
      <c r="B125" s="52"/>
      <c r="C125" s="22">
        <v>890981880</v>
      </c>
      <c r="D125" s="22">
        <f>VLOOKUP(C125,ENERO!$D$13:$E$1147,2,0)</f>
        <v>218605086</v>
      </c>
      <c r="E125" s="52" t="s">
        <v>289</v>
      </c>
      <c r="F125" s="52"/>
      <c r="G125" s="52"/>
      <c r="H125" s="3">
        <v>115210673</v>
      </c>
      <c r="I125" s="3">
        <v>280698637</v>
      </c>
      <c r="J125" s="3">
        <v>0</v>
      </c>
      <c r="K125" s="3">
        <v>0</v>
      </c>
      <c r="L125" s="3">
        <v>0</v>
      </c>
      <c r="M125" s="3">
        <v>0</v>
      </c>
      <c r="N125" s="3"/>
      <c r="O125" s="25">
        <v>395909310</v>
      </c>
      <c r="P125" s="26">
        <v>395909310</v>
      </c>
      <c r="Q125" s="3">
        <v>0</v>
      </c>
      <c r="R125" s="3">
        <v>0</v>
      </c>
      <c r="S125" s="3"/>
      <c r="T125" s="3">
        <v>0</v>
      </c>
      <c r="U125" s="3">
        <v>0</v>
      </c>
      <c r="V125" s="3"/>
      <c r="W125" s="3"/>
      <c r="X125" s="3">
        <v>0</v>
      </c>
      <c r="Y125" s="3">
        <v>0</v>
      </c>
      <c r="Z125" s="3">
        <v>0</v>
      </c>
      <c r="AA125" s="27">
        <v>0</v>
      </c>
      <c r="AB125" s="28">
        <v>0</v>
      </c>
    </row>
    <row r="126" spans="1:28" x14ac:dyDescent="0.25">
      <c r="A126" s="29">
        <v>114</v>
      </c>
      <c r="B126" s="52"/>
      <c r="C126" s="22">
        <v>890980802</v>
      </c>
      <c r="D126" s="22">
        <f>VLOOKUP(C126,ENERO!$D$13:$E$1147,2,0)</f>
        <v>219105091</v>
      </c>
      <c r="E126" s="52" t="s">
        <v>290</v>
      </c>
      <c r="F126" s="52"/>
      <c r="G126" s="52"/>
      <c r="H126" s="3">
        <v>134219987</v>
      </c>
      <c r="I126" s="3">
        <v>249494966</v>
      </c>
      <c r="J126" s="3">
        <v>0</v>
      </c>
      <c r="K126" s="3">
        <v>0</v>
      </c>
      <c r="L126" s="3">
        <v>0</v>
      </c>
      <c r="M126" s="3">
        <v>0</v>
      </c>
      <c r="N126" s="3"/>
      <c r="O126" s="25">
        <v>383714953</v>
      </c>
      <c r="P126" s="26">
        <v>383714953</v>
      </c>
      <c r="Q126" s="3">
        <v>0</v>
      </c>
      <c r="R126" s="3">
        <v>0</v>
      </c>
      <c r="S126" s="3"/>
      <c r="T126" s="3">
        <v>0</v>
      </c>
      <c r="U126" s="3">
        <v>0</v>
      </c>
      <c r="V126" s="3"/>
      <c r="W126" s="3"/>
      <c r="X126" s="3">
        <v>0</v>
      </c>
      <c r="Y126" s="3">
        <v>0</v>
      </c>
      <c r="Z126" s="3">
        <v>0</v>
      </c>
      <c r="AA126" s="27">
        <v>0</v>
      </c>
      <c r="AB126" s="28">
        <v>0</v>
      </c>
    </row>
    <row r="127" spans="1:28" x14ac:dyDescent="0.25">
      <c r="A127" s="20">
        <v>115</v>
      </c>
      <c r="B127" s="52"/>
      <c r="C127" s="22">
        <v>890982321</v>
      </c>
      <c r="D127" s="22">
        <f>VLOOKUP(C127,ENERO!$D$13:$E$1147,2,0)</f>
        <v>219305093</v>
      </c>
      <c r="E127" s="52" t="s">
        <v>291</v>
      </c>
      <c r="F127" s="52"/>
      <c r="G127" s="52"/>
      <c r="H127" s="3">
        <v>282222223</v>
      </c>
      <c r="I127" s="3">
        <v>513523752</v>
      </c>
      <c r="J127" s="3">
        <v>0</v>
      </c>
      <c r="K127" s="3">
        <v>0</v>
      </c>
      <c r="L127" s="3">
        <v>0</v>
      </c>
      <c r="M127" s="3">
        <v>0</v>
      </c>
      <c r="N127" s="3"/>
      <c r="O127" s="25">
        <v>795745975</v>
      </c>
      <c r="P127" s="26">
        <v>795745975</v>
      </c>
      <c r="Q127" s="3">
        <v>0</v>
      </c>
      <c r="R127" s="3">
        <v>0</v>
      </c>
      <c r="S127" s="3"/>
      <c r="T127" s="3">
        <v>0</v>
      </c>
      <c r="U127" s="3">
        <v>0</v>
      </c>
      <c r="V127" s="3"/>
      <c r="W127" s="3"/>
      <c r="X127" s="3">
        <v>0</v>
      </c>
      <c r="Y127" s="3">
        <v>0</v>
      </c>
      <c r="Z127" s="3">
        <v>0</v>
      </c>
      <c r="AA127" s="27">
        <v>0</v>
      </c>
      <c r="AB127" s="28">
        <v>0</v>
      </c>
    </row>
    <row r="128" spans="1:28" x14ac:dyDescent="0.25">
      <c r="A128" s="29">
        <v>116</v>
      </c>
      <c r="B128" s="52"/>
      <c r="C128" s="22">
        <v>890980330</v>
      </c>
      <c r="D128" s="22">
        <f>VLOOKUP(C128,ENERO!$D$13:$E$1147,2,0)</f>
        <v>210105101</v>
      </c>
      <c r="E128" s="52" t="s">
        <v>292</v>
      </c>
      <c r="F128" s="52"/>
      <c r="G128" s="52"/>
      <c r="H128" s="3">
        <v>313612327</v>
      </c>
      <c r="I128" s="3">
        <v>613116265</v>
      </c>
      <c r="J128" s="3">
        <v>0</v>
      </c>
      <c r="K128" s="3">
        <v>0</v>
      </c>
      <c r="L128" s="3">
        <v>0</v>
      </c>
      <c r="M128" s="3">
        <v>0</v>
      </c>
      <c r="N128" s="3"/>
      <c r="O128" s="25">
        <v>926728592</v>
      </c>
      <c r="P128" s="26">
        <v>926728592</v>
      </c>
      <c r="Q128" s="3">
        <v>0</v>
      </c>
      <c r="R128" s="3">
        <v>0</v>
      </c>
      <c r="S128" s="3"/>
      <c r="T128" s="3">
        <v>0</v>
      </c>
      <c r="U128" s="3">
        <v>0</v>
      </c>
      <c r="V128" s="3"/>
      <c r="W128" s="3"/>
      <c r="X128" s="3">
        <v>0</v>
      </c>
      <c r="Y128" s="3">
        <v>0</v>
      </c>
      <c r="Z128" s="3">
        <v>0</v>
      </c>
      <c r="AA128" s="27">
        <v>0</v>
      </c>
      <c r="AB128" s="28">
        <v>0</v>
      </c>
    </row>
    <row r="129" spans="1:28" x14ac:dyDescent="0.25">
      <c r="A129" s="20">
        <v>117</v>
      </c>
      <c r="B129" s="52"/>
      <c r="C129" s="22">
        <v>890984415</v>
      </c>
      <c r="D129" s="22">
        <f>VLOOKUP(C129,ENERO!$D$13:$E$1147,2,0)</f>
        <v>210705107</v>
      </c>
      <c r="E129" s="52" t="s">
        <v>293</v>
      </c>
      <c r="F129" s="52"/>
      <c r="G129" s="52"/>
      <c r="H129" s="3">
        <v>139593059</v>
      </c>
      <c r="I129" s="3">
        <v>251228368</v>
      </c>
      <c r="J129" s="3">
        <v>0</v>
      </c>
      <c r="K129" s="3">
        <v>0</v>
      </c>
      <c r="L129" s="3">
        <v>0</v>
      </c>
      <c r="M129" s="3">
        <v>0</v>
      </c>
      <c r="N129" s="3"/>
      <c r="O129" s="25">
        <v>390821427</v>
      </c>
      <c r="P129" s="26">
        <v>390821427</v>
      </c>
      <c r="Q129" s="3">
        <v>0</v>
      </c>
      <c r="R129" s="3">
        <v>0</v>
      </c>
      <c r="S129" s="3"/>
      <c r="T129" s="3">
        <v>0</v>
      </c>
      <c r="U129" s="3">
        <v>0</v>
      </c>
      <c r="V129" s="3"/>
      <c r="W129" s="3"/>
      <c r="X129" s="3">
        <v>0</v>
      </c>
      <c r="Y129" s="3">
        <v>0</v>
      </c>
      <c r="Z129" s="3">
        <v>0</v>
      </c>
      <c r="AA129" s="27">
        <v>0</v>
      </c>
      <c r="AB129" s="28">
        <v>0</v>
      </c>
    </row>
    <row r="130" spans="1:28" x14ac:dyDescent="0.25">
      <c r="A130" s="29">
        <v>118</v>
      </c>
      <c r="B130" s="52"/>
      <c r="C130" s="22">
        <v>890983808</v>
      </c>
      <c r="D130" s="22">
        <f>VLOOKUP(C130,ENERO!$D$13:$E$1147,2,0)</f>
        <v>211305113</v>
      </c>
      <c r="E130" s="52" t="s">
        <v>294</v>
      </c>
      <c r="F130" s="52"/>
      <c r="G130" s="52"/>
      <c r="H130" s="3">
        <v>190742463</v>
      </c>
      <c r="I130" s="3">
        <v>331216052</v>
      </c>
      <c r="J130" s="3">
        <v>0</v>
      </c>
      <c r="K130" s="3">
        <v>0</v>
      </c>
      <c r="L130" s="3">
        <v>0</v>
      </c>
      <c r="M130" s="3">
        <v>0</v>
      </c>
      <c r="N130" s="3"/>
      <c r="O130" s="25">
        <v>521958515</v>
      </c>
      <c r="P130" s="26">
        <v>521958515</v>
      </c>
      <c r="Q130" s="3">
        <v>0</v>
      </c>
      <c r="R130" s="3">
        <v>0</v>
      </c>
      <c r="S130" s="3"/>
      <c r="T130" s="3">
        <v>0</v>
      </c>
      <c r="U130" s="3">
        <v>0</v>
      </c>
      <c r="V130" s="3"/>
      <c r="W130" s="3"/>
      <c r="X130" s="3">
        <v>0</v>
      </c>
      <c r="Y130" s="3">
        <v>0</v>
      </c>
      <c r="Z130" s="3">
        <v>0</v>
      </c>
      <c r="AA130" s="27">
        <v>0</v>
      </c>
      <c r="AB130" s="28">
        <v>0</v>
      </c>
    </row>
    <row r="131" spans="1:28" x14ac:dyDescent="0.25">
      <c r="A131" s="20">
        <v>119</v>
      </c>
      <c r="B131" s="52"/>
      <c r="C131" s="22">
        <v>890981567</v>
      </c>
      <c r="D131" s="22">
        <f>VLOOKUP(C131,ENERO!$D$13:$E$1147,2,0)</f>
        <v>212005120</v>
      </c>
      <c r="E131" s="52" t="s">
        <v>295</v>
      </c>
      <c r="F131" s="52"/>
      <c r="G131" s="52"/>
      <c r="H131" s="3">
        <v>1059639279</v>
      </c>
      <c r="I131" s="3">
        <v>1263339443</v>
      </c>
      <c r="J131" s="3">
        <v>0</v>
      </c>
      <c r="K131" s="3">
        <v>0</v>
      </c>
      <c r="L131" s="3">
        <v>0</v>
      </c>
      <c r="M131" s="3">
        <v>0</v>
      </c>
      <c r="N131" s="3"/>
      <c r="O131" s="25">
        <v>2322978722</v>
      </c>
      <c r="P131" s="26">
        <v>2322978722</v>
      </c>
      <c r="Q131" s="3">
        <v>0</v>
      </c>
      <c r="R131" s="3">
        <v>0</v>
      </c>
      <c r="S131" s="3"/>
      <c r="T131" s="3">
        <v>0</v>
      </c>
      <c r="U131" s="3">
        <v>0</v>
      </c>
      <c r="V131" s="3"/>
      <c r="W131" s="3"/>
      <c r="X131" s="3">
        <v>0</v>
      </c>
      <c r="Y131" s="3">
        <v>0</v>
      </c>
      <c r="Z131" s="3">
        <v>0</v>
      </c>
      <c r="AA131" s="27">
        <v>0</v>
      </c>
      <c r="AB131" s="28">
        <v>0</v>
      </c>
    </row>
    <row r="132" spans="1:28" x14ac:dyDescent="0.25">
      <c r="A132" s="29">
        <v>120</v>
      </c>
      <c r="B132" s="52"/>
      <c r="C132" s="22">
        <v>890984224</v>
      </c>
      <c r="D132" s="22">
        <f>VLOOKUP(C132,ENERO!$D$13:$E$1147,2,0)</f>
        <v>212505125</v>
      </c>
      <c r="E132" s="52" t="s">
        <v>296</v>
      </c>
      <c r="F132" s="52"/>
      <c r="G132" s="52"/>
      <c r="H132" s="3">
        <v>146277335</v>
      </c>
      <c r="I132" s="3">
        <v>289208970</v>
      </c>
      <c r="J132" s="3">
        <v>0</v>
      </c>
      <c r="K132" s="3">
        <v>0</v>
      </c>
      <c r="L132" s="3">
        <v>0</v>
      </c>
      <c r="M132" s="3">
        <v>0</v>
      </c>
      <c r="N132" s="3"/>
      <c r="O132" s="25">
        <v>435486305</v>
      </c>
      <c r="P132" s="26">
        <v>435486305</v>
      </c>
      <c r="Q132" s="3">
        <v>0</v>
      </c>
      <c r="R132" s="3">
        <v>0</v>
      </c>
      <c r="S132" s="3"/>
      <c r="T132" s="3">
        <v>0</v>
      </c>
      <c r="U132" s="3">
        <v>0</v>
      </c>
      <c r="V132" s="3"/>
      <c r="W132" s="3"/>
      <c r="X132" s="3">
        <v>0</v>
      </c>
      <c r="Y132" s="3">
        <v>0</v>
      </c>
      <c r="Z132" s="3">
        <v>0</v>
      </c>
      <c r="AA132" s="27">
        <v>0</v>
      </c>
      <c r="AB132" s="28">
        <v>0</v>
      </c>
    </row>
    <row r="133" spans="1:28" x14ac:dyDescent="0.25">
      <c r="A133" s="20">
        <v>121</v>
      </c>
      <c r="B133" s="52"/>
      <c r="C133" s="22">
        <v>890980447</v>
      </c>
      <c r="D133" s="22">
        <f>VLOOKUP(C133,ENERO!$D$13:$E$1147,2,0)</f>
        <v>212905129</v>
      </c>
      <c r="E133" s="52" t="s">
        <v>297</v>
      </c>
      <c r="F133" s="52"/>
      <c r="G133" s="52"/>
      <c r="H133" s="3">
        <v>789411767</v>
      </c>
      <c r="I133" s="3">
        <v>1281238030</v>
      </c>
      <c r="J133" s="3">
        <v>0</v>
      </c>
      <c r="K133" s="3">
        <v>0</v>
      </c>
      <c r="L133" s="3">
        <v>0</v>
      </c>
      <c r="M133" s="3">
        <v>0</v>
      </c>
      <c r="N133" s="3"/>
      <c r="O133" s="25">
        <v>2070649797</v>
      </c>
      <c r="P133" s="26">
        <v>2070649797</v>
      </c>
      <c r="Q133" s="3">
        <v>0</v>
      </c>
      <c r="R133" s="3">
        <v>0</v>
      </c>
      <c r="S133" s="3"/>
      <c r="T133" s="3">
        <v>0</v>
      </c>
      <c r="U133" s="3">
        <v>0</v>
      </c>
      <c r="V133" s="3"/>
      <c r="W133" s="3"/>
      <c r="X133" s="3">
        <v>0</v>
      </c>
      <c r="Y133" s="3">
        <v>0</v>
      </c>
      <c r="Z133" s="3">
        <v>0</v>
      </c>
      <c r="AA133" s="27">
        <v>0</v>
      </c>
      <c r="AB133" s="28">
        <v>0</v>
      </c>
    </row>
    <row r="134" spans="1:28" x14ac:dyDescent="0.25">
      <c r="A134" s="29">
        <v>122</v>
      </c>
      <c r="B134" s="52"/>
      <c r="C134" s="22">
        <v>890982147</v>
      </c>
      <c r="D134" s="22">
        <f>VLOOKUP(C134,ENERO!$D$13:$E$1147,2,0)</f>
        <v>213405134</v>
      </c>
      <c r="E134" s="52" t="s">
        <v>298</v>
      </c>
      <c r="F134" s="52"/>
      <c r="G134" s="52"/>
      <c r="H134" s="3">
        <v>167199631</v>
      </c>
      <c r="I134" s="3">
        <v>289720101</v>
      </c>
      <c r="J134" s="3">
        <v>0</v>
      </c>
      <c r="K134" s="3">
        <v>0</v>
      </c>
      <c r="L134" s="3">
        <v>0</v>
      </c>
      <c r="M134" s="3">
        <v>0</v>
      </c>
      <c r="N134" s="3"/>
      <c r="O134" s="25">
        <v>456919732</v>
      </c>
      <c r="P134" s="26">
        <v>456919732</v>
      </c>
      <c r="Q134" s="3">
        <v>0</v>
      </c>
      <c r="R134" s="3">
        <v>0</v>
      </c>
      <c r="S134" s="3"/>
      <c r="T134" s="3">
        <v>0</v>
      </c>
      <c r="U134" s="3">
        <v>0</v>
      </c>
      <c r="V134" s="3"/>
      <c r="W134" s="3"/>
      <c r="X134" s="3">
        <v>0</v>
      </c>
      <c r="Y134" s="3">
        <v>0</v>
      </c>
      <c r="Z134" s="3">
        <v>0</v>
      </c>
      <c r="AA134" s="27">
        <v>0</v>
      </c>
      <c r="AB134" s="28">
        <v>0</v>
      </c>
    </row>
    <row r="135" spans="1:28" x14ac:dyDescent="0.25">
      <c r="A135" s="20">
        <v>123</v>
      </c>
      <c r="B135" s="52"/>
      <c r="C135" s="22">
        <v>890982238</v>
      </c>
      <c r="D135" s="22">
        <f>VLOOKUP(C135,ENERO!$D$13:$E$1147,2,0)</f>
        <v>213805138</v>
      </c>
      <c r="E135" s="52" t="s">
        <v>299</v>
      </c>
      <c r="F135" s="52"/>
      <c r="G135" s="52"/>
      <c r="H135" s="3">
        <v>329904303</v>
      </c>
      <c r="I135" s="3">
        <v>639106843</v>
      </c>
      <c r="J135" s="3">
        <v>0</v>
      </c>
      <c r="K135" s="3">
        <v>0</v>
      </c>
      <c r="L135" s="3">
        <v>0</v>
      </c>
      <c r="M135" s="3">
        <v>0</v>
      </c>
      <c r="N135" s="3"/>
      <c r="O135" s="25">
        <v>969011146</v>
      </c>
      <c r="P135" s="26">
        <v>969011146</v>
      </c>
      <c r="Q135" s="3">
        <v>0</v>
      </c>
      <c r="R135" s="3">
        <v>0</v>
      </c>
      <c r="S135" s="3"/>
      <c r="T135" s="3">
        <v>0</v>
      </c>
      <c r="U135" s="3">
        <v>0</v>
      </c>
      <c r="V135" s="3"/>
      <c r="W135" s="3"/>
      <c r="X135" s="3">
        <v>0</v>
      </c>
      <c r="Y135" s="3">
        <v>0</v>
      </c>
      <c r="Z135" s="3">
        <v>0</v>
      </c>
      <c r="AA135" s="27">
        <v>0</v>
      </c>
      <c r="AB135" s="28">
        <v>0</v>
      </c>
    </row>
    <row r="136" spans="1:28" x14ac:dyDescent="0.25">
      <c r="A136" s="29">
        <v>124</v>
      </c>
      <c r="B136" s="52"/>
      <c r="C136" s="22">
        <v>890981107</v>
      </c>
      <c r="D136" s="22">
        <f>VLOOKUP(C136,ENERO!$D$13:$E$1147,2,0)</f>
        <v>214205142</v>
      </c>
      <c r="E136" s="52" t="s">
        <v>300</v>
      </c>
      <c r="F136" s="52"/>
      <c r="G136" s="52"/>
      <c r="H136" s="3">
        <v>62902288</v>
      </c>
      <c r="I136" s="3">
        <v>110533558</v>
      </c>
      <c r="J136" s="3">
        <v>0</v>
      </c>
      <c r="K136" s="3">
        <v>0</v>
      </c>
      <c r="L136" s="3">
        <v>0</v>
      </c>
      <c r="M136" s="3">
        <v>0</v>
      </c>
      <c r="N136" s="3"/>
      <c r="O136" s="25">
        <v>173435846</v>
      </c>
      <c r="P136" s="26">
        <v>173435846</v>
      </c>
      <c r="Q136" s="3">
        <v>0</v>
      </c>
      <c r="R136" s="3">
        <v>0</v>
      </c>
      <c r="S136" s="3"/>
      <c r="T136" s="3">
        <v>0</v>
      </c>
      <c r="U136" s="3">
        <v>0</v>
      </c>
      <c r="V136" s="3"/>
      <c r="W136" s="3"/>
      <c r="X136" s="3">
        <v>0</v>
      </c>
      <c r="Y136" s="3">
        <v>0</v>
      </c>
      <c r="Z136" s="3">
        <v>0</v>
      </c>
      <c r="AA136" s="27">
        <v>0</v>
      </c>
      <c r="AB136" s="28">
        <v>0</v>
      </c>
    </row>
    <row r="137" spans="1:28" x14ac:dyDescent="0.25">
      <c r="A137" s="20">
        <v>125</v>
      </c>
      <c r="B137" s="52"/>
      <c r="C137" s="22">
        <v>890984132</v>
      </c>
      <c r="D137" s="22">
        <f>VLOOKUP(C137,ENERO!$D$13:$E$1147,2,0)</f>
        <v>214505145</v>
      </c>
      <c r="E137" s="52" t="s">
        <v>301</v>
      </c>
      <c r="F137" s="52"/>
      <c r="G137" s="52"/>
      <c r="H137" s="3">
        <v>49178608</v>
      </c>
      <c r="I137" s="3">
        <v>121519814</v>
      </c>
      <c r="J137" s="3">
        <v>0</v>
      </c>
      <c r="K137" s="3">
        <v>0</v>
      </c>
      <c r="L137" s="3">
        <v>0</v>
      </c>
      <c r="M137" s="3">
        <v>0</v>
      </c>
      <c r="N137" s="3"/>
      <c r="O137" s="25">
        <v>170698422</v>
      </c>
      <c r="P137" s="26">
        <v>170698422</v>
      </c>
      <c r="Q137" s="3">
        <v>0</v>
      </c>
      <c r="R137" s="3">
        <v>0</v>
      </c>
      <c r="S137" s="3"/>
      <c r="T137" s="3">
        <v>0</v>
      </c>
      <c r="U137" s="3">
        <v>0</v>
      </c>
      <c r="V137" s="3"/>
      <c r="W137" s="3"/>
      <c r="X137" s="3">
        <v>0</v>
      </c>
      <c r="Y137" s="3">
        <v>0</v>
      </c>
      <c r="Z137" s="3">
        <v>0</v>
      </c>
      <c r="AA137" s="27">
        <v>0</v>
      </c>
      <c r="AB137" s="28">
        <v>0</v>
      </c>
    </row>
    <row r="138" spans="1:28" x14ac:dyDescent="0.25">
      <c r="A138" s="29">
        <v>126</v>
      </c>
      <c r="B138" s="52"/>
      <c r="C138" s="22">
        <v>890985316</v>
      </c>
      <c r="D138" s="22">
        <f>VLOOKUP(C138,ENERO!$D$13:$E$1147,2,0)</f>
        <v>214705147</v>
      </c>
      <c r="E138" s="52" t="s">
        <v>302</v>
      </c>
      <c r="F138" s="52"/>
      <c r="G138" s="52"/>
      <c r="H138" s="3">
        <v>1345568607</v>
      </c>
      <c r="I138" s="3">
        <v>1361128905</v>
      </c>
      <c r="J138" s="3">
        <v>0</v>
      </c>
      <c r="K138" s="3">
        <v>0</v>
      </c>
      <c r="L138" s="3">
        <v>0</v>
      </c>
      <c r="M138" s="3">
        <v>0</v>
      </c>
      <c r="N138" s="3"/>
      <c r="O138" s="25">
        <v>2706697512</v>
      </c>
      <c r="P138" s="26">
        <v>2706697512</v>
      </c>
      <c r="Q138" s="3">
        <v>0</v>
      </c>
      <c r="R138" s="3">
        <v>0</v>
      </c>
      <c r="S138" s="3"/>
      <c r="T138" s="3">
        <v>0</v>
      </c>
      <c r="U138" s="3">
        <v>0</v>
      </c>
      <c r="V138" s="3"/>
      <c r="W138" s="3"/>
      <c r="X138" s="3">
        <v>0</v>
      </c>
      <c r="Y138" s="3">
        <v>0</v>
      </c>
      <c r="Z138" s="3">
        <v>0</v>
      </c>
      <c r="AA138" s="27">
        <v>0</v>
      </c>
      <c r="AB138" s="28">
        <v>0</v>
      </c>
    </row>
    <row r="139" spans="1:28" x14ac:dyDescent="0.25">
      <c r="A139" s="20">
        <v>127</v>
      </c>
      <c r="B139" s="52"/>
      <c r="C139" s="22">
        <v>890982616</v>
      </c>
      <c r="D139" s="22">
        <f>VLOOKUP(C139,ENERO!$D$13:$E$1147,2,0)</f>
        <v>214805148</v>
      </c>
      <c r="E139" s="52" t="s">
        <v>303</v>
      </c>
      <c r="F139" s="52"/>
      <c r="G139" s="52"/>
      <c r="H139" s="3">
        <v>824017951</v>
      </c>
      <c r="I139" s="3">
        <v>1292280015</v>
      </c>
      <c r="J139" s="3">
        <v>0</v>
      </c>
      <c r="K139" s="3">
        <v>0</v>
      </c>
      <c r="L139" s="3">
        <v>0</v>
      </c>
      <c r="M139" s="3">
        <v>0</v>
      </c>
      <c r="N139" s="3"/>
      <c r="O139" s="25">
        <v>2116297966</v>
      </c>
      <c r="P139" s="26">
        <v>2116297966</v>
      </c>
      <c r="Q139" s="3">
        <v>0</v>
      </c>
      <c r="R139" s="3">
        <v>0</v>
      </c>
      <c r="S139" s="3"/>
      <c r="T139" s="3">
        <v>0</v>
      </c>
      <c r="U139" s="3">
        <v>0</v>
      </c>
      <c r="V139" s="3"/>
      <c r="W139" s="3"/>
      <c r="X139" s="3">
        <v>0</v>
      </c>
      <c r="Y139" s="3">
        <v>0</v>
      </c>
      <c r="Z139" s="3">
        <v>0</v>
      </c>
      <c r="AA139" s="27">
        <v>0</v>
      </c>
      <c r="AB139" s="28">
        <v>0</v>
      </c>
    </row>
    <row r="140" spans="1:28" x14ac:dyDescent="0.25">
      <c r="A140" s="29">
        <v>128</v>
      </c>
      <c r="B140" s="52"/>
      <c r="C140" s="22">
        <v>890984068</v>
      </c>
      <c r="D140" s="22">
        <f>VLOOKUP(C140,ENERO!$D$13:$E$1147,2,0)</f>
        <v>215005150</v>
      </c>
      <c r="E140" s="52" t="s">
        <v>304</v>
      </c>
      <c r="F140" s="52"/>
      <c r="G140" s="52"/>
      <c r="H140" s="3">
        <v>39056148</v>
      </c>
      <c r="I140" s="3">
        <v>100524879</v>
      </c>
      <c r="J140" s="3">
        <v>0</v>
      </c>
      <c r="K140" s="3">
        <v>0</v>
      </c>
      <c r="L140" s="3">
        <v>0</v>
      </c>
      <c r="M140" s="3">
        <v>0</v>
      </c>
      <c r="N140" s="3"/>
      <c r="O140" s="25">
        <v>139581027</v>
      </c>
      <c r="P140" s="26">
        <v>139581027</v>
      </c>
      <c r="Q140" s="3">
        <v>0</v>
      </c>
      <c r="R140" s="3">
        <v>0</v>
      </c>
      <c r="S140" s="3"/>
      <c r="T140" s="3">
        <v>0</v>
      </c>
      <c r="U140" s="3">
        <v>0</v>
      </c>
      <c r="V140" s="3"/>
      <c r="W140" s="3"/>
      <c r="X140" s="3">
        <v>0</v>
      </c>
      <c r="Y140" s="3">
        <v>0</v>
      </c>
      <c r="Z140" s="3">
        <v>0</v>
      </c>
      <c r="AA140" s="27">
        <v>0</v>
      </c>
      <c r="AB140" s="28">
        <v>0</v>
      </c>
    </row>
    <row r="141" spans="1:28" x14ac:dyDescent="0.25">
      <c r="A141" s="20">
        <v>129</v>
      </c>
      <c r="B141" s="52"/>
      <c r="C141" s="22">
        <v>890906445</v>
      </c>
      <c r="D141" s="22">
        <f>VLOOKUP(C141,ENERO!$D$13:$E$1147,2,0)</f>
        <v>215405154</v>
      </c>
      <c r="E141" s="52" t="s">
        <v>305</v>
      </c>
      <c r="F141" s="52"/>
      <c r="G141" s="52"/>
      <c r="H141" s="3">
        <v>2338259839</v>
      </c>
      <c r="I141" s="3">
        <v>2648133361</v>
      </c>
      <c r="J141" s="3">
        <v>0</v>
      </c>
      <c r="K141" s="3">
        <v>0</v>
      </c>
      <c r="L141" s="3">
        <v>0</v>
      </c>
      <c r="M141" s="3">
        <v>0</v>
      </c>
      <c r="N141" s="3"/>
      <c r="O141" s="25">
        <v>4986393200</v>
      </c>
      <c r="P141" s="26">
        <v>4986393200</v>
      </c>
      <c r="Q141" s="3">
        <v>0</v>
      </c>
      <c r="R141" s="3">
        <v>0</v>
      </c>
      <c r="S141" s="3"/>
      <c r="T141" s="3">
        <v>0</v>
      </c>
      <c r="U141" s="3">
        <v>0</v>
      </c>
      <c r="V141" s="3"/>
      <c r="W141" s="3"/>
      <c r="X141" s="3">
        <v>0</v>
      </c>
      <c r="Y141" s="3">
        <v>0</v>
      </c>
      <c r="Z141" s="3">
        <v>0</v>
      </c>
      <c r="AA141" s="27">
        <v>0</v>
      </c>
      <c r="AB141" s="28">
        <v>0</v>
      </c>
    </row>
    <row r="142" spans="1:28" x14ac:dyDescent="0.25">
      <c r="A142" s="29">
        <v>130</v>
      </c>
      <c r="B142" s="52"/>
      <c r="C142" s="22">
        <v>890980998</v>
      </c>
      <c r="D142" s="22">
        <f>VLOOKUP(C142,ENERO!$D$13:$E$1147,2,0)</f>
        <v>217205172</v>
      </c>
      <c r="E142" s="52" t="s">
        <v>306</v>
      </c>
      <c r="F142" s="52"/>
      <c r="G142" s="52"/>
      <c r="H142" s="3">
        <v>1511069375</v>
      </c>
      <c r="I142" s="3">
        <v>1536196262</v>
      </c>
      <c r="J142" s="3">
        <v>0</v>
      </c>
      <c r="K142" s="3">
        <v>0</v>
      </c>
      <c r="L142" s="3">
        <v>0</v>
      </c>
      <c r="M142" s="3">
        <v>0</v>
      </c>
      <c r="N142" s="3"/>
      <c r="O142" s="25">
        <v>3047265637</v>
      </c>
      <c r="P142" s="26">
        <v>3047265637</v>
      </c>
      <c r="Q142" s="3">
        <v>0</v>
      </c>
      <c r="R142" s="3">
        <v>0</v>
      </c>
      <c r="S142" s="3"/>
      <c r="T142" s="3">
        <v>0</v>
      </c>
      <c r="U142" s="3">
        <v>0</v>
      </c>
      <c r="V142" s="3"/>
      <c r="W142" s="3"/>
      <c r="X142" s="3">
        <v>0</v>
      </c>
      <c r="Y142" s="3">
        <v>0</v>
      </c>
      <c r="Z142" s="3">
        <v>0</v>
      </c>
      <c r="AA142" s="27">
        <v>0</v>
      </c>
      <c r="AB142" s="28">
        <v>0</v>
      </c>
    </row>
    <row r="143" spans="1:28" x14ac:dyDescent="0.25">
      <c r="A143" s="20">
        <v>131</v>
      </c>
      <c r="B143" s="52"/>
      <c r="C143" s="22">
        <v>890910913</v>
      </c>
      <c r="D143" s="22">
        <f>VLOOKUP(C143,ENERO!$D$13:$E$1147,2,0)</f>
        <v>219005190</v>
      </c>
      <c r="E143" s="52" t="s">
        <v>307</v>
      </c>
      <c r="F143" s="52"/>
      <c r="G143" s="52"/>
      <c r="H143" s="3">
        <v>137199933</v>
      </c>
      <c r="I143" s="3">
        <v>206953844</v>
      </c>
      <c r="J143" s="3">
        <v>0</v>
      </c>
      <c r="K143" s="3">
        <v>0</v>
      </c>
      <c r="L143" s="3">
        <v>0</v>
      </c>
      <c r="M143" s="3">
        <v>0</v>
      </c>
      <c r="N143" s="3"/>
      <c r="O143" s="25">
        <v>344153777</v>
      </c>
      <c r="P143" s="26">
        <v>344153777</v>
      </c>
      <c r="Q143" s="3">
        <v>0</v>
      </c>
      <c r="R143" s="3">
        <v>0</v>
      </c>
      <c r="S143" s="3"/>
      <c r="T143" s="3">
        <v>0</v>
      </c>
      <c r="U143" s="3">
        <v>0</v>
      </c>
      <c r="V143" s="3"/>
      <c r="W143" s="3"/>
      <c r="X143" s="3">
        <v>0</v>
      </c>
      <c r="Y143" s="3">
        <v>0</v>
      </c>
      <c r="Z143" s="3">
        <v>0</v>
      </c>
      <c r="AA143" s="27">
        <v>0</v>
      </c>
      <c r="AB143" s="28">
        <v>0</v>
      </c>
    </row>
    <row r="144" spans="1:28" x14ac:dyDescent="0.25">
      <c r="A144" s="29">
        <v>132</v>
      </c>
      <c r="B144" s="52"/>
      <c r="C144" s="22">
        <v>890984634</v>
      </c>
      <c r="D144" s="22">
        <f>VLOOKUP(C144,ENERO!$D$13:$E$1147,2,0)</f>
        <v>219705197</v>
      </c>
      <c r="E144" s="52" t="s">
        <v>308</v>
      </c>
      <c r="F144" s="52"/>
      <c r="G144" s="52"/>
      <c r="H144" s="3">
        <v>313749475</v>
      </c>
      <c r="I144" s="3">
        <v>544110282</v>
      </c>
      <c r="J144" s="3">
        <v>0</v>
      </c>
      <c r="K144" s="3">
        <v>0</v>
      </c>
      <c r="L144" s="3">
        <v>0</v>
      </c>
      <c r="M144" s="3">
        <v>0</v>
      </c>
      <c r="N144" s="3"/>
      <c r="O144" s="25">
        <v>857859757</v>
      </c>
      <c r="P144" s="26">
        <v>857859757</v>
      </c>
      <c r="Q144" s="3">
        <v>0</v>
      </c>
      <c r="R144" s="3">
        <v>0</v>
      </c>
      <c r="S144" s="3"/>
      <c r="T144" s="3">
        <v>0</v>
      </c>
      <c r="U144" s="3">
        <v>0</v>
      </c>
      <c r="V144" s="3"/>
      <c r="W144" s="3"/>
      <c r="X144" s="3">
        <v>0</v>
      </c>
      <c r="Y144" s="3">
        <v>0</v>
      </c>
      <c r="Z144" s="3">
        <v>0</v>
      </c>
      <c r="AA144" s="27">
        <v>0</v>
      </c>
      <c r="AB144" s="28">
        <v>0</v>
      </c>
    </row>
    <row r="145" spans="1:28" x14ac:dyDescent="0.25">
      <c r="A145" s="20">
        <v>133</v>
      </c>
      <c r="B145" s="52"/>
      <c r="C145" s="22">
        <v>890983718</v>
      </c>
      <c r="D145" s="22">
        <f>VLOOKUP(C145,ENERO!$D$13:$E$1147,2,0)</f>
        <v>210605206</v>
      </c>
      <c r="E145" s="52" t="s">
        <v>309</v>
      </c>
      <c r="F145" s="52"/>
      <c r="G145" s="52"/>
      <c r="H145" s="3">
        <v>71359669</v>
      </c>
      <c r="I145" s="3">
        <v>114635704</v>
      </c>
      <c r="J145" s="3">
        <v>0</v>
      </c>
      <c r="K145" s="3">
        <v>0</v>
      </c>
      <c r="L145" s="3">
        <v>0</v>
      </c>
      <c r="M145" s="3">
        <v>0</v>
      </c>
      <c r="N145" s="3"/>
      <c r="O145" s="25">
        <v>185995373</v>
      </c>
      <c r="P145" s="26">
        <v>185995373</v>
      </c>
      <c r="Q145" s="3">
        <v>0</v>
      </c>
      <c r="R145" s="3">
        <v>0</v>
      </c>
      <c r="S145" s="3"/>
      <c r="T145" s="3">
        <v>0</v>
      </c>
      <c r="U145" s="3">
        <v>0</v>
      </c>
      <c r="V145" s="3"/>
      <c r="W145" s="3"/>
      <c r="X145" s="3">
        <v>0</v>
      </c>
      <c r="Y145" s="3">
        <v>0</v>
      </c>
      <c r="Z145" s="3">
        <v>0</v>
      </c>
      <c r="AA145" s="27">
        <v>0</v>
      </c>
      <c r="AB145" s="28">
        <v>0</v>
      </c>
    </row>
    <row r="146" spans="1:28" x14ac:dyDescent="0.25">
      <c r="A146" s="29">
        <v>134</v>
      </c>
      <c r="B146" s="52"/>
      <c r="C146" s="22">
        <v>890982261</v>
      </c>
      <c r="D146" s="22">
        <f>VLOOKUP(C146,ENERO!$D$13:$E$1147,2,0)</f>
        <v>210905209</v>
      </c>
      <c r="E146" s="52" t="s">
        <v>310</v>
      </c>
      <c r="F146" s="52"/>
      <c r="G146" s="52"/>
      <c r="H146" s="3">
        <v>235263823</v>
      </c>
      <c r="I146" s="3">
        <v>546284606</v>
      </c>
      <c r="J146" s="3">
        <v>0</v>
      </c>
      <c r="K146" s="3">
        <v>0</v>
      </c>
      <c r="L146" s="3">
        <v>0</v>
      </c>
      <c r="M146" s="3">
        <v>0</v>
      </c>
      <c r="N146" s="3"/>
      <c r="O146" s="25">
        <v>781548429</v>
      </c>
      <c r="P146" s="26">
        <v>781548429</v>
      </c>
      <c r="Q146" s="3">
        <v>0</v>
      </c>
      <c r="R146" s="3">
        <v>0</v>
      </c>
      <c r="S146" s="3"/>
      <c r="T146" s="3">
        <v>0</v>
      </c>
      <c r="U146" s="3">
        <v>0</v>
      </c>
      <c r="V146" s="3"/>
      <c r="W146" s="3"/>
      <c r="X146" s="3">
        <v>0</v>
      </c>
      <c r="Y146" s="3">
        <v>0</v>
      </c>
      <c r="Z146" s="3">
        <v>0</v>
      </c>
      <c r="AA146" s="27">
        <v>0</v>
      </c>
      <c r="AB146" s="28">
        <v>0</v>
      </c>
    </row>
    <row r="147" spans="1:28" x14ac:dyDescent="0.25">
      <c r="A147" s="20">
        <v>135</v>
      </c>
      <c r="B147" s="52"/>
      <c r="C147" s="22">
        <v>890980767</v>
      </c>
      <c r="D147" s="22">
        <f>VLOOKUP(C147,ENERO!$D$13:$E$1147,2,0)</f>
        <v>211205212</v>
      </c>
      <c r="E147" s="52" t="s">
        <v>311</v>
      </c>
      <c r="F147" s="52"/>
      <c r="G147" s="52"/>
      <c r="H147" s="3">
        <v>841055111</v>
      </c>
      <c r="I147" s="3">
        <v>1352019424</v>
      </c>
      <c r="J147" s="3">
        <v>0</v>
      </c>
      <c r="K147" s="3">
        <v>0</v>
      </c>
      <c r="L147" s="3">
        <v>0</v>
      </c>
      <c r="M147" s="3">
        <v>0</v>
      </c>
      <c r="N147" s="3"/>
      <c r="O147" s="25">
        <v>2193074535</v>
      </c>
      <c r="P147" s="26">
        <v>2193074535</v>
      </c>
      <c r="Q147" s="3">
        <v>0</v>
      </c>
      <c r="R147" s="3">
        <v>0</v>
      </c>
      <c r="S147" s="3"/>
      <c r="T147" s="3">
        <v>0</v>
      </c>
      <c r="U147" s="3">
        <v>0</v>
      </c>
      <c r="V147" s="3"/>
      <c r="W147" s="3"/>
      <c r="X147" s="3">
        <v>0</v>
      </c>
      <c r="Y147" s="3">
        <v>0</v>
      </c>
      <c r="Z147" s="3">
        <v>0</v>
      </c>
      <c r="AA147" s="27">
        <v>0</v>
      </c>
      <c r="AB147" s="28">
        <v>0</v>
      </c>
    </row>
    <row r="148" spans="1:28" x14ac:dyDescent="0.25">
      <c r="A148" s="29">
        <v>136</v>
      </c>
      <c r="B148" s="52"/>
      <c r="C148" s="22">
        <v>890980094</v>
      </c>
      <c r="D148" s="22">
        <f>VLOOKUP(C148,ENERO!$D$13:$E$1147,2,0)</f>
        <v>213405234</v>
      </c>
      <c r="E148" s="52" t="s">
        <v>312</v>
      </c>
      <c r="F148" s="52"/>
      <c r="G148" s="52"/>
      <c r="H148" s="3">
        <v>868411343</v>
      </c>
      <c r="I148" s="3">
        <v>1033747505</v>
      </c>
      <c r="J148" s="3">
        <v>0</v>
      </c>
      <c r="K148" s="3">
        <v>0</v>
      </c>
      <c r="L148" s="3">
        <v>0</v>
      </c>
      <c r="M148" s="3">
        <v>0</v>
      </c>
      <c r="N148" s="3"/>
      <c r="O148" s="25">
        <v>1902158848</v>
      </c>
      <c r="P148" s="26">
        <v>1902158848</v>
      </c>
      <c r="Q148" s="3">
        <v>0</v>
      </c>
      <c r="R148" s="3">
        <v>0</v>
      </c>
      <c r="S148" s="3"/>
      <c r="T148" s="3">
        <v>0</v>
      </c>
      <c r="U148" s="3">
        <v>0</v>
      </c>
      <c r="V148" s="3"/>
      <c r="W148" s="3"/>
      <c r="X148" s="3">
        <v>0</v>
      </c>
      <c r="Y148" s="3">
        <v>0</v>
      </c>
      <c r="Z148" s="3">
        <v>0</v>
      </c>
      <c r="AA148" s="27">
        <v>0</v>
      </c>
      <c r="AB148" s="28">
        <v>0</v>
      </c>
    </row>
    <row r="149" spans="1:28" x14ac:dyDescent="0.25">
      <c r="A149" s="20">
        <v>137</v>
      </c>
      <c r="B149" s="52"/>
      <c r="C149" s="22">
        <v>890984043</v>
      </c>
      <c r="D149" s="22">
        <f>VLOOKUP(C149,ENERO!$D$13:$E$1147,2,0)</f>
        <v>213705237</v>
      </c>
      <c r="E149" s="52" t="s">
        <v>313</v>
      </c>
      <c r="F149" s="52"/>
      <c r="G149" s="52"/>
      <c r="H149" s="3">
        <v>241633523</v>
      </c>
      <c r="I149" s="3">
        <v>438883599</v>
      </c>
      <c r="J149" s="3">
        <v>0</v>
      </c>
      <c r="K149" s="3">
        <v>0</v>
      </c>
      <c r="L149" s="3">
        <v>0</v>
      </c>
      <c r="M149" s="3">
        <v>0</v>
      </c>
      <c r="N149" s="3"/>
      <c r="O149" s="25">
        <v>680517122</v>
      </c>
      <c r="P149" s="26">
        <v>680517122</v>
      </c>
      <c r="Q149" s="3">
        <v>0</v>
      </c>
      <c r="R149" s="3">
        <v>0</v>
      </c>
      <c r="S149" s="3"/>
      <c r="T149" s="3">
        <v>0</v>
      </c>
      <c r="U149" s="3">
        <v>0</v>
      </c>
      <c r="V149" s="3"/>
      <c r="W149" s="3"/>
      <c r="X149" s="3">
        <v>0</v>
      </c>
      <c r="Y149" s="3">
        <v>0</v>
      </c>
      <c r="Z149" s="3">
        <v>0</v>
      </c>
      <c r="AA149" s="27">
        <v>0</v>
      </c>
      <c r="AB149" s="28">
        <v>0</v>
      </c>
    </row>
    <row r="150" spans="1:28" x14ac:dyDescent="0.25">
      <c r="A150" s="29">
        <v>138</v>
      </c>
      <c r="B150" s="52"/>
      <c r="C150" s="22">
        <v>890983664</v>
      </c>
      <c r="D150" s="22">
        <f>VLOOKUP(C150,ENERO!$D$13:$E$1147,2,0)</f>
        <v>214005240</v>
      </c>
      <c r="E150" s="52" t="s">
        <v>314</v>
      </c>
      <c r="F150" s="52"/>
      <c r="G150" s="52"/>
      <c r="H150" s="3">
        <v>131324531</v>
      </c>
      <c r="I150" s="3">
        <v>335025193</v>
      </c>
      <c r="J150" s="3">
        <v>0</v>
      </c>
      <c r="K150" s="3">
        <v>0</v>
      </c>
      <c r="L150" s="3">
        <v>0</v>
      </c>
      <c r="M150" s="3">
        <v>0</v>
      </c>
      <c r="N150" s="3"/>
      <c r="O150" s="25">
        <v>466349724</v>
      </c>
      <c r="P150" s="26">
        <v>466349724</v>
      </c>
      <c r="Q150" s="3">
        <v>0</v>
      </c>
      <c r="R150" s="3">
        <v>0</v>
      </c>
      <c r="S150" s="3"/>
      <c r="T150" s="3">
        <v>0</v>
      </c>
      <c r="U150" s="3">
        <v>0</v>
      </c>
      <c r="V150" s="3"/>
      <c r="W150" s="3"/>
      <c r="X150" s="3">
        <v>0</v>
      </c>
      <c r="Y150" s="3">
        <v>0</v>
      </c>
      <c r="Z150" s="3">
        <v>0</v>
      </c>
      <c r="AA150" s="27">
        <v>0</v>
      </c>
      <c r="AB150" s="28">
        <v>0</v>
      </c>
    </row>
    <row r="151" spans="1:28" x14ac:dyDescent="0.25">
      <c r="A151" s="20">
        <v>139</v>
      </c>
      <c r="B151" s="52"/>
      <c r="C151" s="22">
        <v>890984221</v>
      </c>
      <c r="D151" s="22">
        <f>VLOOKUP(C151,ENERO!$D$13:$E$1147,2,0)</f>
        <v>215005250</v>
      </c>
      <c r="E151" s="52" t="s">
        <v>315</v>
      </c>
      <c r="F151" s="52"/>
      <c r="G151" s="52"/>
      <c r="H151" s="3">
        <v>1758052863</v>
      </c>
      <c r="I151" s="3">
        <v>1804135079</v>
      </c>
      <c r="J151" s="3">
        <v>0</v>
      </c>
      <c r="K151" s="3">
        <v>0</v>
      </c>
      <c r="L151" s="3">
        <v>0</v>
      </c>
      <c r="M151" s="3">
        <v>0</v>
      </c>
      <c r="N151" s="3"/>
      <c r="O151" s="25">
        <v>3562187942</v>
      </c>
      <c r="P151" s="26">
        <v>3562187942</v>
      </c>
      <c r="Q151" s="3">
        <v>0</v>
      </c>
      <c r="R151" s="3">
        <v>0</v>
      </c>
      <c r="S151" s="3"/>
      <c r="T151" s="3">
        <v>0</v>
      </c>
      <c r="U151" s="3">
        <v>0</v>
      </c>
      <c r="V151" s="3"/>
      <c r="W151" s="3"/>
      <c r="X151" s="3">
        <v>0</v>
      </c>
      <c r="Y151" s="3">
        <v>0</v>
      </c>
      <c r="Z151" s="3">
        <v>0</v>
      </c>
      <c r="AA151" s="27">
        <v>0</v>
      </c>
      <c r="AB151" s="28">
        <v>0</v>
      </c>
    </row>
    <row r="152" spans="1:28" x14ac:dyDescent="0.25">
      <c r="A152" s="29">
        <v>140</v>
      </c>
      <c r="B152" s="52"/>
      <c r="C152" s="22">
        <v>890982068</v>
      </c>
      <c r="D152" s="22">
        <f>VLOOKUP(C152,ENERO!$D$13:$E$1147,2,0)</f>
        <v>216405264</v>
      </c>
      <c r="E152" s="52" t="s">
        <v>316</v>
      </c>
      <c r="F152" s="52"/>
      <c r="G152" s="52"/>
      <c r="H152" s="3">
        <v>116216419</v>
      </c>
      <c r="I152" s="3">
        <v>209829291</v>
      </c>
      <c r="J152" s="3">
        <v>0</v>
      </c>
      <c r="K152" s="3">
        <v>0</v>
      </c>
      <c r="L152" s="3">
        <v>0</v>
      </c>
      <c r="M152" s="3">
        <v>0</v>
      </c>
      <c r="N152" s="3"/>
      <c r="O152" s="25">
        <v>326045710</v>
      </c>
      <c r="P152" s="26">
        <v>326045710</v>
      </c>
      <c r="Q152" s="3">
        <v>0</v>
      </c>
      <c r="R152" s="3">
        <v>0</v>
      </c>
      <c r="S152" s="3"/>
      <c r="T152" s="3">
        <v>0</v>
      </c>
      <c r="U152" s="3">
        <v>0</v>
      </c>
      <c r="V152" s="3"/>
      <c r="W152" s="3"/>
      <c r="X152" s="3">
        <v>0</v>
      </c>
      <c r="Y152" s="3">
        <v>0</v>
      </c>
      <c r="Z152" s="3">
        <v>0</v>
      </c>
      <c r="AA152" s="27">
        <v>0</v>
      </c>
      <c r="AB152" s="28">
        <v>0</v>
      </c>
    </row>
    <row r="153" spans="1:28" x14ac:dyDescent="0.25">
      <c r="A153" s="20">
        <v>141</v>
      </c>
      <c r="B153" s="52"/>
      <c r="C153" s="22">
        <v>890980848</v>
      </c>
      <c r="D153" s="22">
        <f>VLOOKUP(C153,ENERO!$D$13:$E$1147,2,0)</f>
        <v>218205282</v>
      </c>
      <c r="E153" s="52" t="s">
        <v>317</v>
      </c>
      <c r="F153" s="52"/>
      <c r="G153" s="52"/>
      <c r="H153" s="3">
        <v>241365023</v>
      </c>
      <c r="I153" s="3">
        <v>555242967</v>
      </c>
      <c r="J153" s="3">
        <v>0</v>
      </c>
      <c r="K153" s="3">
        <v>0</v>
      </c>
      <c r="L153" s="3">
        <v>0</v>
      </c>
      <c r="M153" s="3">
        <v>0</v>
      </c>
      <c r="N153" s="3"/>
      <c r="O153" s="25">
        <v>796607990</v>
      </c>
      <c r="P153" s="26">
        <v>796607990</v>
      </c>
      <c r="Q153" s="3">
        <v>0</v>
      </c>
      <c r="R153" s="3">
        <v>0</v>
      </c>
      <c r="S153" s="3"/>
      <c r="T153" s="3">
        <v>0</v>
      </c>
      <c r="U153" s="3">
        <v>0</v>
      </c>
      <c r="V153" s="3"/>
      <c r="W153" s="3"/>
      <c r="X153" s="3">
        <v>0</v>
      </c>
      <c r="Y153" s="3">
        <v>0</v>
      </c>
      <c r="Z153" s="3">
        <v>0</v>
      </c>
      <c r="AA153" s="27">
        <v>0</v>
      </c>
      <c r="AB153" s="28">
        <v>0</v>
      </c>
    </row>
    <row r="154" spans="1:28" x14ac:dyDescent="0.25">
      <c r="A154" s="29">
        <v>142</v>
      </c>
      <c r="B154" s="52"/>
      <c r="C154" s="22">
        <v>890983706</v>
      </c>
      <c r="D154" s="22">
        <f>VLOOKUP(C154,ENERO!$D$13:$E$1147,2,0)</f>
        <v>218405284</v>
      </c>
      <c r="E154" s="52" t="s">
        <v>318</v>
      </c>
      <c r="F154" s="52"/>
      <c r="G154" s="52"/>
      <c r="H154" s="3">
        <v>629175799</v>
      </c>
      <c r="I154" s="3">
        <v>966675012</v>
      </c>
      <c r="J154" s="3">
        <v>0</v>
      </c>
      <c r="K154" s="3">
        <v>0</v>
      </c>
      <c r="L154" s="3">
        <v>0</v>
      </c>
      <c r="M154" s="3">
        <v>0</v>
      </c>
      <c r="N154" s="3"/>
      <c r="O154" s="25">
        <v>1595850811</v>
      </c>
      <c r="P154" s="26">
        <v>1595850811</v>
      </c>
      <c r="Q154" s="3">
        <v>0</v>
      </c>
      <c r="R154" s="3">
        <v>0</v>
      </c>
      <c r="S154" s="3"/>
      <c r="T154" s="3">
        <v>0</v>
      </c>
      <c r="U154" s="3">
        <v>0</v>
      </c>
      <c r="V154" s="3"/>
      <c r="W154" s="3"/>
      <c r="X154" s="3">
        <v>0</v>
      </c>
      <c r="Y154" s="3">
        <v>0</v>
      </c>
      <c r="Z154" s="3">
        <v>0</v>
      </c>
      <c r="AA154" s="27">
        <v>0</v>
      </c>
      <c r="AB154" s="28">
        <v>0</v>
      </c>
    </row>
    <row r="155" spans="1:28" x14ac:dyDescent="0.25">
      <c r="A155" s="20">
        <v>143</v>
      </c>
      <c r="B155" s="52"/>
      <c r="C155" s="22">
        <v>890983786</v>
      </c>
      <c r="D155" s="22">
        <f>VLOOKUP(C155,ENERO!$D$13:$E$1147,2,0)</f>
        <v>210605306</v>
      </c>
      <c r="E155" s="52" t="s">
        <v>319</v>
      </c>
      <c r="F155" s="52"/>
      <c r="G155" s="52"/>
      <c r="H155" s="3">
        <v>115633697</v>
      </c>
      <c r="I155" s="3">
        <v>243908243</v>
      </c>
      <c r="J155" s="3">
        <v>0</v>
      </c>
      <c r="K155" s="3">
        <v>0</v>
      </c>
      <c r="L155" s="3">
        <v>0</v>
      </c>
      <c r="M155" s="3">
        <v>0</v>
      </c>
      <c r="N155" s="3"/>
      <c r="O155" s="25">
        <v>359541940</v>
      </c>
      <c r="P155" s="26">
        <v>359541940</v>
      </c>
      <c r="Q155" s="3">
        <v>0</v>
      </c>
      <c r="R155" s="3">
        <v>0</v>
      </c>
      <c r="S155" s="3"/>
      <c r="T155" s="3">
        <v>0</v>
      </c>
      <c r="U155" s="3">
        <v>0</v>
      </c>
      <c r="V155" s="3"/>
      <c r="W155" s="3"/>
      <c r="X155" s="3">
        <v>0</v>
      </c>
      <c r="Y155" s="3">
        <v>0</v>
      </c>
      <c r="Z155" s="3">
        <v>0</v>
      </c>
      <c r="AA155" s="27">
        <v>0</v>
      </c>
      <c r="AB155" s="28">
        <v>0</v>
      </c>
    </row>
    <row r="156" spans="1:28" x14ac:dyDescent="0.25">
      <c r="A156" s="29">
        <v>144</v>
      </c>
      <c r="B156" s="52"/>
      <c r="C156" s="22">
        <v>890980807</v>
      </c>
      <c r="D156" s="22">
        <f>VLOOKUP(C156,ENERO!$D$13:$E$1147,2,0)</f>
        <v>210805308</v>
      </c>
      <c r="E156" s="52" t="s">
        <v>320</v>
      </c>
      <c r="F156" s="52"/>
      <c r="G156" s="52"/>
      <c r="H156" s="3">
        <v>484514111</v>
      </c>
      <c r="I156" s="3">
        <v>884485276</v>
      </c>
      <c r="J156" s="3">
        <v>0</v>
      </c>
      <c r="K156" s="3">
        <v>0</v>
      </c>
      <c r="L156" s="3">
        <v>0</v>
      </c>
      <c r="M156" s="3">
        <v>0</v>
      </c>
      <c r="N156" s="3"/>
      <c r="O156" s="25">
        <v>1368999387</v>
      </c>
      <c r="P156" s="26">
        <v>1368999387</v>
      </c>
      <c r="Q156" s="3">
        <v>0</v>
      </c>
      <c r="R156" s="3">
        <v>0</v>
      </c>
      <c r="S156" s="3"/>
      <c r="T156" s="3">
        <v>0</v>
      </c>
      <c r="U156" s="3">
        <v>0</v>
      </c>
      <c r="V156" s="3"/>
      <c r="W156" s="3"/>
      <c r="X156" s="3">
        <v>0</v>
      </c>
      <c r="Y156" s="3">
        <v>0</v>
      </c>
      <c r="Z156" s="3">
        <v>0</v>
      </c>
      <c r="AA156" s="27">
        <v>0</v>
      </c>
      <c r="AB156" s="28">
        <v>0</v>
      </c>
    </row>
    <row r="157" spans="1:28" x14ac:dyDescent="0.25">
      <c r="A157" s="20">
        <v>145</v>
      </c>
      <c r="B157" s="52"/>
      <c r="C157" s="22">
        <v>890983938</v>
      </c>
      <c r="D157" s="22">
        <f>VLOOKUP(C157,ENERO!$D$13:$E$1147,2,0)</f>
        <v>211005310</v>
      </c>
      <c r="E157" s="52" t="s">
        <v>321</v>
      </c>
      <c r="F157" s="52"/>
      <c r="G157" s="52"/>
      <c r="H157" s="3">
        <v>104227161</v>
      </c>
      <c r="I157" s="3">
        <v>239647761</v>
      </c>
      <c r="J157" s="3">
        <v>0</v>
      </c>
      <c r="K157" s="3">
        <v>0</v>
      </c>
      <c r="L157" s="3">
        <v>0</v>
      </c>
      <c r="M157" s="3">
        <v>0</v>
      </c>
      <c r="N157" s="3"/>
      <c r="O157" s="25">
        <v>343874922</v>
      </c>
      <c r="P157" s="26">
        <v>343874922</v>
      </c>
      <c r="Q157" s="3">
        <v>0</v>
      </c>
      <c r="R157" s="3">
        <v>0</v>
      </c>
      <c r="S157" s="3"/>
      <c r="T157" s="3">
        <v>0</v>
      </c>
      <c r="U157" s="3">
        <v>0</v>
      </c>
      <c r="V157" s="3"/>
      <c r="W157" s="3"/>
      <c r="X157" s="3">
        <v>0</v>
      </c>
      <c r="Y157" s="3">
        <v>0</v>
      </c>
      <c r="Z157" s="3">
        <v>0</v>
      </c>
      <c r="AA157" s="27">
        <v>0</v>
      </c>
      <c r="AB157" s="28">
        <v>0</v>
      </c>
    </row>
    <row r="158" spans="1:28" x14ac:dyDescent="0.25">
      <c r="A158" s="29">
        <v>146</v>
      </c>
      <c r="B158" s="52"/>
      <c r="C158" s="22">
        <v>890983728</v>
      </c>
      <c r="D158" s="22">
        <f>VLOOKUP(C158,ENERO!$D$13:$E$1147,2,0)</f>
        <v>211305313</v>
      </c>
      <c r="E158" s="52" t="s">
        <v>322</v>
      </c>
      <c r="F158" s="52"/>
      <c r="G158" s="52"/>
      <c r="H158" s="3">
        <v>184534939</v>
      </c>
      <c r="I158" s="3">
        <v>325684044</v>
      </c>
      <c r="J158" s="3">
        <v>0</v>
      </c>
      <c r="K158" s="3">
        <v>0</v>
      </c>
      <c r="L158" s="3">
        <v>0</v>
      </c>
      <c r="M158" s="3">
        <v>0</v>
      </c>
      <c r="N158" s="3"/>
      <c r="O158" s="25">
        <v>510218983</v>
      </c>
      <c r="P158" s="26">
        <v>510218983</v>
      </c>
      <c r="Q158" s="3">
        <v>0</v>
      </c>
      <c r="R158" s="3">
        <v>0</v>
      </c>
      <c r="S158" s="3"/>
      <c r="T158" s="3">
        <v>0</v>
      </c>
      <c r="U158" s="3">
        <v>0</v>
      </c>
      <c r="V158" s="3"/>
      <c r="W158" s="3"/>
      <c r="X158" s="3">
        <v>0</v>
      </c>
      <c r="Y158" s="3">
        <v>0</v>
      </c>
      <c r="Z158" s="3">
        <v>0</v>
      </c>
      <c r="AA158" s="27">
        <v>0</v>
      </c>
      <c r="AB158" s="28">
        <v>0</v>
      </c>
    </row>
    <row r="159" spans="1:28" x14ac:dyDescent="0.25">
      <c r="A159" s="20">
        <v>147</v>
      </c>
      <c r="B159" s="52"/>
      <c r="C159" s="22">
        <v>890981162</v>
      </c>
      <c r="D159" s="22">
        <f>VLOOKUP(C159,ENERO!$D$13:$E$1147,2,0)</f>
        <v>211505315</v>
      </c>
      <c r="E159" s="52" t="s">
        <v>323</v>
      </c>
      <c r="F159" s="52"/>
      <c r="G159" s="52"/>
      <c r="H159" s="3">
        <v>103267084</v>
      </c>
      <c r="I159" s="3">
        <v>152564011</v>
      </c>
      <c r="J159" s="3">
        <v>0</v>
      </c>
      <c r="K159" s="3">
        <v>0</v>
      </c>
      <c r="L159" s="3">
        <v>0</v>
      </c>
      <c r="M159" s="3">
        <v>0</v>
      </c>
      <c r="N159" s="3"/>
      <c r="O159" s="25">
        <v>255831095</v>
      </c>
      <c r="P159" s="26">
        <v>255831095</v>
      </c>
      <c r="Q159" s="3">
        <v>0</v>
      </c>
      <c r="R159" s="3">
        <v>0</v>
      </c>
      <c r="S159" s="3"/>
      <c r="T159" s="3">
        <v>0</v>
      </c>
      <c r="U159" s="3">
        <v>0</v>
      </c>
      <c r="V159" s="3"/>
      <c r="W159" s="3"/>
      <c r="X159" s="3">
        <v>0</v>
      </c>
      <c r="Y159" s="3">
        <v>0</v>
      </c>
      <c r="Z159" s="3">
        <v>0</v>
      </c>
      <c r="AA159" s="27">
        <v>0</v>
      </c>
      <c r="AB159" s="28">
        <v>0</v>
      </c>
    </row>
    <row r="160" spans="1:28" x14ac:dyDescent="0.25">
      <c r="A160" s="29">
        <v>148</v>
      </c>
      <c r="B160" s="52"/>
      <c r="C160" s="22">
        <v>890982055</v>
      </c>
      <c r="D160" s="22">
        <f>VLOOKUP(C160,ENERO!$D$13:$E$1147,2,0)</f>
        <v>211805318</v>
      </c>
      <c r="E160" s="52" t="s">
        <v>324</v>
      </c>
      <c r="F160" s="52"/>
      <c r="G160" s="52"/>
      <c r="H160" s="3">
        <v>590502367</v>
      </c>
      <c r="I160" s="3">
        <v>1054224989</v>
      </c>
      <c r="J160" s="3">
        <v>0</v>
      </c>
      <c r="K160" s="3">
        <v>0</v>
      </c>
      <c r="L160" s="3">
        <v>0</v>
      </c>
      <c r="M160" s="3">
        <v>0</v>
      </c>
      <c r="N160" s="3"/>
      <c r="O160" s="25">
        <v>1644727356</v>
      </c>
      <c r="P160" s="26">
        <v>1644727356</v>
      </c>
      <c r="Q160" s="3">
        <v>0</v>
      </c>
      <c r="R160" s="3">
        <v>0</v>
      </c>
      <c r="S160" s="3"/>
      <c r="T160" s="3">
        <v>0</v>
      </c>
      <c r="U160" s="3">
        <v>0</v>
      </c>
      <c r="V160" s="3"/>
      <c r="W160" s="3"/>
      <c r="X160" s="3">
        <v>0</v>
      </c>
      <c r="Y160" s="3">
        <v>0</v>
      </c>
      <c r="Z160" s="3">
        <v>0</v>
      </c>
      <c r="AA160" s="27">
        <v>0</v>
      </c>
      <c r="AB160" s="28">
        <v>0</v>
      </c>
    </row>
    <row r="161" spans="1:28" x14ac:dyDescent="0.25">
      <c r="A161" s="20">
        <v>149</v>
      </c>
      <c r="B161" s="52"/>
      <c r="C161" s="22">
        <v>890983830</v>
      </c>
      <c r="D161" s="22">
        <f>VLOOKUP(C161,ENERO!$D$13:$E$1147,2,0)</f>
        <v>212105321</v>
      </c>
      <c r="E161" s="52" t="s">
        <v>325</v>
      </c>
      <c r="F161" s="52"/>
      <c r="G161" s="52"/>
      <c r="H161" s="3">
        <v>128783577</v>
      </c>
      <c r="I161" s="3">
        <v>194587161</v>
      </c>
      <c r="J161" s="3">
        <v>0</v>
      </c>
      <c r="K161" s="3">
        <v>0</v>
      </c>
      <c r="L161" s="3">
        <v>0</v>
      </c>
      <c r="M161" s="3">
        <v>0</v>
      </c>
      <c r="N161" s="3"/>
      <c r="O161" s="25">
        <v>323370738</v>
      </c>
      <c r="P161" s="26">
        <v>323370738</v>
      </c>
      <c r="Q161" s="3">
        <v>0</v>
      </c>
      <c r="R161" s="3">
        <v>0</v>
      </c>
      <c r="S161" s="3"/>
      <c r="T161" s="3">
        <v>0</v>
      </c>
      <c r="U161" s="3">
        <v>0</v>
      </c>
      <c r="V161" s="3"/>
      <c r="W161" s="3"/>
      <c r="X161" s="3">
        <v>0</v>
      </c>
      <c r="Y161" s="3">
        <v>0</v>
      </c>
      <c r="Z161" s="3">
        <v>0</v>
      </c>
      <c r="AA161" s="27">
        <v>0</v>
      </c>
      <c r="AB161" s="28">
        <v>0</v>
      </c>
    </row>
    <row r="162" spans="1:28" x14ac:dyDescent="0.25">
      <c r="A162" s="29">
        <v>150</v>
      </c>
      <c r="B162" s="52"/>
      <c r="C162" s="22">
        <v>890982494</v>
      </c>
      <c r="D162" s="22">
        <f>VLOOKUP(C162,ENERO!$D$13:$E$1147,2,0)</f>
        <v>214705347</v>
      </c>
      <c r="E162" s="52" t="s">
        <v>326</v>
      </c>
      <c r="F162" s="52"/>
      <c r="G162" s="52"/>
      <c r="H162" s="3">
        <v>70998309</v>
      </c>
      <c r="I162" s="3">
        <v>171859990</v>
      </c>
      <c r="J162" s="3">
        <v>0</v>
      </c>
      <c r="K162" s="3">
        <v>0</v>
      </c>
      <c r="L162" s="3">
        <v>0</v>
      </c>
      <c r="M162" s="3">
        <v>0</v>
      </c>
      <c r="N162" s="3"/>
      <c r="O162" s="25">
        <v>242858299</v>
      </c>
      <c r="P162" s="26">
        <v>242858299</v>
      </c>
      <c r="Q162" s="3">
        <v>0</v>
      </c>
      <c r="R162" s="3">
        <v>0</v>
      </c>
      <c r="S162" s="3"/>
      <c r="T162" s="3">
        <v>0</v>
      </c>
      <c r="U162" s="3">
        <v>0</v>
      </c>
      <c r="V162" s="3"/>
      <c r="W162" s="3"/>
      <c r="X162" s="3">
        <v>0</v>
      </c>
      <c r="Y162" s="3">
        <v>0</v>
      </c>
      <c r="Z162" s="3">
        <v>0</v>
      </c>
      <c r="AA162" s="27">
        <v>0</v>
      </c>
      <c r="AB162" s="28">
        <v>0</v>
      </c>
    </row>
    <row r="163" spans="1:28" x14ac:dyDescent="0.25">
      <c r="A163" s="20">
        <v>151</v>
      </c>
      <c r="B163" s="52"/>
      <c r="C163" s="22">
        <v>890984986</v>
      </c>
      <c r="D163" s="22">
        <f>VLOOKUP(C163,ENERO!$D$13:$E$1147,2,0)</f>
        <v>215305353</v>
      </c>
      <c r="E163" s="52" t="s">
        <v>327</v>
      </c>
      <c r="F163" s="52"/>
      <c r="G163" s="52"/>
      <c r="H163" s="3">
        <v>66725670</v>
      </c>
      <c r="I163" s="3">
        <v>123197585</v>
      </c>
      <c r="J163" s="3">
        <v>0</v>
      </c>
      <c r="K163" s="3">
        <v>0</v>
      </c>
      <c r="L163" s="3">
        <v>0</v>
      </c>
      <c r="M163" s="3">
        <v>0</v>
      </c>
      <c r="N163" s="3"/>
      <c r="O163" s="25">
        <v>189923255</v>
      </c>
      <c r="P163" s="26">
        <v>189923255</v>
      </c>
      <c r="Q163" s="3">
        <v>0</v>
      </c>
      <c r="R163" s="3">
        <v>0</v>
      </c>
      <c r="S163" s="3"/>
      <c r="T163" s="3">
        <v>0</v>
      </c>
      <c r="U163" s="3">
        <v>0</v>
      </c>
      <c r="V163" s="3"/>
      <c r="W163" s="3"/>
      <c r="X163" s="3">
        <v>0</v>
      </c>
      <c r="Y163" s="3">
        <v>0</v>
      </c>
      <c r="Z163" s="3">
        <v>0</v>
      </c>
      <c r="AA163" s="27">
        <v>0</v>
      </c>
      <c r="AB163" s="28">
        <v>0</v>
      </c>
    </row>
    <row r="164" spans="1:28" x14ac:dyDescent="0.25">
      <c r="A164" s="29">
        <v>152</v>
      </c>
      <c r="B164" s="52"/>
      <c r="C164" s="22">
        <v>890982278</v>
      </c>
      <c r="D164" s="22">
        <f>VLOOKUP(C164,ENERO!$D$13:$E$1147,2,0)</f>
        <v>216105361</v>
      </c>
      <c r="E164" s="52" t="s">
        <v>328</v>
      </c>
      <c r="F164" s="52"/>
      <c r="G164" s="52"/>
      <c r="H164" s="3">
        <v>498378671</v>
      </c>
      <c r="I164" s="3">
        <v>755943959</v>
      </c>
      <c r="J164" s="3">
        <v>0</v>
      </c>
      <c r="K164" s="3">
        <v>0</v>
      </c>
      <c r="L164" s="3">
        <v>0</v>
      </c>
      <c r="M164" s="3">
        <v>0</v>
      </c>
      <c r="N164" s="3"/>
      <c r="O164" s="25">
        <v>1254322630</v>
      </c>
      <c r="P164" s="26">
        <v>1254322630</v>
      </c>
      <c r="Q164" s="3">
        <v>0</v>
      </c>
      <c r="R164" s="3">
        <v>0</v>
      </c>
      <c r="S164" s="3"/>
      <c r="T164" s="3">
        <v>0</v>
      </c>
      <c r="U164" s="3">
        <v>0</v>
      </c>
      <c r="V164" s="3"/>
      <c r="W164" s="3"/>
      <c r="X164" s="3">
        <v>0</v>
      </c>
      <c r="Y164" s="3">
        <v>0</v>
      </c>
      <c r="Z164" s="3">
        <v>0</v>
      </c>
      <c r="AA164" s="27">
        <v>0</v>
      </c>
      <c r="AB164" s="28">
        <v>0</v>
      </c>
    </row>
    <row r="165" spans="1:28" x14ac:dyDescent="0.25">
      <c r="A165" s="20">
        <v>153</v>
      </c>
      <c r="B165" s="52"/>
      <c r="C165" s="22">
        <v>890982294</v>
      </c>
      <c r="D165" s="22">
        <f>VLOOKUP(C165,ENERO!$D$13:$E$1147,2,0)</f>
        <v>216405364</v>
      </c>
      <c r="E165" s="52" t="s">
        <v>329</v>
      </c>
      <c r="F165" s="52"/>
      <c r="G165" s="52"/>
      <c r="H165" s="3">
        <v>183539005</v>
      </c>
      <c r="I165" s="3">
        <v>416725547</v>
      </c>
      <c r="J165" s="3">
        <v>0</v>
      </c>
      <c r="K165" s="3">
        <v>0</v>
      </c>
      <c r="L165" s="3">
        <v>0</v>
      </c>
      <c r="M165" s="3">
        <v>0</v>
      </c>
      <c r="N165" s="3"/>
      <c r="O165" s="25">
        <v>600264552</v>
      </c>
      <c r="P165" s="26">
        <v>600264552</v>
      </c>
      <c r="Q165" s="3">
        <v>0</v>
      </c>
      <c r="R165" s="3">
        <v>0</v>
      </c>
      <c r="S165" s="3"/>
      <c r="T165" s="3">
        <v>0</v>
      </c>
      <c r="U165" s="3">
        <v>0</v>
      </c>
      <c r="V165" s="3"/>
      <c r="W165" s="3"/>
      <c r="X165" s="3">
        <v>0</v>
      </c>
      <c r="Y165" s="3">
        <v>0</v>
      </c>
      <c r="Z165" s="3">
        <v>0</v>
      </c>
      <c r="AA165" s="27">
        <v>0</v>
      </c>
      <c r="AB165" s="28">
        <v>0</v>
      </c>
    </row>
    <row r="166" spans="1:28" x14ac:dyDescent="0.25">
      <c r="A166" s="29">
        <v>154</v>
      </c>
      <c r="B166" s="52"/>
      <c r="C166" s="22">
        <v>890981069</v>
      </c>
      <c r="D166" s="22">
        <f>VLOOKUP(C166,ENERO!$D$13:$E$1147,2,0)</f>
        <v>216805368</v>
      </c>
      <c r="E166" s="52" t="s">
        <v>330</v>
      </c>
      <c r="F166" s="52"/>
      <c r="G166" s="52"/>
      <c r="H166" s="3">
        <v>132827893</v>
      </c>
      <c r="I166" s="3">
        <v>309022248</v>
      </c>
      <c r="J166" s="3">
        <v>0</v>
      </c>
      <c r="K166" s="3">
        <v>0</v>
      </c>
      <c r="L166" s="3">
        <v>0</v>
      </c>
      <c r="M166" s="3">
        <v>0</v>
      </c>
      <c r="N166" s="3"/>
      <c r="O166" s="25">
        <v>441850141</v>
      </c>
      <c r="P166" s="26">
        <v>441850141</v>
      </c>
      <c r="Q166" s="3">
        <v>0</v>
      </c>
      <c r="R166" s="3">
        <v>0</v>
      </c>
      <c r="S166" s="3"/>
      <c r="T166" s="3">
        <v>0</v>
      </c>
      <c r="U166" s="3">
        <v>0</v>
      </c>
      <c r="V166" s="3"/>
      <c r="W166" s="3"/>
      <c r="X166" s="3">
        <v>0</v>
      </c>
      <c r="Y166" s="3">
        <v>0</v>
      </c>
      <c r="Z166" s="3">
        <v>0</v>
      </c>
      <c r="AA166" s="27">
        <v>0</v>
      </c>
      <c r="AB166" s="28">
        <v>0</v>
      </c>
    </row>
    <row r="167" spans="1:28" x14ac:dyDescent="0.25">
      <c r="A167" s="20">
        <v>155</v>
      </c>
      <c r="B167" s="52"/>
      <c r="C167" s="22">
        <v>890981207</v>
      </c>
      <c r="D167" s="22">
        <f>VLOOKUP(C167,ENERO!$D$13:$E$1147,2,0)</f>
        <v>217605376</v>
      </c>
      <c r="E167" s="52" t="s">
        <v>331</v>
      </c>
      <c r="F167" s="52"/>
      <c r="G167" s="52"/>
      <c r="H167" s="3">
        <v>716206423</v>
      </c>
      <c r="I167" s="3">
        <v>1190234865</v>
      </c>
      <c r="J167" s="3">
        <v>0</v>
      </c>
      <c r="K167" s="3">
        <v>0</v>
      </c>
      <c r="L167" s="3">
        <v>0</v>
      </c>
      <c r="M167" s="3">
        <v>0</v>
      </c>
      <c r="N167" s="3"/>
      <c r="O167" s="25">
        <v>1906441288</v>
      </c>
      <c r="P167" s="26">
        <v>1906441288</v>
      </c>
      <c r="Q167" s="3">
        <v>0</v>
      </c>
      <c r="R167" s="3">
        <v>0</v>
      </c>
      <c r="S167" s="3"/>
      <c r="T167" s="3">
        <v>0</v>
      </c>
      <c r="U167" s="3">
        <v>0</v>
      </c>
      <c r="V167" s="3"/>
      <c r="W167" s="3"/>
      <c r="X167" s="3">
        <v>0</v>
      </c>
      <c r="Y167" s="3">
        <v>0</v>
      </c>
      <c r="Z167" s="3">
        <v>0</v>
      </c>
      <c r="AA167" s="27">
        <v>0</v>
      </c>
      <c r="AB167" s="28">
        <v>0</v>
      </c>
    </row>
    <row r="168" spans="1:28" x14ac:dyDescent="0.25">
      <c r="A168" s="29">
        <v>156</v>
      </c>
      <c r="B168" s="52"/>
      <c r="C168" s="22">
        <v>811009017</v>
      </c>
      <c r="D168" s="22">
        <f>VLOOKUP(C168,ENERO!$D$13:$E$1147,2,0)</f>
        <v>219005390</v>
      </c>
      <c r="E168" s="52" t="s">
        <v>332</v>
      </c>
      <c r="F168" s="52"/>
      <c r="G168" s="52"/>
      <c r="H168" s="3">
        <v>117622813</v>
      </c>
      <c r="I168" s="3">
        <v>219670514</v>
      </c>
      <c r="J168" s="3">
        <v>0</v>
      </c>
      <c r="K168" s="3">
        <v>0</v>
      </c>
      <c r="L168" s="3">
        <v>0</v>
      </c>
      <c r="M168" s="3">
        <v>0</v>
      </c>
      <c r="N168" s="3"/>
      <c r="O168" s="25">
        <v>337293327</v>
      </c>
      <c r="P168" s="26">
        <v>337293327</v>
      </c>
      <c r="Q168" s="3">
        <v>0</v>
      </c>
      <c r="R168" s="3">
        <v>0</v>
      </c>
      <c r="S168" s="3"/>
      <c r="T168" s="3">
        <v>0</v>
      </c>
      <c r="U168" s="3">
        <v>0</v>
      </c>
      <c r="V168" s="3"/>
      <c r="W168" s="3"/>
      <c r="X168" s="3">
        <v>0</v>
      </c>
      <c r="Y168" s="3">
        <v>0</v>
      </c>
      <c r="Z168" s="3">
        <v>0</v>
      </c>
      <c r="AA168" s="27">
        <v>0</v>
      </c>
      <c r="AB168" s="28">
        <v>0</v>
      </c>
    </row>
    <row r="169" spans="1:28" x14ac:dyDescent="0.25">
      <c r="A169" s="20">
        <v>157</v>
      </c>
      <c r="B169" s="52"/>
      <c r="C169" s="22">
        <v>890981995</v>
      </c>
      <c r="D169" s="22">
        <f>VLOOKUP(C169,ENERO!$D$13:$E$1147,2,0)</f>
        <v>210005400</v>
      </c>
      <c r="E169" s="52" t="s">
        <v>333</v>
      </c>
      <c r="F169" s="52"/>
      <c r="G169" s="52"/>
      <c r="H169" s="3">
        <v>309136319</v>
      </c>
      <c r="I169" s="3">
        <v>588020192</v>
      </c>
      <c r="J169" s="3">
        <v>0</v>
      </c>
      <c r="K169" s="3">
        <v>0</v>
      </c>
      <c r="L169" s="3">
        <v>0</v>
      </c>
      <c r="M169" s="3">
        <v>0</v>
      </c>
      <c r="N169" s="3"/>
      <c r="O169" s="25">
        <v>897156511</v>
      </c>
      <c r="P169" s="26">
        <v>897156511</v>
      </c>
      <c r="Q169" s="3">
        <v>0</v>
      </c>
      <c r="R169" s="3">
        <v>0</v>
      </c>
      <c r="S169" s="3"/>
      <c r="T169" s="3">
        <v>0</v>
      </c>
      <c r="U169" s="3">
        <v>0</v>
      </c>
      <c r="V169" s="3"/>
      <c r="W169" s="3"/>
      <c r="X169" s="3">
        <v>0</v>
      </c>
      <c r="Y169" s="3">
        <v>0</v>
      </c>
      <c r="Z169" s="3">
        <v>0</v>
      </c>
      <c r="AA169" s="27">
        <v>0</v>
      </c>
      <c r="AB169" s="28">
        <v>0</v>
      </c>
    </row>
    <row r="170" spans="1:28" x14ac:dyDescent="0.25">
      <c r="A170" s="29">
        <v>158</v>
      </c>
      <c r="B170" s="52"/>
      <c r="C170" s="22">
        <v>890983672</v>
      </c>
      <c r="D170" s="22">
        <f>VLOOKUP(C170,ENERO!$D$13:$E$1147,2,0)</f>
        <v>211105411</v>
      </c>
      <c r="E170" s="52" t="s">
        <v>334</v>
      </c>
      <c r="F170" s="52"/>
      <c r="G170" s="52"/>
      <c r="H170" s="3">
        <v>140470955</v>
      </c>
      <c r="I170" s="3">
        <v>281735875</v>
      </c>
      <c r="J170" s="3">
        <v>0</v>
      </c>
      <c r="K170" s="3">
        <v>0</v>
      </c>
      <c r="L170" s="3">
        <v>0</v>
      </c>
      <c r="M170" s="3">
        <v>0</v>
      </c>
      <c r="N170" s="3"/>
      <c r="O170" s="25">
        <v>422206830</v>
      </c>
      <c r="P170" s="26">
        <v>422206830</v>
      </c>
      <c r="Q170" s="3">
        <v>0</v>
      </c>
      <c r="R170" s="3">
        <v>0</v>
      </c>
      <c r="S170" s="3"/>
      <c r="T170" s="3">
        <v>0</v>
      </c>
      <c r="U170" s="3">
        <v>0</v>
      </c>
      <c r="V170" s="3"/>
      <c r="W170" s="3"/>
      <c r="X170" s="3">
        <v>0</v>
      </c>
      <c r="Y170" s="3">
        <v>0</v>
      </c>
      <c r="Z170" s="3">
        <v>0</v>
      </c>
      <c r="AA170" s="27">
        <v>0</v>
      </c>
      <c r="AB170" s="28">
        <v>0</v>
      </c>
    </row>
    <row r="171" spans="1:28" x14ac:dyDescent="0.25">
      <c r="A171" s="20">
        <v>159</v>
      </c>
      <c r="B171" s="52"/>
      <c r="C171" s="22">
        <v>890980958</v>
      </c>
      <c r="D171" s="22">
        <f>VLOOKUP(C171,ENERO!$D$13:$E$1147,2,0)</f>
        <v>212505425</v>
      </c>
      <c r="E171" s="52" t="s">
        <v>335</v>
      </c>
      <c r="F171" s="52"/>
      <c r="G171" s="52"/>
      <c r="H171" s="3">
        <v>156935557</v>
      </c>
      <c r="I171" s="3">
        <v>336769082</v>
      </c>
      <c r="J171" s="3">
        <v>0</v>
      </c>
      <c r="K171" s="3">
        <v>0</v>
      </c>
      <c r="L171" s="3">
        <v>0</v>
      </c>
      <c r="M171" s="3">
        <v>0</v>
      </c>
      <c r="N171" s="3"/>
      <c r="O171" s="25">
        <v>493704639</v>
      </c>
      <c r="P171" s="26">
        <v>493704639</v>
      </c>
      <c r="Q171" s="3">
        <v>0</v>
      </c>
      <c r="R171" s="3">
        <v>0</v>
      </c>
      <c r="S171" s="3"/>
      <c r="T171" s="3">
        <v>0</v>
      </c>
      <c r="U171" s="3">
        <v>0</v>
      </c>
      <c r="V171" s="3"/>
      <c r="W171" s="3"/>
      <c r="X171" s="3">
        <v>0</v>
      </c>
      <c r="Y171" s="3">
        <v>0</v>
      </c>
      <c r="Z171" s="3">
        <v>0</v>
      </c>
      <c r="AA171" s="27">
        <v>0</v>
      </c>
      <c r="AB171" s="28">
        <v>0</v>
      </c>
    </row>
    <row r="172" spans="1:28" x14ac:dyDescent="0.25">
      <c r="A172" s="29">
        <v>160</v>
      </c>
      <c r="B172" s="52"/>
      <c r="C172" s="22">
        <v>890983716</v>
      </c>
      <c r="D172" s="22">
        <f>VLOOKUP(C172,ENERO!$D$13:$E$1147,2,0)</f>
        <v>214005440</v>
      </c>
      <c r="E172" s="52" t="s">
        <v>336</v>
      </c>
      <c r="F172" s="52"/>
      <c r="G172" s="52"/>
      <c r="H172" s="3">
        <v>874911535</v>
      </c>
      <c r="I172" s="3">
        <v>1399560010</v>
      </c>
      <c r="J172" s="3">
        <v>0</v>
      </c>
      <c r="K172" s="3">
        <v>0</v>
      </c>
      <c r="L172" s="3">
        <v>0</v>
      </c>
      <c r="M172" s="3">
        <v>0</v>
      </c>
      <c r="N172" s="3"/>
      <c r="O172" s="25">
        <v>2274471545</v>
      </c>
      <c r="P172" s="26">
        <v>2274471545</v>
      </c>
      <c r="Q172" s="3">
        <v>0</v>
      </c>
      <c r="R172" s="3">
        <v>0</v>
      </c>
      <c r="S172" s="3"/>
      <c r="T172" s="3">
        <v>0</v>
      </c>
      <c r="U172" s="3">
        <v>0</v>
      </c>
      <c r="V172" s="3"/>
      <c r="W172" s="3"/>
      <c r="X172" s="3">
        <v>0</v>
      </c>
      <c r="Y172" s="3">
        <v>0</v>
      </c>
      <c r="Z172" s="3">
        <v>0</v>
      </c>
      <c r="AA172" s="27">
        <v>0</v>
      </c>
      <c r="AB172" s="28">
        <v>0</v>
      </c>
    </row>
    <row r="173" spans="1:28" x14ac:dyDescent="0.25">
      <c r="A173" s="20">
        <v>161</v>
      </c>
      <c r="B173" s="52"/>
      <c r="C173" s="22">
        <v>890981115</v>
      </c>
      <c r="D173" s="22">
        <f>VLOOKUP(C173,ENERO!$D$13:$E$1147,2,0)</f>
        <v>216705467</v>
      </c>
      <c r="E173" s="52" t="s">
        <v>337</v>
      </c>
      <c r="F173" s="52"/>
      <c r="G173" s="52"/>
      <c r="H173" s="3">
        <v>80166622</v>
      </c>
      <c r="I173" s="3">
        <v>197826829</v>
      </c>
      <c r="J173" s="3">
        <v>0</v>
      </c>
      <c r="K173" s="3">
        <v>0</v>
      </c>
      <c r="L173" s="3">
        <v>0</v>
      </c>
      <c r="M173" s="3">
        <v>0</v>
      </c>
      <c r="N173" s="3"/>
      <c r="O173" s="25">
        <v>277993451</v>
      </c>
      <c r="P173" s="26">
        <v>277993451</v>
      </c>
      <c r="Q173" s="3">
        <v>0</v>
      </c>
      <c r="R173" s="3">
        <v>0</v>
      </c>
      <c r="S173" s="3"/>
      <c r="T173" s="3">
        <v>0</v>
      </c>
      <c r="U173" s="3">
        <v>0</v>
      </c>
      <c r="V173" s="3"/>
      <c r="W173" s="3"/>
      <c r="X173" s="3">
        <v>0</v>
      </c>
      <c r="Y173" s="3">
        <v>0</v>
      </c>
      <c r="Z173" s="3">
        <v>0</v>
      </c>
      <c r="AA173" s="27">
        <v>0</v>
      </c>
      <c r="AB173" s="28">
        <v>0</v>
      </c>
    </row>
    <row r="174" spans="1:28" x14ac:dyDescent="0.25">
      <c r="A174" s="29">
        <v>162</v>
      </c>
      <c r="B174" s="52"/>
      <c r="C174" s="22">
        <v>890984882</v>
      </c>
      <c r="D174" s="22">
        <f>VLOOKUP(C174,ENERO!$D$13:$E$1147,2,0)</f>
        <v>217505475</v>
      </c>
      <c r="E174" s="52" t="s">
        <v>338</v>
      </c>
      <c r="F174" s="52"/>
      <c r="G174" s="52"/>
      <c r="H174" s="3">
        <v>347132839</v>
      </c>
      <c r="I174" s="3">
        <v>281185033</v>
      </c>
      <c r="J174" s="3">
        <v>0</v>
      </c>
      <c r="K174" s="3">
        <v>0</v>
      </c>
      <c r="L174" s="3">
        <v>0</v>
      </c>
      <c r="M174" s="3">
        <v>0</v>
      </c>
      <c r="N174" s="3"/>
      <c r="O174" s="25">
        <v>628317872</v>
      </c>
      <c r="P174" s="26">
        <v>628317872</v>
      </c>
      <c r="Q174" s="3">
        <v>0</v>
      </c>
      <c r="R174" s="3">
        <v>0</v>
      </c>
      <c r="S174" s="3"/>
      <c r="T174" s="3">
        <v>0</v>
      </c>
      <c r="U174" s="3">
        <v>0</v>
      </c>
      <c r="V174" s="3"/>
      <c r="W174" s="3"/>
      <c r="X174" s="3">
        <v>0</v>
      </c>
      <c r="Y174" s="3">
        <v>0</v>
      </c>
      <c r="Z174" s="3">
        <v>0</v>
      </c>
      <c r="AA174" s="27">
        <v>0</v>
      </c>
      <c r="AB174" s="28">
        <v>0</v>
      </c>
    </row>
    <row r="175" spans="1:28" x14ac:dyDescent="0.25">
      <c r="A175" s="20">
        <v>163</v>
      </c>
      <c r="B175" s="52"/>
      <c r="C175" s="22">
        <v>890980950</v>
      </c>
      <c r="D175" s="22">
        <f>VLOOKUP(C175,ENERO!$D$13:$E$1147,2,0)</f>
        <v>218005480</v>
      </c>
      <c r="E175" s="52" t="s">
        <v>339</v>
      </c>
      <c r="F175" s="52"/>
      <c r="G175" s="52"/>
      <c r="H175" s="3">
        <v>591124783</v>
      </c>
      <c r="I175" s="3">
        <v>583065451</v>
      </c>
      <c r="J175" s="3">
        <v>0</v>
      </c>
      <c r="K175" s="3">
        <v>0</v>
      </c>
      <c r="L175" s="3">
        <v>0</v>
      </c>
      <c r="M175" s="3">
        <v>0</v>
      </c>
      <c r="N175" s="3"/>
      <c r="O175" s="25">
        <v>1174190234</v>
      </c>
      <c r="P175" s="26">
        <v>1174190234</v>
      </c>
      <c r="Q175" s="3">
        <v>0</v>
      </c>
      <c r="R175" s="3">
        <v>0</v>
      </c>
      <c r="S175" s="3"/>
      <c r="T175" s="3">
        <v>0</v>
      </c>
      <c r="U175" s="3">
        <v>0</v>
      </c>
      <c r="V175" s="3"/>
      <c r="W175" s="3"/>
      <c r="X175" s="3">
        <v>0</v>
      </c>
      <c r="Y175" s="3">
        <v>0</v>
      </c>
      <c r="Z175" s="3">
        <v>0</v>
      </c>
      <c r="AA175" s="27">
        <v>0</v>
      </c>
      <c r="AB175" s="28">
        <v>0</v>
      </c>
    </row>
    <row r="176" spans="1:28" x14ac:dyDescent="0.25">
      <c r="A176" s="29">
        <v>164</v>
      </c>
      <c r="B176" s="52"/>
      <c r="C176" s="22">
        <v>890982566</v>
      </c>
      <c r="D176" s="22">
        <f>VLOOKUP(C176,ENERO!$D$13:$E$1147,2,0)</f>
        <v>218305483</v>
      </c>
      <c r="E176" s="52" t="s">
        <v>340</v>
      </c>
      <c r="F176" s="52"/>
      <c r="G176" s="52"/>
      <c r="H176" s="3">
        <v>128741465</v>
      </c>
      <c r="I176" s="3">
        <v>335867101</v>
      </c>
      <c r="J176" s="3">
        <v>0</v>
      </c>
      <c r="K176" s="3">
        <v>0</v>
      </c>
      <c r="L176" s="3">
        <v>0</v>
      </c>
      <c r="M176" s="3">
        <v>0</v>
      </c>
      <c r="N176" s="3"/>
      <c r="O176" s="25">
        <v>464608566</v>
      </c>
      <c r="P176" s="26">
        <v>464608566</v>
      </c>
      <c r="Q176" s="3">
        <v>0</v>
      </c>
      <c r="R176" s="3">
        <v>0</v>
      </c>
      <c r="S176" s="3"/>
      <c r="T176" s="3">
        <v>0</v>
      </c>
      <c r="U176" s="3">
        <v>0</v>
      </c>
      <c r="V176" s="3"/>
      <c r="W176" s="3"/>
      <c r="X176" s="3">
        <v>0</v>
      </c>
      <c r="Y176" s="3">
        <v>0</v>
      </c>
      <c r="Z176" s="3">
        <v>0</v>
      </c>
      <c r="AA176" s="27">
        <v>0</v>
      </c>
      <c r="AB176" s="28">
        <v>0</v>
      </c>
    </row>
    <row r="177" spans="1:28" x14ac:dyDescent="0.25">
      <c r="A177" s="20">
        <v>165</v>
      </c>
      <c r="B177" s="52"/>
      <c r="C177" s="22">
        <v>890983873</v>
      </c>
      <c r="D177" s="22">
        <f>VLOOKUP(C177,ENERO!$D$13:$E$1147,2,0)</f>
        <v>219005490</v>
      </c>
      <c r="E177" s="52" t="s">
        <v>341</v>
      </c>
      <c r="F177" s="52"/>
      <c r="G177" s="52"/>
      <c r="H177" s="3">
        <v>2522359679</v>
      </c>
      <c r="I177" s="3">
        <v>2943762618</v>
      </c>
      <c r="J177" s="3">
        <v>0</v>
      </c>
      <c r="K177" s="3">
        <v>0</v>
      </c>
      <c r="L177" s="3">
        <v>0</v>
      </c>
      <c r="M177" s="3">
        <v>0</v>
      </c>
      <c r="N177" s="3"/>
      <c r="O177" s="25">
        <v>5466122297</v>
      </c>
      <c r="P177" s="26">
        <v>5466122297</v>
      </c>
      <c r="Q177" s="3">
        <v>0</v>
      </c>
      <c r="R177" s="3">
        <v>0</v>
      </c>
      <c r="S177" s="3"/>
      <c r="T177" s="3">
        <v>0</v>
      </c>
      <c r="U177" s="3">
        <v>0</v>
      </c>
      <c r="V177" s="3"/>
      <c r="W177" s="3"/>
      <c r="X177" s="3">
        <v>0</v>
      </c>
      <c r="Y177" s="3">
        <v>0</v>
      </c>
      <c r="Z177" s="3">
        <v>0</v>
      </c>
      <c r="AA177" s="27">
        <v>0</v>
      </c>
      <c r="AB177" s="28">
        <v>0</v>
      </c>
    </row>
    <row r="178" spans="1:28" x14ac:dyDescent="0.25">
      <c r="A178" s="29">
        <v>166</v>
      </c>
      <c r="B178" s="52"/>
      <c r="C178" s="22">
        <v>890985354</v>
      </c>
      <c r="D178" s="22">
        <f>VLOOKUP(C178,ENERO!$D$13:$E$1147,2,0)</f>
        <v>219505495</v>
      </c>
      <c r="E178" s="52" t="s">
        <v>342</v>
      </c>
      <c r="F178" s="52"/>
      <c r="G178" s="52"/>
      <c r="H178" s="3">
        <v>1185534079</v>
      </c>
      <c r="I178" s="3">
        <v>1221370473</v>
      </c>
      <c r="J178" s="3">
        <v>0</v>
      </c>
      <c r="K178" s="3">
        <v>0</v>
      </c>
      <c r="L178" s="3">
        <v>0</v>
      </c>
      <c r="M178" s="3">
        <v>0</v>
      </c>
      <c r="N178" s="3"/>
      <c r="O178" s="25">
        <v>2406904552</v>
      </c>
      <c r="P178" s="26">
        <v>2406904552</v>
      </c>
      <c r="Q178" s="3">
        <v>0</v>
      </c>
      <c r="R178" s="3">
        <v>0</v>
      </c>
      <c r="S178" s="3"/>
      <c r="T178" s="3">
        <v>0</v>
      </c>
      <c r="U178" s="3">
        <v>0</v>
      </c>
      <c r="V178" s="3"/>
      <c r="W178" s="3"/>
      <c r="X178" s="3">
        <v>0</v>
      </c>
      <c r="Y178" s="3">
        <v>0</v>
      </c>
      <c r="Z178" s="3">
        <v>0</v>
      </c>
      <c r="AA178" s="27">
        <v>0</v>
      </c>
      <c r="AB178" s="28">
        <v>0</v>
      </c>
    </row>
    <row r="179" spans="1:28" x14ac:dyDescent="0.25">
      <c r="A179" s="20">
        <v>167</v>
      </c>
      <c r="B179" s="52"/>
      <c r="C179" s="22">
        <v>890984161</v>
      </c>
      <c r="D179" s="22">
        <f>VLOOKUP(C179,ENERO!$D$13:$E$1147,2,0)</f>
        <v>210105501</v>
      </c>
      <c r="E179" s="52" t="s">
        <v>343</v>
      </c>
      <c r="F179" s="52"/>
      <c r="G179" s="52"/>
      <c r="H179" s="3">
        <v>49276501</v>
      </c>
      <c r="I179" s="3">
        <v>109254301</v>
      </c>
      <c r="J179" s="3">
        <v>0</v>
      </c>
      <c r="K179" s="3">
        <v>0</v>
      </c>
      <c r="L179" s="3">
        <v>0</v>
      </c>
      <c r="M179" s="3">
        <v>0</v>
      </c>
      <c r="N179" s="3"/>
      <c r="O179" s="25">
        <v>158530802</v>
      </c>
      <c r="P179" s="26">
        <v>158530802</v>
      </c>
      <c r="Q179" s="3">
        <v>0</v>
      </c>
      <c r="R179" s="3">
        <v>0</v>
      </c>
      <c r="S179" s="3"/>
      <c r="T179" s="3">
        <v>0</v>
      </c>
      <c r="U179" s="3">
        <v>0</v>
      </c>
      <c r="V179" s="3"/>
      <c r="W179" s="3"/>
      <c r="X179" s="3">
        <v>0</v>
      </c>
      <c r="Y179" s="3">
        <v>0</v>
      </c>
      <c r="Z179" s="3">
        <v>0</v>
      </c>
      <c r="AA179" s="27">
        <v>0</v>
      </c>
      <c r="AB179" s="28">
        <v>0</v>
      </c>
    </row>
    <row r="180" spans="1:28" x14ac:dyDescent="0.25">
      <c r="A180" s="29">
        <v>168</v>
      </c>
      <c r="B180" s="52"/>
      <c r="C180" s="22">
        <v>890980917</v>
      </c>
      <c r="D180" s="22">
        <f>VLOOKUP(C180,ENERO!$D$13:$E$1147,2,0)</f>
        <v>214105541</v>
      </c>
      <c r="E180" s="52" t="s">
        <v>344</v>
      </c>
      <c r="F180" s="52"/>
      <c r="G180" s="52"/>
      <c r="H180" s="3">
        <v>290359363</v>
      </c>
      <c r="I180" s="3">
        <v>473736322</v>
      </c>
      <c r="J180" s="3">
        <v>0</v>
      </c>
      <c r="K180" s="3">
        <v>0</v>
      </c>
      <c r="L180" s="3">
        <v>0</v>
      </c>
      <c r="M180" s="3">
        <v>0</v>
      </c>
      <c r="N180" s="3"/>
      <c r="O180" s="25">
        <v>764095685</v>
      </c>
      <c r="P180" s="26">
        <v>764095685</v>
      </c>
      <c r="Q180" s="3">
        <v>0</v>
      </c>
      <c r="R180" s="3">
        <v>0</v>
      </c>
      <c r="S180" s="3"/>
      <c r="T180" s="3">
        <v>0</v>
      </c>
      <c r="U180" s="3">
        <v>0</v>
      </c>
      <c r="V180" s="3"/>
      <c r="W180" s="3"/>
      <c r="X180" s="3">
        <v>0</v>
      </c>
      <c r="Y180" s="3">
        <v>0</v>
      </c>
      <c r="Z180" s="3">
        <v>0</v>
      </c>
      <c r="AA180" s="27">
        <v>0</v>
      </c>
      <c r="AB180" s="28">
        <v>0</v>
      </c>
    </row>
    <row r="181" spans="1:28" x14ac:dyDescent="0.25">
      <c r="A181" s="20">
        <v>169</v>
      </c>
      <c r="B181" s="52"/>
      <c r="C181" s="22">
        <v>890982301</v>
      </c>
      <c r="D181" s="22">
        <f>VLOOKUP(C181,ENERO!$D$13:$E$1147,2,0)</f>
        <v>214305543</v>
      </c>
      <c r="E181" s="52" t="s">
        <v>345</v>
      </c>
      <c r="F181" s="52"/>
      <c r="G181" s="52"/>
      <c r="H181" s="3">
        <v>171122117</v>
      </c>
      <c r="I181" s="3">
        <v>305094139</v>
      </c>
      <c r="J181" s="3">
        <v>0</v>
      </c>
      <c r="K181" s="3">
        <v>0</v>
      </c>
      <c r="L181" s="3">
        <v>0</v>
      </c>
      <c r="M181" s="3">
        <v>0</v>
      </c>
      <c r="N181" s="3"/>
      <c r="O181" s="25">
        <v>476216256</v>
      </c>
      <c r="P181" s="26">
        <v>476216256</v>
      </c>
      <c r="Q181" s="3">
        <v>0</v>
      </c>
      <c r="R181" s="3">
        <v>0</v>
      </c>
      <c r="S181" s="3"/>
      <c r="T181" s="3">
        <v>0</v>
      </c>
      <c r="U181" s="3">
        <v>0</v>
      </c>
      <c r="V181" s="3"/>
      <c r="W181" s="3"/>
      <c r="X181" s="3">
        <v>0</v>
      </c>
      <c r="Y181" s="3">
        <v>0</v>
      </c>
      <c r="Z181" s="3">
        <v>0</v>
      </c>
      <c r="AA181" s="27">
        <v>0</v>
      </c>
      <c r="AB181" s="28">
        <v>0</v>
      </c>
    </row>
    <row r="182" spans="1:28" x14ac:dyDescent="0.25">
      <c r="A182" s="29">
        <v>170</v>
      </c>
      <c r="B182" s="52"/>
      <c r="C182" s="22">
        <v>890981105</v>
      </c>
      <c r="D182" s="22">
        <f>VLOOKUP(C182,ENERO!$D$13:$E$1147,2,0)</f>
        <v>217605576</v>
      </c>
      <c r="E182" s="52" t="s">
        <v>346</v>
      </c>
      <c r="F182" s="52"/>
      <c r="G182" s="52"/>
      <c r="H182" s="3">
        <v>106783391</v>
      </c>
      <c r="I182" s="3">
        <v>225671072</v>
      </c>
      <c r="J182" s="3">
        <v>0</v>
      </c>
      <c r="K182" s="3">
        <v>0</v>
      </c>
      <c r="L182" s="3">
        <v>0</v>
      </c>
      <c r="M182" s="3">
        <v>0</v>
      </c>
      <c r="N182" s="3"/>
      <c r="O182" s="25">
        <v>332454463</v>
      </c>
      <c r="P182" s="26">
        <v>332454463</v>
      </c>
      <c r="Q182" s="3">
        <v>0</v>
      </c>
      <c r="R182" s="3">
        <v>0</v>
      </c>
      <c r="S182" s="3"/>
      <c r="T182" s="3">
        <v>0</v>
      </c>
      <c r="U182" s="3">
        <v>0</v>
      </c>
      <c r="V182" s="3"/>
      <c r="W182" s="3"/>
      <c r="X182" s="3">
        <v>0</v>
      </c>
      <c r="Y182" s="3">
        <v>0</v>
      </c>
      <c r="Z182" s="3">
        <v>0</v>
      </c>
      <c r="AA182" s="27">
        <v>0</v>
      </c>
      <c r="AB182" s="28">
        <v>0</v>
      </c>
    </row>
    <row r="183" spans="1:28" x14ac:dyDescent="0.25">
      <c r="A183" s="20">
        <v>171</v>
      </c>
      <c r="B183" s="52"/>
      <c r="C183" s="22">
        <v>890980049</v>
      </c>
      <c r="D183" s="22">
        <f>VLOOKUP(C183,ENERO!$D$13:$E$1147,2,0)</f>
        <v>217905579</v>
      </c>
      <c r="E183" s="52" t="s">
        <v>347</v>
      </c>
      <c r="F183" s="52"/>
      <c r="G183" s="52"/>
      <c r="H183" s="3">
        <v>527685207</v>
      </c>
      <c r="I183" s="3">
        <v>876176820</v>
      </c>
      <c r="J183" s="3">
        <v>0</v>
      </c>
      <c r="K183" s="3">
        <v>0</v>
      </c>
      <c r="L183" s="3">
        <v>0</v>
      </c>
      <c r="M183" s="3">
        <v>0</v>
      </c>
      <c r="N183" s="3"/>
      <c r="O183" s="25">
        <v>1403862027</v>
      </c>
      <c r="P183" s="26">
        <v>1403862027</v>
      </c>
      <c r="Q183" s="3">
        <v>0</v>
      </c>
      <c r="R183" s="3">
        <v>0</v>
      </c>
      <c r="S183" s="3"/>
      <c r="T183" s="3">
        <v>0</v>
      </c>
      <c r="U183" s="3">
        <v>0</v>
      </c>
      <c r="V183" s="3"/>
      <c r="W183" s="3"/>
      <c r="X183" s="3">
        <v>0</v>
      </c>
      <c r="Y183" s="3">
        <v>0</v>
      </c>
      <c r="Z183" s="3">
        <v>0</v>
      </c>
      <c r="AA183" s="27">
        <v>0</v>
      </c>
      <c r="AB183" s="28">
        <v>0</v>
      </c>
    </row>
    <row r="184" spans="1:28" x14ac:dyDescent="0.25">
      <c r="A184" s="29">
        <v>172</v>
      </c>
      <c r="B184" s="52"/>
      <c r="C184" s="22">
        <v>890981000</v>
      </c>
      <c r="D184" s="22">
        <f>VLOOKUP(C184,ENERO!$D$13:$E$1147,2,0)</f>
        <v>218505585</v>
      </c>
      <c r="E184" s="52" t="s">
        <v>348</v>
      </c>
      <c r="F184" s="52"/>
      <c r="G184" s="52"/>
      <c r="H184" s="3">
        <v>185550481</v>
      </c>
      <c r="I184" s="3">
        <v>441189201</v>
      </c>
      <c r="J184" s="3">
        <v>0</v>
      </c>
      <c r="K184" s="3">
        <v>0</v>
      </c>
      <c r="L184" s="3">
        <v>0</v>
      </c>
      <c r="M184" s="3">
        <v>0</v>
      </c>
      <c r="N184" s="3"/>
      <c r="O184" s="25">
        <v>626739682</v>
      </c>
      <c r="P184" s="26">
        <v>626739682</v>
      </c>
      <c r="Q184" s="3">
        <v>0</v>
      </c>
      <c r="R184" s="3">
        <v>0</v>
      </c>
      <c r="S184" s="3"/>
      <c r="T184" s="3">
        <v>0</v>
      </c>
      <c r="U184" s="3">
        <v>0</v>
      </c>
      <c r="V184" s="3"/>
      <c r="W184" s="3"/>
      <c r="X184" s="3">
        <v>0</v>
      </c>
      <c r="Y184" s="3">
        <v>0</v>
      </c>
      <c r="Z184" s="3">
        <v>0</v>
      </c>
      <c r="AA184" s="27">
        <v>0</v>
      </c>
      <c r="AB184" s="28">
        <v>0</v>
      </c>
    </row>
    <row r="185" spans="1:28" x14ac:dyDescent="0.25">
      <c r="A185" s="20">
        <v>173</v>
      </c>
      <c r="B185" s="52"/>
      <c r="C185" s="22">
        <v>890983906</v>
      </c>
      <c r="D185" s="22">
        <f>VLOOKUP(C185,ENERO!$D$13:$E$1147,2,0)</f>
        <v>219105591</v>
      </c>
      <c r="E185" s="52" t="s">
        <v>349</v>
      </c>
      <c r="F185" s="52"/>
      <c r="G185" s="52"/>
      <c r="H185" s="3">
        <v>380226299</v>
      </c>
      <c r="I185" s="3">
        <v>737234458</v>
      </c>
      <c r="J185" s="3">
        <v>0</v>
      </c>
      <c r="K185" s="3">
        <v>0</v>
      </c>
      <c r="L185" s="3">
        <v>0</v>
      </c>
      <c r="M185" s="3">
        <v>0</v>
      </c>
      <c r="N185" s="3"/>
      <c r="O185" s="25">
        <v>1117460757</v>
      </c>
      <c r="P185" s="26">
        <v>1117460757</v>
      </c>
      <c r="Q185" s="3">
        <v>0</v>
      </c>
      <c r="R185" s="3">
        <v>0</v>
      </c>
      <c r="S185" s="3"/>
      <c r="T185" s="3">
        <v>0</v>
      </c>
      <c r="U185" s="3">
        <v>0</v>
      </c>
      <c r="V185" s="3"/>
      <c r="W185" s="3"/>
      <c r="X185" s="3">
        <v>0</v>
      </c>
      <c r="Y185" s="3">
        <v>0</v>
      </c>
      <c r="Z185" s="3">
        <v>0</v>
      </c>
      <c r="AA185" s="27">
        <v>0</v>
      </c>
      <c r="AB185" s="28">
        <v>0</v>
      </c>
    </row>
    <row r="186" spans="1:28" x14ac:dyDescent="0.25">
      <c r="A186" s="29">
        <v>174</v>
      </c>
      <c r="B186" s="52"/>
      <c r="C186" s="22">
        <v>890984312</v>
      </c>
      <c r="D186" s="22">
        <f>VLOOKUP(C186,ENERO!$D$13:$E$1147,2,0)</f>
        <v>210405604</v>
      </c>
      <c r="E186" s="52" t="s">
        <v>350</v>
      </c>
      <c r="F186" s="52"/>
      <c r="G186" s="52"/>
      <c r="H186" s="3">
        <v>968709375</v>
      </c>
      <c r="I186" s="3">
        <v>981125088</v>
      </c>
      <c r="J186" s="3">
        <v>0</v>
      </c>
      <c r="K186" s="3">
        <v>0</v>
      </c>
      <c r="L186" s="3">
        <v>0</v>
      </c>
      <c r="M186" s="3">
        <v>0</v>
      </c>
      <c r="N186" s="3"/>
      <c r="O186" s="25">
        <v>1949834463</v>
      </c>
      <c r="P186" s="26">
        <v>1949834463</v>
      </c>
      <c r="Q186" s="3">
        <v>0</v>
      </c>
      <c r="R186" s="3">
        <v>0</v>
      </c>
      <c r="S186" s="3"/>
      <c r="T186" s="3">
        <v>0</v>
      </c>
      <c r="U186" s="3">
        <v>0</v>
      </c>
      <c r="V186" s="3"/>
      <c r="W186" s="3"/>
      <c r="X186" s="3">
        <v>0</v>
      </c>
      <c r="Y186" s="3">
        <v>0</v>
      </c>
      <c r="Z186" s="3">
        <v>0</v>
      </c>
      <c r="AA186" s="27">
        <v>0</v>
      </c>
      <c r="AB186" s="28">
        <v>0</v>
      </c>
    </row>
    <row r="187" spans="1:28" x14ac:dyDescent="0.25">
      <c r="A187" s="20">
        <v>175</v>
      </c>
      <c r="B187" s="52"/>
      <c r="C187" s="22">
        <v>890983674</v>
      </c>
      <c r="D187" s="22">
        <f>VLOOKUP(C187,ENERO!$D$13:$E$1147,2,0)</f>
        <v>210705607</v>
      </c>
      <c r="E187" s="52" t="s">
        <v>351</v>
      </c>
      <c r="F187" s="52"/>
      <c r="G187" s="52"/>
      <c r="H187" s="3">
        <v>210701523</v>
      </c>
      <c r="I187" s="3">
        <v>442579157</v>
      </c>
      <c r="J187" s="3">
        <v>0</v>
      </c>
      <c r="K187" s="3">
        <v>0</v>
      </c>
      <c r="L187" s="3">
        <v>0</v>
      </c>
      <c r="M187" s="3">
        <v>0</v>
      </c>
      <c r="N187" s="3"/>
      <c r="O187" s="25">
        <v>653280680</v>
      </c>
      <c r="P187" s="26">
        <v>653280680</v>
      </c>
      <c r="Q187" s="3">
        <v>0</v>
      </c>
      <c r="R187" s="3">
        <v>0</v>
      </c>
      <c r="S187" s="3"/>
      <c r="T187" s="3">
        <v>0</v>
      </c>
      <c r="U187" s="3">
        <v>0</v>
      </c>
      <c r="V187" s="3"/>
      <c r="W187" s="3"/>
      <c r="X187" s="3">
        <v>0</v>
      </c>
      <c r="Y187" s="3">
        <v>0</v>
      </c>
      <c r="Z187" s="3">
        <v>0</v>
      </c>
      <c r="AA187" s="27">
        <v>0</v>
      </c>
      <c r="AB187" s="28">
        <v>0</v>
      </c>
    </row>
    <row r="188" spans="1:28" x14ac:dyDescent="0.25">
      <c r="A188" s="29">
        <v>176</v>
      </c>
      <c r="B188" s="52"/>
      <c r="C188" s="22">
        <v>890983736</v>
      </c>
      <c r="D188" s="22">
        <f>VLOOKUP(C188,ENERO!$D$13:$E$1147,2,0)</f>
        <v>212805628</v>
      </c>
      <c r="E188" s="52" t="s">
        <v>352</v>
      </c>
      <c r="F188" s="52"/>
      <c r="G188" s="52"/>
      <c r="H188" s="3">
        <v>189093051</v>
      </c>
      <c r="I188" s="3">
        <v>361894055</v>
      </c>
      <c r="J188" s="3">
        <v>0</v>
      </c>
      <c r="K188" s="3">
        <v>0</v>
      </c>
      <c r="L188" s="3">
        <v>0</v>
      </c>
      <c r="M188" s="3">
        <v>0</v>
      </c>
      <c r="N188" s="3"/>
      <c r="O188" s="25">
        <v>550987106</v>
      </c>
      <c r="P188" s="26">
        <v>550987106</v>
      </c>
      <c r="Q188" s="3">
        <v>0</v>
      </c>
      <c r="R188" s="3">
        <v>0</v>
      </c>
      <c r="S188" s="3"/>
      <c r="T188" s="3">
        <v>0</v>
      </c>
      <c r="U188" s="3">
        <v>0</v>
      </c>
      <c r="V188" s="3"/>
      <c r="W188" s="3"/>
      <c r="X188" s="3">
        <v>0</v>
      </c>
      <c r="Y188" s="3">
        <v>0</v>
      </c>
      <c r="Z188" s="3">
        <v>0</v>
      </c>
      <c r="AA188" s="27">
        <v>0</v>
      </c>
      <c r="AB188" s="28">
        <v>0</v>
      </c>
    </row>
    <row r="189" spans="1:28" x14ac:dyDescent="0.25">
      <c r="A189" s="20">
        <v>177</v>
      </c>
      <c r="B189" s="52"/>
      <c r="C189" s="22">
        <v>890980577</v>
      </c>
      <c r="D189" s="22">
        <f>VLOOKUP(C189,ENERO!$D$13:$E$1147,2,0)</f>
        <v>214205642</v>
      </c>
      <c r="E189" s="52" t="s">
        <v>353</v>
      </c>
      <c r="F189" s="52"/>
      <c r="G189" s="52"/>
      <c r="H189" s="3">
        <v>212745483</v>
      </c>
      <c r="I189" s="3">
        <v>473929517</v>
      </c>
      <c r="J189" s="3">
        <v>0</v>
      </c>
      <c r="K189" s="3">
        <v>0</v>
      </c>
      <c r="L189" s="3">
        <v>0</v>
      </c>
      <c r="M189" s="3">
        <v>0</v>
      </c>
      <c r="N189" s="3"/>
      <c r="O189" s="25">
        <v>686675000</v>
      </c>
      <c r="P189" s="26">
        <v>686675000</v>
      </c>
      <c r="Q189" s="3">
        <v>0</v>
      </c>
      <c r="R189" s="3">
        <v>0</v>
      </c>
      <c r="S189" s="3"/>
      <c r="T189" s="3">
        <v>0</v>
      </c>
      <c r="U189" s="3">
        <v>0</v>
      </c>
      <c r="V189" s="3"/>
      <c r="W189" s="3"/>
      <c r="X189" s="3">
        <v>0</v>
      </c>
      <c r="Y189" s="3">
        <v>0</v>
      </c>
      <c r="Z189" s="3">
        <v>0</v>
      </c>
      <c r="AA189" s="27">
        <v>0</v>
      </c>
      <c r="AB189" s="28">
        <v>0</v>
      </c>
    </row>
    <row r="190" spans="1:28" x14ac:dyDescent="0.25">
      <c r="A190" s="29">
        <v>178</v>
      </c>
      <c r="B190" s="52"/>
      <c r="C190" s="22">
        <v>890981868</v>
      </c>
      <c r="D190" s="22">
        <f>VLOOKUP(C190,ENERO!$D$13:$E$1147,2,0)</f>
        <v>214705647</v>
      </c>
      <c r="E190" s="52" t="s">
        <v>354</v>
      </c>
      <c r="F190" s="52"/>
      <c r="G190" s="52"/>
      <c r="H190" s="3">
        <v>147425021</v>
      </c>
      <c r="I190" s="3">
        <v>230461435</v>
      </c>
      <c r="J190" s="3">
        <v>0</v>
      </c>
      <c r="K190" s="3">
        <v>0</v>
      </c>
      <c r="L190" s="3">
        <v>0</v>
      </c>
      <c r="M190" s="3">
        <v>0</v>
      </c>
      <c r="N190" s="3"/>
      <c r="O190" s="25">
        <v>377886456</v>
      </c>
      <c r="P190" s="26">
        <v>377886456</v>
      </c>
      <c r="Q190" s="3">
        <v>0</v>
      </c>
      <c r="R190" s="3">
        <v>0</v>
      </c>
      <c r="S190" s="3"/>
      <c r="T190" s="3">
        <v>0</v>
      </c>
      <c r="U190" s="3">
        <v>0</v>
      </c>
      <c r="V190" s="3"/>
      <c r="W190" s="3"/>
      <c r="X190" s="3">
        <v>0</v>
      </c>
      <c r="Y190" s="3">
        <v>0</v>
      </c>
      <c r="Z190" s="3">
        <v>0</v>
      </c>
      <c r="AA190" s="27">
        <v>0</v>
      </c>
      <c r="AB190" s="28">
        <v>0</v>
      </c>
    </row>
    <row r="191" spans="1:28" x14ac:dyDescent="0.25">
      <c r="A191" s="20">
        <v>179</v>
      </c>
      <c r="B191" s="52"/>
      <c r="C191" s="22">
        <v>890983740</v>
      </c>
      <c r="D191" s="22">
        <f>VLOOKUP(C191,ENERO!$D$13:$E$1147,2,0)</f>
        <v>214905649</v>
      </c>
      <c r="E191" s="52" t="s">
        <v>355</v>
      </c>
      <c r="F191" s="52"/>
      <c r="G191" s="52"/>
      <c r="H191" s="3">
        <v>285317903</v>
      </c>
      <c r="I191" s="3">
        <v>499573333</v>
      </c>
      <c r="J191" s="3">
        <v>0</v>
      </c>
      <c r="K191" s="3">
        <v>0</v>
      </c>
      <c r="L191" s="3">
        <v>0</v>
      </c>
      <c r="M191" s="3">
        <v>0</v>
      </c>
      <c r="N191" s="3"/>
      <c r="O191" s="25">
        <v>784891236</v>
      </c>
      <c r="P191" s="26">
        <v>784891236</v>
      </c>
      <c r="Q191" s="3">
        <v>0</v>
      </c>
      <c r="R191" s="3">
        <v>0</v>
      </c>
      <c r="S191" s="3"/>
      <c r="T191" s="3">
        <v>0</v>
      </c>
      <c r="U191" s="3">
        <v>0</v>
      </c>
      <c r="V191" s="3"/>
      <c r="W191" s="3"/>
      <c r="X191" s="3">
        <v>0</v>
      </c>
      <c r="Y191" s="3">
        <v>0</v>
      </c>
      <c r="Z191" s="3">
        <v>0</v>
      </c>
      <c r="AA191" s="27">
        <v>0</v>
      </c>
      <c r="AB191" s="28">
        <v>0</v>
      </c>
    </row>
    <row r="192" spans="1:28" x14ac:dyDescent="0.25">
      <c r="A192" s="29">
        <v>180</v>
      </c>
      <c r="B192" s="52"/>
      <c r="C192" s="22">
        <v>800022791</v>
      </c>
      <c r="D192" s="22">
        <f>VLOOKUP(C192,ENERO!$D$13:$E$1147,2,0)</f>
        <v>215205652</v>
      </c>
      <c r="E192" s="52" t="s">
        <v>356</v>
      </c>
      <c r="F192" s="52"/>
      <c r="G192" s="52"/>
      <c r="H192" s="3">
        <v>99305959</v>
      </c>
      <c r="I192" s="3">
        <v>195815842</v>
      </c>
      <c r="J192" s="3">
        <v>0</v>
      </c>
      <c r="K192" s="3">
        <v>0</v>
      </c>
      <c r="L192" s="3">
        <v>0</v>
      </c>
      <c r="M192" s="3">
        <v>0</v>
      </c>
      <c r="N192" s="3"/>
      <c r="O192" s="25">
        <v>295121801</v>
      </c>
      <c r="P192" s="26">
        <v>295121801</v>
      </c>
      <c r="Q192" s="3">
        <v>0</v>
      </c>
      <c r="R192" s="3">
        <v>0</v>
      </c>
      <c r="S192" s="3"/>
      <c r="T192" s="3">
        <v>0</v>
      </c>
      <c r="U192" s="3">
        <v>0</v>
      </c>
      <c r="V192" s="3"/>
      <c r="W192" s="3"/>
      <c r="X192" s="3">
        <v>0</v>
      </c>
      <c r="Y192" s="3">
        <v>0</v>
      </c>
      <c r="Z192" s="3">
        <v>0</v>
      </c>
      <c r="AA192" s="27">
        <v>0</v>
      </c>
      <c r="AB192" s="28">
        <v>0</v>
      </c>
    </row>
    <row r="193" spans="1:28" x14ac:dyDescent="0.25">
      <c r="A193" s="20">
        <v>181</v>
      </c>
      <c r="B193" s="52"/>
      <c r="C193" s="22">
        <v>890920814</v>
      </c>
      <c r="D193" s="22">
        <f>VLOOKUP(C193,ENERO!$D$13:$E$1147,2,0)</f>
        <v>215605656</v>
      </c>
      <c r="E193" s="52" t="s">
        <v>357</v>
      </c>
      <c r="F193" s="52"/>
      <c r="G193" s="52"/>
      <c r="H193" s="3">
        <v>235358027</v>
      </c>
      <c r="I193" s="3">
        <v>460022992</v>
      </c>
      <c r="J193" s="3">
        <v>0</v>
      </c>
      <c r="K193" s="3">
        <v>0</v>
      </c>
      <c r="L193" s="3">
        <v>0</v>
      </c>
      <c r="M193" s="3">
        <v>0</v>
      </c>
      <c r="N193" s="3"/>
      <c r="O193" s="25">
        <v>695381019</v>
      </c>
      <c r="P193" s="26">
        <v>695381019</v>
      </c>
      <c r="Q193" s="3">
        <v>0</v>
      </c>
      <c r="R193" s="3">
        <v>0</v>
      </c>
      <c r="S193" s="3"/>
      <c r="T193" s="3">
        <v>0</v>
      </c>
      <c r="U193" s="3">
        <v>0</v>
      </c>
      <c r="V193" s="3"/>
      <c r="W193" s="3"/>
      <c r="X193" s="3">
        <v>0</v>
      </c>
      <c r="Y193" s="3">
        <v>0</v>
      </c>
      <c r="Z193" s="3">
        <v>0</v>
      </c>
      <c r="AA193" s="27">
        <v>0</v>
      </c>
      <c r="AB193" s="28">
        <v>0</v>
      </c>
    </row>
    <row r="194" spans="1:28" x14ac:dyDescent="0.25">
      <c r="A194" s="29">
        <v>182</v>
      </c>
      <c r="B194" s="52"/>
      <c r="C194" s="22">
        <v>800022618</v>
      </c>
      <c r="D194" s="22">
        <f>VLOOKUP(C194,ENERO!$D$13:$E$1147,2,0)</f>
        <v>215805658</v>
      </c>
      <c r="E194" s="52" t="s">
        <v>358</v>
      </c>
      <c r="F194" s="52"/>
      <c r="G194" s="52"/>
      <c r="H194" s="3">
        <v>53255035</v>
      </c>
      <c r="I194" s="3">
        <v>100109437</v>
      </c>
      <c r="J194" s="3">
        <v>0</v>
      </c>
      <c r="K194" s="3">
        <v>0</v>
      </c>
      <c r="L194" s="3">
        <v>0</v>
      </c>
      <c r="M194" s="3">
        <v>0</v>
      </c>
      <c r="N194" s="3"/>
      <c r="O194" s="25">
        <v>153364472</v>
      </c>
      <c r="P194" s="26">
        <v>153364472</v>
      </c>
      <c r="Q194" s="3">
        <v>0</v>
      </c>
      <c r="R194" s="3">
        <v>0</v>
      </c>
      <c r="S194" s="3"/>
      <c r="T194" s="3">
        <v>0</v>
      </c>
      <c r="U194" s="3">
        <v>0</v>
      </c>
      <c r="V194" s="3"/>
      <c r="W194" s="3"/>
      <c r="X194" s="3">
        <v>0</v>
      </c>
      <c r="Y194" s="3">
        <v>0</v>
      </c>
      <c r="Z194" s="3">
        <v>0</v>
      </c>
      <c r="AA194" s="27">
        <v>0</v>
      </c>
      <c r="AB194" s="28">
        <v>0</v>
      </c>
    </row>
    <row r="195" spans="1:28" x14ac:dyDescent="0.25">
      <c r="A195" s="20">
        <v>183</v>
      </c>
      <c r="B195" s="52"/>
      <c r="C195" s="22">
        <v>800013676</v>
      </c>
      <c r="D195" s="22">
        <f>VLOOKUP(C195,ENERO!$D$13:$E$1147,2,0)</f>
        <v>215905659</v>
      </c>
      <c r="E195" s="52" t="s">
        <v>359</v>
      </c>
      <c r="F195" s="52"/>
      <c r="G195" s="52"/>
      <c r="H195" s="3">
        <v>1011744599</v>
      </c>
      <c r="I195" s="3">
        <v>1361659428</v>
      </c>
      <c r="J195" s="3">
        <v>0</v>
      </c>
      <c r="K195" s="3">
        <v>0</v>
      </c>
      <c r="L195" s="3">
        <v>0</v>
      </c>
      <c r="M195" s="3">
        <v>0</v>
      </c>
      <c r="N195" s="3"/>
      <c r="O195" s="25">
        <v>2373404027</v>
      </c>
      <c r="P195" s="26">
        <v>2373404027</v>
      </c>
      <c r="Q195" s="3">
        <v>0</v>
      </c>
      <c r="R195" s="3">
        <v>0</v>
      </c>
      <c r="S195" s="3"/>
      <c r="T195" s="3">
        <v>0</v>
      </c>
      <c r="U195" s="3">
        <v>0</v>
      </c>
      <c r="V195" s="3"/>
      <c r="W195" s="3"/>
      <c r="X195" s="3">
        <v>0</v>
      </c>
      <c r="Y195" s="3">
        <v>0</v>
      </c>
      <c r="Z195" s="3">
        <v>0</v>
      </c>
      <c r="AA195" s="27">
        <v>0</v>
      </c>
      <c r="AB195" s="28">
        <v>0</v>
      </c>
    </row>
    <row r="196" spans="1:28" x14ac:dyDescent="0.25">
      <c r="A196" s="29">
        <v>184</v>
      </c>
      <c r="B196" s="52"/>
      <c r="C196" s="22">
        <v>890984376</v>
      </c>
      <c r="D196" s="22">
        <f>VLOOKUP(C196,ENERO!$D$13:$E$1147,2,0)</f>
        <v>216005660</v>
      </c>
      <c r="E196" s="52" t="s">
        <v>360</v>
      </c>
      <c r="F196" s="52"/>
      <c r="G196" s="52"/>
      <c r="H196" s="3">
        <v>264084271</v>
      </c>
      <c r="I196" s="3">
        <v>517735546</v>
      </c>
      <c r="J196" s="3">
        <v>0</v>
      </c>
      <c r="K196" s="3">
        <v>0</v>
      </c>
      <c r="L196" s="3">
        <v>0</v>
      </c>
      <c r="M196" s="3">
        <v>0</v>
      </c>
      <c r="N196" s="3"/>
      <c r="O196" s="25">
        <v>781819817</v>
      </c>
      <c r="P196" s="26">
        <v>781819817</v>
      </c>
      <c r="Q196" s="3">
        <v>0</v>
      </c>
      <c r="R196" s="3">
        <v>0</v>
      </c>
      <c r="S196" s="3"/>
      <c r="T196" s="3">
        <v>0</v>
      </c>
      <c r="U196" s="3">
        <v>0</v>
      </c>
      <c r="V196" s="3"/>
      <c r="W196" s="3"/>
      <c r="X196" s="3">
        <v>0</v>
      </c>
      <c r="Y196" s="3">
        <v>0</v>
      </c>
      <c r="Z196" s="3">
        <v>0</v>
      </c>
      <c r="AA196" s="27">
        <v>0</v>
      </c>
      <c r="AB196" s="28">
        <v>0</v>
      </c>
    </row>
    <row r="197" spans="1:28" x14ac:dyDescent="0.25">
      <c r="A197" s="20">
        <v>185</v>
      </c>
      <c r="B197" s="52"/>
      <c r="C197" s="22">
        <v>890983922</v>
      </c>
      <c r="D197" s="22">
        <f>VLOOKUP(C197,ENERO!$D$13:$E$1147,2,0)</f>
        <v>216405664</v>
      </c>
      <c r="E197" s="52" t="s">
        <v>361</v>
      </c>
      <c r="F197" s="52"/>
      <c r="G197" s="52"/>
      <c r="H197" s="3">
        <v>400238095</v>
      </c>
      <c r="I197" s="3">
        <v>766325774</v>
      </c>
      <c r="J197" s="3">
        <v>0</v>
      </c>
      <c r="K197" s="3">
        <v>0</v>
      </c>
      <c r="L197" s="3">
        <v>0</v>
      </c>
      <c r="M197" s="3">
        <v>0</v>
      </c>
      <c r="N197" s="3"/>
      <c r="O197" s="25">
        <v>1166563869</v>
      </c>
      <c r="P197" s="26">
        <v>1166563869</v>
      </c>
      <c r="Q197" s="3">
        <v>0</v>
      </c>
      <c r="R197" s="3">
        <v>0</v>
      </c>
      <c r="S197" s="3"/>
      <c r="T197" s="3">
        <v>0</v>
      </c>
      <c r="U197" s="3">
        <v>0</v>
      </c>
      <c r="V197" s="3"/>
      <c r="W197" s="3"/>
      <c r="X197" s="3">
        <v>0</v>
      </c>
      <c r="Y197" s="3">
        <v>0</v>
      </c>
      <c r="Z197" s="3">
        <v>0</v>
      </c>
      <c r="AA197" s="27">
        <v>0</v>
      </c>
      <c r="AB197" s="28">
        <v>0</v>
      </c>
    </row>
    <row r="198" spans="1:28" x14ac:dyDescent="0.25">
      <c r="A198" s="29">
        <v>186</v>
      </c>
      <c r="B198" s="52"/>
      <c r="C198" s="22">
        <v>890983814</v>
      </c>
      <c r="D198" s="22">
        <f>VLOOKUP(C198,ENERO!$D$13:$E$1147,2,0)</f>
        <v>216505665</v>
      </c>
      <c r="E198" s="52" t="s">
        <v>362</v>
      </c>
      <c r="F198" s="52"/>
      <c r="G198" s="52"/>
      <c r="H198" s="3">
        <v>1685992847</v>
      </c>
      <c r="I198" s="3">
        <v>1579142147</v>
      </c>
      <c r="J198" s="3">
        <v>0</v>
      </c>
      <c r="K198" s="3">
        <v>0</v>
      </c>
      <c r="L198" s="3">
        <v>0</v>
      </c>
      <c r="M198" s="3">
        <v>0</v>
      </c>
      <c r="N198" s="3"/>
      <c r="O198" s="25">
        <v>3265134994</v>
      </c>
      <c r="P198" s="26">
        <v>3265134994</v>
      </c>
      <c r="Q198" s="3">
        <v>0</v>
      </c>
      <c r="R198" s="3">
        <v>0</v>
      </c>
      <c r="S198" s="3"/>
      <c r="T198" s="3">
        <v>0</v>
      </c>
      <c r="U198" s="3">
        <v>0</v>
      </c>
      <c r="V198" s="3"/>
      <c r="W198" s="3"/>
      <c r="X198" s="3">
        <v>0</v>
      </c>
      <c r="Y198" s="3">
        <v>0</v>
      </c>
      <c r="Z198" s="3">
        <v>0</v>
      </c>
      <c r="AA198" s="27">
        <v>0</v>
      </c>
      <c r="AB198" s="28">
        <v>0</v>
      </c>
    </row>
    <row r="199" spans="1:28" x14ac:dyDescent="0.25">
      <c r="A199" s="20">
        <v>187</v>
      </c>
      <c r="B199" s="52"/>
      <c r="C199" s="22">
        <v>890982123</v>
      </c>
      <c r="D199" s="22">
        <f>VLOOKUP(C199,ENERO!$D$13:$E$1147,2,0)</f>
        <v>216705667</v>
      </c>
      <c r="E199" s="52" t="s">
        <v>363</v>
      </c>
      <c r="F199" s="52"/>
      <c r="G199" s="52"/>
      <c r="H199" s="3">
        <v>211960063</v>
      </c>
      <c r="I199" s="3">
        <v>347516963</v>
      </c>
      <c r="J199" s="3">
        <v>0</v>
      </c>
      <c r="K199" s="3">
        <v>0</v>
      </c>
      <c r="L199" s="3">
        <v>0</v>
      </c>
      <c r="M199" s="3">
        <v>0</v>
      </c>
      <c r="N199" s="3"/>
      <c r="O199" s="25">
        <v>559477026</v>
      </c>
      <c r="P199" s="26">
        <v>559477026</v>
      </c>
      <c r="Q199" s="3">
        <v>0</v>
      </c>
      <c r="R199" s="3">
        <v>0</v>
      </c>
      <c r="S199" s="3"/>
      <c r="T199" s="3">
        <v>0</v>
      </c>
      <c r="U199" s="3">
        <v>0</v>
      </c>
      <c r="V199" s="3"/>
      <c r="W199" s="3"/>
      <c r="X199" s="3">
        <v>0</v>
      </c>
      <c r="Y199" s="3">
        <v>0</v>
      </c>
      <c r="Z199" s="3">
        <v>0</v>
      </c>
      <c r="AA199" s="27">
        <v>0</v>
      </c>
      <c r="AB199" s="28">
        <v>0</v>
      </c>
    </row>
    <row r="200" spans="1:28" x14ac:dyDescent="0.25">
      <c r="A200" s="29">
        <v>188</v>
      </c>
      <c r="B200" s="52"/>
      <c r="C200" s="22">
        <v>890980850</v>
      </c>
      <c r="D200" s="22">
        <f>VLOOKUP(C200,ENERO!$D$13:$E$1147,2,0)</f>
        <v>217005670</v>
      </c>
      <c r="E200" s="52" t="s">
        <v>364</v>
      </c>
      <c r="F200" s="52"/>
      <c r="G200" s="52"/>
      <c r="H200" s="3">
        <v>343050323</v>
      </c>
      <c r="I200" s="3">
        <v>690250897</v>
      </c>
      <c r="J200" s="3">
        <v>0</v>
      </c>
      <c r="K200" s="3">
        <v>0</v>
      </c>
      <c r="L200" s="3">
        <v>0</v>
      </c>
      <c r="M200" s="3">
        <v>0</v>
      </c>
      <c r="N200" s="3"/>
      <c r="O200" s="25">
        <v>1033301220</v>
      </c>
      <c r="P200" s="26">
        <v>1033301220</v>
      </c>
      <c r="Q200" s="3">
        <v>0</v>
      </c>
      <c r="R200" s="3">
        <v>0</v>
      </c>
      <c r="S200" s="3"/>
      <c r="T200" s="3">
        <v>0</v>
      </c>
      <c r="U200" s="3">
        <v>0</v>
      </c>
      <c r="V200" s="3"/>
      <c r="W200" s="3"/>
      <c r="X200" s="3">
        <v>0</v>
      </c>
      <c r="Y200" s="3">
        <v>0</v>
      </c>
      <c r="Z200" s="3">
        <v>0</v>
      </c>
      <c r="AA200" s="27">
        <v>0</v>
      </c>
      <c r="AB200" s="28">
        <v>0</v>
      </c>
    </row>
    <row r="201" spans="1:28" x14ac:dyDescent="0.25">
      <c r="A201" s="20">
        <v>189</v>
      </c>
      <c r="B201" s="52"/>
      <c r="C201" s="22">
        <v>890982506</v>
      </c>
      <c r="D201" s="22">
        <f>VLOOKUP(C201,ENERO!$D$13:$E$1147,2,0)</f>
        <v>217405674</v>
      </c>
      <c r="E201" s="52" t="s">
        <v>365</v>
      </c>
      <c r="F201" s="52"/>
      <c r="G201" s="52"/>
      <c r="H201" s="3">
        <v>327712439</v>
      </c>
      <c r="I201" s="3">
        <v>606892729</v>
      </c>
      <c r="J201" s="3">
        <v>0</v>
      </c>
      <c r="K201" s="3">
        <v>0</v>
      </c>
      <c r="L201" s="3">
        <v>0</v>
      </c>
      <c r="M201" s="3">
        <v>0</v>
      </c>
      <c r="N201" s="3"/>
      <c r="O201" s="25">
        <v>934605168</v>
      </c>
      <c r="P201" s="26">
        <v>934605168</v>
      </c>
      <c r="Q201" s="3">
        <v>0</v>
      </c>
      <c r="R201" s="3">
        <v>0</v>
      </c>
      <c r="S201" s="3"/>
      <c r="T201" s="3">
        <v>0</v>
      </c>
      <c r="U201" s="3">
        <v>0</v>
      </c>
      <c r="V201" s="3"/>
      <c r="W201" s="3"/>
      <c r="X201" s="3">
        <v>0</v>
      </c>
      <c r="Y201" s="3">
        <v>0</v>
      </c>
      <c r="Z201" s="3">
        <v>0</v>
      </c>
      <c r="AA201" s="27">
        <v>0</v>
      </c>
      <c r="AB201" s="28">
        <v>0</v>
      </c>
    </row>
    <row r="202" spans="1:28" x14ac:dyDescent="0.25">
      <c r="A202" s="29">
        <v>190</v>
      </c>
      <c r="B202" s="52"/>
      <c r="C202" s="22">
        <v>890980344</v>
      </c>
      <c r="D202" s="22">
        <f>VLOOKUP(C202,ENERO!$D$13:$E$1147,2,0)</f>
        <v>217905679</v>
      </c>
      <c r="E202" s="52" t="s">
        <v>366</v>
      </c>
      <c r="F202" s="52"/>
      <c r="G202" s="52"/>
      <c r="H202" s="3">
        <v>234938327</v>
      </c>
      <c r="I202" s="3">
        <v>557414941</v>
      </c>
      <c r="J202" s="3">
        <v>0</v>
      </c>
      <c r="K202" s="3">
        <v>0</v>
      </c>
      <c r="L202" s="3">
        <v>0</v>
      </c>
      <c r="M202" s="3">
        <v>0</v>
      </c>
      <c r="N202" s="3"/>
      <c r="O202" s="25">
        <v>792353268</v>
      </c>
      <c r="P202" s="26">
        <v>792353268</v>
      </c>
      <c r="Q202" s="3">
        <v>0</v>
      </c>
      <c r="R202" s="3">
        <v>0</v>
      </c>
      <c r="S202" s="3"/>
      <c r="T202" s="3">
        <v>0</v>
      </c>
      <c r="U202" s="3">
        <v>0</v>
      </c>
      <c r="V202" s="3"/>
      <c r="W202" s="3"/>
      <c r="X202" s="3">
        <v>0</v>
      </c>
      <c r="Y202" s="3">
        <v>0</v>
      </c>
      <c r="Z202" s="3">
        <v>0</v>
      </c>
      <c r="AA202" s="27">
        <v>0</v>
      </c>
      <c r="AB202" s="28">
        <v>0</v>
      </c>
    </row>
    <row r="203" spans="1:28" x14ac:dyDescent="0.25">
      <c r="A203" s="20">
        <v>191</v>
      </c>
      <c r="B203" s="52"/>
      <c r="C203" s="22">
        <v>890981554</v>
      </c>
      <c r="D203" s="22">
        <f>VLOOKUP(C203,ENERO!$D$13:$E$1147,2,0)</f>
        <v>218605686</v>
      </c>
      <c r="E203" s="52" t="s">
        <v>367</v>
      </c>
      <c r="F203" s="52"/>
      <c r="G203" s="52"/>
      <c r="H203" s="3">
        <v>549822375</v>
      </c>
      <c r="I203" s="3">
        <v>1061262335</v>
      </c>
      <c r="J203" s="3">
        <v>0</v>
      </c>
      <c r="K203" s="3">
        <v>0</v>
      </c>
      <c r="L203" s="3">
        <v>0</v>
      </c>
      <c r="M203" s="3">
        <v>0</v>
      </c>
      <c r="N203" s="3"/>
      <c r="O203" s="25">
        <v>1611084710</v>
      </c>
      <c r="P203" s="26">
        <v>1611084710</v>
      </c>
      <c r="Q203" s="3">
        <v>0</v>
      </c>
      <c r="R203" s="3">
        <v>0</v>
      </c>
      <c r="S203" s="3"/>
      <c r="T203" s="3">
        <v>0</v>
      </c>
      <c r="U203" s="3">
        <v>0</v>
      </c>
      <c r="V203" s="3"/>
      <c r="W203" s="3"/>
      <c r="X203" s="3">
        <v>0</v>
      </c>
      <c r="Y203" s="3">
        <v>0</v>
      </c>
      <c r="Z203" s="3">
        <v>0</v>
      </c>
      <c r="AA203" s="27">
        <v>0</v>
      </c>
      <c r="AB203" s="28">
        <v>0</v>
      </c>
    </row>
    <row r="204" spans="1:28" x14ac:dyDescent="0.25">
      <c r="A204" s="29">
        <v>192</v>
      </c>
      <c r="B204" s="52"/>
      <c r="C204" s="22">
        <v>890983803</v>
      </c>
      <c r="D204" s="22">
        <f>VLOOKUP(C204,ENERO!$D$13:$E$1147,2,0)</f>
        <v>219005690</v>
      </c>
      <c r="E204" s="52" t="s">
        <v>368</v>
      </c>
      <c r="F204" s="52"/>
      <c r="G204" s="52"/>
      <c r="H204" s="3">
        <v>209565451</v>
      </c>
      <c r="I204" s="3">
        <v>499555692</v>
      </c>
      <c r="J204" s="3">
        <v>0</v>
      </c>
      <c r="K204" s="3">
        <v>0</v>
      </c>
      <c r="L204" s="3">
        <v>0</v>
      </c>
      <c r="M204" s="3">
        <v>0</v>
      </c>
      <c r="N204" s="3"/>
      <c r="O204" s="25">
        <v>709121143</v>
      </c>
      <c r="P204" s="26">
        <v>709121143</v>
      </c>
      <c r="Q204" s="3">
        <v>0</v>
      </c>
      <c r="R204" s="3">
        <v>0</v>
      </c>
      <c r="S204" s="3"/>
      <c r="T204" s="3">
        <v>0</v>
      </c>
      <c r="U204" s="3">
        <v>0</v>
      </c>
      <c r="V204" s="3"/>
      <c r="W204" s="3"/>
      <c r="X204" s="3">
        <v>0</v>
      </c>
      <c r="Y204" s="3">
        <v>0</v>
      </c>
      <c r="Z204" s="3">
        <v>0</v>
      </c>
      <c r="AA204" s="27">
        <v>0</v>
      </c>
      <c r="AB204" s="28">
        <v>0</v>
      </c>
    </row>
    <row r="205" spans="1:28" x14ac:dyDescent="0.25">
      <c r="A205" s="20">
        <v>193</v>
      </c>
      <c r="B205" s="52"/>
      <c r="C205" s="22">
        <v>890983813</v>
      </c>
      <c r="D205" s="22">
        <f>VLOOKUP(C205,ENERO!$D$13:$E$1147,2,0)</f>
        <v>219705697</v>
      </c>
      <c r="E205" s="52" t="s">
        <v>369</v>
      </c>
      <c r="F205" s="52"/>
      <c r="G205" s="52"/>
      <c r="H205" s="3">
        <v>554641215</v>
      </c>
      <c r="I205" s="3">
        <v>800089852</v>
      </c>
      <c r="J205" s="3">
        <v>0</v>
      </c>
      <c r="K205" s="3">
        <v>0</v>
      </c>
      <c r="L205" s="3">
        <v>0</v>
      </c>
      <c r="M205" s="3">
        <v>0</v>
      </c>
      <c r="N205" s="3"/>
      <c r="O205" s="25">
        <v>1354731067</v>
      </c>
      <c r="P205" s="26">
        <v>1354731067</v>
      </c>
      <c r="Q205" s="3">
        <v>0</v>
      </c>
      <c r="R205" s="3">
        <v>0</v>
      </c>
      <c r="S205" s="3"/>
      <c r="T205" s="3">
        <v>0</v>
      </c>
      <c r="U205" s="3">
        <v>0</v>
      </c>
      <c r="V205" s="3"/>
      <c r="W205" s="3"/>
      <c r="X205" s="3">
        <v>0</v>
      </c>
      <c r="Y205" s="3">
        <v>0</v>
      </c>
      <c r="Z205" s="3">
        <v>0</v>
      </c>
      <c r="AA205" s="27">
        <v>0</v>
      </c>
      <c r="AB205" s="28">
        <v>0</v>
      </c>
    </row>
    <row r="206" spans="1:28" x14ac:dyDescent="0.25">
      <c r="A206" s="29">
        <v>194</v>
      </c>
      <c r="B206" s="52"/>
      <c r="C206" s="22">
        <v>890981391</v>
      </c>
      <c r="D206" s="22">
        <f>VLOOKUP(C206,ENERO!$D$13:$E$1147,2,0)</f>
        <v>213605736</v>
      </c>
      <c r="E206" s="52" t="s">
        <v>370</v>
      </c>
      <c r="F206" s="52"/>
      <c r="G206" s="52"/>
      <c r="H206" s="3">
        <v>842545063</v>
      </c>
      <c r="I206" s="3">
        <v>921909005</v>
      </c>
      <c r="J206" s="3">
        <v>0</v>
      </c>
      <c r="K206" s="3">
        <v>0</v>
      </c>
      <c r="L206" s="3">
        <v>0</v>
      </c>
      <c r="M206" s="3">
        <v>0</v>
      </c>
      <c r="N206" s="3"/>
      <c r="O206" s="25">
        <v>1764454068</v>
      </c>
      <c r="P206" s="26">
        <v>1764454068</v>
      </c>
      <c r="Q206" s="3">
        <v>0</v>
      </c>
      <c r="R206" s="3">
        <v>0</v>
      </c>
      <c r="S206" s="3"/>
      <c r="T206" s="3">
        <v>0</v>
      </c>
      <c r="U206" s="3">
        <v>0</v>
      </c>
      <c r="V206" s="3"/>
      <c r="W206" s="3"/>
      <c r="X206" s="3">
        <v>0</v>
      </c>
      <c r="Y206" s="3">
        <v>0</v>
      </c>
      <c r="Z206" s="3">
        <v>0</v>
      </c>
      <c r="AA206" s="27">
        <v>0</v>
      </c>
      <c r="AB206" s="28">
        <v>0</v>
      </c>
    </row>
    <row r="207" spans="1:28" x14ac:dyDescent="0.25">
      <c r="A207" s="20">
        <v>195</v>
      </c>
      <c r="B207" s="52"/>
      <c r="C207" s="22">
        <v>890980357</v>
      </c>
      <c r="D207" s="22">
        <f>VLOOKUP(C207,ENERO!$D$13:$E$1147,2,0)</f>
        <v>215605756</v>
      </c>
      <c r="E207" s="52" t="s">
        <v>371</v>
      </c>
      <c r="F207" s="52"/>
      <c r="G207" s="52"/>
      <c r="H207" s="3">
        <v>573439911</v>
      </c>
      <c r="I207" s="3">
        <v>1053621508</v>
      </c>
      <c r="J207" s="3">
        <v>0</v>
      </c>
      <c r="K207" s="3">
        <v>0</v>
      </c>
      <c r="L207" s="3">
        <v>0</v>
      </c>
      <c r="M207" s="3">
        <v>0</v>
      </c>
      <c r="N207" s="3"/>
      <c r="O207" s="25">
        <v>1627061419</v>
      </c>
      <c r="P207" s="26">
        <v>1627061419</v>
      </c>
      <c r="Q207" s="3">
        <v>0</v>
      </c>
      <c r="R207" s="3">
        <v>0</v>
      </c>
      <c r="S207" s="3"/>
      <c r="T207" s="3">
        <v>0</v>
      </c>
      <c r="U207" s="3">
        <v>0</v>
      </c>
      <c r="V207" s="3"/>
      <c r="W207" s="3"/>
      <c r="X207" s="3">
        <v>0</v>
      </c>
      <c r="Y207" s="3">
        <v>0</v>
      </c>
      <c r="Z207" s="3">
        <v>0</v>
      </c>
      <c r="AA207" s="27">
        <v>0</v>
      </c>
      <c r="AB207" s="28">
        <v>0</v>
      </c>
    </row>
    <row r="208" spans="1:28" x14ac:dyDescent="0.25">
      <c r="A208" s="29">
        <v>196</v>
      </c>
      <c r="B208" s="52"/>
      <c r="C208" s="22">
        <v>890981080</v>
      </c>
      <c r="D208" s="22">
        <f>VLOOKUP(C208,ENERO!$D$13:$E$1147,2,0)</f>
        <v>216105761</v>
      </c>
      <c r="E208" s="52" t="s">
        <v>372</v>
      </c>
      <c r="F208" s="52"/>
      <c r="G208" s="52"/>
      <c r="H208" s="3">
        <v>248398643</v>
      </c>
      <c r="I208" s="3">
        <v>417177431</v>
      </c>
      <c r="J208" s="3">
        <v>0</v>
      </c>
      <c r="K208" s="3">
        <v>0</v>
      </c>
      <c r="L208" s="3">
        <v>0</v>
      </c>
      <c r="M208" s="3">
        <v>0</v>
      </c>
      <c r="N208" s="3"/>
      <c r="O208" s="25">
        <v>665576074</v>
      </c>
      <c r="P208" s="26">
        <v>665576074</v>
      </c>
      <c r="Q208" s="3">
        <v>0</v>
      </c>
      <c r="R208" s="3">
        <v>0</v>
      </c>
      <c r="S208" s="3"/>
      <c r="T208" s="3">
        <v>0</v>
      </c>
      <c r="U208" s="3">
        <v>0</v>
      </c>
      <c r="V208" s="3"/>
      <c r="W208" s="3"/>
      <c r="X208" s="3">
        <v>0</v>
      </c>
      <c r="Y208" s="3">
        <v>0</v>
      </c>
      <c r="Z208" s="3">
        <v>0</v>
      </c>
      <c r="AA208" s="27">
        <v>0</v>
      </c>
      <c r="AB208" s="28">
        <v>0</v>
      </c>
    </row>
    <row r="209" spans="1:28" x14ac:dyDescent="0.25">
      <c r="A209" s="20">
        <v>197</v>
      </c>
      <c r="B209" s="52"/>
      <c r="C209" s="22">
        <v>890981238</v>
      </c>
      <c r="D209" s="22">
        <f>VLOOKUP(C209,ENERO!$D$13:$E$1147,2,0)</f>
        <v>218905789</v>
      </c>
      <c r="E209" s="52" t="s">
        <v>373</v>
      </c>
      <c r="F209" s="52"/>
      <c r="G209" s="52"/>
      <c r="H209" s="3">
        <v>235591243</v>
      </c>
      <c r="I209" s="3">
        <v>460450399</v>
      </c>
      <c r="J209" s="3">
        <v>0</v>
      </c>
      <c r="K209" s="3">
        <v>0</v>
      </c>
      <c r="L209" s="3">
        <v>0</v>
      </c>
      <c r="M209" s="3">
        <v>0</v>
      </c>
      <c r="N209" s="3"/>
      <c r="O209" s="25">
        <v>696041642</v>
      </c>
      <c r="P209" s="26">
        <v>696041642</v>
      </c>
      <c r="Q209" s="3">
        <v>0</v>
      </c>
      <c r="R209" s="3">
        <v>0</v>
      </c>
      <c r="S209" s="3"/>
      <c r="T209" s="3">
        <v>0</v>
      </c>
      <c r="U209" s="3">
        <v>0</v>
      </c>
      <c r="V209" s="3"/>
      <c r="W209" s="3"/>
      <c r="X209" s="3">
        <v>0</v>
      </c>
      <c r="Y209" s="3">
        <v>0</v>
      </c>
      <c r="Z209" s="3">
        <v>0</v>
      </c>
      <c r="AA209" s="27">
        <v>0</v>
      </c>
      <c r="AB209" s="28">
        <v>0</v>
      </c>
    </row>
    <row r="210" spans="1:28" x14ac:dyDescent="0.25">
      <c r="A210" s="29">
        <v>198</v>
      </c>
      <c r="B210" s="52"/>
      <c r="C210" s="22">
        <v>890984295</v>
      </c>
      <c r="D210" s="22">
        <f>VLOOKUP(C210,ENERO!$D$13:$E$1147,2,0)</f>
        <v>219005790</v>
      </c>
      <c r="E210" s="52" t="s">
        <v>374</v>
      </c>
      <c r="F210" s="52"/>
      <c r="G210" s="52"/>
      <c r="H210" s="3">
        <v>699367951</v>
      </c>
      <c r="I210" s="3">
        <v>977172011</v>
      </c>
      <c r="J210" s="3">
        <v>0</v>
      </c>
      <c r="K210" s="3">
        <v>0</v>
      </c>
      <c r="L210" s="3">
        <v>0</v>
      </c>
      <c r="M210" s="3">
        <v>0</v>
      </c>
      <c r="N210" s="3"/>
      <c r="O210" s="25">
        <v>1676539962</v>
      </c>
      <c r="P210" s="26">
        <v>1676539962</v>
      </c>
      <c r="Q210" s="3">
        <v>0</v>
      </c>
      <c r="R210" s="3">
        <v>0</v>
      </c>
      <c r="S210" s="3"/>
      <c r="T210" s="3">
        <v>0</v>
      </c>
      <c r="U210" s="3">
        <v>0</v>
      </c>
      <c r="V210" s="3"/>
      <c r="W210" s="3"/>
      <c r="X210" s="3">
        <v>0</v>
      </c>
      <c r="Y210" s="3">
        <v>0</v>
      </c>
      <c r="Z210" s="3">
        <v>0</v>
      </c>
      <c r="AA210" s="27">
        <v>0</v>
      </c>
      <c r="AB210" s="28">
        <v>0</v>
      </c>
    </row>
    <row r="211" spans="1:28" x14ac:dyDescent="0.25">
      <c r="A211" s="20">
        <v>199</v>
      </c>
      <c r="B211" s="52"/>
      <c r="C211" s="22">
        <v>890982583</v>
      </c>
      <c r="D211" s="22">
        <f>VLOOKUP(C211,ENERO!$D$13:$E$1147,2,0)</f>
        <v>219205792</v>
      </c>
      <c r="E211" s="52" t="s">
        <v>375</v>
      </c>
      <c r="F211" s="52"/>
      <c r="G211" s="52"/>
      <c r="H211" s="3">
        <v>76741977</v>
      </c>
      <c r="I211" s="3">
        <v>188441429</v>
      </c>
      <c r="J211" s="3">
        <v>0</v>
      </c>
      <c r="K211" s="3">
        <v>0</v>
      </c>
      <c r="L211" s="3">
        <v>0</v>
      </c>
      <c r="M211" s="3">
        <v>0</v>
      </c>
      <c r="N211" s="3"/>
      <c r="O211" s="25">
        <v>265183406</v>
      </c>
      <c r="P211" s="26">
        <v>265183406</v>
      </c>
      <c r="Q211" s="3">
        <v>0</v>
      </c>
      <c r="R211" s="3">
        <v>0</v>
      </c>
      <c r="S211" s="3"/>
      <c r="T211" s="3">
        <v>0</v>
      </c>
      <c r="U211" s="3">
        <v>0</v>
      </c>
      <c r="V211" s="3"/>
      <c r="W211" s="3"/>
      <c r="X211" s="3">
        <v>0</v>
      </c>
      <c r="Y211" s="3">
        <v>0</v>
      </c>
      <c r="Z211" s="3">
        <v>0</v>
      </c>
      <c r="AA211" s="27">
        <v>0</v>
      </c>
      <c r="AB211" s="28">
        <v>0</v>
      </c>
    </row>
    <row r="212" spans="1:28" x14ac:dyDescent="0.25">
      <c r="A212" s="29">
        <v>200</v>
      </c>
      <c r="B212" s="52"/>
      <c r="C212" s="22">
        <v>890980781</v>
      </c>
      <c r="D212" s="22">
        <f>VLOOKUP(C212,ENERO!$D$13:$E$1147,2,0)</f>
        <v>210905809</v>
      </c>
      <c r="E212" s="52" t="s">
        <v>376</v>
      </c>
      <c r="F212" s="52"/>
      <c r="G212" s="52"/>
      <c r="H212" s="3">
        <v>109232345</v>
      </c>
      <c r="I212" s="3">
        <v>265967700</v>
      </c>
      <c r="J212" s="3">
        <v>0</v>
      </c>
      <c r="K212" s="3">
        <v>0</v>
      </c>
      <c r="L212" s="3">
        <v>0</v>
      </c>
      <c r="M212" s="3">
        <v>0</v>
      </c>
      <c r="N212" s="3"/>
      <c r="O212" s="25">
        <v>375200045</v>
      </c>
      <c r="P212" s="26">
        <v>375200045</v>
      </c>
      <c r="Q212" s="3">
        <v>0</v>
      </c>
      <c r="R212" s="3">
        <v>0</v>
      </c>
      <c r="S212" s="3"/>
      <c r="T212" s="3">
        <v>0</v>
      </c>
      <c r="U212" s="3">
        <v>0</v>
      </c>
      <c r="V212" s="3"/>
      <c r="W212" s="3"/>
      <c r="X212" s="3">
        <v>0</v>
      </c>
      <c r="Y212" s="3">
        <v>0</v>
      </c>
      <c r="Z212" s="3">
        <v>0</v>
      </c>
      <c r="AA212" s="27">
        <v>0</v>
      </c>
      <c r="AB212" s="28">
        <v>0</v>
      </c>
    </row>
    <row r="213" spans="1:28" x14ac:dyDescent="0.25">
      <c r="A213" s="20">
        <v>201</v>
      </c>
      <c r="B213" s="52"/>
      <c r="C213" s="22">
        <v>890981367</v>
      </c>
      <c r="D213" s="22">
        <f>VLOOKUP(C213,ENERO!$D$13:$E$1147,2,0)</f>
        <v>211905819</v>
      </c>
      <c r="E213" s="52" t="s">
        <v>377</v>
      </c>
      <c r="F213" s="52"/>
      <c r="G213" s="52"/>
      <c r="H213" s="3">
        <v>107483100</v>
      </c>
      <c r="I213" s="3">
        <v>205807691</v>
      </c>
      <c r="J213" s="3">
        <v>0</v>
      </c>
      <c r="K213" s="3">
        <v>0</v>
      </c>
      <c r="L213" s="3">
        <v>0</v>
      </c>
      <c r="M213" s="3">
        <v>0</v>
      </c>
      <c r="N213" s="3"/>
      <c r="O213" s="25">
        <v>313290791</v>
      </c>
      <c r="P213" s="26">
        <v>313290791</v>
      </c>
      <c r="Q213" s="3">
        <v>0</v>
      </c>
      <c r="R213" s="3">
        <v>0</v>
      </c>
      <c r="S213" s="3"/>
      <c r="T213" s="3">
        <v>0</v>
      </c>
      <c r="U213" s="3">
        <v>0</v>
      </c>
      <c r="V213" s="3"/>
      <c r="W213" s="3"/>
      <c r="X213" s="3">
        <v>0</v>
      </c>
      <c r="Y213" s="3">
        <v>0</v>
      </c>
      <c r="Z213" s="3">
        <v>0</v>
      </c>
      <c r="AA213" s="27">
        <v>0</v>
      </c>
      <c r="AB213" s="28">
        <v>0</v>
      </c>
    </row>
    <row r="214" spans="1:28" x14ac:dyDescent="0.25">
      <c r="A214" s="29">
        <v>202</v>
      </c>
      <c r="B214" s="52"/>
      <c r="C214" s="22">
        <v>890984575</v>
      </c>
      <c r="D214" s="22">
        <f>VLOOKUP(C214,ENERO!$D$13:$E$1147,2,0)</f>
        <v>214205842</v>
      </c>
      <c r="E214" s="52" t="s">
        <v>378</v>
      </c>
      <c r="F214" s="52"/>
      <c r="G214" s="52"/>
      <c r="H214" s="3">
        <v>129122421</v>
      </c>
      <c r="I214" s="3">
        <v>231094158</v>
      </c>
      <c r="J214" s="3">
        <v>0</v>
      </c>
      <c r="K214" s="3">
        <v>0</v>
      </c>
      <c r="L214" s="3">
        <v>0</v>
      </c>
      <c r="M214" s="3">
        <v>0</v>
      </c>
      <c r="N214" s="3"/>
      <c r="O214" s="25">
        <v>360216579</v>
      </c>
      <c r="P214" s="26">
        <v>360216579</v>
      </c>
      <c r="Q214" s="3">
        <v>0</v>
      </c>
      <c r="R214" s="3">
        <v>0</v>
      </c>
      <c r="S214" s="3"/>
      <c r="T214" s="3">
        <v>0</v>
      </c>
      <c r="U214" s="3">
        <v>0</v>
      </c>
      <c r="V214" s="3"/>
      <c r="W214" s="3"/>
      <c r="X214" s="3">
        <v>0</v>
      </c>
      <c r="Y214" s="3">
        <v>0</v>
      </c>
      <c r="Z214" s="3">
        <v>0</v>
      </c>
      <c r="AA214" s="27">
        <v>0</v>
      </c>
      <c r="AB214" s="28">
        <v>0</v>
      </c>
    </row>
    <row r="215" spans="1:28" x14ac:dyDescent="0.25">
      <c r="A215" s="20">
        <v>203</v>
      </c>
      <c r="B215" s="52"/>
      <c r="C215" s="22">
        <v>890907515</v>
      </c>
      <c r="D215" s="22">
        <f>VLOOKUP(C215,ENERO!$D$13:$E$1147,2,0)</f>
        <v>214705847</v>
      </c>
      <c r="E215" s="52" t="s">
        <v>379</v>
      </c>
      <c r="F215" s="52"/>
      <c r="G215" s="52"/>
      <c r="H215" s="3">
        <v>695045975</v>
      </c>
      <c r="I215" s="3">
        <v>1117413945</v>
      </c>
      <c r="J215" s="3">
        <v>0</v>
      </c>
      <c r="K215" s="3">
        <v>0</v>
      </c>
      <c r="L215" s="3">
        <v>0</v>
      </c>
      <c r="M215" s="3">
        <v>0</v>
      </c>
      <c r="N215" s="3"/>
      <c r="O215" s="25">
        <v>1812459920</v>
      </c>
      <c r="P215" s="26">
        <v>1812459920</v>
      </c>
      <c r="Q215" s="3">
        <v>0</v>
      </c>
      <c r="R215" s="3">
        <v>0</v>
      </c>
      <c r="S215" s="3"/>
      <c r="T215" s="3">
        <v>0</v>
      </c>
      <c r="U215" s="3">
        <v>0</v>
      </c>
      <c r="V215" s="3"/>
      <c r="W215" s="3"/>
      <c r="X215" s="3">
        <v>0</v>
      </c>
      <c r="Y215" s="3">
        <v>0</v>
      </c>
      <c r="Z215" s="3">
        <v>0</v>
      </c>
      <c r="AA215" s="27">
        <v>0</v>
      </c>
      <c r="AB215" s="28">
        <v>0</v>
      </c>
    </row>
    <row r="216" spans="1:28" x14ac:dyDescent="0.25">
      <c r="A216" s="29">
        <v>204</v>
      </c>
      <c r="B216" s="52"/>
      <c r="C216" s="22">
        <v>890981106</v>
      </c>
      <c r="D216" s="22">
        <f>VLOOKUP(C216,ENERO!$D$13:$E$1147,2,0)</f>
        <v>215405854</v>
      </c>
      <c r="E216" s="52" t="s">
        <v>380</v>
      </c>
      <c r="F216" s="52"/>
      <c r="G216" s="52"/>
      <c r="H216" s="3">
        <v>318080951</v>
      </c>
      <c r="I216" s="3">
        <v>503369552</v>
      </c>
      <c r="J216" s="3">
        <v>0</v>
      </c>
      <c r="K216" s="3">
        <v>0</v>
      </c>
      <c r="L216" s="3">
        <v>0</v>
      </c>
      <c r="M216" s="3">
        <v>0</v>
      </c>
      <c r="N216" s="3"/>
      <c r="O216" s="25">
        <v>821450503</v>
      </c>
      <c r="P216" s="26">
        <v>821450503</v>
      </c>
      <c r="Q216" s="3">
        <v>0</v>
      </c>
      <c r="R216" s="3">
        <v>0</v>
      </c>
      <c r="S216" s="3"/>
      <c r="T216" s="3">
        <v>0</v>
      </c>
      <c r="U216" s="3">
        <v>0</v>
      </c>
      <c r="V216" s="3"/>
      <c r="W216" s="3"/>
      <c r="X216" s="3">
        <v>0</v>
      </c>
      <c r="Y216" s="3">
        <v>0</v>
      </c>
      <c r="Z216" s="3">
        <v>0</v>
      </c>
      <c r="AA216" s="27">
        <v>0</v>
      </c>
      <c r="AB216" s="28">
        <v>0</v>
      </c>
    </row>
    <row r="217" spans="1:28" x14ac:dyDescent="0.25">
      <c r="A217" s="20">
        <v>205</v>
      </c>
      <c r="B217" s="52"/>
      <c r="C217" s="22">
        <v>890984186</v>
      </c>
      <c r="D217" s="22">
        <f>VLOOKUP(C217,ENERO!$D$13:$E$1147,2,0)</f>
        <v>215605856</v>
      </c>
      <c r="E217" s="52" t="s">
        <v>381</v>
      </c>
      <c r="F217" s="52"/>
      <c r="G217" s="52"/>
      <c r="H217" s="3">
        <v>54381993</v>
      </c>
      <c r="I217" s="3">
        <v>128003814</v>
      </c>
      <c r="J217" s="3">
        <v>0</v>
      </c>
      <c r="K217" s="3">
        <v>0</v>
      </c>
      <c r="L217" s="3">
        <v>0</v>
      </c>
      <c r="M217" s="3">
        <v>0</v>
      </c>
      <c r="N217" s="3"/>
      <c r="O217" s="25">
        <v>182385807</v>
      </c>
      <c r="P217" s="26">
        <v>182385807</v>
      </c>
      <c r="Q217" s="3">
        <v>0</v>
      </c>
      <c r="R217" s="3">
        <v>0</v>
      </c>
      <c r="S217" s="3"/>
      <c r="T217" s="3">
        <v>0</v>
      </c>
      <c r="U217" s="3">
        <v>0</v>
      </c>
      <c r="V217" s="3"/>
      <c r="W217" s="3"/>
      <c r="X217" s="3">
        <v>0</v>
      </c>
      <c r="Y217" s="3">
        <v>0</v>
      </c>
      <c r="Z217" s="3">
        <v>0</v>
      </c>
      <c r="AA217" s="27">
        <v>0</v>
      </c>
      <c r="AB217" s="28">
        <v>0</v>
      </c>
    </row>
    <row r="218" spans="1:28" x14ac:dyDescent="0.25">
      <c r="A218" s="29">
        <v>206</v>
      </c>
      <c r="B218" s="52"/>
      <c r="C218" s="22">
        <v>890985285</v>
      </c>
      <c r="D218" s="22">
        <f>VLOOKUP(C218,ENERO!$D$13:$E$1147,2,0)</f>
        <v>215805858</v>
      </c>
      <c r="E218" s="52" t="s">
        <v>382</v>
      </c>
      <c r="F218" s="52"/>
      <c r="G218" s="52"/>
      <c r="H218" s="3">
        <v>319725063</v>
      </c>
      <c r="I218" s="3">
        <v>425389350</v>
      </c>
      <c r="J218" s="3">
        <v>0</v>
      </c>
      <c r="K218" s="3">
        <v>0</v>
      </c>
      <c r="L218" s="3">
        <v>0</v>
      </c>
      <c r="M218" s="3">
        <v>0</v>
      </c>
      <c r="N218" s="3"/>
      <c r="O218" s="25">
        <v>745114413</v>
      </c>
      <c r="P218" s="26">
        <v>745114413</v>
      </c>
      <c r="Q218" s="3">
        <v>0</v>
      </c>
      <c r="R218" s="3">
        <v>0</v>
      </c>
      <c r="S218" s="3"/>
      <c r="T218" s="3">
        <v>0</v>
      </c>
      <c r="U218" s="3">
        <v>0</v>
      </c>
      <c r="V218" s="3"/>
      <c r="W218" s="3"/>
      <c r="X218" s="3">
        <v>0</v>
      </c>
      <c r="Y218" s="3">
        <v>0</v>
      </c>
      <c r="Z218" s="3">
        <v>0</v>
      </c>
      <c r="AA218" s="27">
        <v>0</v>
      </c>
      <c r="AB218" s="28">
        <v>0</v>
      </c>
    </row>
    <row r="219" spans="1:28" x14ac:dyDescent="0.25">
      <c r="A219" s="20">
        <v>207</v>
      </c>
      <c r="B219" s="52"/>
      <c r="C219" s="22">
        <v>890980764</v>
      </c>
      <c r="D219" s="22">
        <f>VLOOKUP(C219,ENERO!$D$13:$E$1147,2,0)</f>
        <v>216105861</v>
      </c>
      <c r="E219" s="52" t="s">
        <v>383</v>
      </c>
      <c r="F219" s="52"/>
      <c r="G219" s="52"/>
      <c r="H219" s="3">
        <v>106406983</v>
      </c>
      <c r="I219" s="3">
        <v>270945072</v>
      </c>
      <c r="J219" s="3">
        <v>0</v>
      </c>
      <c r="K219" s="3">
        <v>0</v>
      </c>
      <c r="L219" s="3">
        <v>0</v>
      </c>
      <c r="M219" s="3">
        <v>0</v>
      </c>
      <c r="N219" s="3"/>
      <c r="O219" s="25">
        <v>377352055</v>
      </c>
      <c r="P219" s="26">
        <v>377352055</v>
      </c>
      <c r="Q219" s="3">
        <v>0</v>
      </c>
      <c r="R219" s="3">
        <v>0</v>
      </c>
      <c r="S219" s="3"/>
      <c r="T219" s="3">
        <v>0</v>
      </c>
      <c r="U219" s="3">
        <v>0</v>
      </c>
      <c r="V219" s="3"/>
      <c r="W219" s="3"/>
      <c r="X219" s="3">
        <v>0</v>
      </c>
      <c r="Y219" s="3">
        <v>0</v>
      </c>
      <c r="Z219" s="3">
        <v>0</v>
      </c>
      <c r="AA219" s="27">
        <v>0</v>
      </c>
      <c r="AB219" s="28">
        <v>0</v>
      </c>
    </row>
    <row r="220" spans="1:28" x14ac:dyDescent="0.25">
      <c r="A220" s="29">
        <v>208</v>
      </c>
      <c r="B220" s="52"/>
      <c r="C220" s="22">
        <v>800020665</v>
      </c>
      <c r="D220" s="22">
        <f>VLOOKUP(C220,ENERO!$D$13:$E$1147,2,0)</f>
        <v>217305873</v>
      </c>
      <c r="E220" s="52" t="s">
        <v>384</v>
      </c>
      <c r="F220" s="52"/>
      <c r="G220" s="52"/>
      <c r="H220" s="3">
        <v>560670023</v>
      </c>
      <c r="I220" s="3">
        <v>754643535</v>
      </c>
      <c r="J220" s="3">
        <v>0</v>
      </c>
      <c r="K220" s="3">
        <v>0</v>
      </c>
      <c r="L220" s="3">
        <v>0</v>
      </c>
      <c r="M220" s="3">
        <v>0</v>
      </c>
      <c r="N220" s="3"/>
      <c r="O220" s="25">
        <v>1315313558</v>
      </c>
      <c r="P220" s="26">
        <v>1315313558</v>
      </c>
      <c r="Q220" s="3">
        <v>0</v>
      </c>
      <c r="R220" s="3">
        <v>0</v>
      </c>
      <c r="S220" s="3"/>
      <c r="T220" s="3">
        <v>0</v>
      </c>
      <c r="U220" s="3">
        <v>0</v>
      </c>
      <c r="V220" s="3"/>
      <c r="W220" s="3"/>
      <c r="X220" s="3">
        <v>0</v>
      </c>
      <c r="Y220" s="3">
        <v>0</v>
      </c>
      <c r="Z220" s="3">
        <v>0</v>
      </c>
      <c r="AA220" s="27">
        <v>0</v>
      </c>
      <c r="AB220" s="28">
        <v>0</v>
      </c>
    </row>
    <row r="221" spans="1:28" x14ac:dyDescent="0.25">
      <c r="A221" s="20">
        <v>209</v>
      </c>
      <c r="B221" s="52"/>
      <c r="C221" s="22">
        <v>890980964</v>
      </c>
      <c r="D221" s="22">
        <f>VLOOKUP(C221,ENERO!$D$13:$E$1147,2,0)</f>
        <v>218505885</v>
      </c>
      <c r="E221" s="52" t="s">
        <v>385</v>
      </c>
      <c r="F221" s="52"/>
      <c r="G221" s="52"/>
      <c r="H221" s="3">
        <v>123904147</v>
      </c>
      <c r="I221" s="3">
        <v>185992645</v>
      </c>
      <c r="J221" s="3">
        <v>0</v>
      </c>
      <c r="K221" s="3">
        <v>0</v>
      </c>
      <c r="L221" s="3">
        <v>0</v>
      </c>
      <c r="M221" s="3">
        <v>0</v>
      </c>
      <c r="N221" s="3"/>
      <c r="O221" s="25">
        <v>309896792</v>
      </c>
      <c r="P221" s="26">
        <v>309896792</v>
      </c>
      <c r="Q221" s="3">
        <v>0</v>
      </c>
      <c r="R221" s="3">
        <v>0</v>
      </c>
      <c r="S221" s="3"/>
      <c r="T221" s="3">
        <v>0</v>
      </c>
      <c r="U221" s="3">
        <v>0</v>
      </c>
      <c r="V221" s="3"/>
      <c r="W221" s="3"/>
      <c r="X221" s="3">
        <v>0</v>
      </c>
      <c r="Y221" s="3">
        <v>0</v>
      </c>
      <c r="Z221" s="3">
        <v>0</v>
      </c>
      <c r="AA221" s="27">
        <v>0</v>
      </c>
      <c r="AB221" s="28">
        <v>0</v>
      </c>
    </row>
    <row r="222" spans="1:28" x14ac:dyDescent="0.25">
      <c r="A222" s="29">
        <v>210</v>
      </c>
      <c r="B222" s="52"/>
      <c r="C222" s="22">
        <v>890980096</v>
      </c>
      <c r="D222" s="22">
        <f>VLOOKUP(C222,ENERO!$D$13:$E$1147,2,0)</f>
        <v>218705887</v>
      </c>
      <c r="E222" s="52" t="s">
        <v>386</v>
      </c>
      <c r="F222" s="52"/>
      <c r="G222" s="52"/>
      <c r="H222" s="3">
        <v>681275399</v>
      </c>
      <c r="I222" s="3">
        <v>1071026384</v>
      </c>
      <c r="J222" s="3">
        <v>0</v>
      </c>
      <c r="K222" s="3">
        <v>0</v>
      </c>
      <c r="L222" s="3">
        <v>0</v>
      </c>
      <c r="M222" s="3">
        <v>0</v>
      </c>
      <c r="N222" s="3"/>
      <c r="O222" s="25">
        <v>1752301783</v>
      </c>
      <c r="P222" s="26">
        <v>1752301783</v>
      </c>
      <c r="Q222" s="3">
        <v>0</v>
      </c>
      <c r="R222" s="3">
        <v>0</v>
      </c>
      <c r="S222" s="3"/>
      <c r="T222" s="3">
        <v>0</v>
      </c>
      <c r="U222" s="3">
        <v>0</v>
      </c>
      <c r="V222" s="3"/>
      <c r="W222" s="3"/>
      <c r="X222" s="3">
        <v>0</v>
      </c>
      <c r="Y222" s="3">
        <v>0</v>
      </c>
      <c r="Z222" s="3">
        <v>0</v>
      </c>
      <c r="AA222" s="27">
        <v>0</v>
      </c>
      <c r="AB222" s="28">
        <v>0</v>
      </c>
    </row>
    <row r="223" spans="1:28" x14ac:dyDescent="0.25">
      <c r="A223" s="20">
        <v>211</v>
      </c>
      <c r="B223" s="52"/>
      <c r="C223" s="22">
        <v>890984030</v>
      </c>
      <c r="D223" s="22">
        <f>VLOOKUP(C223,ENERO!$D$13:$E$1147,2,0)</f>
        <v>219005890</v>
      </c>
      <c r="E223" s="52" t="s">
        <v>387</v>
      </c>
      <c r="F223" s="52"/>
      <c r="G223" s="52"/>
      <c r="H223" s="3">
        <v>331722739</v>
      </c>
      <c r="I223" s="3">
        <v>734176794</v>
      </c>
      <c r="J223" s="3">
        <v>0</v>
      </c>
      <c r="K223" s="3">
        <v>0</v>
      </c>
      <c r="L223" s="3">
        <v>0</v>
      </c>
      <c r="M223" s="3">
        <v>0</v>
      </c>
      <c r="N223" s="3"/>
      <c r="O223" s="25">
        <v>1065899533</v>
      </c>
      <c r="P223" s="26">
        <v>1065899533</v>
      </c>
      <c r="Q223" s="3">
        <v>0</v>
      </c>
      <c r="R223" s="3">
        <v>0</v>
      </c>
      <c r="S223" s="3"/>
      <c r="T223" s="3">
        <v>0</v>
      </c>
      <c r="U223" s="3">
        <v>0</v>
      </c>
      <c r="V223" s="3"/>
      <c r="W223" s="3"/>
      <c r="X223" s="3">
        <v>0</v>
      </c>
      <c r="Y223" s="3">
        <v>0</v>
      </c>
      <c r="Z223" s="3">
        <v>0</v>
      </c>
      <c r="AA223" s="27">
        <v>0</v>
      </c>
      <c r="AB223" s="28">
        <v>0</v>
      </c>
    </row>
    <row r="224" spans="1:28" x14ac:dyDescent="0.25">
      <c r="A224" s="29">
        <v>212</v>
      </c>
      <c r="B224" s="52"/>
      <c r="C224" s="22">
        <v>890984265</v>
      </c>
      <c r="D224" s="22">
        <f>VLOOKUP(C224,ENERO!$D$13:$E$1147,2,0)</f>
        <v>219305893</v>
      </c>
      <c r="E224" s="52" t="s">
        <v>388</v>
      </c>
      <c r="F224" s="52"/>
      <c r="G224" s="52"/>
      <c r="H224" s="3">
        <v>472435211</v>
      </c>
      <c r="I224" s="3">
        <v>628044736</v>
      </c>
      <c r="J224" s="3">
        <v>0</v>
      </c>
      <c r="K224" s="3">
        <v>0</v>
      </c>
      <c r="L224" s="3">
        <v>0</v>
      </c>
      <c r="M224" s="3">
        <v>0</v>
      </c>
      <c r="N224" s="3"/>
      <c r="O224" s="25">
        <v>1100479947</v>
      </c>
      <c r="P224" s="26">
        <v>1100479947</v>
      </c>
      <c r="Q224" s="3">
        <v>0</v>
      </c>
      <c r="R224" s="3">
        <v>0</v>
      </c>
      <c r="S224" s="3"/>
      <c r="T224" s="3">
        <v>0</v>
      </c>
      <c r="U224" s="3">
        <v>0</v>
      </c>
      <c r="V224" s="3"/>
      <c r="W224" s="3"/>
      <c r="X224" s="3">
        <v>0</v>
      </c>
      <c r="Y224" s="3">
        <v>0</v>
      </c>
      <c r="Z224" s="3">
        <v>0</v>
      </c>
      <c r="AA224" s="27">
        <v>0</v>
      </c>
      <c r="AB224" s="28">
        <v>0</v>
      </c>
    </row>
    <row r="225" spans="1:28" x14ac:dyDescent="0.25">
      <c r="A225" s="20">
        <v>213</v>
      </c>
      <c r="B225" s="52"/>
      <c r="C225" s="22">
        <v>890981150</v>
      </c>
      <c r="D225" s="22">
        <f>VLOOKUP(C225,ENERO!$D$13:$E$1147,2,0)</f>
        <v>219505895</v>
      </c>
      <c r="E225" s="52" t="s">
        <v>389</v>
      </c>
      <c r="F225" s="52"/>
      <c r="G225" s="52"/>
      <c r="H225" s="3">
        <v>1064158975</v>
      </c>
      <c r="I225" s="3">
        <v>1362143733</v>
      </c>
      <c r="J225" s="3">
        <v>0</v>
      </c>
      <c r="K225" s="3">
        <v>0</v>
      </c>
      <c r="L225" s="3">
        <v>0</v>
      </c>
      <c r="M225" s="3">
        <v>0</v>
      </c>
      <c r="N225" s="3"/>
      <c r="O225" s="25">
        <v>2426302708</v>
      </c>
      <c r="P225" s="26">
        <v>2426302708</v>
      </c>
      <c r="Q225" s="3">
        <v>0</v>
      </c>
      <c r="R225" s="3">
        <v>0</v>
      </c>
      <c r="S225" s="3"/>
      <c r="T225" s="3">
        <v>0</v>
      </c>
      <c r="U225" s="3">
        <v>0</v>
      </c>
      <c r="V225" s="3"/>
      <c r="W225" s="3"/>
      <c r="X225" s="3">
        <v>0</v>
      </c>
      <c r="Y225" s="3">
        <v>0</v>
      </c>
      <c r="Z225" s="3">
        <v>0</v>
      </c>
      <c r="AA225" s="27">
        <v>0</v>
      </c>
      <c r="AB225" s="28">
        <v>0</v>
      </c>
    </row>
    <row r="226" spans="1:28" x14ac:dyDescent="0.25">
      <c r="A226" s="29">
        <v>214</v>
      </c>
      <c r="B226" s="52"/>
      <c r="C226" s="22">
        <v>890112371</v>
      </c>
      <c r="D226" s="22">
        <f>VLOOKUP(C226,ENERO!$D$13:$E$1147,2,0)</f>
        <v>217808078</v>
      </c>
      <c r="E226" s="52" t="s">
        <v>390</v>
      </c>
      <c r="F226" s="52"/>
      <c r="G226" s="52"/>
      <c r="H226" s="3">
        <v>1091682767</v>
      </c>
      <c r="I226" s="3">
        <v>1555635110</v>
      </c>
      <c r="J226" s="3">
        <v>0</v>
      </c>
      <c r="K226" s="3">
        <v>0</v>
      </c>
      <c r="L226" s="3">
        <v>0</v>
      </c>
      <c r="M226" s="3">
        <v>0</v>
      </c>
      <c r="N226" s="3"/>
      <c r="O226" s="25">
        <v>2647317877</v>
      </c>
      <c r="P226" s="26">
        <v>2647317877</v>
      </c>
      <c r="Q226" s="3">
        <v>0</v>
      </c>
      <c r="R226" s="3">
        <v>0</v>
      </c>
      <c r="S226" s="3"/>
      <c r="T226" s="3">
        <v>0</v>
      </c>
      <c r="U226" s="3">
        <v>0</v>
      </c>
      <c r="V226" s="3"/>
      <c r="W226" s="3"/>
      <c r="X226" s="3">
        <v>0</v>
      </c>
      <c r="Y226" s="3">
        <v>0</v>
      </c>
      <c r="Z226" s="3">
        <v>0</v>
      </c>
      <c r="AA226" s="27">
        <v>0</v>
      </c>
      <c r="AB226" s="28">
        <v>0</v>
      </c>
    </row>
    <row r="227" spans="1:28" x14ac:dyDescent="0.25">
      <c r="A227" s="20">
        <v>215</v>
      </c>
      <c r="B227" s="52"/>
      <c r="C227" s="22">
        <v>800094462</v>
      </c>
      <c r="D227" s="22">
        <f>VLOOKUP(C227,ENERO!$D$13:$E$1147,2,0)</f>
        <v>213708137</v>
      </c>
      <c r="E227" s="52" t="s">
        <v>391</v>
      </c>
      <c r="F227" s="52"/>
      <c r="G227" s="52"/>
      <c r="H227" s="3">
        <v>737557215</v>
      </c>
      <c r="I227" s="3">
        <v>963242750</v>
      </c>
      <c r="J227" s="3">
        <v>0</v>
      </c>
      <c r="K227" s="3">
        <v>0</v>
      </c>
      <c r="L227" s="3">
        <v>0</v>
      </c>
      <c r="M227" s="3">
        <v>0</v>
      </c>
      <c r="N227" s="3"/>
      <c r="O227" s="25">
        <v>1700799965</v>
      </c>
      <c r="P227" s="26">
        <v>1700799965</v>
      </c>
      <c r="Q227" s="3">
        <v>0</v>
      </c>
      <c r="R227" s="3">
        <v>0</v>
      </c>
      <c r="S227" s="3"/>
      <c r="T227" s="3">
        <v>0</v>
      </c>
      <c r="U227" s="3">
        <v>0</v>
      </c>
      <c r="V227" s="3"/>
      <c r="W227" s="3"/>
      <c r="X227" s="3">
        <v>0</v>
      </c>
      <c r="Y227" s="3">
        <v>0</v>
      </c>
      <c r="Z227" s="3">
        <v>0</v>
      </c>
      <c r="AA227" s="27">
        <v>0</v>
      </c>
      <c r="AB227" s="28">
        <v>0</v>
      </c>
    </row>
    <row r="228" spans="1:28" x14ac:dyDescent="0.25">
      <c r="A228" s="29">
        <v>216</v>
      </c>
      <c r="B228" s="52"/>
      <c r="C228" s="22">
        <v>800094466</v>
      </c>
      <c r="D228" s="22">
        <f>VLOOKUP(C228,ENERO!$D$13:$E$1147,2,0)</f>
        <v>214108141</v>
      </c>
      <c r="E228" s="52" t="s">
        <v>392</v>
      </c>
      <c r="F228" s="52"/>
      <c r="G228" s="52"/>
      <c r="H228" s="3">
        <v>404090607</v>
      </c>
      <c r="I228" s="3">
        <v>577293033</v>
      </c>
      <c r="J228" s="3">
        <v>0</v>
      </c>
      <c r="K228" s="3">
        <v>0</v>
      </c>
      <c r="L228" s="3">
        <v>0</v>
      </c>
      <c r="M228" s="3">
        <v>0</v>
      </c>
      <c r="N228" s="3"/>
      <c r="O228" s="25">
        <v>981383640</v>
      </c>
      <c r="P228" s="26">
        <v>981383640</v>
      </c>
      <c r="Q228" s="3">
        <v>0</v>
      </c>
      <c r="R228" s="3">
        <v>0</v>
      </c>
      <c r="S228" s="3"/>
      <c r="T228" s="3">
        <v>0</v>
      </c>
      <c r="U228" s="3">
        <v>0</v>
      </c>
      <c r="V228" s="3"/>
      <c r="W228" s="3"/>
      <c r="X228" s="3">
        <v>0</v>
      </c>
      <c r="Y228" s="3">
        <v>0</v>
      </c>
      <c r="Z228" s="3">
        <v>0</v>
      </c>
      <c r="AA228" s="27">
        <v>0</v>
      </c>
      <c r="AB228" s="28">
        <v>0</v>
      </c>
    </row>
    <row r="229" spans="1:28" x14ac:dyDescent="0.25">
      <c r="A229" s="20">
        <v>217</v>
      </c>
      <c r="B229" s="52"/>
      <c r="C229" s="22">
        <v>890102472</v>
      </c>
      <c r="D229" s="22">
        <f>VLOOKUP(C229,ENERO!$D$13:$E$1147,2,0)</f>
        <v>219608296</v>
      </c>
      <c r="E229" s="52" t="s">
        <v>393</v>
      </c>
      <c r="F229" s="52"/>
      <c r="G229" s="52"/>
      <c r="H229" s="3">
        <v>1045778255</v>
      </c>
      <c r="I229" s="3">
        <v>1280766372</v>
      </c>
      <c r="J229" s="3">
        <v>0</v>
      </c>
      <c r="K229" s="3">
        <v>0</v>
      </c>
      <c r="L229" s="3">
        <v>0</v>
      </c>
      <c r="M229" s="3">
        <v>0</v>
      </c>
      <c r="N229" s="3"/>
      <c r="O229" s="25">
        <v>2326544627</v>
      </c>
      <c r="P229" s="26">
        <v>2326544627</v>
      </c>
      <c r="Q229" s="3">
        <v>0</v>
      </c>
      <c r="R229" s="3">
        <v>0</v>
      </c>
      <c r="S229" s="3"/>
      <c r="T229" s="3">
        <v>0</v>
      </c>
      <c r="U229" s="3">
        <v>0</v>
      </c>
      <c r="V229" s="3"/>
      <c r="W229" s="3"/>
      <c r="X229" s="3">
        <v>0</v>
      </c>
      <c r="Y229" s="3">
        <v>0</v>
      </c>
      <c r="Z229" s="3">
        <v>0</v>
      </c>
      <c r="AA229" s="27">
        <v>0</v>
      </c>
      <c r="AB229" s="28">
        <v>0</v>
      </c>
    </row>
    <row r="230" spans="1:28" x14ac:dyDescent="0.25">
      <c r="A230" s="29">
        <v>218</v>
      </c>
      <c r="B230" s="52"/>
      <c r="C230" s="22">
        <v>800069901</v>
      </c>
      <c r="D230" s="22">
        <f>VLOOKUP(C230,ENERO!$D$13:$E$1147,2,0)</f>
        <v>217208372</v>
      </c>
      <c r="E230" s="52" t="s">
        <v>394</v>
      </c>
      <c r="F230" s="52"/>
      <c r="G230" s="52"/>
      <c r="H230" s="3">
        <v>343635827</v>
      </c>
      <c r="I230" s="3">
        <v>653570710</v>
      </c>
      <c r="J230" s="3">
        <v>0</v>
      </c>
      <c r="K230" s="3">
        <v>0</v>
      </c>
      <c r="L230" s="3">
        <v>0</v>
      </c>
      <c r="M230" s="3">
        <v>0</v>
      </c>
      <c r="N230" s="3"/>
      <c r="O230" s="25">
        <v>997206537</v>
      </c>
      <c r="P230" s="26">
        <v>997206537</v>
      </c>
      <c r="Q230" s="3">
        <v>0</v>
      </c>
      <c r="R230" s="3">
        <v>0</v>
      </c>
      <c r="S230" s="3"/>
      <c r="T230" s="3">
        <v>0</v>
      </c>
      <c r="U230" s="3">
        <v>0</v>
      </c>
      <c r="V230" s="3"/>
      <c r="W230" s="3"/>
      <c r="X230" s="3">
        <v>0</v>
      </c>
      <c r="Y230" s="3">
        <v>0</v>
      </c>
      <c r="Z230" s="3">
        <v>0</v>
      </c>
      <c r="AA230" s="27">
        <v>0</v>
      </c>
      <c r="AB230" s="28">
        <v>0</v>
      </c>
    </row>
    <row r="231" spans="1:28" x14ac:dyDescent="0.25">
      <c r="A231" s="20">
        <v>219</v>
      </c>
      <c r="B231" s="52"/>
      <c r="C231" s="22">
        <v>890103003</v>
      </c>
      <c r="D231" s="22">
        <f>VLOOKUP(C231,ENERO!$D$13:$E$1147,2,0)</f>
        <v>212108421</v>
      </c>
      <c r="E231" s="52" t="s">
        <v>395</v>
      </c>
      <c r="F231" s="52"/>
      <c r="G231" s="52"/>
      <c r="H231" s="3">
        <v>674412607</v>
      </c>
      <c r="I231" s="3">
        <v>1117653706</v>
      </c>
      <c r="J231" s="3">
        <v>0</v>
      </c>
      <c r="K231" s="3">
        <v>0</v>
      </c>
      <c r="L231" s="3">
        <v>0</v>
      </c>
      <c r="M231" s="3">
        <v>0</v>
      </c>
      <c r="N231" s="3"/>
      <c r="O231" s="25">
        <v>1792066313</v>
      </c>
      <c r="P231" s="26">
        <v>1792066313</v>
      </c>
      <c r="Q231" s="3">
        <v>0</v>
      </c>
      <c r="R231" s="3">
        <v>0</v>
      </c>
      <c r="S231" s="3"/>
      <c r="T231" s="3">
        <v>0</v>
      </c>
      <c r="U231" s="3">
        <v>0</v>
      </c>
      <c r="V231" s="3"/>
      <c r="W231" s="3"/>
      <c r="X231" s="3">
        <v>0</v>
      </c>
      <c r="Y231" s="3">
        <v>0</v>
      </c>
      <c r="Z231" s="3">
        <v>0</v>
      </c>
      <c r="AA231" s="27">
        <v>0</v>
      </c>
      <c r="AB231" s="28">
        <v>0</v>
      </c>
    </row>
    <row r="232" spans="1:28" x14ac:dyDescent="0.25">
      <c r="A232" s="29">
        <v>220</v>
      </c>
      <c r="B232" s="52"/>
      <c r="C232" s="22">
        <v>800019218</v>
      </c>
      <c r="D232" s="22">
        <f>VLOOKUP(C232,ENERO!$D$13:$E$1147,2,0)</f>
        <v>213608436</v>
      </c>
      <c r="E232" s="52" t="s">
        <v>396</v>
      </c>
      <c r="F232" s="52"/>
      <c r="G232" s="52"/>
      <c r="H232" s="3">
        <v>549753407</v>
      </c>
      <c r="I232" s="3">
        <v>668939894</v>
      </c>
      <c r="J232" s="3">
        <v>0</v>
      </c>
      <c r="K232" s="3">
        <v>0</v>
      </c>
      <c r="L232" s="3">
        <v>0</v>
      </c>
      <c r="M232" s="3">
        <v>0</v>
      </c>
      <c r="N232" s="3"/>
      <c r="O232" s="25">
        <v>1218693301</v>
      </c>
      <c r="P232" s="26">
        <v>1218693301</v>
      </c>
      <c r="Q232" s="3">
        <v>0</v>
      </c>
      <c r="R232" s="3">
        <v>0</v>
      </c>
      <c r="S232" s="3"/>
      <c r="T232" s="3">
        <v>0</v>
      </c>
      <c r="U232" s="3">
        <v>0</v>
      </c>
      <c r="V232" s="3"/>
      <c r="W232" s="3"/>
      <c r="X232" s="3">
        <v>0</v>
      </c>
      <c r="Y232" s="3">
        <v>0</v>
      </c>
      <c r="Z232" s="3">
        <v>0</v>
      </c>
      <c r="AA232" s="27">
        <v>0</v>
      </c>
      <c r="AB232" s="28">
        <v>0</v>
      </c>
    </row>
    <row r="233" spans="1:28" x14ac:dyDescent="0.25">
      <c r="A233" s="20">
        <v>221</v>
      </c>
      <c r="B233" s="52"/>
      <c r="C233" s="22">
        <v>800094449</v>
      </c>
      <c r="D233" s="22">
        <f>VLOOKUP(C233,ENERO!$D$13:$E$1147,2,0)</f>
        <v>212008520</v>
      </c>
      <c r="E233" s="52" t="s">
        <v>397</v>
      </c>
      <c r="F233" s="52"/>
      <c r="G233" s="52"/>
      <c r="H233" s="3">
        <v>578689271</v>
      </c>
      <c r="I233" s="3">
        <v>739037708</v>
      </c>
      <c r="J233" s="3">
        <v>0</v>
      </c>
      <c r="K233" s="3">
        <v>0</v>
      </c>
      <c r="L233" s="3">
        <v>0</v>
      </c>
      <c r="M233" s="3">
        <v>0</v>
      </c>
      <c r="N233" s="3"/>
      <c r="O233" s="25">
        <v>1317726979</v>
      </c>
      <c r="P233" s="26">
        <v>1317726979</v>
      </c>
      <c r="Q233" s="3">
        <v>0</v>
      </c>
      <c r="R233" s="3">
        <v>0</v>
      </c>
      <c r="S233" s="3"/>
      <c r="T233" s="3">
        <v>0</v>
      </c>
      <c r="U233" s="3">
        <v>0</v>
      </c>
      <c r="V233" s="3"/>
      <c r="W233" s="3"/>
      <c r="X233" s="3">
        <v>0</v>
      </c>
      <c r="Y233" s="3">
        <v>0</v>
      </c>
      <c r="Z233" s="3">
        <v>0</v>
      </c>
      <c r="AA233" s="27">
        <v>0</v>
      </c>
      <c r="AB233" s="28">
        <v>0</v>
      </c>
    </row>
    <row r="234" spans="1:28" x14ac:dyDescent="0.25">
      <c r="A234" s="29">
        <v>222</v>
      </c>
      <c r="B234" s="52"/>
      <c r="C234" s="22">
        <v>800094457</v>
      </c>
      <c r="D234" s="22">
        <f>VLOOKUP(C234,ENERO!$D$13:$E$1147,2,0)</f>
        <v>214908549</v>
      </c>
      <c r="E234" s="52" t="s">
        <v>398</v>
      </c>
      <c r="F234" s="52"/>
      <c r="G234" s="52"/>
      <c r="H234" s="3">
        <v>99761458</v>
      </c>
      <c r="I234" s="3">
        <v>242839024</v>
      </c>
      <c r="J234" s="3">
        <v>0</v>
      </c>
      <c r="K234" s="3">
        <v>0</v>
      </c>
      <c r="L234" s="3">
        <v>0</v>
      </c>
      <c r="M234" s="3">
        <v>0</v>
      </c>
      <c r="N234" s="3"/>
      <c r="O234" s="25">
        <v>342600482</v>
      </c>
      <c r="P234" s="26">
        <v>342600482</v>
      </c>
      <c r="Q234" s="3">
        <v>0</v>
      </c>
      <c r="R234" s="3">
        <v>0</v>
      </c>
      <c r="S234" s="3"/>
      <c r="T234" s="3">
        <v>0</v>
      </c>
      <c r="U234" s="3">
        <v>0</v>
      </c>
      <c r="V234" s="3"/>
      <c r="W234" s="3"/>
      <c r="X234" s="3">
        <v>0</v>
      </c>
      <c r="Y234" s="3">
        <v>0</v>
      </c>
      <c r="Z234" s="3">
        <v>0</v>
      </c>
      <c r="AA234" s="27">
        <v>0</v>
      </c>
      <c r="AB234" s="28">
        <v>0</v>
      </c>
    </row>
    <row r="235" spans="1:28" x14ac:dyDescent="0.25">
      <c r="A235" s="20">
        <v>223</v>
      </c>
      <c r="B235" s="52"/>
      <c r="C235" s="22">
        <v>800076751</v>
      </c>
      <c r="D235" s="22">
        <f>VLOOKUP(C235,ENERO!$D$13:$E$1147,2,0)</f>
        <v>215808558</v>
      </c>
      <c r="E235" s="52" t="s">
        <v>399</v>
      </c>
      <c r="F235" s="52"/>
      <c r="G235" s="52"/>
      <c r="H235" s="3">
        <v>281937059</v>
      </c>
      <c r="I235" s="3">
        <v>423929194</v>
      </c>
      <c r="J235" s="3">
        <v>0</v>
      </c>
      <c r="K235" s="3">
        <v>0</v>
      </c>
      <c r="L235" s="3">
        <v>0</v>
      </c>
      <c r="M235" s="3">
        <v>0</v>
      </c>
      <c r="N235" s="3"/>
      <c r="O235" s="25">
        <v>705866253</v>
      </c>
      <c r="P235" s="26">
        <v>705866253</v>
      </c>
      <c r="Q235" s="3">
        <v>0</v>
      </c>
      <c r="R235" s="3">
        <v>0</v>
      </c>
      <c r="S235" s="3"/>
      <c r="T235" s="3">
        <v>0</v>
      </c>
      <c r="U235" s="3">
        <v>0</v>
      </c>
      <c r="V235" s="3"/>
      <c r="W235" s="3"/>
      <c r="X235" s="3">
        <v>0</v>
      </c>
      <c r="Y235" s="3">
        <v>0</v>
      </c>
      <c r="Z235" s="3">
        <v>0</v>
      </c>
      <c r="AA235" s="27">
        <v>0</v>
      </c>
      <c r="AB235" s="28">
        <v>0</v>
      </c>
    </row>
    <row r="236" spans="1:28" x14ac:dyDescent="0.25">
      <c r="A236" s="29">
        <v>224</v>
      </c>
      <c r="B236" s="52"/>
      <c r="C236" s="22">
        <v>890116278</v>
      </c>
      <c r="D236" s="22">
        <f>VLOOKUP(C236,ENERO!$D$13:$E$1147,2,0)</f>
        <v>216008560</v>
      </c>
      <c r="E236" s="52" t="s">
        <v>400</v>
      </c>
      <c r="F236" s="52"/>
      <c r="G236" s="52"/>
      <c r="H236" s="3">
        <v>547042975</v>
      </c>
      <c r="I236" s="3">
        <v>866931883</v>
      </c>
      <c r="J236" s="3">
        <v>0</v>
      </c>
      <c r="K236" s="3">
        <v>0</v>
      </c>
      <c r="L236" s="3">
        <v>0</v>
      </c>
      <c r="M236" s="3">
        <v>0</v>
      </c>
      <c r="N236" s="3"/>
      <c r="O236" s="25">
        <v>1413974858</v>
      </c>
      <c r="P236" s="26">
        <v>1413974858</v>
      </c>
      <c r="Q236" s="3">
        <v>0</v>
      </c>
      <c r="R236" s="3">
        <v>0</v>
      </c>
      <c r="S236" s="3"/>
      <c r="T236" s="3">
        <v>0</v>
      </c>
      <c r="U236" s="3">
        <v>0</v>
      </c>
      <c r="V236" s="3"/>
      <c r="W236" s="3"/>
      <c r="X236" s="3">
        <v>0</v>
      </c>
      <c r="Y236" s="3">
        <v>0</v>
      </c>
      <c r="Z236" s="3">
        <v>0</v>
      </c>
      <c r="AA236" s="27">
        <v>0</v>
      </c>
      <c r="AB236" s="28">
        <v>0</v>
      </c>
    </row>
    <row r="237" spans="1:28" x14ac:dyDescent="0.25">
      <c r="A237" s="20">
        <v>225</v>
      </c>
      <c r="B237" s="52"/>
      <c r="C237" s="22">
        <v>800094386</v>
      </c>
      <c r="D237" s="22">
        <f>VLOOKUP(C237,ENERO!$D$13:$E$1147,2,0)</f>
        <v>217308573</v>
      </c>
      <c r="E237" s="52" t="s">
        <v>401</v>
      </c>
      <c r="F237" s="52"/>
      <c r="G237" s="52"/>
      <c r="H237" s="3">
        <v>477870279</v>
      </c>
      <c r="I237" s="3">
        <v>831868630</v>
      </c>
      <c r="J237" s="3">
        <v>0</v>
      </c>
      <c r="K237" s="3">
        <v>0</v>
      </c>
      <c r="L237" s="3">
        <v>0</v>
      </c>
      <c r="M237" s="3">
        <v>0</v>
      </c>
      <c r="N237" s="3"/>
      <c r="O237" s="25">
        <v>1309738909</v>
      </c>
      <c r="P237" s="26">
        <v>1309738909</v>
      </c>
      <c r="Q237" s="3">
        <v>0</v>
      </c>
      <c r="R237" s="3">
        <v>0</v>
      </c>
      <c r="S237" s="3"/>
      <c r="T237" s="3">
        <v>0</v>
      </c>
      <c r="U237" s="3">
        <v>0</v>
      </c>
      <c r="V237" s="3"/>
      <c r="W237" s="3"/>
      <c r="X237" s="3">
        <v>0</v>
      </c>
      <c r="Y237" s="3">
        <v>0</v>
      </c>
      <c r="Z237" s="3">
        <v>0</v>
      </c>
      <c r="AA237" s="27">
        <v>0</v>
      </c>
      <c r="AB237" s="28">
        <v>0</v>
      </c>
    </row>
    <row r="238" spans="1:28" x14ac:dyDescent="0.25">
      <c r="A238" s="29">
        <v>226</v>
      </c>
      <c r="B238" s="52"/>
      <c r="C238" s="22">
        <v>890103962</v>
      </c>
      <c r="D238" s="22">
        <f>VLOOKUP(C238,ENERO!$D$13:$E$1147,2,0)</f>
        <v>210608606</v>
      </c>
      <c r="E238" s="52" t="s">
        <v>402</v>
      </c>
      <c r="F238" s="52"/>
      <c r="G238" s="52"/>
      <c r="H238" s="3">
        <v>681991359</v>
      </c>
      <c r="I238" s="3">
        <v>1085659380</v>
      </c>
      <c r="J238" s="3">
        <v>0</v>
      </c>
      <c r="K238" s="3">
        <v>0</v>
      </c>
      <c r="L238" s="3">
        <v>0</v>
      </c>
      <c r="M238" s="3">
        <v>0</v>
      </c>
      <c r="N238" s="3"/>
      <c r="O238" s="25">
        <v>1767650739</v>
      </c>
      <c r="P238" s="26">
        <v>1767650739</v>
      </c>
      <c r="Q238" s="3">
        <v>0</v>
      </c>
      <c r="R238" s="3">
        <v>0</v>
      </c>
      <c r="S238" s="3"/>
      <c r="T238" s="3">
        <v>0</v>
      </c>
      <c r="U238" s="3">
        <v>0</v>
      </c>
      <c r="V238" s="3"/>
      <c r="W238" s="3"/>
      <c r="X238" s="3">
        <v>0</v>
      </c>
      <c r="Y238" s="3">
        <v>0</v>
      </c>
      <c r="Z238" s="3">
        <v>0</v>
      </c>
      <c r="AA238" s="27">
        <v>0</v>
      </c>
      <c r="AB238" s="28">
        <v>0</v>
      </c>
    </row>
    <row r="239" spans="1:28" x14ac:dyDescent="0.25">
      <c r="A239" s="20">
        <v>227</v>
      </c>
      <c r="B239" s="52"/>
      <c r="C239" s="22">
        <v>890115982</v>
      </c>
      <c r="D239" s="22">
        <f>VLOOKUP(C239,ENERO!$D$13:$E$1147,2,0)</f>
        <v>213408634</v>
      </c>
      <c r="E239" s="52" t="s">
        <v>403</v>
      </c>
      <c r="F239" s="52"/>
      <c r="G239" s="52"/>
      <c r="H239" s="3">
        <v>718072223</v>
      </c>
      <c r="I239" s="3">
        <v>567367435</v>
      </c>
      <c r="J239" s="3">
        <v>0</v>
      </c>
      <c r="K239" s="3">
        <v>0</v>
      </c>
      <c r="L239" s="3">
        <v>0</v>
      </c>
      <c r="M239" s="3">
        <v>0</v>
      </c>
      <c r="N239" s="3"/>
      <c r="O239" s="25">
        <v>1285439658</v>
      </c>
      <c r="P239" s="26">
        <v>1285439658</v>
      </c>
      <c r="Q239" s="3">
        <v>0</v>
      </c>
      <c r="R239" s="3">
        <v>0</v>
      </c>
      <c r="S239" s="3"/>
      <c r="T239" s="3">
        <v>0</v>
      </c>
      <c r="U239" s="3">
        <v>0</v>
      </c>
      <c r="V239" s="3"/>
      <c r="W239" s="3"/>
      <c r="X239" s="3">
        <v>0</v>
      </c>
      <c r="Y239" s="3">
        <v>0</v>
      </c>
      <c r="Z239" s="3">
        <v>0</v>
      </c>
      <c r="AA239" s="27">
        <v>0</v>
      </c>
      <c r="AB239" s="28">
        <v>0</v>
      </c>
    </row>
    <row r="240" spans="1:28" x14ac:dyDescent="0.25">
      <c r="A240" s="29">
        <v>228</v>
      </c>
      <c r="B240" s="52"/>
      <c r="C240" s="22">
        <v>800094844</v>
      </c>
      <c r="D240" s="22">
        <f>VLOOKUP(C240,ENERO!$D$13:$E$1147,2,0)</f>
        <v>213808638</v>
      </c>
      <c r="E240" s="52" t="s">
        <v>352</v>
      </c>
      <c r="F240" s="52"/>
      <c r="G240" s="52"/>
      <c r="H240" s="3">
        <v>1699776959</v>
      </c>
      <c r="I240" s="3">
        <v>2787669764</v>
      </c>
      <c r="J240" s="3">
        <v>0</v>
      </c>
      <c r="K240" s="3">
        <v>0</v>
      </c>
      <c r="L240" s="3">
        <v>0</v>
      </c>
      <c r="M240" s="3">
        <v>0</v>
      </c>
      <c r="N240" s="3"/>
      <c r="O240" s="25">
        <v>4487446723</v>
      </c>
      <c r="P240" s="26">
        <v>4487446723</v>
      </c>
      <c r="Q240" s="3">
        <v>0</v>
      </c>
      <c r="R240" s="3">
        <v>0</v>
      </c>
      <c r="S240" s="3"/>
      <c r="T240" s="3">
        <v>0</v>
      </c>
      <c r="U240" s="3">
        <v>0</v>
      </c>
      <c r="V240" s="3"/>
      <c r="W240" s="3"/>
      <c r="X240" s="3">
        <v>0</v>
      </c>
      <c r="Y240" s="3">
        <v>0</v>
      </c>
      <c r="Z240" s="3">
        <v>0</v>
      </c>
      <c r="AA240" s="27">
        <v>0</v>
      </c>
      <c r="AB240" s="28">
        <v>0</v>
      </c>
    </row>
    <row r="241" spans="1:28" x14ac:dyDescent="0.25">
      <c r="A241" s="20">
        <v>229</v>
      </c>
      <c r="B241" s="52"/>
      <c r="C241" s="22">
        <v>800019254</v>
      </c>
      <c r="D241" s="22">
        <f>VLOOKUP(C241,ENERO!$D$13:$E$1147,2,0)</f>
        <v>217508675</v>
      </c>
      <c r="E241" s="52" t="s">
        <v>404</v>
      </c>
      <c r="F241" s="52"/>
      <c r="G241" s="52"/>
      <c r="H241" s="3">
        <v>333285615</v>
      </c>
      <c r="I241" s="3">
        <v>457066184</v>
      </c>
      <c r="J241" s="3">
        <v>0</v>
      </c>
      <c r="K241" s="3">
        <v>0</v>
      </c>
      <c r="L241" s="3">
        <v>0</v>
      </c>
      <c r="M241" s="3">
        <v>0</v>
      </c>
      <c r="N241" s="3"/>
      <c r="O241" s="25">
        <v>790351799</v>
      </c>
      <c r="P241" s="26">
        <v>790351799</v>
      </c>
      <c r="Q241" s="3">
        <v>0</v>
      </c>
      <c r="R241" s="3">
        <v>0</v>
      </c>
      <c r="S241" s="3"/>
      <c r="T241" s="3">
        <v>0</v>
      </c>
      <c r="U241" s="3">
        <v>0</v>
      </c>
      <c r="V241" s="3"/>
      <c r="W241" s="3"/>
      <c r="X241" s="3">
        <v>0</v>
      </c>
      <c r="Y241" s="3">
        <v>0</v>
      </c>
      <c r="Z241" s="3">
        <v>0</v>
      </c>
      <c r="AA241" s="27">
        <v>0</v>
      </c>
      <c r="AB241" s="28">
        <v>0</v>
      </c>
    </row>
    <row r="242" spans="1:28" x14ac:dyDescent="0.25">
      <c r="A242" s="29">
        <v>230</v>
      </c>
      <c r="B242" s="52"/>
      <c r="C242" s="22">
        <v>800116284</v>
      </c>
      <c r="D242" s="22">
        <f>VLOOKUP(C242,ENERO!$D$13:$E$1147,2,0)</f>
        <v>218508685</v>
      </c>
      <c r="E242" s="52" t="s">
        <v>405</v>
      </c>
      <c r="F242" s="52"/>
      <c r="G242" s="52"/>
      <c r="H242" s="3">
        <v>382455287</v>
      </c>
      <c r="I242" s="3">
        <v>561532079</v>
      </c>
      <c r="J242" s="3">
        <v>0</v>
      </c>
      <c r="K242" s="3">
        <v>0</v>
      </c>
      <c r="L242" s="3">
        <v>0</v>
      </c>
      <c r="M242" s="3">
        <v>0</v>
      </c>
      <c r="N242" s="3"/>
      <c r="O242" s="25">
        <v>943987366</v>
      </c>
      <c r="P242" s="26">
        <v>943987366</v>
      </c>
      <c r="Q242" s="3">
        <v>0</v>
      </c>
      <c r="R242" s="3">
        <v>0</v>
      </c>
      <c r="S242" s="3"/>
      <c r="T242" s="3">
        <v>0</v>
      </c>
      <c r="U242" s="3">
        <v>0</v>
      </c>
      <c r="V242" s="3"/>
      <c r="W242" s="3"/>
      <c r="X242" s="3">
        <v>0</v>
      </c>
      <c r="Y242" s="3">
        <v>0</v>
      </c>
      <c r="Z242" s="3">
        <v>0</v>
      </c>
      <c r="AA242" s="27">
        <v>0</v>
      </c>
      <c r="AB242" s="28">
        <v>0</v>
      </c>
    </row>
    <row r="243" spans="1:28" x14ac:dyDescent="0.25">
      <c r="A243" s="20">
        <v>231</v>
      </c>
      <c r="B243" s="52"/>
      <c r="C243" s="22">
        <v>890116159</v>
      </c>
      <c r="D243" s="22">
        <f>VLOOKUP(C243,ENERO!$D$13:$E$1147,2,0)</f>
        <v>217008770</v>
      </c>
      <c r="E243" s="52" t="s">
        <v>406</v>
      </c>
      <c r="F243" s="52"/>
      <c r="G243" s="52"/>
      <c r="H243" s="3">
        <v>253068335</v>
      </c>
      <c r="I243" s="3">
        <v>338645515</v>
      </c>
      <c r="J243" s="3">
        <v>0</v>
      </c>
      <c r="K243" s="3">
        <v>0</v>
      </c>
      <c r="L243" s="3">
        <v>0</v>
      </c>
      <c r="M243" s="3">
        <v>0</v>
      </c>
      <c r="N243" s="3"/>
      <c r="O243" s="25">
        <v>591713850</v>
      </c>
      <c r="P243" s="26">
        <v>591713850</v>
      </c>
      <c r="Q243" s="3">
        <v>0</v>
      </c>
      <c r="R243" s="3">
        <v>0</v>
      </c>
      <c r="S243" s="3"/>
      <c r="T243" s="3">
        <v>0</v>
      </c>
      <c r="U243" s="3">
        <v>0</v>
      </c>
      <c r="V243" s="3"/>
      <c r="W243" s="3"/>
      <c r="X243" s="3">
        <v>0</v>
      </c>
      <c r="Y243" s="3">
        <v>0</v>
      </c>
      <c r="Z243" s="3">
        <v>0</v>
      </c>
      <c r="AA243" s="27">
        <v>0</v>
      </c>
      <c r="AB243" s="28">
        <v>0</v>
      </c>
    </row>
    <row r="244" spans="1:28" x14ac:dyDescent="0.25">
      <c r="A244" s="29">
        <v>232</v>
      </c>
      <c r="B244" s="52"/>
      <c r="C244" s="22">
        <v>800053552</v>
      </c>
      <c r="D244" s="22">
        <f>VLOOKUP(C244,ENERO!$D$13:$E$1147,2,0)</f>
        <v>213208832</v>
      </c>
      <c r="E244" s="52" t="s">
        <v>407</v>
      </c>
      <c r="F244" s="52"/>
      <c r="G244" s="52"/>
      <c r="H244" s="3">
        <v>224819231</v>
      </c>
      <c r="I244" s="3">
        <v>472379370</v>
      </c>
      <c r="J244" s="3">
        <v>0</v>
      </c>
      <c r="K244" s="3">
        <v>0</v>
      </c>
      <c r="L244" s="3">
        <v>0</v>
      </c>
      <c r="M244" s="3">
        <v>0</v>
      </c>
      <c r="N244" s="3"/>
      <c r="O244" s="25">
        <v>697198601</v>
      </c>
      <c r="P244" s="26">
        <v>697198601</v>
      </c>
      <c r="Q244" s="3">
        <v>0</v>
      </c>
      <c r="R244" s="3">
        <v>0</v>
      </c>
      <c r="S244" s="3"/>
      <c r="T244" s="3">
        <v>0</v>
      </c>
      <c r="U244" s="3">
        <v>0</v>
      </c>
      <c r="V244" s="3"/>
      <c r="W244" s="3"/>
      <c r="X244" s="3">
        <v>0</v>
      </c>
      <c r="Y244" s="3">
        <v>0</v>
      </c>
      <c r="Z244" s="3">
        <v>0</v>
      </c>
      <c r="AA244" s="27">
        <v>0</v>
      </c>
      <c r="AB244" s="28">
        <v>0</v>
      </c>
    </row>
    <row r="245" spans="1:28" x14ac:dyDescent="0.25">
      <c r="A245" s="20">
        <v>233</v>
      </c>
      <c r="B245" s="52"/>
      <c r="C245" s="22">
        <v>800094378</v>
      </c>
      <c r="D245" s="22">
        <f>VLOOKUP(C245,ENERO!$D$13:$E$1147,2,0)</f>
        <v>214908849</v>
      </c>
      <c r="E245" s="52" t="s">
        <v>408</v>
      </c>
      <c r="F245" s="52"/>
      <c r="G245" s="52"/>
      <c r="H245" s="3">
        <v>149238221</v>
      </c>
      <c r="I245" s="3">
        <v>199408539</v>
      </c>
      <c r="J245" s="3">
        <v>0</v>
      </c>
      <c r="K245" s="3">
        <v>0</v>
      </c>
      <c r="L245" s="3">
        <v>0</v>
      </c>
      <c r="M245" s="3">
        <v>0</v>
      </c>
      <c r="N245" s="3"/>
      <c r="O245" s="25">
        <v>348646760</v>
      </c>
      <c r="P245" s="26">
        <v>348646760</v>
      </c>
      <c r="Q245" s="3">
        <v>0</v>
      </c>
      <c r="R245" s="3">
        <v>0</v>
      </c>
      <c r="S245" s="3"/>
      <c r="T245" s="3">
        <v>0</v>
      </c>
      <c r="U245" s="3">
        <v>0</v>
      </c>
      <c r="V245" s="3"/>
      <c r="W245" s="3"/>
      <c r="X245" s="3">
        <v>0</v>
      </c>
      <c r="Y245" s="3">
        <v>0</v>
      </c>
      <c r="Z245" s="3">
        <v>0</v>
      </c>
      <c r="AA245" s="27">
        <v>0</v>
      </c>
      <c r="AB245" s="28">
        <v>0</v>
      </c>
    </row>
    <row r="246" spans="1:28" x14ac:dyDescent="0.25">
      <c r="A246" s="29">
        <v>234</v>
      </c>
      <c r="B246" s="52"/>
      <c r="C246" s="22">
        <v>800037371</v>
      </c>
      <c r="D246" s="22">
        <f>VLOOKUP(C246,ENERO!$D$13:$E$1147,2,0)</f>
        <v>210613006</v>
      </c>
      <c r="E246" s="52" t="s">
        <v>409</v>
      </c>
      <c r="F246" s="52"/>
      <c r="G246" s="52"/>
      <c r="H246" s="3">
        <v>1193467599</v>
      </c>
      <c r="I246" s="3">
        <v>1763347515</v>
      </c>
      <c r="J246" s="3">
        <v>0</v>
      </c>
      <c r="K246" s="3">
        <v>0</v>
      </c>
      <c r="L246" s="3">
        <v>0</v>
      </c>
      <c r="M246" s="3">
        <v>0</v>
      </c>
      <c r="N246" s="3"/>
      <c r="O246" s="25">
        <v>2956815114</v>
      </c>
      <c r="P246" s="26">
        <v>2956815114</v>
      </c>
      <c r="Q246" s="3">
        <v>0</v>
      </c>
      <c r="R246" s="3">
        <v>0</v>
      </c>
      <c r="S246" s="3"/>
      <c r="T246" s="3">
        <v>0</v>
      </c>
      <c r="U246" s="3">
        <v>0</v>
      </c>
      <c r="V246" s="3"/>
      <c r="W246" s="3"/>
      <c r="X246" s="3">
        <v>0</v>
      </c>
      <c r="Y246" s="3">
        <v>0</v>
      </c>
      <c r="Z246" s="3">
        <v>0</v>
      </c>
      <c r="AA246" s="27">
        <v>0</v>
      </c>
      <c r="AB246" s="28">
        <v>0</v>
      </c>
    </row>
    <row r="247" spans="1:28" x14ac:dyDescent="0.25">
      <c r="A247" s="20">
        <v>235</v>
      </c>
      <c r="B247" s="52"/>
      <c r="C247" s="22">
        <v>800254879</v>
      </c>
      <c r="D247" s="22">
        <f>VLOOKUP(C247,ENERO!$D$13:$E$1147,2,0)</f>
        <v>213013030</v>
      </c>
      <c r="E247" s="52" t="s">
        <v>410</v>
      </c>
      <c r="F247" s="52"/>
      <c r="G247" s="52"/>
      <c r="H247" s="3">
        <v>436639667</v>
      </c>
      <c r="I247" s="3">
        <v>590860410</v>
      </c>
      <c r="J247" s="3">
        <v>0</v>
      </c>
      <c r="K247" s="3">
        <v>0</v>
      </c>
      <c r="L247" s="3">
        <v>0</v>
      </c>
      <c r="M247" s="3">
        <v>0</v>
      </c>
      <c r="N247" s="3"/>
      <c r="O247" s="25">
        <v>1027500077</v>
      </c>
      <c r="P247" s="26">
        <v>1027500077</v>
      </c>
      <c r="Q247" s="3">
        <v>0</v>
      </c>
      <c r="R247" s="3">
        <v>0</v>
      </c>
      <c r="S247" s="3"/>
      <c r="T247" s="3">
        <v>0</v>
      </c>
      <c r="U247" s="3">
        <v>0</v>
      </c>
      <c r="V247" s="3"/>
      <c r="W247" s="3"/>
      <c r="X247" s="3">
        <v>0</v>
      </c>
      <c r="Y247" s="3">
        <v>0</v>
      </c>
      <c r="Z247" s="3">
        <v>0</v>
      </c>
      <c r="AA247" s="27">
        <v>0</v>
      </c>
      <c r="AB247" s="28">
        <v>0</v>
      </c>
    </row>
    <row r="248" spans="1:28" x14ac:dyDescent="0.25">
      <c r="A248" s="29">
        <v>236</v>
      </c>
      <c r="B248" s="52"/>
      <c r="C248" s="22">
        <v>806001937</v>
      </c>
      <c r="D248" s="22">
        <f>VLOOKUP(C248,ENERO!$D$13:$E$1147,2,0)</f>
        <v>214213042</v>
      </c>
      <c r="E248" s="52" t="s">
        <v>411</v>
      </c>
      <c r="F248" s="52"/>
      <c r="G248" s="52"/>
      <c r="H248" s="3">
        <v>257490415</v>
      </c>
      <c r="I248" s="3">
        <v>386675556</v>
      </c>
      <c r="J248" s="3">
        <v>0</v>
      </c>
      <c r="K248" s="3">
        <v>0</v>
      </c>
      <c r="L248" s="3">
        <v>0</v>
      </c>
      <c r="M248" s="3">
        <v>0</v>
      </c>
      <c r="N248" s="3"/>
      <c r="O248" s="25">
        <v>644165971</v>
      </c>
      <c r="P248" s="26">
        <v>644165971</v>
      </c>
      <c r="Q248" s="3">
        <v>0</v>
      </c>
      <c r="R248" s="3">
        <v>0</v>
      </c>
      <c r="S248" s="3"/>
      <c r="T248" s="3">
        <v>0</v>
      </c>
      <c r="U248" s="3">
        <v>0</v>
      </c>
      <c r="V248" s="3"/>
      <c r="W248" s="3"/>
      <c r="X248" s="3">
        <v>0</v>
      </c>
      <c r="Y248" s="3">
        <v>0</v>
      </c>
      <c r="Z248" s="3">
        <v>0</v>
      </c>
      <c r="AA248" s="27">
        <v>0</v>
      </c>
      <c r="AB248" s="28">
        <v>0</v>
      </c>
    </row>
    <row r="249" spans="1:28" x14ac:dyDescent="0.25">
      <c r="A249" s="20">
        <v>237</v>
      </c>
      <c r="B249" s="52"/>
      <c r="C249" s="22">
        <v>890480254</v>
      </c>
      <c r="D249" s="22">
        <f>VLOOKUP(C249,ENERO!$D$13:$E$1147,2,0)</f>
        <v>215213052</v>
      </c>
      <c r="E249" s="52" t="s">
        <v>412</v>
      </c>
      <c r="F249" s="52"/>
      <c r="G249" s="52"/>
      <c r="H249" s="3">
        <v>1487121919</v>
      </c>
      <c r="I249" s="3">
        <v>2174099698</v>
      </c>
      <c r="J249" s="3">
        <v>0</v>
      </c>
      <c r="K249" s="3">
        <v>0</v>
      </c>
      <c r="L249" s="3">
        <v>0</v>
      </c>
      <c r="M249" s="3">
        <v>0</v>
      </c>
      <c r="N249" s="3"/>
      <c r="O249" s="25">
        <v>3661221617</v>
      </c>
      <c r="P249" s="26">
        <v>3661221617</v>
      </c>
      <c r="Q249" s="3">
        <v>0</v>
      </c>
      <c r="R249" s="3">
        <v>0</v>
      </c>
      <c r="S249" s="3"/>
      <c r="T249" s="3">
        <v>0</v>
      </c>
      <c r="U249" s="3">
        <v>0</v>
      </c>
      <c r="V249" s="3"/>
      <c r="W249" s="3"/>
      <c r="X249" s="3">
        <v>0</v>
      </c>
      <c r="Y249" s="3">
        <v>0</v>
      </c>
      <c r="Z249" s="3">
        <v>0</v>
      </c>
      <c r="AA249" s="27">
        <v>0</v>
      </c>
      <c r="AB249" s="28">
        <v>0</v>
      </c>
    </row>
    <row r="250" spans="1:28" x14ac:dyDescent="0.25">
      <c r="A250" s="29">
        <v>238</v>
      </c>
      <c r="B250" s="52"/>
      <c r="C250" s="22">
        <v>806004900</v>
      </c>
      <c r="D250" s="22">
        <f>VLOOKUP(C250,ENERO!$D$13:$E$1147,2,0)</f>
        <v>216213062</v>
      </c>
      <c r="E250" s="52" t="s">
        <v>413</v>
      </c>
      <c r="F250" s="52"/>
      <c r="G250" s="52"/>
      <c r="H250" s="3">
        <v>277868139</v>
      </c>
      <c r="I250" s="3">
        <v>365172888</v>
      </c>
      <c r="J250" s="3">
        <v>0</v>
      </c>
      <c r="K250" s="3">
        <v>0</v>
      </c>
      <c r="L250" s="3">
        <v>0</v>
      </c>
      <c r="M250" s="3">
        <v>0</v>
      </c>
      <c r="N250" s="3"/>
      <c r="O250" s="25">
        <v>643041027</v>
      </c>
      <c r="P250" s="26">
        <v>643041027</v>
      </c>
      <c r="Q250" s="3">
        <v>0</v>
      </c>
      <c r="R250" s="3">
        <v>0</v>
      </c>
      <c r="S250" s="3"/>
      <c r="T250" s="3">
        <v>0</v>
      </c>
      <c r="U250" s="3">
        <v>0</v>
      </c>
      <c r="V250" s="3"/>
      <c r="W250" s="3"/>
      <c r="X250" s="3">
        <v>0</v>
      </c>
      <c r="Y250" s="3">
        <v>0</v>
      </c>
      <c r="Z250" s="3">
        <v>0</v>
      </c>
      <c r="AA250" s="27">
        <v>0</v>
      </c>
      <c r="AB250" s="28">
        <v>0</v>
      </c>
    </row>
    <row r="251" spans="1:28" x14ac:dyDescent="0.25">
      <c r="A251" s="20">
        <v>239</v>
      </c>
      <c r="B251" s="52"/>
      <c r="C251" s="22">
        <v>800015991</v>
      </c>
      <c r="D251" s="22">
        <f>VLOOKUP(C251,ENERO!$D$13:$E$1147,2,0)</f>
        <v>217413074</v>
      </c>
      <c r="E251" s="52" t="s">
        <v>414</v>
      </c>
      <c r="F251" s="52"/>
      <c r="G251" s="52"/>
      <c r="H251" s="3">
        <v>709508663</v>
      </c>
      <c r="I251" s="3">
        <v>1071965575</v>
      </c>
      <c r="J251" s="3">
        <v>0</v>
      </c>
      <c r="K251" s="3">
        <v>0</v>
      </c>
      <c r="L251" s="3">
        <v>0</v>
      </c>
      <c r="M251" s="3">
        <v>0</v>
      </c>
      <c r="N251" s="3"/>
      <c r="O251" s="25">
        <v>1781474238</v>
      </c>
      <c r="P251" s="26">
        <v>1781474238</v>
      </c>
      <c r="Q251" s="3">
        <v>0</v>
      </c>
      <c r="R251" s="3">
        <v>0</v>
      </c>
      <c r="S251" s="3"/>
      <c r="T251" s="3">
        <v>0</v>
      </c>
      <c r="U251" s="3">
        <v>0</v>
      </c>
      <c r="V251" s="3"/>
      <c r="W251" s="3"/>
      <c r="X251" s="3">
        <v>0</v>
      </c>
      <c r="Y251" s="3">
        <v>0</v>
      </c>
      <c r="Z251" s="3">
        <v>0</v>
      </c>
      <c r="AA251" s="27">
        <v>0</v>
      </c>
      <c r="AB251" s="28">
        <v>0</v>
      </c>
    </row>
    <row r="252" spans="1:28" x14ac:dyDescent="0.25">
      <c r="A252" s="29">
        <v>240</v>
      </c>
      <c r="B252" s="52"/>
      <c r="C252" s="22">
        <v>890481362</v>
      </c>
      <c r="D252" s="22">
        <f>VLOOKUP(C252,ENERO!$D$13:$E$1147,2,0)</f>
        <v>214013140</v>
      </c>
      <c r="E252" s="52" t="s">
        <v>415</v>
      </c>
      <c r="F252" s="52"/>
      <c r="G252" s="52"/>
      <c r="H252" s="3">
        <v>920117135</v>
      </c>
      <c r="I252" s="3">
        <v>1045249412</v>
      </c>
      <c r="J252" s="3">
        <v>0</v>
      </c>
      <c r="K252" s="3">
        <v>0</v>
      </c>
      <c r="L252" s="3">
        <v>0</v>
      </c>
      <c r="M252" s="3">
        <v>0</v>
      </c>
      <c r="N252" s="3"/>
      <c r="O252" s="25">
        <v>1965366547</v>
      </c>
      <c r="P252" s="26">
        <v>1965366547</v>
      </c>
      <c r="Q252" s="3">
        <v>0</v>
      </c>
      <c r="R252" s="3">
        <v>0</v>
      </c>
      <c r="S252" s="3"/>
      <c r="T252" s="3">
        <v>0</v>
      </c>
      <c r="U252" s="3">
        <v>0</v>
      </c>
      <c r="V252" s="3"/>
      <c r="W252" s="3"/>
      <c r="X252" s="3">
        <v>0</v>
      </c>
      <c r="Y252" s="3">
        <v>0</v>
      </c>
      <c r="Z252" s="3">
        <v>0</v>
      </c>
      <c r="AA252" s="27">
        <v>0</v>
      </c>
      <c r="AB252" s="28">
        <v>0</v>
      </c>
    </row>
    <row r="253" spans="1:28" x14ac:dyDescent="0.25">
      <c r="A253" s="20">
        <v>241</v>
      </c>
      <c r="B253" s="52"/>
      <c r="C253" s="22">
        <v>800253526</v>
      </c>
      <c r="D253" s="22">
        <f>VLOOKUP(C253,ENERO!$D$13:$E$1147,2,0)</f>
        <v>216013160</v>
      </c>
      <c r="E253" s="52" t="s">
        <v>416</v>
      </c>
      <c r="F253" s="52"/>
      <c r="G253" s="52"/>
      <c r="H253" s="3">
        <v>268127903</v>
      </c>
      <c r="I253" s="3">
        <v>412420532</v>
      </c>
      <c r="J253" s="3">
        <v>0</v>
      </c>
      <c r="K253" s="3">
        <v>0</v>
      </c>
      <c r="L253" s="3">
        <v>0</v>
      </c>
      <c r="M253" s="3">
        <v>0</v>
      </c>
      <c r="N253" s="3"/>
      <c r="O253" s="25">
        <v>680548435</v>
      </c>
      <c r="P253" s="26">
        <v>680548435</v>
      </c>
      <c r="Q253" s="3">
        <v>0</v>
      </c>
      <c r="R253" s="3">
        <v>0</v>
      </c>
      <c r="S253" s="3"/>
      <c r="T253" s="3">
        <v>0</v>
      </c>
      <c r="U253" s="3">
        <v>0</v>
      </c>
      <c r="V253" s="3"/>
      <c r="W253" s="3"/>
      <c r="X253" s="3">
        <v>0</v>
      </c>
      <c r="Y253" s="3">
        <v>0</v>
      </c>
      <c r="Z253" s="3">
        <v>0</v>
      </c>
      <c r="AA253" s="27">
        <v>0</v>
      </c>
      <c r="AB253" s="28">
        <v>0</v>
      </c>
    </row>
    <row r="254" spans="1:28" x14ac:dyDescent="0.25">
      <c r="A254" s="29">
        <v>242</v>
      </c>
      <c r="B254" s="52"/>
      <c r="C254" s="22">
        <v>800254481</v>
      </c>
      <c r="D254" s="22">
        <f>VLOOKUP(C254,ENERO!$D$13:$E$1147,2,0)</f>
        <v>218813188</v>
      </c>
      <c r="E254" s="52" t="s">
        <v>417</v>
      </c>
      <c r="F254" s="52"/>
      <c r="G254" s="52"/>
      <c r="H254" s="3">
        <v>437673847</v>
      </c>
      <c r="I254" s="3">
        <v>643155250</v>
      </c>
      <c r="J254" s="3">
        <v>0</v>
      </c>
      <c r="K254" s="3">
        <v>0</v>
      </c>
      <c r="L254" s="3">
        <v>0</v>
      </c>
      <c r="M254" s="3">
        <v>0</v>
      </c>
      <c r="N254" s="3"/>
      <c r="O254" s="25">
        <v>1080829097</v>
      </c>
      <c r="P254" s="26">
        <v>1080829097</v>
      </c>
      <c r="Q254" s="3">
        <v>0</v>
      </c>
      <c r="R254" s="3">
        <v>0</v>
      </c>
      <c r="S254" s="3"/>
      <c r="T254" s="3">
        <v>0</v>
      </c>
      <c r="U254" s="3">
        <v>0</v>
      </c>
      <c r="V254" s="3"/>
      <c r="W254" s="3"/>
      <c r="X254" s="3">
        <v>0</v>
      </c>
      <c r="Y254" s="3">
        <v>0</v>
      </c>
      <c r="Z254" s="3">
        <v>0</v>
      </c>
      <c r="AA254" s="27">
        <v>0</v>
      </c>
      <c r="AB254" s="28">
        <v>0</v>
      </c>
    </row>
    <row r="255" spans="1:28" x14ac:dyDescent="0.25">
      <c r="A255" s="20">
        <v>243</v>
      </c>
      <c r="B255" s="52"/>
      <c r="C255" s="22">
        <v>800038613</v>
      </c>
      <c r="D255" s="22">
        <f>VLOOKUP(C255,ENERO!$D$13:$E$1147,2,0)</f>
        <v>211213212</v>
      </c>
      <c r="E255" s="52" t="s">
        <v>418</v>
      </c>
      <c r="F255" s="52"/>
      <c r="G255" s="52"/>
      <c r="H255" s="3">
        <v>430554047</v>
      </c>
      <c r="I255" s="3">
        <v>907502540</v>
      </c>
      <c r="J255" s="3">
        <v>0</v>
      </c>
      <c r="K255" s="3">
        <v>0</v>
      </c>
      <c r="L255" s="3">
        <v>0</v>
      </c>
      <c r="M255" s="3">
        <v>0</v>
      </c>
      <c r="N255" s="3"/>
      <c r="O255" s="25">
        <v>1338056587</v>
      </c>
      <c r="P255" s="26">
        <v>1338056587</v>
      </c>
      <c r="Q255" s="3">
        <v>0</v>
      </c>
      <c r="R255" s="3">
        <v>0</v>
      </c>
      <c r="S255" s="3"/>
      <c r="T255" s="3">
        <v>0</v>
      </c>
      <c r="U255" s="3">
        <v>0</v>
      </c>
      <c r="V255" s="3"/>
      <c r="W255" s="3"/>
      <c r="X255" s="3">
        <v>0</v>
      </c>
      <c r="Y255" s="3">
        <v>0</v>
      </c>
      <c r="Z255" s="3">
        <v>0</v>
      </c>
      <c r="AA255" s="27">
        <v>0</v>
      </c>
      <c r="AB255" s="28">
        <v>0</v>
      </c>
    </row>
    <row r="256" spans="1:28" x14ac:dyDescent="0.25">
      <c r="A256" s="29">
        <v>244</v>
      </c>
      <c r="B256" s="52"/>
      <c r="C256" s="22">
        <v>806000701</v>
      </c>
      <c r="D256" s="22">
        <f>VLOOKUP(C256,ENERO!$D$13:$E$1147,2,0)</f>
        <v>212213222</v>
      </c>
      <c r="E256" s="52" t="s">
        <v>419</v>
      </c>
      <c r="F256" s="52"/>
      <c r="G256" s="52"/>
      <c r="H256" s="3">
        <v>799925103</v>
      </c>
      <c r="I256" s="3">
        <v>668063391</v>
      </c>
      <c r="J256" s="3">
        <v>0</v>
      </c>
      <c r="K256" s="3">
        <v>0</v>
      </c>
      <c r="L256" s="3">
        <v>0</v>
      </c>
      <c r="M256" s="3">
        <v>0</v>
      </c>
      <c r="N256" s="3"/>
      <c r="O256" s="25">
        <v>1467988494</v>
      </c>
      <c r="P256" s="26">
        <v>1467988494</v>
      </c>
      <c r="Q256" s="3">
        <v>0</v>
      </c>
      <c r="R256" s="3">
        <v>0</v>
      </c>
      <c r="S256" s="3"/>
      <c r="T256" s="3">
        <v>0</v>
      </c>
      <c r="U256" s="3">
        <v>0</v>
      </c>
      <c r="V256" s="3"/>
      <c r="W256" s="3"/>
      <c r="X256" s="3">
        <v>0</v>
      </c>
      <c r="Y256" s="3">
        <v>0</v>
      </c>
      <c r="Z256" s="3">
        <v>0</v>
      </c>
      <c r="AA256" s="27">
        <v>0</v>
      </c>
      <c r="AB256" s="28">
        <v>0</v>
      </c>
    </row>
    <row r="257" spans="1:28" x14ac:dyDescent="0.25">
      <c r="A257" s="20">
        <v>245</v>
      </c>
      <c r="B257" s="52"/>
      <c r="C257" s="22">
        <v>890480022</v>
      </c>
      <c r="D257" s="22">
        <f>VLOOKUP(C257,ENERO!$D$13:$E$1147,2,0)</f>
        <v>214413244</v>
      </c>
      <c r="E257" s="52" t="s">
        <v>420</v>
      </c>
      <c r="F257" s="52"/>
      <c r="G257" s="52"/>
      <c r="H257" s="3">
        <v>2498812415</v>
      </c>
      <c r="I257" s="3">
        <v>2961595500</v>
      </c>
      <c r="J257" s="3">
        <v>0</v>
      </c>
      <c r="K257" s="3">
        <v>0</v>
      </c>
      <c r="L257" s="3">
        <v>0</v>
      </c>
      <c r="M257" s="3">
        <v>0</v>
      </c>
      <c r="N257" s="3"/>
      <c r="O257" s="25">
        <v>5460407915</v>
      </c>
      <c r="P257" s="26">
        <v>5460407915</v>
      </c>
      <c r="Q257" s="3">
        <v>0</v>
      </c>
      <c r="R257" s="3">
        <v>0</v>
      </c>
      <c r="S257" s="3"/>
      <c r="T257" s="3">
        <v>0</v>
      </c>
      <c r="U257" s="3">
        <v>0</v>
      </c>
      <c r="V257" s="3"/>
      <c r="W257" s="3"/>
      <c r="X257" s="3">
        <v>0</v>
      </c>
      <c r="Y257" s="3">
        <v>0</v>
      </c>
      <c r="Z257" s="3">
        <v>0</v>
      </c>
      <c r="AA257" s="27">
        <v>0</v>
      </c>
      <c r="AB257" s="28">
        <v>0</v>
      </c>
    </row>
    <row r="258" spans="1:28" x14ac:dyDescent="0.25">
      <c r="A258" s="29">
        <v>246</v>
      </c>
      <c r="B258" s="52"/>
      <c r="C258" s="22">
        <v>890481295</v>
      </c>
      <c r="D258" s="22">
        <f>VLOOKUP(C258,ENERO!$D$13:$E$1147,2,0)</f>
        <v>214813248</v>
      </c>
      <c r="E258" s="52" t="s">
        <v>421</v>
      </c>
      <c r="F258" s="52"/>
      <c r="G258" s="52"/>
      <c r="H258" s="3">
        <v>170893531</v>
      </c>
      <c r="I258" s="3">
        <v>278788438</v>
      </c>
      <c r="J258" s="3">
        <v>0</v>
      </c>
      <c r="K258" s="3">
        <v>0</v>
      </c>
      <c r="L258" s="3">
        <v>0</v>
      </c>
      <c r="M258" s="3">
        <v>0</v>
      </c>
      <c r="N258" s="3"/>
      <c r="O258" s="25">
        <v>449681969</v>
      </c>
      <c r="P258" s="26">
        <v>449681969</v>
      </c>
      <c r="Q258" s="3">
        <v>0</v>
      </c>
      <c r="R258" s="3">
        <v>0</v>
      </c>
      <c r="S258" s="3"/>
      <c r="T258" s="3">
        <v>0</v>
      </c>
      <c r="U258" s="3">
        <v>0</v>
      </c>
      <c r="V258" s="3"/>
      <c r="W258" s="3"/>
      <c r="X258" s="3">
        <v>0</v>
      </c>
      <c r="Y258" s="3">
        <v>0</v>
      </c>
      <c r="Z258" s="3">
        <v>0</v>
      </c>
      <c r="AA258" s="27">
        <v>0</v>
      </c>
      <c r="AB258" s="28">
        <v>0</v>
      </c>
    </row>
    <row r="259" spans="1:28" x14ac:dyDescent="0.25">
      <c r="A259" s="20">
        <v>247</v>
      </c>
      <c r="B259" s="52"/>
      <c r="C259" s="22">
        <v>806001439</v>
      </c>
      <c r="D259" s="22">
        <f>VLOOKUP(C259,ENERO!$D$13:$E$1147,2,0)</f>
        <v>216813268</v>
      </c>
      <c r="E259" s="52" t="s">
        <v>422</v>
      </c>
      <c r="F259" s="52"/>
      <c r="G259" s="52"/>
      <c r="H259" s="3">
        <v>281990103</v>
      </c>
      <c r="I259" s="3">
        <v>631692668</v>
      </c>
      <c r="J259" s="3">
        <v>0</v>
      </c>
      <c r="K259" s="3">
        <v>0</v>
      </c>
      <c r="L259" s="3">
        <v>0</v>
      </c>
      <c r="M259" s="3">
        <v>0</v>
      </c>
      <c r="N259" s="3"/>
      <c r="O259" s="25">
        <v>913682771</v>
      </c>
      <c r="P259" s="26">
        <v>913682771</v>
      </c>
      <c r="Q259" s="3">
        <v>0</v>
      </c>
      <c r="R259" s="3">
        <v>0</v>
      </c>
      <c r="S259" s="3"/>
      <c r="T259" s="3">
        <v>0</v>
      </c>
      <c r="U259" s="3">
        <v>0</v>
      </c>
      <c r="V259" s="3"/>
      <c r="W259" s="3"/>
      <c r="X259" s="3">
        <v>0</v>
      </c>
      <c r="Y259" s="3">
        <v>0</v>
      </c>
      <c r="Z259" s="3">
        <v>0</v>
      </c>
      <c r="AA259" s="27">
        <v>0</v>
      </c>
      <c r="AB259" s="28">
        <v>0</v>
      </c>
    </row>
    <row r="260" spans="1:28" x14ac:dyDescent="0.25">
      <c r="A260" s="29">
        <v>248</v>
      </c>
      <c r="B260" s="52"/>
      <c r="C260" s="22">
        <v>800255214</v>
      </c>
      <c r="D260" s="22">
        <f>VLOOKUP(C260,ENERO!$D$13:$E$1147,2,0)</f>
        <v>210013300</v>
      </c>
      <c r="E260" s="52" t="s">
        <v>423</v>
      </c>
      <c r="F260" s="52"/>
      <c r="G260" s="52"/>
      <c r="H260" s="3">
        <v>583589103</v>
      </c>
      <c r="I260" s="3">
        <v>911205516</v>
      </c>
      <c r="J260" s="3">
        <v>0</v>
      </c>
      <c r="K260" s="3">
        <v>0</v>
      </c>
      <c r="L260" s="3">
        <v>0</v>
      </c>
      <c r="M260" s="3">
        <v>0</v>
      </c>
      <c r="N260" s="3"/>
      <c r="O260" s="25">
        <v>1494794619</v>
      </c>
      <c r="P260" s="26">
        <v>1494794619</v>
      </c>
      <c r="Q260" s="3">
        <v>0</v>
      </c>
      <c r="R260" s="3">
        <v>0</v>
      </c>
      <c r="S260" s="3"/>
      <c r="T260" s="3">
        <v>0</v>
      </c>
      <c r="U260" s="3">
        <v>0</v>
      </c>
      <c r="V260" s="3"/>
      <c r="W260" s="3"/>
      <c r="X260" s="3">
        <v>0</v>
      </c>
      <c r="Y260" s="3">
        <v>0</v>
      </c>
      <c r="Z260" s="3">
        <v>0</v>
      </c>
      <c r="AA260" s="27">
        <v>0</v>
      </c>
      <c r="AB260" s="28">
        <v>0</v>
      </c>
    </row>
    <row r="261" spans="1:28" x14ac:dyDescent="0.25">
      <c r="A261" s="20">
        <v>249</v>
      </c>
      <c r="B261" s="52"/>
      <c r="C261" s="22">
        <v>800095514</v>
      </c>
      <c r="D261" s="22">
        <f>VLOOKUP(C261,ENERO!$D$13:$E$1147,2,0)</f>
        <v>213313433</v>
      </c>
      <c r="E261" s="52" t="s">
        <v>424</v>
      </c>
      <c r="F261" s="52"/>
      <c r="G261" s="52"/>
      <c r="H261" s="3">
        <v>695816079</v>
      </c>
      <c r="I261" s="3">
        <v>1126361872</v>
      </c>
      <c r="J261" s="3">
        <v>0</v>
      </c>
      <c r="K261" s="3">
        <v>0</v>
      </c>
      <c r="L261" s="3">
        <v>0</v>
      </c>
      <c r="M261" s="3">
        <v>0</v>
      </c>
      <c r="N261" s="3"/>
      <c r="O261" s="25">
        <v>1822177951</v>
      </c>
      <c r="P261" s="26">
        <v>1822177951</v>
      </c>
      <c r="Q261" s="3">
        <v>0</v>
      </c>
      <c r="R261" s="3">
        <v>0</v>
      </c>
      <c r="S261" s="3"/>
      <c r="T261" s="3">
        <v>0</v>
      </c>
      <c r="U261" s="3">
        <v>0</v>
      </c>
      <c r="V261" s="3"/>
      <c r="W261" s="3"/>
      <c r="X261" s="3">
        <v>0</v>
      </c>
      <c r="Y261" s="3">
        <v>0</v>
      </c>
      <c r="Z261" s="3">
        <v>0</v>
      </c>
      <c r="AA261" s="27">
        <v>0</v>
      </c>
      <c r="AB261" s="28">
        <v>0</v>
      </c>
    </row>
    <row r="262" spans="1:28" x14ac:dyDescent="0.25">
      <c r="A262" s="29">
        <v>250</v>
      </c>
      <c r="B262" s="52"/>
      <c r="C262" s="22">
        <v>800095511</v>
      </c>
      <c r="D262" s="22">
        <f>VLOOKUP(C262,ENERO!$D$13:$E$1147,2,0)</f>
        <v>214013440</v>
      </c>
      <c r="E262" s="52" t="s">
        <v>425</v>
      </c>
      <c r="F262" s="52"/>
      <c r="G262" s="52"/>
      <c r="H262" s="3">
        <v>303233583</v>
      </c>
      <c r="I262" s="3">
        <v>566461149</v>
      </c>
      <c r="J262" s="3">
        <v>0</v>
      </c>
      <c r="K262" s="3">
        <v>0</v>
      </c>
      <c r="L262" s="3">
        <v>0</v>
      </c>
      <c r="M262" s="3">
        <v>0</v>
      </c>
      <c r="N262" s="3"/>
      <c r="O262" s="25">
        <v>869694732</v>
      </c>
      <c r="P262" s="26">
        <v>869694732</v>
      </c>
      <c r="Q262" s="3">
        <v>0</v>
      </c>
      <c r="R262" s="3">
        <v>0</v>
      </c>
      <c r="S262" s="3"/>
      <c r="T262" s="3">
        <v>0</v>
      </c>
      <c r="U262" s="3">
        <v>0</v>
      </c>
      <c r="V262" s="3"/>
      <c r="W262" s="3"/>
      <c r="X262" s="3">
        <v>0</v>
      </c>
      <c r="Y262" s="3">
        <v>0</v>
      </c>
      <c r="Z262" s="3">
        <v>0</v>
      </c>
      <c r="AA262" s="27">
        <v>0</v>
      </c>
      <c r="AB262" s="28">
        <v>0</v>
      </c>
    </row>
    <row r="263" spans="1:28" x14ac:dyDescent="0.25">
      <c r="A263" s="20">
        <v>251</v>
      </c>
      <c r="B263" s="52"/>
      <c r="C263" s="22">
        <v>800095466</v>
      </c>
      <c r="D263" s="22">
        <f>VLOOKUP(C263,ENERO!$D$13:$E$1147,2,0)</f>
        <v>214213442</v>
      </c>
      <c r="E263" s="52" t="s">
        <v>426</v>
      </c>
      <c r="F263" s="52"/>
      <c r="G263" s="52"/>
      <c r="H263" s="3">
        <v>1806999935</v>
      </c>
      <c r="I263" s="3">
        <v>2358472020</v>
      </c>
      <c r="J263" s="3">
        <v>0</v>
      </c>
      <c r="K263" s="3">
        <v>0</v>
      </c>
      <c r="L263" s="3">
        <v>0</v>
      </c>
      <c r="M263" s="3">
        <v>0</v>
      </c>
      <c r="N263" s="3"/>
      <c r="O263" s="25">
        <v>4165471955</v>
      </c>
      <c r="P263" s="26">
        <v>4165471955</v>
      </c>
      <c r="Q263" s="3">
        <v>0</v>
      </c>
      <c r="R263" s="3">
        <v>0</v>
      </c>
      <c r="S263" s="3"/>
      <c r="T263" s="3">
        <v>0</v>
      </c>
      <c r="U263" s="3">
        <v>0</v>
      </c>
      <c r="V263" s="3"/>
      <c r="W263" s="3"/>
      <c r="X263" s="3">
        <v>0</v>
      </c>
      <c r="Y263" s="3">
        <v>0</v>
      </c>
      <c r="Z263" s="3">
        <v>0</v>
      </c>
      <c r="AA263" s="27">
        <v>0</v>
      </c>
      <c r="AB263" s="28">
        <v>0</v>
      </c>
    </row>
    <row r="264" spans="1:28" x14ac:dyDescent="0.25">
      <c r="A264" s="29">
        <v>252</v>
      </c>
      <c r="B264" s="52"/>
      <c r="C264" s="22">
        <v>800254722</v>
      </c>
      <c r="D264" s="22">
        <f>VLOOKUP(C264,ENERO!$D$13:$E$1147,2,0)</f>
        <v>215813458</v>
      </c>
      <c r="E264" s="52" t="s">
        <v>427</v>
      </c>
      <c r="F264" s="52"/>
      <c r="G264" s="52"/>
      <c r="H264" s="3">
        <v>738983663</v>
      </c>
      <c r="I264" s="3">
        <v>678392146</v>
      </c>
      <c r="J264" s="3">
        <v>0</v>
      </c>
      <c r="K264" s="3">
        <v>0</v>
      </c>
      <c r="L264" s="3">
        <v>0</v>
      </c>
      <c r="M264" s="3">
        <v>0</v>
      </c>
      <c r="N264" s="3"/>
      <c r="O264" s="25">
        <v>1417375809</v>
      </c>
      <c r="P264" s="26">
        <v>1417375809</v>
      </c>
      <c r="Q264" s="3">
        <v>0</v>
      </c>
      <c r="R264" s="3">
        <v>0</v>
      </c>
      <c r="S264" s="3"/>
      <c r="T264" s="3">
        <v>0</v>
      </c>
      <c r="U264" s="3">
        <v>0</v>
      </c>
      <c r="V264" s="3"/>
      <c r="W264" s="3"/>
      <c r="X264" s="3">
        <v>0</v>
      </c>
      <c r="Y264" s="3">
        <v>0</v>
      </c>
      <c r="Z264" s="3">
        <v>0</v>
      </c>
      <c r="AA264" s="27">
        <v>0</v>
      </c>
      <c r="AB264" s="28">
        <v>0</v>
      </c>
    </row>
    <row r="265" spans="1:28" x14ac:dyDescent="0.25">
      <c r="A265" s="20">
        <v>253</v>
      </c>
      <c r="B265" s="52"/>
      <c r="C265" s="22">
        <v>890480643</v>
      </c>
      <c r="D265" s="22">
        <f>VLOOKUP(C265,ENERO!$D$13:$E$1147,2,0)</f>
        <v>216813468</v>
      </c>
      <c r="E265" s="52" t="s">
        <v>428</v>
      </c>
      <c r="F265" s="52"/>
      <c r="G265" s="52"/>
      <c r="H265" s="3">
        <v>1264839663</v>
      </c>
      <c r="I265" s="3">
        <v>1962901624</v>
      </c>
      <c r="J265" s="3">
        <v>0</v>
      </c>
      <c r="K265" s="3">
        <v>0</v>
      </c>
      <c r="L265" s="3">
        <v>0</v>
      </c>
      <c r="M265" s="3">
        <v>0</v>
      </c>
      <c r="N265" s="3"/>
      <c r="O265" s="25">
        <v>3227741287</v>
      </c>
      <c r="P265" s="26">
        <v>3227741287</v>
      </c>
      <c r="Q265" s="3">
        <v>0</v>
      </c>
      <c r="R265" s="3">
        <v>0</v>
      </c>
      <c r="S265" s="3"/>
      <c r="T265" s="3">
        <v>0</v>
      </c>
      <c r="U265" s="3">
        <v>0</v>
      </c>
      <c r="V265" s="3"/>
      <c r="W265" s="3"/>
      <c r="X265" s="3">
        <v>0</v>
      </c>
      <c r="Y265" s="3">
        <v>0</v>
      </c>
      <c r="Z265" s="3">
        <v>0</v>
      </c>
      <c r="AA265" s="27">
        <v>0</v>
      </c>
      <c r="AB265" s="28">
        <v>0</v>
      </c>
    </row>
    <row r="266" spans="1:28" x14ac:dyDescent="0.25">
      <c r="A266" s="29">
        <v>254</v>
      </c>
      <c r="B266" s="52"/>
      <c r="C266" s="22">
        <v>890480431</v>
      </c>
      <c r="D266" s="22">
        <f>VLOOKUP(C266,ENERO!$D$13:$E$1147,2,0)</f>
        <v>217313473</v>
      </c>
      <c r="E266" s="52" t="s">
        <v>429</v>
      </c>
      <c r="F266" s="52"/>
      <c r="G266" s="52"/>
      <c r="H266" s="3">
        <v>867594967</v>
      </c>
      <c r="I266" s="3">
        <v>1156530120</v>
      </c>
      <c r="J266" s="3">
        <v>0</v>
      </c>
      <c r="K266" s="3">
        <v>0</v>
      </c>
      <c r="L266" s="3">
        <v>0</v>
      </c>
      <c r="M266" s="3">
        <v>0</v>
      </c>
      <c r="N266" s="3"/>
      <c r="O266" s="25">
        <v>2024125087</v>
      </c>
      <c r="P266" s="26">
        <v>2024125087</v>
      </c>
      <c r="Q266" s="3">
        <v>0</v>
      </c>
      <c r="R266" s="3">
        <v>0</v>
      </c>
      <c r="S266" s="3"/>
      <c r="T266" s="3">
        <v>0</v>
      </c>
      <c r="U266" s="3">
        <v>0</v>
      </c>
      <c r="V266" s="3"/>
      <c r="W266" s="3"/>
      <c r="X266" s="3">
        <v>0</v>
      </c>
      <c r="Y266" s="3">
        <v>0</v>
      </c>
      <c r="Z266" s="3">
        <v>0</v>
      </c>
      <c r="AA266" s="27">
        <v>0</v>
      </c>
      <c r="AB266" s="28">
        <v>0</v>
      </c>
    </row>
    <row r="267" spans="1:28" x14ac:dyDescent="0.25">
      <c r="A267" s="20">
        <v>255</v>
      </c>
      <c r="B267" s="52"/>
      <c r="C267" s="22">
        <v>900192833</v>
      </c>
      <c r="D267" s="22">
        <f>VLOOKUP(C267,ENERO!$D$13:$E$1147,2,0)</f>
        <v>923271489</v>
      </c>
      <c r="E267" s="52" t="s">
        <v>430</v>
      </c>
      <c r="F267" s="52"/>
      <c r="G267" s="52"/>
      <c r="H267" s="3">
        <v>553728099</v>
      </c>
      <c r="I267" s="3">
        <v>459341056</v>
      </c>
      <c r="J267" s="3">
        <v>0</v>
      </c>
      <c r="K267" s="3">
        <v>0</v>
      </c>
      <c r="L267" s="3">
        <v>0</v>
      </c>
      <c r="M267" s="3">
        <v>0</v>
      </c>
      <c r="N267" s="3"/>
      <c r="O267" s="25">
        <v>1013069155</v>
      </c>
      <c r="P267" s="26">
        <v>1013069155</v>
      </c>
      <c r="Q267" s="3">
        <v>0</v>
      </c>
      <c r="R267" s="3">
        <v>0</v>
      </c>
      <c r="S267" s="3"/>
      <c r="T267" s="3">
        <v>0</v>
      </c>
      <c r="U267" s="3">
        <v>0</v>
      </c>
      <c r="V267" s="3"/>
      <c r="W267" s="3"/>
      <c r="X267" s="3">
        <v>0</v>
      </c>
      <c r="Y267" s="3">
        <v>0</v>
      </c>
      <c r="Z267" s="3">
        <v>0</v>
      </c>
      <c r="AA267" s="27">
        <v>0</v>
      </c>
      <c r="AB267" s="28">
        <v>0</v>
      </c>
    </row>
    <row r="268" spans="1:28" x14ac:dyDescent="0.25">
      <c r="A268" s="29">
        <v>256</v>
      </c>
      <c r="B268" s="52"/>
      <c r="C268" s="22">
        <v>800042974</v>
      </c>
      <c r="D268" s="22">
        <f>VLOOKUP(C268,ENERO!$D$13:$E$1147,2,0)</f>
        <v>214913549</v>
      </c>
      <c r="E268" s="52" t="s">
        <v>431</v>
      </c>
      <c r="F268" s="52"/>
      <c r="G268" s="52"/>
      <c r="H268" s="3">
        <v>1126423583</v>
      </c>
      <c r="I268" s="3">
        <v>1554562606</v>
      </c>
      <c r="J268" s="3">
        <v>0</v>
      </c>
      <c r="K268" s="3">
        <v>0</v>
      </c>
      <c r="L268" s="3">
        <v>0</v>
      </c>
      <c r="M268" s="3">
        <v>0</v>
      </c>
      <c r="N268" s="3"/>
      <c r="O268" s="25">
        <v>2680986189</v>
      </c>
      <c r="P268" s="26">
        <v>2680986189</v>
      </c>
      <c r="Q268" s="3">
        <v>0</v>
      </c>
      <c r="R268" s="3">
        <v>0</v>
      </c>
      <c r="S268" s="3"/>
      <c r="T268" s="3">
        <v>0</v>
      </c>
      <c r="U268" s="3">
        <v>0</v>
      </c>
      <c r="V268" s="3"/>
      <c r="W268" s="3"/>
      <c r="X268" s="3">
        <v>0</v>
      </c>
      <c r="Y268" s="3">
        <v>0</v>
      </c>
      <c r="Z268" s="3">
        <v>0</v>
      </c>
      <c r="AA268" s="27">
        <v>0</v>
      </c>
      <c r="AB268" s="28">
        <v>0</v>
      </c>
    </row>
    <row r="269" spans="1:28" x14ac:dyDescent="0.25">
      <c r="A269" s="20">
        <v>257</v>
      </c>
      <c r="B269" s="52"/>
      <c r="C269" s="22">
        <v>806001274</v>
      </c>
      <c r="D269" s="22">
        <f>VLOOKUP(C269,ENERO!$D$13:$E$1147,2,0)</f>
        <v>218013580</v>
      </c>
      <c r="E269" s="52" t="s">
        <v>432</v>
      </c>
      <c r="F269" s="52"/>
      <c r="G269" s="52"/>
      <c r="H269" s="3">
        <v>158833385</v>
      </c>
      <c r="I269" s="3">
        <v>347077958</v>
      </c>
      <c r="J269" s="3">
        <v>0</v>
      </c>
      <c r="K269" s="3">
        <v>0</v>
      </c>
      <c r="L269" s="3">
        <v>0</v>
      </c>
      <c r="M269" s="3">
        <v>0</v>
      </c>
      <c r="N269" s="3"/>
      <c r="O269" s="25">
        <v>505911343</v>
      </c>
      <c r="P269" s="26">
        <v>505911343</v>
      </c>
      <c r="Q269" s="3">
        <v>0</v>
      </c>
      <c r="R269" s="3">
        <v>0</v>
      </c>
      <c r="S269" s="3"/>
      <c r="T269" s="3">
        <v>0</v>
      </c>
      <c r="U269" s="3">
        <v>0</v>
      </c>
      <c r="V269" s="3"/>
      <c r="W269" s="3"/>
      <c r="X269" s="3">
        <v>0</v>
      </c>
      <c r="Y269" s="3">
        <v>0</v>
      </c>
      <c r="Z269" s="3">
        <v>0</v>
      </c>
      <c r="AA269" s="27">
        <v>0</v>
      </c>
      <c r="AB269" s="28">
        <v>0</v>
      </c>
    </row>
    <row r="270" spans="1:28" x14ac:dyDescent="0.25">
      <c r="A270" s="29">
        <v>258</v>
      </c>
      <c r="B270" s="52"/>
      <c r="C270" s="22">
        <v>890481447</v>
      </c>
      <c r="D270" s="22">
        <f>VLOOKUP(C270,ENERO!$D$13:$E$1147,2,0)</f>
        <v>210013600</v>
      </c>
      <c r="E270" s="52" t="s">
        <v>433</v>
      </c>
      <c r="F270" s="52"/>
      <c r="G270" s="52"/>
      <c r="H270" s="3">
        <v>315409155</v>
      </c>
      <c r="I270" s="3">
        <v>385526916</v>
      </c>
      <c r="J270" s="3">
        <v>0</v>
      </c>
      <c r="K270" s="3">
        <v>0</v>
      </c>
      <c r="L270" s="3">
        <v>0</v>
      </c>
      <c r="M270" s="3">
        <v>0</v>
      </c>
      <c r="N270" s="3"/>
      <c r="O270" s="25">
        <v>700936071</v>
      </c>
      <c r="P270" s="26">
        <v>700936071</v>
      </c>
      <c r="Q270" s="3">
        <v>0</v>
      </c>
      <c r="R270" s="3">
        <v>0</v>
      </c>
      <c r="S270" s="3"/>
      <c r="T270" s="3">
        <v>0</v>
      </c>
      <c r="U270" s="3">
        <v>0</v>
      </c>
      <c r="V270" s="3"/>
      <c r="W270" s="3"/>
      <c r="X270" s="3">
        <v>0</v>
      </c>
      <c r="Y270" s="3">
        <v>0</v>
      </c>
      <c r="Z270" s="3">
        <v>0</v>
      </c>
      <c r="AA270" s="27">
        <v>0</v>
      </c>
      <c r="AB270" s="28">
        <v>0</v>
      </c>
    </row>
    <row r="271" spans="1:28" x14ac:dyDescent="0.25">
      <c r="A271" s="20">
        <v>259</v>
      </c>
      <c r="B271" s="52"/>
      <c r="C271" s="22">
        <v>806001278</v>
      </c>
      <c r="D271" s="22">
        <f>VLOOKUP(C271,ENERO!$D$13:$E$1147,2,0)</f>
        <v>212013620</v>
      </c>
      <c r="E271" s="52" t="s">
        <v>434</v>
      </c>
      <c r="F271" s="52"/>
      <c r="G271" s="52"/>
      <c r="H271" s="3">
        <v>186833247</v>
      </c>
      <c r="I271" s="3">
        <v>292895187</v>
      </c>
      <c r="J271" s="3">
        <v>0</v>
      </c>
      <c r="K271" s="3">
        <v>0</v>
      </c>
      <c r="L271" s="3">
        <v>0</v>
      </c>
      <c r="M271" s="3">
        <v>0</v>
      </c>
      <c r="N271" s="3"/>
      <c r="O271" s="25">
        <v>479728434</v>
      </c>
      <c r="P271" s="26">
        <v>479728434</v>
      </c>
      <c r="Q271" s="3">
        <v>0</v>
      </c>
      <c r="R271" s="3">
        <v>0</v>
      </c>
      <c r="S271" s="3"/>
      <c r="T271" s="3">
        <v>0</v>
      </c>
      <c r="U271" s="3">
        <v>0</v>
      </c>
      <c r="V271" s="3"/>
      <c r="W271" s="3"/>
      <c r="X271" s="3">
        <v>0</v>
      </c>
      <c r="Y271" s="3">
        <v>0</v>
      </c>
      <c r="Z271" s="3">
        <v>0</v>
      </c>
      <c r="AA271" s="27">
        <v>0</v>
      </c>
      <c r="AB271" s="28">
        <v>0</v>
      </c>
    </row>
    <row r="272" spans="1:28" x14ac:dyDescent="0.25">
      <c r="A272" s="29">
        <v>260</v>
      </c>
      <c r="B272" s="52"/>
      <c r="C272" s="22">
        <v>890481310</v>
      </c>
      <c r="D272" s="22">
        <f>VLOOKUP(C272,ENERO!$D$13:$E$1147,2,0)</f>
        <v>214713647</v>
      </c>
      <c r="E272" s="52" t="s">
        <v>435</v>
      </c>
      <c r="F272" s="52"/>
      <c r="G272" s="52"/>
      <c r="H272" s="3">
        <v>492883663</v>
      </c>
      <c r="I272" s="3">
        <v>645611917</v>
      </c>
      <c r="J272" s="3">
        <v>0</v>
      </c>
      <c r="K272" s="3">
        <v>0</v>
      </c>
      <c r="L272" s="3">
        <v>0</v>
      </c>
      <c r="M272" s="3">
        <v>0</v>
      </c>
      <c r="N272" s="3"/>
      <c r="O272" s="25">
        <v>1138495580</v>
      </c>
      <c r="P272" s="26">
        <v>1138495580</v>
      </c>
      <c r="Q272" s="3">
        <v>0</v>
      </c>
      <c r="R272" s="3">
        <v>0</v>
      </c>
      <c r="S272" s="3"/>
      <c r="T272" s="3">
        <v>0</v>
      </c>
      <c r="U272" s="3">
        <v>0</v>
      </c>
      <c r="V272" s="3"/>
      <c r="W272" s="3"/>
      <c r="X272" s="3">
        <v>0</v>
      </c>
      <c r="Y272" s="3">
        <v>0</v>
      </c>
      <c r="Z272" s="3">
        <v>0</v>
      </c>
      <c r="AA272" s="27">
        <v>0</v>
      </c>
      <c r="AB272" s="28">
        <v>0</v>
      </c>
    </row>
    <row r="273" spans="1:28" x14ac:dyDescent="0.25">
      <c r="A273" s="20">
        <v>261</v>
      </c>
      <c r="B273" s="52"/>
      <c r="C273" s="22">
        <v>800037166</v>
      </c>
      <c r="D273" s="22">
        <f>VLOOKUP(C273,ENERO!$D$13:$E$1147,2,0)</f>
        <v>215013650</v>
      </c>
      <c r="E273" s="52" t="s">
        <v>436</v>
      </c>
      <c r="F273" s="52"/>
      <c r="G273" s="52"/>
      <c r="H273" s="3">
        <v>348150007</v>
      </c>
      <c r="I273" s="3">
        <v>439677139</v>
      </c>
      <c r="J273" s="3">
        <v>0</v>
      </c>
      <c r="K273" s="3">
        <v>0</v>
      </c>
      <c r="L273" s="3">
        <v>0</v>
      </c>
      <c r="M273" s="3">
        <v>0</v>
      </c>
      <c r="N273" s="3"/>
      <c r="O273" s="25">
        <v>787827146</v>
      </c>
      <c r="P273" s="26">
        <v>787827146</v>
      </c>
      <c r="Q273" s="3">
        <v>0</v>
      </c>
      <c r="R273" s="3">
        <v>0</v>
      </c>
      <c r="S273" s="3"/>
      <c r="T273" s="3">
        <v>0</v>
      </c>
      <c r="U273" s="3">
        <v>0</v>
      </c>
      <c r="V273" s="3"/>
      <c r="W273" s="3"/>
      <c r="X273" s="3">
        <v>0</v>
      </c>
      <c r="Y273" s="3">
        <v>0</v>
      </c>
      <c r="Z273" s="3">
        <v>0</v>
      </c>
      <c r="AA273" s="27">
        <v>0</v>
      </c>
      <c r="AB273" s="28">
        <v>0</v>
      </c>
    </row>
    <row r="274" spans="1:28" x14ac:dyDescent="0.25">
      <c r="A274" s="29">
        <v>262</v>
      </c>
      <c r="B274" s="52"/>
      <c r="C274" s="22">
        <v>800026685</v>
      </c>
      <c r="D274" s="22">
        <f>VLOOKUP(C274,ENERO!$D$13:$E$1147,2,0)</f>
        <v>215413654</v>
      </c>
      <c r="E274" s="52" t="s">
        <v>437</v>
      </c>
      <c r="F274" s="52"/>
      <c r="G274" s="52"/>
      <c r="H274" s="3">
        <v>1485033983</v>
      </c>
      <c r="I274" s="3">
        <v>1094541701</v>
      </c>
      <c r="J274" s="3">
        <v>0</v>
      </c>
      <c r="K274" s="3">
        <v>0</v>
      </c>
      <c r="L274" s="3">
        <v>0</v>
      </c>
      <c r="M274" s="3">
        <v>0</v>
      </c>
      <c r="N274" s="3"/>
      <c r="O274" s="25">
        <v>2579575684</v>
      </c>
      <c r="P274" s="26">
        <v>2579575684</v>
      </c>
      <c r="Q274" s="3">
        <v>0</v>
      </c>
      <c r="R274" s="3">
        <v>0</v>
      </c>
      <c r="S274" s="3"/>
      <c r="T274" s="3">
        <v>0</v>
      </c>
      <c r="U274" s="3">
        <v>0</v>
      </c>
      <c r="V274" s="3"/>
      <c r="W274" s="3"/>
      <c r="X274" s="3">
        <v>0</v>
      </c>
      <c r="Y274" s="3">
        <v>0</v>
      </c>
      <c r="Z274" s="3">
        <v>0</v>
      </c>
      <c r="AA274" s="27">
        <v>0</v>
      </c>
      <c r="AB274" s="28">
        <v>0</v>
      </c>
    </row>
    <row r="275" spans="1:28" x14ac:dyDescent="0.25">
      <c r="A275" s="20">
        <v>263</v>
      </c>
      <c r="B275" s="52"/>
      <c r="C275" s="22">
        <v>806003884</v>
      </c>
      <c r="D275" s="22">
        <f>VLOOKUP(C275,ENERO!$D$13:$E$1147,2,0)</f>
        <v>215513655</v>
      </c>
      <c r="E275" s="52" t="s">
        <v>438</v>
      </c>
      <c r="F275" s="52"/>
      <c r="G275" s="52"/>
      <c r="H275" s="3">
        <v>443010579</v>
      </c>
      <c r="I275" s="3">
        <v>635756308</v>
      </c>
      <c r="J275" s="3">
        <v>0</v>
      </c>
      <c r="K275" s="3">
        <v>0</v>
      </c>
      <c r="L275" s="3">
        <v>0</v>
      </c>
      <c r="M275" s="3">
        <v>0</v>
      </c>
      <c r="N275" s="3"/>
      <c r="O275" s="25">
        <v>1078766887</v>
      </c>
      <c r="P275" s="26">
        <v>1078766887</v>
      </c>
      <c r="Q275" s="3">
        <v>0</v>
      </c>
      <c r="R275" s="3">
        <v>0</v>
      </c>
      <c r="S275" s="3"/>
      <c r="T275" s="3">
        <v>0</v>
      </c>
      <c r="U275" s="3">
        <v>0</v>
      </c>
      <c r="V275" s="3"/>
      <c r="W275" s="3"/>
      <c r="X275" s="3">
        <v>0</v>
      </c>
      <c r="Y275" s="3">
        <v>0</v>
      </c>
      <c r="Z275" s="3">
        <v>0</v>
      </c>
      <c r="AA275" s="27">
        <v>0</v>
      </c>
      <c r="AB275" s="28">
        <v>0</v>
      </c>
    </row>
    <row r="276" spans="1:28" x14ac:dyDescent="0.25">
      <c r="A276" s="29">
        <v>264</v>
      </c>
      <c r="B276" s="52"/>
      <c r="C276" s="22">
        <v>800037175</v>
      </c>
      <c r="D276" s="22">
        <f>VLOOKUP(C276,ENERO!$D$13:$E$1147,2,0)</f>
        <v>215713657</v>
      </c>
      <c r="E276" s="52" t="s">
        <v>439</v>
      </c>
      <c r="F276" s="52"/>
      <c r="G276" s="52"/>
      <c r="H276" s="3">
        <v>1029412623</v>
      </c>
      <c r="I276" s="3">
        <v>1278825683</v>
      </c>
      <c r="J276" s="3">
        <v>0</v>
      </c>
      <c r="K276" s="3">
        <v>0</v>
      </c>
      <c r="L276" s="3">
        <v>0</v>
      </c>
      <c r="M276" s="3">
        <v>0</v>
      </c>
      <c r="N276" s="3"/>
      <c r="O276" s="25">
        <v>2308238306</v>
      </c>
      <c r="P276" s="26">
        <v>2308238306</v>
      </c>
      <c r="Q276" s="3">
        <v>0</v>
      </c>
      <c r="R276" s="3">
        <v>0</v>
      </c>
      <c r="S276" s="3"/>
      <c r="T276" s="3">
        <v>0</v>
      </c>
      <c r="U276" s="3">
        <v>0</v>
      </c>
      <c r="V276" s="3"/>
      <c r="W276" s="3"/>
      <c r="X276" s="3">
        <v>0</v>
      </c>
      <c r="Y276" s="3">
        <v>0</v>
      </c>
      <c r="Z276" s="3">
        <v>0</v>
      </c>
      <c r="AA276" s="27">
        <v>0</v>
      </c>
      <c r="AB276" s="28">
        <v>0</v>
      </c>
    </row>
    <row r="277" spans="1:28" x14ac:dyDescent="0.25">
      <c r="A277" s="20">
        <v>265</v>
      </c>
      <c r="B277" s="52"/>
      <c r="C277" s="22">
        <v>800043486</v>
      </c>
      <c r="D277" s="22">
        <f>VLOOKUP(C277,ENERO!$D$13:$E$1147,2,0)</f>
        <v>216713667</v>
      </c>
      <c r="E277" s="52" t="s">
        <v>440</v>
      </c>
      <c r="F277" s="52"/>
      <c r="G277" s="52"/>
      <c r="H277" s="3">
        <v>704246463</v>
      </c>
      <c r="I277" s="3">
        <v>1049405010</v>
      </c>
      <c r="J277" s="3">
        <v>0</v>
      </c>
      <c r="K277" s="3">
        <v>0</v>
      </c>
      <c r="L277" s="3">
        <v>0</v>
      </c>
      <c r="M277" s="3">
        <v>0</v>
      </c>
      <c r="N277" s="3"/>
      <c r="O277" s="25">
        <v>1753651473</v>
      </c>
      <c r="P277" s="26">
        <v>1753651473</v>
      </c>
      <c r="Q277" s="3">
        <v>0</v>
      </c>
      <c r="R277" s="3">
        <v>0</v>
      </c>
      <c r="S277" s="3"/>
      <c r="T277" s="3">
        <v>0</v>
      </c>
      <c r="U277" s="3">
        <v>0</v>
      </c>
      <c r="V277" s="3"/>
      <c r="W277" s="3"/>
      <c r="X277" s="3">
        <v>0</v>
      </c>
      <c r="Y277" s="3">
        <v>0</v>
      </c>
      <c r="Z277" s="3">
        <v>0</v>
      </c>
      <c r="AA277" s="27">
        <v>0</v>
      </c>
      <c r="AB277" s="28">
        <v>0</v>
      </c>
    </row>
    <row r="278" spans="1:28" x14ac:dyDescent="0.25">
      <c r="A278" s="29">
        <v>266</v>
      </c>
      <c r="B278" s="52"/>
      <c r="C278" s="22">
        <v>890480203</v>
      </c>
      <c r="D278" s="22">
        <f>VLOOKUP(C278,ENERO!$D$13:$E$1147,2,0)</f>
        <v>217013670</v>
      </c>
      <c r="E278" s="52" t="s">
        <v>441</v>
      </c>
      <c r="F278" s="52"/>
      <c r="G278" s="52"/>
      <c r="H278" s="3">
        <v>987975415</v>
      </c>
      <c r="I278" s="3">
        <v>1143440529</v>
      </c>
      <c r="J278" s="3">
        <v>0</v>
      </c>
      <c r="K278" s="3">
        <v>0</v>
      </c>
      <c r="L278" s="3">
        <v>0</v>
      </c>
      <c r="M278" s="3">
        <v>0</v>
      </c>
      <c r="N278" s="3"/>
      <c r="O278" s="25">
        <v>2131415944</v>
      </c>
      <c r="P278" s="26">
        <v>2131415944</v>
      </c>
      <c r="Q278" s="3">
        <v>0</v>
      </c>
      <c r="R278" s="3">
        <v>0</v>
      </c>
      <c r="S278" s="3"/>
      <c r="T278" s="3">
        <v>0</v>
      </c>
      <c r="U278" s="3">
        <v>0</v>
      </c>
      <c r="V278" s="3"/>
      <c r="W278" s="3"/>
      <c r="X278" s="3">
        <v>0</v>
      </c>
      <c r="Y278" s="3">
        <v>0</v>
      </c>
      <c r="Z278" s="3">
        <v>0</v>
      </c>
      <c r="AA278" s="27">
        <v>0</v>
      </c>
      <c r="AB278" s="28">
        <v>0</v>
      </c>
    </row>
    <row r="279" spans="1:28" x14ac:dyDescent="0.25">
      <c r="A279" s="20">
        <v>267</v>
      </c>
      <c r="B279" s="52"/>
      <c r="C279" s="22">
        <v>890480069</v>
      </c>
      <c r="D279" s="22">
        <f>VLOOKUP(C279,ENERO!$D$13:$E$1147,2,0)</f>
        <v>217313673</v>
      </c>
      <c r="E279" s="52" t="s">
        <v>442</v>
      </c>
      <c r="F279" s="52"/>
      <c r="G279" s="52"/>
      <c r="H279" s="3">
        <v>559069503</v>
      </c>
      <c r="I279" s="3">
        <v>670596631</v>
      </c>
      <c r="J279" s="3">
        <v>0</v>
      </c>
      <c r="K279" s="3">
        <v>0</v>
      </c>
      <c r="L279" s="3">
        <v>0</v>
      </c>
      <c r="M279" s="3">
        <v>0</v>
      </c>
      <c r="N279" s="3"/>
      <c r="O279" s="25">
        <v>1229666134</v>
      </c>
      <c r="P279" s="26">
        <v>1229666134</v>
      </c>
      <c r="Q279" s="3">
        <v>0</v>
      </c>
      <c r="R279" s="3">
        <v>0</v>
      </c>
      <c r="S279" s="3"/>
      <c r="T279" s="3">
        <v>0</v>
      </c>
      <c r="U279" s="3">
        <v>0</v>
      </c>
      <c r="V279" s="3"/>
      <c r="W279" s="3"/>
      <c r="X279" s="3">
        <v>0</v>
      </c>
      <c r="Y279" s="3">
        <v>0</v>
      </c>
      <c r="Z279" s="3">
        <v>0</v>
      </c>
      <c r="AA279" s="27">
        <v>0</v>
      </c>
      <c r="AB279" s="28">
        <v>0</v>
      </c>
    </row>
    <row r="280" spans="1:28" x14ac:dyDescent="0.25">
      <c r="A280" s="29">
        <v>268</v>
      </c>
      <c r="B280" s="52"/>
      <c r="C280" s="22">
        <v>890481343</v>
      </c>
      <c r="D280" s="22">
        <f>VLOOKUP(C280,ENERO!$D$13:$E$1147,2,0)</f>
        <v>218313683</v>
      </c>
      <c r="E280" s="52" t="s">
        <v>443</v>
      </c>
      <c r="F280" s="52"/>
      <c r="G280" s="52"/>
      <c r="H280" s="3">
        <v>977624583</v>
      </c>
      <c r="I280" s="3">
        <v>786027118</v>
      </c>
      <c r="J280" s="3">
        <v>0</v>
      </c>
      <c r="K280" s="3">
        <v>0</v>
      </c>
      <c r="L280" s="3">
        <v>0</v>
      </c>
      <c r="M280" s="3">
        <v>0</v>
      </c>
      <c r="N280" s="3"/>
      <c r="O280" s="25">
        <v>1763651701</v>
      </c>
      <c r="P280" s="26">
        <v>1763651701</v>
      </c>
      <c r="Q280" s="3">
        <v>0</v>
      </c>
      <c r="R280" s="3">
        <v>0</v>
      </c>
      <c r="S280" s="3"/>
      <c r="T280" s="3">
        <v>0</v>
      </c>
      <c r="U280" s="3">
        <v>0</v>
      </c>
      <c r="V280" s="3"/>
      <c r="W280" s="3"/>
      <c r="X280" s="3">
        <v>0</v>
      </c>
      <c r="Y280" s="3">
        <v>0</v>
      </c>
      <c r="Z280" s="3">
        <v>0</v>
      </c>
      <c r="AA280" s="27">
        <v>0</v>
      </c>
      <c r="AB280" s="28">
        <v>0</v>
      </c>
    </row>
    <row r="281" spans="1:28" x14ac:dyDescent="0.25">
      <c r="A281" s="20">
        <v>269</v>
      </c>
      <c r="B281" s="52"/>
      <c r="C281" s="22">
        <v>800049017</v>
      </c>
      <c r="D281" s="22">
        <f>VLOOKUP(C281,ENERO!$D$13:$E$1147,2,0)</f>
        <v>218813688</v>
      </c>
      <c r="E281" s="52" t="s">
        <v>444</v>
      </c>
      <c r="F281" s="52"/>
      <c r="G281" s="52"/>
      <c r="H281" s="3">
        <v>1301141023</v>
      </c>
      <c r="I281" s="3">
        <v>1784759043</v>
      </c>
      <c r="J281" s="3">
        <v>0</v>
      </c>
      <c r="K281" s="3">
        <v>0</v>
      </c>
      <c r="L281" s="3">
        <v>0</v>
      </c>
      <c r="M281" s="3">
        <v>0</v>
      </c>
      <c r="N281" s="3"/>
      <c r="O281" s="25">
        <v>3085900066</v>
      </c>
      <c r="P281" s="26">
        <v>3085900066</v>
      </c>
      <c r="Q281" s="3">
        <v>0</v>
      </c>
      <c r="R281" s="3">
        <v>0</v>
      </c>
      <c r="S281" s="3"/>
      <c r="T281" s="3">
        <v>0</v>
      </c>
      <c r="U281" s="3">
        <v>0</v>
      </c>
      <c r="V281" s="3"/>
      <c r="W281" s="3"/>
      <c r="X281" s="3">
        <v>0</v>
      </c>
      <c r="Y281" s="3">
        <v>0</v>
      </c>
      <c r="Z281" s="3">
        <v>0</v>
      </c>
      <c r="AA281" s="27">
        <v>0</v>
      </c>
      <c r="AB281" s="28">
        <v>0</v>
      </c>
    </row>
    <row r="282" spans="1:28" x14ac:dyDescent="0.25">
      <c r="A282" s="29">
        <v>270</v>
      </c>
      <c r="B282" s="52"/>
      <c r="C282" s="22">
        <v>890480006</v>
      </c>
      <c r="D282" s="22">
        <f>VLOOKUP(C282,ENERO!$D$13:$E$1147,2,0)</f>
        <v>214413744</v>
      </c>
      <c r="E282" s="52" t="s">
        <v>445</v>
      </c>
      <c r="F282" s="52"/>
      <c r="G282" s="52"/>
      <c r="H282" s="3">
        <v>534086999</v>
      </c>
      <c r="I282" s="3">
        <v>905913966</v>
      </c>
      <c r="J282" s="3">
        <v>0</v>
      </c>
      <c r="K282" s="3">
        <v>0</v>
      </c>
      <c r="L282" s="3">
        <v>0</v>
      </c>
      <c r="M282" s="3">
        <v>0</v>
      </c>
      <c r="N282" s="3"/>
      <c r="O282" s="25">
        <v>1440000965</v>
      </c>
      <c r="P282" s="26">
        <v>1440000965</v>
      </c>
      <c r="Q282" s="3">
        <v>0</v>
      </c>
      <c r="R282" s="3">
        <v>0</v>
      </c>
      <c r="S282" s="3"/>
      <c r="T282" s="3">
        <v>0</v>
      </c>
      <c r="U282" s="3">
        <v>0</v>
      </c>
      <c r="V282" s="3"/>
      <c r="W282" s="3"/>
      <c r="X282" s="3">
        <v>0</v>
      </c>
      <c r="Y282" s="3">
        <v>0</v>
      </c>
      <c r="Z282" s="3">
        <v>0</v>
      </c>
      <c r="AA282" s="27">
        <v>0</v>
      </c>
      <c r="AB282" s="28">
        <v>0</v>
      </c>
    </row>
    <row r="283" spans="1:28" x14ac:dyDescent="0.25">
      <c r="A283" s="20">
        <v>271</v>
      </c>
      <c r="B283" s="52"/>
      <c r="C283" s="22">
        <v>800035677</v>
      </c>
      <c r="D283" s="22">
        <f>VLOOKUP(C283,ENERO!$D$13:$E$1147,2,0)</f>
        <v>216013760</v>
      </c>
      <c r="E283" s="52" t="s">
        <v>446</v>
      </c>
      <c r="F283" s="52"/>
      <c r="G283" s="52"/>
      <c r="H283" s="3">
        <v>198072387</v>
      </c>
      <c r="I283" s="3">
        <v>313741907</v>
      </c>
      <c r="J283" s="3">
        <v>0</v>
      </c>
      <c r="K283" s="3">
        <v>0</v>
      </c>
      <c r="L283" s="3">
        <v>0</v>
      </c>
      <c r="M283" s="3">
        <v>0</v>
      </c>
      <c r="N283" s="3"/>
      <c r="O283" s="25">
        <v>511814294</v>
      </c>
      <c r="P283" s="26">
        <v>511814294</v>
      </c>
      <c r="Q283" s="3">
        <v>0</v>
      </c>
      <c r="R283" s="3">
        <v>0</v>
      </c>
      <c r="S283" s="3"/>
      <c r="T283" s="3">
        <v>0</v>
      </c>
      <c r="U283" s="3">
        <v>0</v>
      </c>
      <c r="V283" s="3"/>
      <c r="W283" s="3"/>
      <c r="X283" s="3">
        <v>0</v>
      </c>
      <c r="Y283" s="3">
        <v>0</v>
      </c>
      <c r="Z283" s="3">
        <v>0</v>
      </c>
      <c r="AA283" s="27">
        <v>0</v>
      </c>
      <c r="AB283" s="28">
        <v>0</v>
      </c>
    </row>
    <row r="284" spans="1:28" x14ac:dyDescent="0.25">
      <c r="A284" s="29">
        <v>272</v>
      </c>
      <c r="B284" s="52"/>
      <c r="C284" s="22">
        <v>800095530</v>
      </c>
      <c r="D284" s="22">
        <f>VLOOKUP(C284,ENERO!$D$13:$E$1147,2,0)</f>
        <v>218013780</v>
      </c>
      <c r="E284" s="52" t="s">
        <v>447</v>
      </c>
      <c r="F284" s="52"/>
      <c r="G284" s="52"/>
      <c r="H284" s="3">
        <v>374322607</v>
      </c>
      <c r="I284" s="3">
        <v>635518241</v>
      </c>
      <c r="J284" s="3">
        <v>0</v>
      </c>
      <c r="K284" s="3">
        <v>0</v>
      </c>
      <c r="L284" s="3">
        <v>0</v>
      </c>
      <c r="M284" s="3">
        <v>0</v>
      </c>
      <c r="N284" s="3"/>
      <c r="O284" s="25">
        <v>1009840848</v>
      </c>
      <c r="P284" s="26">
        <v>1009840848</v>
      </c>
      <c r="Q284" s="3">
        <v>0</v>
      </c>
      <c r="R284" s="3">
        <v>0</v>
      </c>
      <c r="S284" s="3"/>
      <c r="T284" s="3">
        <v>0</v>
      </c>
      <c r="U284" s="3">
        <v>0</v>
      </c>
      <c r="V284" s="3"/>
      <c r="W284" s="3"/>
      <c r="X284" s="3">
        <v>0</v>
      </c>
      <c r="Y284" s="3">
        <v>0</v>
      </c>
      <c r="Z284" s="3">
        <v>0</v>
      </c>
      <c r="AA284" s="27">
        <v>0</v>
      </c>
      <c r="AB284" s="28">
        <v>0</v>
      </c>
    </row>
    <row r="285" spans="1:28" x14ac:dyDescent="0.25">
      <c r="A285" s="20">
        <v>273</v>
      </c>
      <c r="B285" s="52"/>
      <c r="C285" s="22">
        <v>800255213</v>
      </c>
      <c r="D285" s="22">
        <f>VLOOKUP(C285,ENERO!$D$13:$E$1147,2,0)</f>
        <v>211013810</v>
      </c>
      <c r="E285" s="52" t="s">
        <v>448</v>
      </c>
      <c r="F285" s="52"/>
      <c r="G285" s="52"/>
      <c r="H285" s="3">
        <v>1118150975</v>
      </c>
      <c r="I285" s="3">
        <v>1313465391</v>
      </c>
      <c r="J285" s="3">
        <v>0</v>
      </c>
      <c r="K285" s="3">
        <v>0</v>
      </c>
      <c r="L285" s="3">
        <v>0</v>
      </c>
      <c r="M285" s="3">
        <v>0</v>
      </c>
      <c r="N285" s="3"/>
      <c r="O285" s="25">
        <v>2431616366</v>
      </c>
      <c r="P285" s="26">
        <v>2431616366</v>
      </c>
      <c r="Q285" s="3">
        <v>0</v>
      </c>
      <c r="R285" s="3">
        <v>0</v>
      </c>
      <c r="S285" s="3"/>
      <c r="T285" s="3">
        <v>0</v>
      </c>
      <c r="U285" s="3">
        <v>0</v>
      </c>
      <c r="V285" s="3"/>
      <c r="W285" s="3"/>
      <c r="X285" s="3">
        <v>0</v>
      </c>
      <c r="Y285" s="3">
        <v>0</v>
      </c>
      <c r="Z285" s="3">
        <v>0</v>
      </c>
      <c r="AA285" s="27">
        <v>0</v>
      </c>
      <c r="AB285" s="28">
        <v>0</v>
      </c>
    </row>
    <row r="286" spans="1:28" x14ac:dyDescent="0.25">
      <c r="A286" s="29">
        <v>274</v>
      </c>
      <c r="B286" s="52"/>
      <c r="C286" s="22">
        <v>890481149</v>
      </c>
      <c r="D286" s="22">
        <f>VLOOKUP(C286,ENERO!$D$13:$E$1147,2,0)</f>
        <v>213613836</v>
      </c>
      <c r="E286" s="52" t="s">
        <v>449</v>
      </c>
      <c r="F286" s="52"/>
      <c r="G286" s="52"/>
      <c r="H286" s="3">
        <v>1318727727</v>
      </c>
      <c r="I286" s="3">
        <v>1797129550</v>
      </c>
      <c r="J286" s="3">
        <v>0</v>
      </c>
      <c r="K286" s="3">
        <v>0</v>
      </c>
      <c r="L286" s="3">
        <v>0</v>
      </c>
      <c r="M286" s="3">
        <v>0</v>
      </c>
      <c r="N286" s="3"/>
      <c r="O286" s="25">
        <v>3115857277</v>
      </c>
      <c r="P286" s="26">
        <v>3115857277</v>
      </c>
      <c r="Q286" s="3">
        <v>0</v>
      </c>
      <c r="R286" s="3">
        <v>0</v>
      </c>
      <c r="S286" s="3"/>
      <c r="T286" s="3">
        <v>0</v>
      </c>
      <c r="U286" s="3">
        <v>0</v>
      </c>
      <c r="V286" s="3"/>
      <c r="W286" s="3"/>
      <c r="X286" s="3">
        <v>0</v>
      </c>
      <c r="Y286" s="3">
        <v>0</v>
      </c>
      <c r="Z286" s="3">
        <v>0</v>
      </c>
      <c r="AA286" s="27">
        <v>0</v>
      </c>
      <c r="AB286" s="28">
        <v>0</v>
      </c>
    </row>
    <row r="287" spans="1:28" x14ac:dyDescent="0.25">
      <c r="A287" s="20">
        <v>275</v>
      </c>
      <c r="B287" s="52"/>
      <c r="C287" s="22">
        <v>890481324</v>
      </c>
      <c r="D287" s="22">
        <f>VLOOKUP(C287,ENERO!$D$13:$E$1147,2,0)</f>
        <v>213813838</v>
      </c>
      <c r="E287" s="52" t="s">
        <v>450</v>
      </c>
      <c r="F287" s="52"/>
      <c r="G287" s="52"/>
      <c r="H287" s="3">
        <v>572607327</v>
      </c>
      <c r="I287" s="3">
        <v>672611710</v>
      </c>
      <c r="J287" s="3">
        <v>0</v>
      </c>
      <c r="K287" s="3">
        <v>0</v>
      </c>
      <c r="L287" s="3">
        <v>0</v>
      </c>
      <c r="M287" s="3">
        <v>0</v>
      </c>
      <c r="N287" s="3"/>
      <c r="O287" s="25">
        <v>1245219037</v>
      </c>
      <c r="P287" s="26">
        <v>1245219037</v>
      </c>
      <c r="Q287" s="3">
        <v>0</v>
      </c>
      <c r="R287" s="3">
        <v>0</v>
      </c>
      <c r="S287" s="3"/>
      <c r="T287" s="3">
        <v>0</v>
      </c>
      <c r="U287" s="3">
        <v>0</v>
      </c>
      <c r="V287" s="3"/>
      <c r="W287" s="3"/>
      <c r="X287" s="3">
        <v>0</v>
      </c>
      <c r="Y287" s="3">
        <v>0</v>
      </c>
      <c r="Z287" s="3">
        <v>0</v>
      </c>
      <c r="AA287" s="27">
        <v>0</v>
      </c>
      <c r="AB287" s="28">
        <v>0</v>
      </c>
    </row>
    <row r="288" spans="1:28" x14ac:dyDescent="0.25">
      <c r="A288" s="29">
        <v>276</v>
      </c>
      <c r="B288" s="52"/>
      <c r="C288" s="22">
        <v>890481192</v>
      </c>
      <c r="D288" s="22">
        <f>VLOOKUP(C288,ENERO!$D$13:$E$1147,2,0)</f>
        <v>217313873</v>
      </c>
      <c r="E288" s="52" t="s">
        <v>451</v>
      </c>
      <c r="F288" s="52"/>
      <c r="G288" s="52"/>
      <c r="H288" s="3">
        <v>598787631</v>
      </c>
      <c r="I288" s="3">
        <v>732691530</v>
      </c>
      <c r="J288" s="3">
        <v>0</v>
      </c>
      <c r="K288" s="3">
        <v>0</v>
      </c>
      <c r="L288" s="3">
        <v>0</v>
      </c>
      <c r="M288" s="3">
        <v>0</v>
      </c>
      <c r="N288" s="3"/>
      <c r="O288" s="25">
        <v>1331479161</v>
      </c>
      <c r="P288" s="26">
        <v>1331479161</v>
      </c>
      <c r="Q288" s="3">
        <v>0</v>
      </c>
      <c r="R288" s="3">
        <v>0</v>
      </c>
      <c r="S288" s="3"/>
      <c r="T288" s="3">
        <v>0</v>
      </c>
      <c r="U288" s="3">
        <v>0</v>
      </c>
      <c r="V288" s="3"/>
      <c r="W288" s="3"/>
      <c r="X288" s="3">
        <v>0</v>
      </c>
      <c r="Y288" s="3">
        <v>0</v>
      </c>
      <c r="Z288" s="3">
        <v>0</v>
      </c>
      <c r="AA288" s="27">
        <v>0</v>
      </c>
      <c r="AB288" s="28">
        <v>0</v>
      </c>
    </row>
    <row r="289" spans="1:28" x14ac:dyDescent="0.25">
      <c r="A289" s="20">
        <v>277</v>
      </c>
      <c r="B289" s="52"/>
      <c r="C289" s="22">
        <v>890481177</v>
      </c>
      <c r="D289" s="22">
        <f>VLOOKUP(C289,ENERO!$D$13:$E$1147,2,0)</f>
        <v>219413894</v>
      </c>
      <c r="E289" s="52" t="s">
        <v>452</v>
      </c>
      <c r="F289" s="52"/>
      <c r="G289" s="52"/>
      <c r="H289" s="3">
        <v>400243995</v>
      </c>
      <c r="I289" s="3">
        <v>492732474</v>
      </c>
      <c r="J289" s="3">
        <v>0</v>
      </c>
      <c r="K289" s="3">
        <v>0</v>
      </c>
      <c r="L289" s="3">
        <v>0</v>
      </c>
      <c r="M289" s="3">
        <v>0</v>
      </c>
      <c r="N289" s="3"/>
      <c r="O289" s="25">
        <v>892976469</v>
      </c>
      <c r="P289" s="26">
        <v>892976469</v>
      </c>
      <c r="Q289" s="3">
        <v>0</v>
      </c>
      <c r="R289" s="3">
        <v>0</v>
      </c>
      <c r="S289" s="3"/>
      <c r="T289" s="3">
        <v>0</v>
      </c>
      <c r="U289" s="3">
        <v>0</v>
      </c>
      <c r="V289" s="3"/>
      <c r="W289" s="3"/>
      <c r="X289" s="3">
        <v>0</v>
      </c>
      <c r="Y289" s="3">
        <v>0</v>
      </c>
      <c r="Z289" s="3">
        <v>0</v>
      </c>
      <c r="AA289" s="27">
        <v>0</v>
      </c>
      <c r="AB289" s="28">
        <v>0</v>
      </c>
    </row>
    <row r="290" spans="1:28" x14ac:dyDescent="0.25">
      <c r="A290" s="29">
        <v>278</v>
      </c>
      <c r="B290" s="52"/>
      <c r="C290" s="22">
        <v>891801281</v>
      </c>
      <c r="D290" s="22">
        <f>VLOOKUP(C290,ENERO!$D$13:$E$1147,2,0)</f>
        <v>212215022</v>
      </c>
      <c r="E290" s="52" t="s">
        <v>453</v>
      </c>
      <c r="F290" s="52"/>
      <c r="G290" s="52"/>
      <c r="H290" s="3">
        <v>16422589</v>
      </c>
      <c r="I290" s="3">
        <v>71262553</v>
      </c>
      <c r="J290" s="3">
        <v>0</v>
      </c>
      <c r="K290" s="3">
        <v>0</v>
      </c>
      <c r="L290" s="3">
        <v>0</v>
      </c>
      <c r="M290" s="3">
        <v>0</v>
      </c>
      <c r="N290" s="3"/>
      <c r="O290" s="25">
        <v>87685142</v>
      </c>
      <c r="P290" s="26">
        <v>87685142</v>
      </c>
      <c r="Q290" s="3">
        <v>0</v>
      </c>
      <c r="R290" s="3">
        <v>0</v>
      </c>
      <c r="S290" s="3"/>
      <c r="T290" s="3">
        <v>0</v>
      </c>
      <c r="U290" s="3">
        <v>0</v>
      </c>
      <c r="V290" s="3"/>
      <c r="W290" s="3"/>
      <c r="X290" s="3">
        <v>0</v>
      </c>
      <c r="Y290" s="3">
        <v>0</v>
      </c>
      <c r="Z290" s="3">
        <v>0</v>
      </c>
      <c r="AA290" s="27">
        <v>0</v>
      </c>
      <c r="AB290" s="28">
        <v>0</v>
      </c>
    </row>
    <row r="291" spans="1:28" x14ac:dyDescent="0.25">
      <c r="A291" s="20">
        <v>279</v>
      </c>
      <c r="B291" s="52"/>
      <c r="C291" s="22">
        <v>800077545</v>
      </c>
      <c r="D291" s="22">
        <f>VLOOKUP(C291,ENERO!$D$13:$E$1147,2,0)</f>
        <v>214715047</v>
      </c>
      <c r="E291" s="52" t="s">
        <v>454</v>
      </c>
      <c r="F291" s="52"/>
      <c r="G291" s="52"/>
      <c r="H291" s="3">
        <v>241489851</v>
      </c>
      <c r="I291" s="3">
        <v>488461989</v>
      </c>
      <c r="J291" s="3">
        <v>0</v>
      </c>
      <c r="K291" s="3">
        <v>0</v>
      </c>
      <c r="L291" s="3">
        <v>0</v>
      </c>
      <c r="M291" s="3">
        <v>0</v>
      </c>
      <c r="N291" s="3"/>
      <c r="O291" s="25">
        <v>729951840</v>
      </c>
      <c r="P291" s="26">
        <v>729951840</v>
      </c>
      <c r="Q291" s="3">
        <v>0</v>
      </c>
      <c r="R291" s="3">
        <v>0</v>
      </c>
      <c r="S291" s="3"/>
      <c r="T291" s="3">
        <v>0</v>
      </c>
      <c r="U291" s="3">
        <v>0</v>
      </c>
      <c r="V291" s="3"/>
      <c r="W291" s="3"/>
      <c r="X291" s="3">
        <v>0</v>
      </c>
      <c r="Y291" s="3">
        <v>0</v>
      </c>
      <c r="Z291" s="3">
        <v>0</v>
      </c>
      <c r="AA291" s="27">
        <v>0</v>
      </c>
      <c r="AB291" s="28">
        <v>0</v>
      </c>
    </row>
    <row r="292" spans="1:28" x14ac:dyDescent="0.25">
      <c r="A292" s="29">
        <v>280</v>
      </c>
      <c r="B292" s="52"/>
      <c r="C292" s="22">
        <v>800063791</v>
      </c>
      <c r="D292" s="22">
        <f>VLOOKUP(C292,ENERO!$D$13:$E$1147,2,0)</f>
        <v>215115051</v>
      </c>
      <c r="E292" s="52" t="s">
        <v>455</v>
      </c>
      <c r="F292" s="52"/>
      <c r="G292" s="52"/>
      <c r="H292" s="3">
        <v>81923857</v>
      </c>
      <c r="I292" s="3">
        <v>178852216</v>
      </c>
      <c r="J292" s="3">
        <v>0</v>
      </c>
      <c r="K292" s="3">
        <v>0</v>
      </c>
      <c r="L292" s="3">
        <v>0</v>
      </c>
      <c r="M292" s="3">
        <v>0</v>
      </c>
      <c r="N292" s="3"/>
      <c r="O292" s="25">
        <v>260776073</v>
      </c>
      <c r="P292" s="26">
        <v>260776073</v>
      </c>
      <c r="Q292" s="3">
        <v>0</v>
      </c>
      <c r="R292" s="3">
        <v>0</v>
      </c>
      <c r="S292" s="3"/>
      <c r="T292" s="3">
        <v>0</v>
      </c>
      <c r="U292" s="3">
        <v>0</v>
      </c>
      <c r="V292" s="3"/>
      <c r="W292" s="3"/>
      <c r="X292" s="3">
        <v>0</v>
      </c>
      <c r="Y292" s="3">
        <v>0</v>
      </c>
      <c r="Z292" s="3">
        <v>0</v>
      </c>
      <c r="AA292" s="27">
        <v>0</v>
      </c>
      <c r="AB292" s="28">
        <v>0</v>
      </c>
    </row>
    <row r="293" spans="1:28" x14ac:dyDescent="0.25">
      <c r="A293" s="20">
        <v>281</v>
      </c>
      <c r="B293" s="52"/>
      <c r="C293" s="22">
        <v>800099199</v>
      </c>
      <c r="D293" s="22">
        <f>VLOOKUP(C293,ENERO!$D$13:$E$1147,2,0)</f>
        <v>218715087</v>
      </c>
      <c r="E293" s="52" t="s">
        <v>456</v>
      </c>
      <c r="F293" s="52"/>
      <c r="G293" s="52"/>
      <c r="H293" s="3">
        <v>114822123</v>
      </c>
      <c r="I293" s="3">
        <v>271869358</v>
      </c>
      <c r="J293" s="3">
        <v>0</v>
      </c>
      <c r="K293" s="3">
        <v>0</v>
      </c>
      <c r="L293" s="3">
        <v>0</v>
      </c>
      <c r="M293" s="3">
        <v>0</v>
      </c>
      <c r="N293" s="3"/>
      <c r="O293" s="25">
        <v>386691481</v>
      </c>
      <c r="P293" s="26">
        <v>386691481</v>
      </c>
      <c r="Q293" s="3">
        <v>0</v>
      </c>
      <c r="R293" s="3">
        <v>0</v>
      </c>
      <c r="S293" s="3"/>
      <c r="T293" s="3">
        <v>0</v>
      </c>
      <c r="U293" s="3">
        <v>0</v>
      </c>
      <c r="V293" s="3"/>
      <c r="W293" s="3"/>
      <c r="X293" s="3">
        <v>0</v>
      </c>
      <c r="Y293" s="3">
        <v>0</v>
      </c>
      <c r="Z293" s="3">
        <v>0</v>
      </c>
      <c r="AA293" s="27">
        <v>0</v>
      </c>
      <c r="AB293" s="28">
        <v>0</v>
      </c>
    </row>
    <row r="294" spans="1:28" x14ac:dyDescent="0.25">
      <c r="A294" s="29">
        <v>282</v>
      </c>
      <c r="B294" s="52"/>
      <c r="C294" s="22">
        <v>800099390</v>
      </c>
      <c r="D294" s="22">
        <f>VLOOKUP(C294,ENERO!$D$13:$E$1147,2,0)</f>
        <v>219015090</v>
      </c>
      <c r="E294" s="52" t="s">
        <v>457</v>
      </c>
      <c r="F294" s="52"/>
      <c r="G294" s="52"/>
      <c r="H294" s="3">
        <v>20168447</v>
      </c>
      <c r="I294" s="3">
        <v>64998124</v>
      </c>
      <c r="J294" s="3">
        <v>0</v>
      </c>
      <c r="K294" s="3">
        <v>0</v>
      </c>
      <c r="L294" s="3">
        <v>0</v>
      </c>
      <c r="M294" s="3">
        <v>0</v>
      </c>
      <c r="N294" s="3"/>
      <c r="O294" s="25">
        <v>85166571</v>
      </c>
      <c r="P294" s="26">
        <v>85166571</v>
      </c>
      <c r="Q294" s="3">
        <v>0</v>
      </c>
      <c r="R294" s="3">
        <v>0</v>
      </c>
      <c r="S294" s="3"/>
      <c r="T294" s="3">
        <v>0</v>
      </c>
      <c r="U294" s="3">
        <v>0</v>
      </c>
      <c r="V294" s="3"/>
      <c r="W294" s="3"/>
      <c r="X294" s="3">
        <v>0</v>
      </c>
      <c r="Y294" s="3">
        <v>0</v>
      </c>
      <c r="Z294" s="3">
        <v>0</v>
      </c>
      <c r="AA294" s="27">
        <v>0</v>
      </c>
      <c r="AB294" s="28">
        <v>0</v>
      </c>
    </row>
    <row r="295" spans="1:28" x14ac:dyDescent="0.25">
      <c r="A295" s="20">
        <v>283</v>
      </c>
      <c r="B295" s="52"/>
      <c r="C295" s="22">
        <v>800017288</v>
      </c>
      <c r="D295" s="22">
        <f>VLOOKUP(C295,ENERO!$D$13:$E$1147,2,0)</f>
        <v>219215092</v>
      </c>
      <c r="E295" s="52" t="s">
        <v>458</v>
      </c>
      <c r="F295" s="52"/>
      <c r="G295" s="52"/>
      <c r="H295" s="3">
        <v>21668888</v>
      </c>
      <c r="I295" s="3">
        <v>109826728</v>
      </c>
      <c r="J295" s="3">
        <v>0</v>
      </c>
      <c r="K295" s="3">
        <v>0</v>
      </c>
      <c r="L295" s="3">
        <v>0</v>
      </c>
      <c r="M295" s="3">
        <v>0</v>
      </c>
      <c r="N295" s="3"/>
      <c r="O295" s="25">
        <v>131495616</v>
      </c>
      <c r="P295" s="26">
        <v>131495616</v>
      </c>
      <c r="Q295" s="3">
        <v>0</v>
      </c>
      <c r="R295" s="3">
        <v>0</v>
      </c>
      <c r="S295" s="3"/>
      <c r="T295" s="3">
        <v>0</v>
      </c>
      <c r="U295" s="3">
        <v>0</v>
      </c>
      <c r="V295" s="3"/>
      <c r="W295" s="3"/>
      <c r="X295" s="3">
        <v>0</v>
      </c>
      <c r="Y295" s="3">
        <v>0</v>
      </c>
      <c r="Z295" s="3">
        <v>0</v>
      </c>
      <c r="AA295" s="27">
        <v>0</v>
      </c>
      <c r="AB295" s="28">
        <v>0</v>
      </c>
    </row>
    <row r="296" spans="1:28" x14ac:dyDescent="0.25">
      <c r="A296" s="29">
        <v>284</v>
      </c>
      <c r="B296" s="52"/>
      <c r="C296" s="22">
        <v>891856294</v>
      </c>
      <c r="D296" s="22">
        <f>VLOOKUP(C296,ENERO!$D$13:$E$1147,2,0)</f>
        <v>219715097</v>
      </c>
      <c r="E296" s="52" t="s">
        <v>459</v>
      </c>
      <c r="F296" s="52"/>
      <c r="G296" s="52"/>
      <c r="H296" s="3">
        <v>88479424</v>
      </c>
      <c r="I296" s="3">
        <v>257617275</v>
      </c>
      <c r="J296" s="3">
        <v>0</v>
      </c>
      <c r="K296" s="3">
        <v>0</v>
      </c>
      <c r="L296" s="3">
        <v>0</v>
      </c>
      <c r="M296" s="3">
        <v>0</v>
      </c>
      <c r="N296" s="3"/>
      <c r="O296" s="25">
        <v>346096699</v>
      </c>
      <c r="P296" s="26">
        <v>346096699</v>
      </c>
      <c r="Q296" s="3">
        <v>0</v>
      </c>
      <c r="R296" s="3">
        <v>0</v>
      </c>
      <c r="S296" s="3"/>
      <c r="T296" s="3">
        <v>0</v>
      </c>
      <c r="U296" s="3">
        <v>0</v>
      </c>
      <c r="V296" s="3"/>
      <c r="W296" s="3"/>
      <c r="X296" s="3">
        <v>0</v>
      </c>
      <c r="Y296" s="3">
        <v>0</v>
      </c>
      <c r="Z296" s="3">
        <v>0</v>
      </c>
      <c r="AA296" s="27">
        <v>0</v>
      </c>
      <c r="AB296" s="28">
        <v>0</v>
      </c>
    </row>
    <row r="297" spans="1:28" x14ac:dyDescent="0.25">
      <c r="A297" s="20">
        <v>285</v>
      </c>
      <c r="B297" s="52"/>
      <c r="C297" s="22">
        <v>800023383</v>
      </c>
      <c r="D297" s="22">
        <f>VLOOKUP(C297,ENERO!$D$13:$E$1147,2,0)</f>
        <v>210415104</v>
      </c>
      <c r="E297" s="52" t="s">
        <v>460</v>
      </c>
      <c r="F297" s="52"/>
      <c r="G297" s="52"/>
      <c r="H297" s="3">
        <v>72022190</v>
      </c>
      <c r="I297" s="3">
        <v>169029365</v>
      </c>
      <c r="J297" s="3">
        <v>0</v>
      </c>
      <c r="K297" s="3">
        <v>0</v>
      </c>
      <c r="L297" s="3">
        <v>0</v>
      </c>
      <c r="M297" s="3">
        <v>0</v>
      </c>
      <c r="N297" s="3"/>
      <c r="O297" s="25">
        <v>241051555</v>
      </c>
      <c r="P297" s="26">
        <v>241051555</v>
      </c>
      <c r="Q297" s="3">
        <v>0</v>
      </c>
      <c r="R297" s="3">
        <v>0</v>
      </c>
      <c r="S297" s="3"/>
      <c r="T297" s="3">
        <v>0</v>
      </c>
      <c r="U297" s="3">
        <v>0</v>
      </c>
      <c r="V297" s="3"/>
      <c r="W297" s="3"/>
      <c r="X297" s="3">
        <v>0</v>
      </c>
      <c r="Y297" s="3">
        <v>0</v>
      </c>
      <c r="Z297" s="3">
        <v>0</v>
      </c>
      <c r="AA297" s="27">
        <v>0</v>
      </c>
      <c r="AB297" s="28">
        <v>0</v>
      </c>
    </row>
    <row r="298" spans="1:28" x14ac:dyDescent="0.25">
      <c r="A298" s="29">
        <v>286</v>
      </c>
      <c r="B298" s="52"/>
      <c r="C298" s="22">
        <v>800099721</v>
      </c>
      <c r="D298" s="22">
        <f>VLOOKUP(C298,ENERO!$D$13:$E$1147,2,0)</f>
        <v>210615106</v>
      </c>
      <c r="E298" s="52" t="s">
        <v>293</v>
      </c>
      <c r="F298" s="52"/>
      <c r="G298" s="52"/>
      <c r="H298" s="3">
        <v>37920245</v>
      </c>
      <c r="I298" s="3">
        <v>85556325</v>
      </c>
      <c r="J298" s="3">
        <v>0</v>
      </c>
      <c r="K298" s="3">
        <v>0</v>
      </c>
      <c r="L298" s="3">
        <v>0</v>
      </c>
      <c r="M298" s="3">
        <v>0</v>
      </c>
      <c r="N298" s="3"/>
      <c r="O298" s="25">
        <v>123476570</v>
      </c>
      <c r="P298" s="26">
        <v>123476570</v>
      </c>
      <c r="Q298" s="3">
        <v>0</v>
      </c>
      <c r="R298" s="3">
        <v>0</v>
      </c>
      <c r="S298" s="3"/>
      <c r="T298" s="3">
        <v>0</v>
      </c>
      <c r="U298" s="3">
        <v>0</v>
      </c>
      <c r="V298" s="3"/>
      <c r="W298" s="3"/>
      <c r="X298" s="3">
        <v>0</v>
      </c>
      <c r="Y298" s="3">
        <v>0</v>
      </c>
      <c r="Z298" s="3">
        <v>0</v>
      </c>
      <c r="AA298" s="27">
        <v>0</v>
      </c>
      <c r="AB298" s="28">
        <v>0</v>
      </c>
    </row>
    <row r="299" spans="1:28" x14ac:dyDescent="0.25">
      <c r="A299" s="20">
        <v>287</v>
      </c>
      <c r="B299" s="52"/>
      <c r="C299" s="22">
        <v>891808260</v>
      </c>
      <c r="D299" s="22">
        <f>VLOOKUP(C299,ENERO!$D$13:$E$1147,2,0)</f>
        <v>210915109</v>
      </c>
      <c r="E299" s="52" t="s">
        <v>461</v>
      </c>
      <c r="F299" s="52"/>
      <c r="G299" s="52"/>
      <c r="H299" s="3">
        <v>70182133</v>
      </c>
      <c r="I299" s="3">
        <v>182548744</v>
      </c>
      <c r="J299" s="3">
        <v>0</v>
      </c>
      <c r="K299" s="3">
        <v>0</v>
      </c>
      <c r="L299" s="3">
        <v>0</v>
      </c>
      <c r="M299" s="3">
        <v>0</v>
      </c>
      <c r="N299" s="3"/>
      <c r="O299" s="25">
        <v>252730877</v>
      </c>
      <c r="P299" s="26">
        <v>252730877</v>
      </c>
      <c r="Q299" s="3">
        <v>0</v>
      </c>
      <c r="R299" s="3">
        <v>0</v>
      </c>
      <c r="S299" s="3"/>
      <c r="T299" s="3">
        <v>0</v>
      </c>
      <c r="U299" s="3">
        <v>0</v>
      </c>
      <c r="V299" s="3"/>
      <c r="W299" s="3"/>
      <c r="X299" s="3">
        <v>0</v>
      </c>
      <c r="Y299" s="3">
        <v>0</v>
      </c>
      <c r="Z299" s="3">
        <v>0</v>
      </c>
      <c r="AA299" s="27">
        <v>0</v>
      </c>
      <c r="AB299" s="28">
        <v>0</v>
      </c>
    </row>
    <row r="300" spans="1:28" x14ac:dyDescent="0.25">
      <c r="A300" s="29">
        <v>288</v>
      </c>
      <c r="B300" s="52"/>
      <c r="C300" s="22">
        <v>800099714</v>
      </c>
      <c r="D300" s="22">
        <f>VLOOKUP(C300,ENERO!$D$13:$E$1147,2,0)</f>
        <v>211415114</v>
      </c>
      <c r="E300" s="52" t="s">
        <v>462</v>
      </c>
      <c r="F300" s="52"/>
      <c r="G300" s="52"/>
      <c r="H300" s="3">
        <v>13925091</v>
      </c>
      <c r="I300" s="3">
        <v>55298487</v>
      </c>
      <c r="J300" s="3">
        <v>0</v>
      </c>
      <c r="K300" s="3">
        <v>0</v>
      </c>
      <c r="L300" s="3">
        <v>0</v>
      </c>
      <c r="M300" s="3">
        <v>0</v>
      </c>
      <c r="N300" s="3"/>
      <c r="O300" s="25">
        <v>69223578</v>
      </c>
      <c r="P300" s="26">
        <v>69223578</v>
      </c>
      <c r="Q300" s="3">
        <v>0</v>
      </c>
      <c r="R300" s="3">
        <v>0</v>
      </c>
      <c r="S300" s="3"/>
      <c r="T300" s="3">
        <v>0</v>
      </c>
      <c r="U300" s="3">
        <v>0</v>
      </c>
      <c r="V300" s="3"/>
      <c r="W300" s="3"/>
      <c r="X300" s="3">
        <v>0</v>
      </c>
      <c r="Y300" s="3">
        <v>0</v>
      </c>
      <c r="Z300" s="3">
        <v>0</v>
      </c>
      <c r="AA300" s="27">
        <v>0</v>
      </c>
      <c r="AB300" s="28">
        <v>0</v>
      </c>
    </row>
    <row r="301" spans="1:28" x14ac:dyDescent="0.25">
      <c r="A301" s="20">
        <v>289</v>
      </c>
      <c r="B301" s="52"/>
      <c r="C301" s="22">
        <v>891801796</v>
      </c>
      <c r="D301" s="22">
        <f>VLOOKUP(C301,ENERO!$D$13:$E$1147,2,0)</f>
        <v>213115131</v>
      </c>
      <c r="E301" s="52" t="s">
        <v>297</v>
      </c>
      <c r="F301" s="52"/>
      <c r="G301" s="52"/>
      <c r="H301" s="3">
        <v>40680780</v>
      </c>
      <c r="I301" s="3">
        <v>141152294</v>
      </c>
      <c r="J301" s="3">
        <v>0</v>
      </c>
      <c r="K301" s="3">
        <v>0</v>
      </c>
      <c r="L301" s="3">
        <v>0</v>
      </c>
      <c r="M301" s="3">
        <v>0</v>
      </c>
      <c r="N301" s="3"/>
      <c r="O301" s="25">
        <v>181833074</v>
      </c>
      <c r="P301" s="26">
        <v>181833074</v>
      </c>
      <c r="Q301" s="3">
        <v>0</v>
      </c>
      <c r="R301" s="3">
        <v>0</v>
      </c>
      <c r="S301" s="3"/>
      <c r="T301" s="3">
        <v>0</v>
      </c>
      <c r="U301" s="3">
        <v>0</v>
      </c>
      <c r="V301" s="3"/>
      <c r="W301" s="3"/>
      <c r="X301" s="3">
        <v>0</v>
      </c>
      <c r="Y301" s="3">
        <v>0</v>
      </c>
      <c r="Z301" s="3">
        <v>0</v>
      </c>
      <c r="AA301" s="27">
        <v>0</v>
      </c>
      <c r="AB301" s="28">
        <v>0</v>
      </c>
    </row>
    <row r="302" spans="1:28" x14ac:dyDescent="0.25">
      <c r="A302" s="29">
        <v>290</v>
      </c>
      <c r="B302" s="52"/>
      <c r="C302" s="22">
        <v>800028393</v>
      </c>
      <c r="D302" s="22">
        <f>VLOOKUP(C302,ENERO!$D$13:$E$1147,2,0)</f>
        <v>213515135</v>
      </c>
      <c r="E302" s="52" t="s">
        <v>463</v>
      </c>
      <c r="F302" s="52"/>
      <c r="G302" s="52"/>
      <c r="H302" s="3">
        <v>54234431</v>
      </c>
      <c r="I302" s="3">
        <v>158750399</v>
      </c>
      <c r="J302" s="3">
        <v>0</v>
      </c>
      <c r="K302" s="3">
        <v>0</v>
      </c>
      <c r="L302" s="3">
        <v>0</v>
      </c>
      <c r="M302" s="3">
        <v>0</v>
      </c>
      <c r="N302" s="3"/>
      <c r="O302" s="25">
        <v>212984830</v>
      </c>
      <c r="P302" s="26">
        <v>212984830</v>
      </c>
      <c r="Q302" s="3">
        <v>0</v>
      </c>
      <c r="R302" s="3">
        <v>0</v>
      </c>
      <c r="S302" s="3"/>
      <c r="T302" s="3">
        <v>0</v>
      </c>
      <c r="U302" s="3">
        <v>0</v>
      </c>
      <c r="V302" s="3"/>
      <c r="W302" s="3"/>
      <c r="X302" s="3">
        <v>0</v>
      </c>
      <c r="Y302" s="3">
        <v>0</v>
      </c>
      <c r="Z302" s="3">
        <v>0</v>
      </c>
      <c r="AA302" s="27">
        <v>0</v>
      </c>
      <c r="AB302" s="28">
        <v>0</v>
      </c>
    </row>
    <row r="303" spans="1:28" x14ac:dyDescent="0.25">
      <c r="A303" s="20">
        <v>291</v>
      </c>
      <c r="B303" s="52"/>
      <c r="C303" s="22">
        <v>891857805</v>
      </c>
      <c r="D303" s="22">
        <f>VLOOKUP(C303,ENERO!$D$13:$E$1147,2,0)</f>
        <v>216215162</v>
      </c>
      <c r="E303" s="52" t="s">
        <v>464</v>
      </c>
      <c r="F303" s="52"/>
      <c r="G303" s="52"/>
      <c r="H303" s="3">
        <v>43780720</v>
      </c>
      <c r="I303" s="3">
        <v>104381812</v>
      </c>
      <c r="J303" s="3">
        <v>0</v>
      </c>
      <c r="K303" s="3">
        <v>0</v>
      </c>
      <c r="L303" s="3">
        <v>0</v>
      </c>
      <c r="M303" s="3">
        <v>0</v>
      </c>
      <c r="N303" s="3"/>
      <c r="O303" s="25">
        <v>148162532</v>
      </c>
      <c r="P303" s="26">
        <v>148162532</v>
      </c>
      <c r="Q303" s="3">
        <v>0</v>
      </c>
      <c r="R303" s="3">
        <v>0</v>
      </c>
      <c r="S303" s="3"/>
      <c r="T303" s="3">
        <v>0</v>
      </c>
      <c r="U303" s="3">
        <v>0</v>
      </c>
      <c r="V303" s="3"/>
      <c r="W303" s="3"/>
      <c r="X303" s="3">
        <v>0</v>
      </c>
      <c r="Y303" s="3">
        <v>0</v>
      </c>
      <c r="Z303" s="3">
        <v>0</v>
      </c>
      <c r="AA303" s="27">
        <v>0</v>
      </c>
      <c r="AB303" s="28">
        <v>0</v>
      </c>
    </row>
    <row r="304" spans="1:28" x14ac:dyDescent="0.25">
      <c r="A304" s="29">
        <v>292</v>
      </c>
      <c r="B304" s="52"/>
      <c r="C304" s="22">
        <v>891801357</v>
      </c>
      <c r="D304" s="22">
        <f>VLOOKUP(C304,ENERO!$D$13:$E$1147,2,0)</f>
        <v>217215172</v>
      </c>
      <c r="E304" s="52" t="s">
        <v>465</v>
      </c>
      <c r="F304" s="52"/>
      <c r="G304" s="52"/>
      <c r="H304" s="3">
        <v>44325902</v>
      </c>
      <c r="I304" s="3">
        <v>149805147</v>
      </c>
      <c r="J304" s="3">
        <v>0</v>
      </c>
      <c r="K304" s="3">
        <v>0</v>
      </c>
      <c r="L304" s="3">
        <v>0</v>
      </c>
      <c r="M304" s="3">
        <v>0</v>
      </c>
      <c r="N304" s="3"/>
      <c r="O304" s="25">
        <v>194131049</v>
      </c>
      <c r="P304" s="26">
        <v>194131049</v>
      </c>
      <c r="Q304" s="3">
        <v>0</v>
      </c>
      <c r="R304" s="3">
        <v>0</v>
      </c>
      <c r="S304" s="3"/>
      <c r="T304" s="3">
        <v>0</v>
      </c>
      <c r="U304" s="3">
        <v>0</v>
      </c>
      <c r="V304" s="3"/>
      <c r="W304" s="3"/>
      <c r="X304" s="3">
        <v>0</v>
      </c>
      <c r="Y304" s="3">
        <v>0</v>
      </c>
      <c r="Z304" s="3">
        <v>0</v>
      </c>
      <c r="AA304" s="27">
        <v>0</v>
      </c>
      <c r="AB304" s="28">
        <v>0</v>
      </c>
    </row>
    <row r="305" spans="1:28" x14ac:dyDescent="0.25">
      <c r="A305" s="20">
        <v>293</v>
      </c>
      <c r="B305" s="52"/>
      <c r="C305" s="22">
        <v>891800475</v>
      </c>
      <c r="D305" s="22">
        <f>VLOOKUP(C305,ENERO!$D$13:$E$1147,2,0)</f>
        <v>217615176</v>
      </c>
      <c r="E305" s="52" t="s">
        <v>466</v>
      </c>
      <c r="F305" s="52"/>
      <c r="G305" s="52"/>
      <c r="H305" s="3">
        <v>755314439</v>
      </c>
      <c r="I305" s="3">
        <v>1178068061</v>
      </c>
      <c r="J305" s="3">
        <v>0</v>
      </c>
      <c r="K305" s="3">
        <v>0</v>
      </c>
      <c r="L305" s="3">
        <v>0</v>
      </c>
      <c r="M305" s="3">
        <v>0</v>
      </c>
      <c r="N305" s="3"/>
      <c r="O305" s="25">
        <v>1933382500</v>
      </c>
      <c r="P305" s="26">
        <v>1933382500</v>
      </c>
      <c r="Q305" s="3">
        <v>0</v>
      </c>
      <c r="R305" s="3">
        <v>0</v>
      </c>
      <c r="S305" s="3"/>
      <c r="T305" s="3">
        <v>0</v>
      </c>
      <c r="U305" s="3">
        <v>0</v>
      </c>
      <c r="V305" s="3"/>
      <c r="W305" s="3"/>
      <c r="X305" s="3">
        <v>0</v>
      </c>
      <c r="Y305" s="3">
        <v>0</v>
      </c>
      <c r="Z305" s="3">
        <v>0</v>
      </c>
      <c r="AA305" s="27">
        <v>0</v>
      </c>
      <c r="AB305" s="28">
        <v>0</v>
      </c>
    </row>
    <row r="306" spans="1:28" x14ac:dyDescent="0.25">
      <c r="A306" s="29">
        <v>294</v>
      </c>
      <c r="B306" s="52"/>
      <c r="C306" s="22">
        <v>800074859</v>
      </c>
      <c r="D306" s="22">
        <f>VLOOKUP(C306,ENERO!$D$13:$E$1147,2,0)</f>
        <v>218015180</v>
      </c>
      <c r="E306" s="52" t="s">
        <v>467</v>
      </c>
      <c r="F306" s="52"/>
      <c r="G306" s="52"/>
      <c r="H306" s="3">
        <v>73106309</v>
      </c>
      <c r="I306" s="3">
        <v>275500896</v>
      </c>
      <c r="J306" s="3">
        <v>0</v>
      </c>
      <c r="K306" s="3">
        <v>0</v>
      </c>
      <c r="L306" s="3">
        <v>0</v>
      </c>
      <c r="M306" s="3">
        <v>0</v>
      </c>
      <c r="N306" s="3"/>
      <c r="O306" s="25">
        <v>348607205</v>
      </c>
      <c r="P306" s="26">
        <v>348607205</v>
      </c>
      <c r="Q306" s="3">
        <v>0</v>
      </c>
      <c r="R306" s="3">
        <v>0</v>
      </c>
      <c r="S306" s="3"/>
      <c r="T306" s="3">
        <v>0</v>
      </c>
      <c r="U306" s="3">
        <v>0</v>
      </c>
      <c r="V306" s="3"/>
      <c r="W306" s="3"/>
      <c r="X306" s="3">
        <v>0</v>
      </c>
      <c r="Y306" s="3">
        <v>0</v>
      </c>
      <c r="Z306" s="3">
        <v>0</v>
      </c>
      <c r="AA306" s="27">
        <v>0</v>
      </c>
      <c r="AB306" s="28">
        <v>0</v>
      </c>
    </row>
    <row r="307" spans="1:28" x14ac:dyDescent="0.25">
      <c r="A307" s="20">
        <v>295</v>
      </c>
      <c r="B307" s="52"/>
      <c r="C307" s="22">
        <v>891801962</v>
      </c>
      <c r="D307" s="22">
        <f>VLOOKUP(C307,ENERO!$D$13:$E$1147,2,0)</f>
        <v>218315183</v>
      </c>
      <c r="E307" s="52" t="s">
        <v>468</v>
      </c>
      <c r="F307" s="52"/>
      <c r="G307" s="52"/>
      <c r="H307" s="3">
        <v>263643087</v>
      </c>
      <c r="I307" s="3">
        <v>469056737</v>
      </c>
      <c r="J307" s="3">
        <v>0</v>
      </c>
      <c r="K307" s="3">
        <v>0</v>
      </c>
      <c r="L307" s="3">
        <v>0</v>
      </c>
      <c r="M307" s="3">
        <v>0</v>
      </c>
      <c r="N307" s="3"/>
      <c r="O307" s="25">
        <v>732699824</v>
      </c>
      <c r="P307" s="26">
        <v>732699824</v>
      </c>
      <c r="Q307" s="3">
        <v>0</v>
      </c>
      <c r="R307" s="3">
        <v>0</v>
      </c>
      <c r="S307" s="3"/>
      <c r="T307" s="3">
        <v>0</v>
      </c>
      <c r="U307" s="3">
        <v>0</v>
      </c>
      <c r="V307" s="3"/>
      <c r="W307" s="3"/>
      <c r="X307" s="3">
        <v>0</v>
      </c>
      <c r="Y307" s="3">
        <v>0</v>
      </c>
      <c r="Z307" s="3">
        <v>0</v>
      </c>
      <c r="AA307" s="27">
        <v>0</v>
      </c>
      <c r="AB307" s="28">
        <v>0</v>
      </c>
    </row>
    <row r="308" spans="1:28" x14ac:dyDescent="0.25">
      <c r="A308" s="29">
        <v>296</v>
      </c>
      <c r="B308" s="52"/>
      <c r="C308" s="22">
        <v>800034476</v>
      </c>
      <c r="D308" s="22">
        <f>VLOOKUP(C308,ENERO!$D$13:$E$1147,2,0)</f>
        <v>218515185</v>
      </c>
      <c r="E308" s="52" t="s">
        <v>469</v>
      </c>
      <c r="F308" s="52"/>
      <c r="G308" s="52"/>
      <c r="H308" s="3">
        <v>105942879</v>
      </c>
      <c r="I308" s="3">
        <v>160851412</v>
      </c>
      <c r="J308" s="3">
        <v>0</v>
      </c>
      <c r="K308" s="3">
        <v>0</v>
      </c>
      <c r="L308" s="3">
        <v>0</v>
      </c>
      <c r="M308" s="3">
        <v>0</v>
      </c>
      <c r="N308" s="3"/>
      <c r="O308" s="25">
        <v>266794291</v>
      </c>
      <c r="P308" s="26">
        <v>266794291</v>
      </c>
      <c r="Q308" s="3">
        <v>0</v>
      </c>
      <c r="R308" s="3">
        <v>0</v>
      </c>
      <c r="S308" s="3"/>
      <c r="T308" s="3">
        <v>0</v>
      </c>
      <c r="U308" s="3">
        <v>0</v>
      </c>
      <c r="V308" s="3"/>
      <c r="W308" s="3"/>
      <c r="X308" s="3">
        <v>0</v>
      </c>
      <c r="Y308" s="3">
        <v>0</v>
      </c>
      <c r="Z308" s="3">
        <v>0</v>
      </c>
      <c r="AA308" s="27">
        <v>0</v>
      </c>
      <c r="AB308" s="28">
        <v>0</v>
      </c>
    </row>
    <row r="309" spans="1:28" x14ac:dyDescent="0.25">
      <c r="A309" s="20">
        <v>297</v>
      </c>
      <c r="B309" s="52"/>
      <c r="C309" s="22">
        <v>800014989</v>
      </c>
      <c r="D309" s="22">
        <f>VLOOKUP(C309,ENERO!$D$13:$E$1147,2,0)</f>
        <v>218715187</v>
      </c>
      <c r="E309" s="52" t="s">
        <v>470</v>
      </c>
      <c r="F309" s="52"/>
      <c r="G309" s="52"/>
      <c r="H309" s="3">
        <v>55530257</v>
      </c>
      <c r="I309" s="3">
        <v>103531920</v>
      </c>
      <c r="J309" s="3">
        <v>0</v>
      </c>
      <c r="K309" s="3">
        <v>0</v>
      </c>
      <c r="L309" s="3">
        <v>0</v>
      </c>
      <c r="M309" s="3">
        <v>0</v>
      </c>
      <c r="N309" s="3"/>
      <c r="O309" s="25">
        <v>159062177</v>
      </c>
      <c r="P309" s="26">
        <v>159062177</v>
      </c>
      <c r="Q309" s="3">
        <v>0</v>
      </c>
      <c r="R309" s="3">
        <v>0</v>
      </c>
      <c r="S309" s="3"/>
      <c r="T309" s="3">
        <v>0</v>
      </c>
      <c r="U309" s="3">
        <v>0</v>
      </c>
      <c r="V309" s="3"/>
      <c r="W309" s="3"/>
      <c r="X309" s="3">
        <v>0</v>
      </c>
      <c r="Y309" s="3">
        <v>0</v>
      </c>
      <c r="Z309" s="3">
        <v>0</v>
      </c>
      <c r="AA309" s="27">
        <v>0</v>
      </c>
      <c r="AB309" s="28">
        <v>0</v>
      </c>
    </row>
    <row r="310" spans="1:28" x14ac:dyDescent="0.25">
      <c r="A310" s="29">
        <v>298</v>
      </c>
      <c r="B310" s="52"/>
      <c r="C310" s="22">
        <v>891801988</v>
      </c>
      <c r="D310" s="22">
        <f>VLOOKUP(C310,ENERO!$D$13:$E$1147,2,0)</f>
        <v>218915189</v>
      </c>
      <c r="E310" s="52" t="s">
        <v>471</v>
      </c>
      <c r="F310" s="52"/>
      <c r="G310" s="52"/>
      <c r="H310" s="3">
        <v>70545062</v>
      </c>
      <c r="I310" s="3">
        <v>198917895</v>
      </c>
      <c r="J310" s="3">
        <v>0</v>
      </c>
      <c r="K310" s="3">
        <v>0</v>
      </c>
      <c r="L310" s="3">
        <v>0</v>
      </c>
      <c r="M310" s="3">
        <v>0</v>
      </c>
      <c r="N310" s="3"/>
      <c r="O310" s="25">
        <v>269462957</v>
      </c>
      <c r="P310" s="26">
        <v>269462957</v>
      </c>
      <c r="Q310" s="3">
        <v>0</v>
      </c>
      <c r="R310" s="3">
        <v>0</v>
      </c>
      <c r="S310" s="3"/>
      <c r="T310" s="3">
        <v>0</v>
      </c>
      <c r="U310" s="3">
        <v>0</v>
      </c>
      <c r="V310" s="3"/>
      <c r="W310" s="3"/>
      <c r="X310" s="3">
        <v>0</v>
      </c>
      <c r="Y310" s="3">
        <v>0</v>
      </c>
      <c r="Z310" s="3">
        <v>0</v>
      </c>
      <c r="AA310" s="27">
        <v>0</v>
      </c>
      <c r="AB310" s="28">
        <v>0</v>
      </c>
    </row>
    <row r="311" spans="1:28" x14ac:dyDescent="0.25">
      <c r="A311" s="20">
        <v>299</v>
      </c>
      <c r="B311" s="52"/>
      <c r="C311" s="22">
        <v>891801932</v>
      </c>
      <c r="D311" s="22">
        <f>VLOOKUP(C311,ENERO!$D$13:$E$1147,2,0)</f>
        <v>210415204</v>
      </c>
      <c r="E311" s="52" t="s">
        <v>472</v>
      </c>
      <c r="F311" s="52"/>
      <c r="G311" s="52"/>
      <c r="H311" s="3">
        <v>130291353</v>
      </c>
      <c r="I311" s="3">
        <v>274410206</v>
      </c>
      <c r="J311" s="3">
        <v>0</v>
      </c>
      <c r="K311" s="3">
        <v>0</v>
      </c>
      <c r="L311" s="3">
        <v>0</v>
      </c>
      <c r="M311" s="3">
        <v>0</v>
      </c>
      <c r="N311" s="3"/>
      <c r="O311" s="25">
        <v>404701559</v>
      </c>
      <c r="P311" s="26">
        <v>404701559</v>
      </c>
      <c r="Q311" s="3">
        <v>0</v>
      </c>
      <c r="R311" s="3">
        <v>0</v>
      </c>
      <c r="S311" s="3"/>
      <c r="T311" s="3">
        <v>0</v>
      </c>
      <c r="U311" s="3">
        <v>0</v>
      </c>
      <c r="V311" s="3"/>
      <c r="W311" s="3"/>
      <c r="X311" s="3">
        <v>0</v>
      </c>
      <c r="Y311" s="3">
        <v>0</v>
      </c>
      <c r="Z311" s="3">
        <v>0</v>
      </c>
      <c r="AA311" s="27">
        <v>0</v>
      </c>
      <c r="AB311" s="28">
        <v>0</v>
      </c>
    </row>
    <row r="312" spans="1:28" x14ac:dyDescent="0.25">
      <c r="A312" s="29">
        <v>300</v>
      </c>
      <c r="B312" s="52"/>
      <c r="C312" s="22">
        <v>891801363</v>
      </c>
      <c r="D312" s="22">
        <f>VLOOKUP(C312,ENERO!$D$13:$E$1147,2,0)</f>
        <v>211215212</v>
      </c>
      <c r="E312" s="52" t="s">
        <v>473</v>
      </c>
      <c r="F312" s="52"/>
      <c r="G312" s="52"/>
      <c r="H312" s="3">
        <v>42652458</v>
      </c>
      <c r="I312" s="3">
        <v>147859233</v>
      </c>
      <c r="J312" s="3">
        <v>0</v>
      </c>
      <c r="K312" s="3">
        <v>0</v>
      </c>
      <c r="L312" s="3">
        <v>0</v>
      </c>
      <c r="M312" s="3">
        <v>0</v>
      </c>
      <c r="N312" s="3"/>
      <c r="O312" s="25">
        <v>190511691</v>
      </c>
      <c r="P312" s="26">
        <v>190511691</v>
      </c>
      <c r="Q312" s="3">
        <v>0</v>
      </c>
      <c r="R312" s="3">
        <v>0</v>
      </c>
      <c r="S312" s="3"/>
      <c r="T312" s="3">
        <v>0</v>
      </c>
      <c r="U312" s="3">
        <v>0</v>
      </c>
      <c r="V312" s="3"/>
      <c r="W312" s="3"/>
      <c r="X312" s="3">
        <v>0</v>
      </c>
      <c r="Y312" s="3">
        <v>0</v>
      </c>
      <c r="Z312" s="3">
        <v>0</v>
      </c>
      <c r="AA312" s="27">
        <v>0</v>
      </c>
      <c r="AB312" s="28">
        <v>0</v>
      </c>
    </row>
    <row r="313" spans="1:28" x14ac:dyDescent="0.25">
      <c r="A313" s="20">
        <v>301</v>
      </c>
      <c r="B313" s="52"/>
      <c r="C313" s="22">
        <v>891855748</v>
      </c>
      <c r="D313" s="22">
        <f>VLOOKUP(C313,ENERO!$D$13:$E$1147,2,0)</f>
        <v>211515215</v>
      </c>
      <c r="E313" s="52" t="s">
        <v>474</v>
      </c>
      <c r="F313" s="52"/>
      <c r="G313" s="52"/>
      <c r="H313" s="3">
        <v>40843705</v>
      </c>
      <c r="I313" s="3">
        <v>90230989</v>
      </c>
      <c r="J313" s="3">
        <v>0</v>
      </c>
      <c r="K313" s="3">
        <v>0</v>
      </c>
      <c r="L313" s="3">
        <v>0</v>
      </c>
      <c r="M313" s="3">
        <v>0</v>
      </c>
      <c r="N313" s="3"/>
      <c r="O313" s="25">
        <v>131074694</v>
      </c>
      <c r="P313" s="26">
        <v>131074694</v>
      </c>
      <c r="Q313" s="3">
        <v>0</v>
      </c>
      <c r="R313" s="3">
        <v>0</v>
      </c>
      <c r="S313" s="3"/>
      <c r="T313" s="3">
        <v>0</v>
      </c>
      <c r="U313" s="3">
        <v>0</v>
      </c>
      <c r="V313" s="3"/>
      <c r="W313" s="3"/>
      <c r="X313" s="3">
        <v>0</v>
      </c>
      <c r="Y313" s="3">
        <v>0</v>
      </c>
      <c r="Z313" s="3">
        <v>0</v>
      </c>
      <c r="AA313" s="27">
        <v>0</v>
      </c>
      <c r="AB313" s="28">
        <v>0</v>
      </c>
    </row>
    <row r="314" spans="1:28" x14ac:dyDescent="0.25">
      <c r="A314" s="29">
        <v>302</v>
      </c>
      <c r="B314" s="52"/>
      <c r="C314" s="22">
        <v>891857920</v>
      </c>
      <c r="D314" s="22">
        <f>VLOOKUP(C314,ENERO!$D$13:$E$1147,2,0)</f>
        <v>211815218</v>
      </c>
      <c r="E314" s="52" t="s">
        <v>475</v>
      </c>
      <c r="F314" s="52"/>
      <c r="G314" s="52"/>
      <c r="H314" s="3">
        <v>55446034</v>
      </c>
      <c r="I314" s="3">
        <v>114699510</v>
      </c>
      <c r="J314" s="3">
        <v>0</v>
      </c>
      <c r="K314" s="3">
        <v>0</v>
      </c>
      <c r="L314" s="3">
        <v>0</v>
      </c>
      <c r="M314" s="3">
        <v>0</v>
      </c>
      <c r="N314" s="3"/>
      <c r="O314" s="25">
        <v>170145544</v>
      </c>
      <c r="P314" s="26">
        <v>170145544</v>
      </c>
      <c r="Q314" s="3">
        <v>0</v>
      </c>
      <c r="R314" s="3">
        <v>0</v>
      </c>
      <c r="S314" s="3"/>
      <c r="T314" s="3">
        <v>0</v>
      </c>
      <c r="U314" s="3">
        <v>0</v>
      </c>
      <c r="V314" s="3"/>
      <c r="W314" s="3"/>
      <c r="X314" s="3">
        <v>0</v>
      </c>
      <c r="Y314" s="3">
        <v>0</v>
      </c>
      <c r="Z314" s="3">
        <v>0</v>
      </c>
      <c r="AA314" s="27">
        <v>0</v>
      </c>
      <c r="AB314" s="28">
        <v>0</v>
      </c>
    </row>
    <row r="315" spans="1:28" x14ac:dyDescent="0.25">
      <c r="A315" s="20">
        <v>303</v>
      </c>
      <c r="B315" s="52"/>
      <c r="C315" s="22">
        <v>800099196</v>
      </c>
      <c r="D315" s="22">
        <f>VLOOKUP(C315,ENERO!$D$13:$E$1147,2,0)</f>
        <v>212315223</v>
      </c>
      <c r="E315" s="52" t="s">
        <v>476</v>
      </c>
      <c r="F315" s="52"/>
      <c r="G315" s="52"/>
      <c r="H315" s="3">
        <v>298983071</v>
      </c>
      <c r="I315" s="3">
        <v>392686777</v>
      </c>
      <c r="J315" s="3">
        <v>0</v>
      </c>
      <c r="K315" s="3">
        <v>0</v>
      </c>
      <c r="L315" s="3">
        <v>0</v>
      </c>
      <c r="M315" s="3">
        <v>0</v>
      </c>
      <c r="N315" s="3"/>
      <c r="O315" s="25">
        <v>691669848</v>
      </c>
      <c r="P315" s="26">
        <v>691669848</v>
      </c>
      <c r="Q315" s="3">
        <v>0</v>
      </c>
      <c r="R315" s="3">
        <v>0</v>
      </c>
      <c r="S315" s="3"/>
      <c r="T315" s="3">
        <v>0</v>
      </c>
      <c r="U315" s="3">
        <v>0</v>
      </c>
      <c r="V315" s="3"/>
      <c r="W315" s="3"/>
      <c r="X315" s="3">
        <v>0</v>
      </c>
      <c r="Y315" s="3">
        <v>0</v>
      </c>
      <c r="Z315" s="3">
        <v>0</v>
      </c>
      <c r="AA315" s="27">
        <v>0</v>
      </c>
      <c r="AB315" s="28">
        <v>0</v>
      </c>
    </row>
    <row r="316" spans="1:28" x14ac:dyDescent="0.25">
      <c r="A316" s="29">
        <v>304</v>
      </c>
      <c r="B316" s="52"/>
      <c r="C316" s="22">
        <v>891802089</v>
      </c>
      <c r="D316" s="22">
        <f>VLOOKUP(C316,ENERO!$D$13:$E$1147,2,0)</f>
        <v>212415224</v>
      </c>
      <c r="E316" s="52" t="s">
        <v>477</v>
      </c>
      <c r="F316" s="52"/>
      <c r="G316" s="52"/>
      <c r="H316" s="3">
        <v>68985976</v>
      </c>
      <c r="I316" s="3">
        <v>168925700</v>
      </c>
      <c r="J316" s="3">
        <v>0</v>
      </c>
      <c r="K316" s="3">
        <v>0</v>
      </c>
      <c r="L316" s="3">
        <v>0</v>
      </c>
      <c r="M316" s="3">
        <v>0</v>
      </c>
      <c r="N316" s="3"/>
      <c r="O316" s="25">
        <v>237911676</v>
      </c>
      <c r="P316" s="26">
        <v>237911676</v>
      </c>
      <c r="Q316" s="3">
        <v>0</v>
      </c>
      <c r="R316" s="3">
        <v>0</v>
      </c>
      <c r="S316" s="3"/>
      <c r="T316" s="3">
        <v>0</v>
      </c>
      <c r="U316" s="3">
        <v>0</v>
      </c>
      <c r="V316" s="3"/>
      <c r="W316" s="3"/>
      <c r="X316" s="3">
        <v>0</v>
      </c>
      <c r="Y316" s="3">
        <v>0</v>
      </c>
      <c r="Z316" s="3">
        <v>0</v>
      </c>
      <c r="AA316" s="27">
        <v>0</v>
      </c>
      <c r="AB316" s="28">
        <v>0</v>
      </c>
    </row>
    <row r="317" spans="1:28" x14ac:dyDescent="0.25">
      <c r="A317" s="20">
        <v>305</v>
      </c>
      <c r="B317" s="52"/>
      <c r="C317" s="22">
        <v>891855769</v>
      </c>
      <c r="D317" s="22">
        <f>VLOOKUP(C317,ENERO!$D$13:$E$1147,2,0)</f>
        <v>212615226</v>
      </c>
      <c r="E317" s="52" t="s">
        <v>478</v>
      </c>
      <c r="F317" s="52"/>
      <c r="G317" s="52"/>
      <c r="H317" s="3">
        <v>24617689</v>
      </c>
      <c r="I317" s="3">
        <v>83578124</v>
      </c>
      <c r="J317" s="3">
        <v>0</v>
      </c>
      <c r="K317" s="3">
        <v>0</v>
      </c>
      <c r="L317" s="3">
        <v>0</v>
      </c>
      <c r="M317" s="3">
        <v>0</v>
      </c>
      <c r="N317" s="3"/>
      <c r="O317" s="25">
        <v>108195813</v>
      </c>
      <c r="P317" s="26">
        <v>108195813</v>
      </c>
      <c r="Q317" s="3">
        <v>0</v>
      </c>
      <c r="R317" s="3">
        <v>0</v>
      </c>
      <c r="S317" s="3"/>
      <c r="T317" s="3">
        <v>0</v>
      </c>
      <c r="U317" s="3">
        <v>0</v>
      </c>
      <c r="V317" s="3"/>
      <c r="W317" s="3"/>
      <c r="X317" s="3">
        <v>0</v>
      </c>
      <c r="Y317" s="3">
        <v>0</v>
      </c>
      <c r="Z317" s="3">
        <v>0</v>
      </c>
      <c r="AA317" s="27">
        <v>0</v>
      </c>
      <c r="AB317" s="28">
        <v>0</v>
      </c>
    </row>
    <row r="318" spans="1:28" x14ac:dyDescent="0.25">
      <c r="A318" s="29">
        <v>306</v>
      </c>
      <c r="B318" s="52"/>
      <c r="C318" s="22">
        <v>800099723</v>
      </c>
      <c r="D318" s="22">
        <f>VLOOKUP(C318,ENERO!$D$13:$E$1147,2,0)</f>
        <v>213215232</v>
      </c>
      <c r="E318" s="52" t="s">
        <v>479</v>
      </c>
      <c r="F318" s="52"/>
      <c r="G318" s="52"/>
      <c r="H318" s="3">
        <v>62180192</v>
      </c>
      <c r="I318" s="3">
        <v>172372411</v>
      </c>
      <c r="J318" s="3">
        <v>0</v>
      </c>
      <c r="K318" s="3">
        <v>0</v>
      </c>
      <c r="L318" s="3">
        <v>0</v>
      </c>
      <c r="M318" s="3">
        <v>0</v>
      </c>
      <c r="N318" s="3"/>
      <c r="O318" s="25">
        <v>234552603</v>
      </c>
      <c r="P318" s="26">
        <v>234552603</v>
      </c>
      <c r="Q318" s="3">
        <v>0</v>
      </c>
      <c r="R318" s="3">
        <v>0</v>
      </c>
      <c r="S318" s="3"/>
      <c r="T318" s="3">
        <v>0</v>
      </c>
      <c r="U318" s="3">
        <v>0</v>
      </c>
      <c r="V318" s="3"/>
      <c r="W318" s="3"/>
      <c r="X318" s="3">
        <v>0</v>
      </c>
      <c r="Y318" s="3">
        <v>0</v>
      </c>
      <c r="Z318" s="3">
        <v>0</v>
      </c>
      <c r="AA318" s="27">
        <v>0</v>
      </c>
      <c r="AB318" s="28">
        <v>0</v>
      </c>
    </row>
    <row r="319" spans="1:28" x14ac:dyDescent="0.25">
      <c r="A319" s="20">
        <v>307</v>
      </c>
      <c r="B319" s="52"/>
      <c r="C319" s="22">
        <v>800131177</v>
      </c>
      <c r="D319" s="22">
        <f>VLOOKUP(C319,ENERO!$D$13:$E$1147,2,0)</f>
        <v>213615236</v>
      </c>
      <c r="E319" s="52" t="s">
        <v>480</v>
      </c>
      <c r="F319" s="52"/>
      <c r="G319" s="52"/>
      <c r="H319" s="3">
        <v>31039057</v>
      </c>
      <c r="I319" s="3">
        <v>88713202</v>
      </c>
      <c r="J319" s="3">
        <v>0</v>
      </c>
      <c r="K319" s="3">
        <v>0</v>
      </c>
      <c r="L319" s="3">
        <v>0</v>
      </c>
      <c r="M319" s="3">
        <v>0</v>
      </c>
      <c r="N319" s="3"/>
      <c r="O319" s="25">
        <v>119752259</v>
      </c>
      <c r="P319" s="26">
        <v>119752259</v>
      </c>
      <c r="Q319" s="3">
        <v>0</v>
      </c>
      <c r="R319" s="3">
        <v>0</v>
      </c>
      <c r="S319" s="3"/>
      <c r="T319" s="3">
        <v>0</v>
      </c>
      <c r="U319" s="3">
        <v>0</v>
      </c>
      <c r="V319" s="3"/>
      <c r="W319" s="3"/>
      <c r="X319" s="3">
        <v>0</v>
      </c>
      <c r="Y319" s="3">
        <v>0</v>
      </c>
      <c r="Z319" s="3">
        <v>0</v>
      </c>
      <c r="AA319" s="27">
        <v>0</v>
      </c>
      <c r="AB319" s="28">
        <v>0</v>
      </c>
    </row>
    <row r="320" spans="1:28" x14ac:dyDescent="0.25">
      <c r="A320" s="29">
        <v>308</v>
      </c>
      <c r="B320" s="52"/>
      <c r="C320" s="22">
        <v>891857844</v>
      </c>
      <c r="D320" s="22">
        <f>VLOOKUP(C320,ENERO!$D$13:$E$1147,2,0)</f>
        <v>214415244</v>
      </c>
      <c r="E320" s="52" t="s">
        <v>481</v>
      </c>
      <c r="F320" s="52"/>
      <c r="G320" s="52"/>
      <c r="H320" s="3">
        <v>97989071</v>
      </c>
      <c r="I320" s="3">
        <v>199982815</v>
      </c>
      <c r="J320" s="3">
        <v>0</v>
      </c>
      <c r="K320" s="3">
        <v>0</v>
      </c>
      <c r="L320" s="3">
        <v>0</v>
      </c>
      <c r="M320" s="3">
        <v>0</v>
      </c>
      <c r="N320" s="3"/>
      <c r="O320" s="25">
        <v>297971886</v>
      </c>
      <c r="P320" s="26">
        <v>297971886</v>
      </c>
      <c r="Q320" s="3">
        <v>0</v>
      </c>
      <c r="R320" s="3">
        <v>0</v>
      </c>
      <c r="S320" s="3"/>
      <c r="T320" s="3">
        <v>0</v>
      </c>
      <c r="U320" s="3">
        <v>0</v>
      </c>
      <c r="V320" s="3"/>
      <c r="W320" s="3"/>
      <c r="X320" s="3">
        <v>0</v>
      </c>
      <c r="Y320" s="3">
        <v>0</v>
      </c>
      <c r="Z320" s="3">
        <v>0</v>
      </c>
      <c r="AA320" s="27">
        <v>0</v>
      </c>
      <c r="AB320" s="28">
        <v>0</v>
      </c>
    </row>
    <row r="321" spans="1:28" x14ac:dyDescent="0.25">
      <c r="A321" s="20">
        <v>309</v>
      </c>
      <c r="B321" s="52"/>
      <c r="C321" s="22">
        <v>800031073</v>
      </c>
      <c r="D321" s="22">
        <f>VLOOKUP(C321,ENERO!$D$13:$E$1147,2,0)</f>
        <v>214815248</v>
      </c>
      <c r="E321" s="52" t="s">
        <v>482</v>
      </c>
      <c r="F321" s="52"/>
      <c r="G321" s="52"/>
      <c r="H321" s="3">
        <v>46641801</v>
      </c>
      <c r="I321" s="3">
        <v>147007046</v>
      </c>
      <c r="J321" s="3">
        <v>0</v>
      </c>
      <c r="K321" s="3">
        <v>0</v>
      </c>
      <c r="L321" s="3">
        <v>0</v>
      </c>
      <c r="M321" s="3">
        <v>0</v>
      </c>
      <c r="N321" s="3"/>
      <c r="O321" s="25">
        <v>193648847</v>
      </c>
      <c r="P321" s="26">
        <v>193648847</v>
      </c>
      <c r="Q321" s="3">
        <v>0</v>
      </c>
      <c r="R321" s="3">
        <v>0</v>
      </c>
      <c r="S321" s="3"/>
      <c r="T321" s="3">
        <v>0</v>
      </c>
      <c r="U321" s="3">
        <v>0</v>
      </c>
      <c r="V321" s="3"/>
      <c r="W321" s="3"/>
      <c r="X321" s="3">
        <v>0</v>
      </c>
      <c r="Y321" s="3">
        <v>0</v>
      </c>
      <c r="Z321" s="3">
        <v>0</v>
      </c>
      <c r="AA321" s="27">
        <v>0</v>
      </c>
      <c r="AB321" s="28">
        <v>0</v>
      </c>
    </row>
    <row r="322" spans="1:28" x14ac:dyDescent="0.25">
      <c r="A322" s="29">
        <v>310</v>
      </c>
      <c r="B322" s="52"/>
      <c r="C322" s="22">
        <v>891856288</v>
      </c>
      <c r="D322" s="22">
        <f>VLOOKUP(C322,ENERO!$D$13:$E$1147,2,0)</f>
        <v>217215272</v>
      </c>
      <c r="E322" s="52" t="s">
        <v>483</v>
      </c>
      <c r="F322" s="52"/>
      <c r="G322" s="52"/>
      <c r="H322" s="3">
        <v>62885031</v>
      </c>
      <c r="I322" s="3">
        <v>168899088</v>
      </c>
      <c r="J322" s="3">
        <v>0</v>
      </c>
      <c r="K322" s="3">
        <v>0</v>
      </c>
      <c r="L322" s="3">
        <v>0</v>
      </c>
      <c r="M322" s="3">
        <v>0</v>
      </c>
      <c r="N322" s="3"/>
      <c r="O322" s="25">
        <v>231784119</v>
      </c>
      <c r="P322" s="26">
        <v>231784119</v>
      </c>
      <c r="Q322" s="3">
        <v>0</v>
      </c>
      <c r="R322" s="3">
        <v>0</v>
      </c>
      <c r="S322" s="3"/>
      <c r="T322" s="3">
        <v>0</v>
      </c>
      <c r="U322" s="3">
        <v>0</v>
      </c>
      <c r="V322" s="3"/>
      <c r="W322" s="3"/>
      <c r="X322" s="3">
        <v>0</v>
      </c>
      <c r="Y322" s="3">
        <v>0</v>
      </c>
      <c r="Z322" s="3">
        <v>0</v>
      </c>
      <c r="AA322" s="27">
        <v>0</v>
      </c>
      <c r="AB322" s="28">
        <v>0</v>
      </c>
    </row>
    <row r="323" spans="1:28" x14ac:dyDescent="0.25">
      <c r="A323" s="20">
        <v>311</v>
      </c>
      <c r="B323" s="52"/>
      <c r="C323" s="22">
        <v>800026368</v>
      </c>
      <c r="D323" s="22">
        <f>VLOOKUP(C323,ENERO!$D$13:$E$1147,2,0)</f>
        <v>217615276</v>
      </c>
      <c r="E323" s="52" t="s">
        <v>484</v>
      </c>
      <c r="F323" s="52"/>
      <c r="G323" s="52"/>
      <c r="H323" s="3">
        <v>48883080</v>
      </c>
      <c r="I323" s="3">
        <v>102477657</v>
      </c>
      <c r="J323" s="3">
        <v>0</v>
      </c>
      <c r="K323" s="3">
        <v>0</v>
      </c>
      <c r="L323" s="3">
        <v>0</v>
      </c>
      <c r="M323" s="3">
        <v>0</v>
      </c>
      <c r="N323" s="3"/>
      <c r="O323" s="25">
        <v>151360737</v>
      </c>
      <c r="P323" s="26">
        <v>151360737</v>
      </c>
      <c r="Q323" s="3">
        <v>0</v>
      </c>
      <c r="R323" s="3">
        <v>0</v>
      </c>
      <c r="S323" s="3"/>
      <c r="T323" s="3">
        <v>0</v>
      </c>
      <c r="U323" s="3">
        <v>0</v>
      </c>
      <c r="V323" s="3"/>
      <c r="W323" s="3"/>
      <c r="X323" s="3">
        <v>0</v>
      </c>
      <c r="Y323" s="3">
        <v>0</v>
      </c>
      <c r="Z323" s="3">
        <v>0</v>
      </c>
      <c r="AA323" s="27">
        <v>0</v>
      </c>
      <c r="AB323" s="28">
        <v>0</v>
      </c>
    </row>
    <row r="324" spans="1:28" x14ac:dyDescent="0.25">
      <c r="A324" s="29">
        <v>312</v>
      </c>
      <c r="B324" s="52"/>
      <c r="C324" s="22">
        <v>800020045</v>
      </c>
      <c r="D324" s="22">
        <f>VLOOKUP(C324,ENERO!$D$13:$E$1147,2,0)</f>
        <v>219315293</v>
      </c>
      <c r="E324" s="52" t="s">
        <v>485</v>
      </c>
      <c r="F324" s="52"/>
      <c r="G324" s="52"/>
      <c r="H324" s="3">
        <v>50057066</v>
      </c>
      <c r="I324" s="3">
        <v>148205531</v>
      </c>
      <c r="J324" s="3">
        <v>0</v>
      </c>
      <c r="K324" s="3">
        <v>0</v>
      </c>
      <c r="L324" s="3">
        <v>0</v>
      </c>
      <c r="M324" s="3">
        <v>0</v>
      </c>
      <c r="N324" s="3"/>
      <c r="O324" s="25">
        <v>198262597</v>
      </c>
      <c r="P324" s="26">
        <v>198262597</v>
      </c>
      <c r="Q324" s="3">
        <v>0</v>
      </c>
      <c r="R324" s="3">
        <v>0</v>
      </c>
      <c r="S324" s="3"/>
      <c r="T324" s="3">
        <v>0</v>
      </c>
      <c r="U324" s="3">
        <v>0</v>
      </c>
      <c r="V324" s="3"/>
      <c r="W324" s="3"/>
      <c r="X324" s="3">
        <v>0</v>
      </c>
      <c r="Y324" s="3">
        <v>0</v>
      </c>
      <c r="Z324" s="3">
        <v>0</v>
      </c>
      <c r="AA324" s="27">
        <v>0</v>
      </c>
      <c r="AB324" s="28">
        <v>0</v>
      </c>
    </row>
    <row r="325" spans="1:28" x14ac:dyDescent="0.25">
      <c r="A325" s="20">
        <v>313</v>
      </c>
      <c r="B325" s="52"/>
      <c r="C325" s="22">
        <v>891857764</v>
      </c>
      <c r="D325" s="22">
        <f>VLOOKUP(C325,ENERO!$D$13:$E$1147,2,0)</f>
        <v>219615296</v>
      </c>
      <c r="E325" s="52" t="s">
        <v>486</v>
      </c>
      <c r="F325" s="52"/>
      <c r="G325" s="52"/>
      <c r="H325" s="3">
        <v>80797393</v>
      </c>
      <c r="I325" s="3">
        <v>204630576</v>
      </c>
      <c r="J325" s="3">
        <v>0</v>
      </c>
      <c r="K325" s="3">
        <v>0</v>
      </c>
      <c r="L325" s="3">
        <v>0</v>
      </c>
      <c r="M325" s="3">
        <v>0</v>
      </c>
      <c r="N325" s="3"/>
      <c r="O325" s="25">
        <v>285427969</v>
      </c>
      <c r="P325" s="26">
        <v>285427969</v>
      </c>
      <c r="Q325" s="3">
        <v>0</v>
      </c>
      <c r="R325" s="3">
        <v>0</v>
      </c>
      <c r="S325" s="3"/>
      <c r="T325" s="3">
        <v>0</v>
      </c>
      <c r="U325" s="3">
        <v>0</v>
      </c>
      <c r="V325" s="3"/>
      <c r="W325" s="3"/>
      <c r="X325" s="3">
        <v>0</v>
      </c>
      <c r="Y325" s="3">
        <v>0</v>
      </c>
      <c r="Z325" s="3">
        <v>0</v>
      </c>
      <c r="AA325" s="27">
        <v>0</v>
      </c>
      <c r="AB325" s="28">
        <v>0</v>
      </c>
    </row>
    <row r="326" spans="1:28" x14ac:dyDescent="0.25">
      <c r="A326" s="29">
        <v>314</v>
      </c>
      <c r="B326" s="52"/>
      <c r="C326" s="22">
        <v>800025608</v>
      </c>
      <c r="D326" s="22">
        <f>VLOOKUP(C326,ENERO!$D$13:$E$1147,2,0)</f>
        <v>219915299</v>
      </c>
      <c r="E326" s="52" t="s">
        <v>487</v>
      </c>
      <c r="F326" s="52"/>
      <c r="G326" s="52"/>
      <c r="H326" s="3">
        <v>195239391</v>
      </c>
      <c r="I326" s="3">
        <v>330885141</v>
      </c>
      <c r="J326" s="3">
        <v>0</v>
      </c>
      <c r="K326" s="3">
        <v>0</v>
      </c>
      <c r="L326" s="3">
        <v>0</v>
      </c>
      <c r="M326" s="3">
        <v>0</v>
      </c>
      <c r="N326" s="3"/>
      <c r="O326" s="25">
        <v>526124532</v>
      </c>
      <c r="P326" s="26">
        <v>526124532</v>
      </c>
      <c r="Q326" s="3">
        <v>0</v>
      </c>
      <c r="R326" s="3">
        <v>0</v>
      </c>
      <c r="S326" s="3"/>
      <c r="T326" s="3">
        <v>0</v>
      </c>
      <c r="U326" s="3">
        <v>0</v>
      </c>
      <c r="V326" s="3"/>
      <c r="W326" s="3"/>
      <c r="X326" s="3">
        <v>0</v>
      </c>
      <c r="Y326" s="3">
        <v>0</v>
      </c>
      <c r="Z326" s="3">
        <v>0</v>
      </c>
      <c r="AA326" s="27">
        <v>0</v>
      </c>
      <c r="AB326" s="28">
        <v>0</v>
      </c>
    </row>
    <row r="327" spans="1:28" x14ac:dyDescent="0.25">
      <c r="A327" s="20">
        <v>315</v>
      </c>
      <c r="B327" s="52"/>
      <c r="C327" s="22">
        <v>800012631</v>
      </c>
      <c r="D327" s="22">
        <f>VLOOKUP(C327,ENERO!$D$13:$E$1147,2,0)</f>
        <v>211715317</v>
      </c>
      <c r="E327" s="52" t="s">
        <v>488</v>
      </c>
      <c r="F327" s="52"/>
      <c r="G327" s="52"/>
      <c r="H327" s="3">
        <v>21470988</v>
      </c>
      <c r="I327" s="3">
        <v>63334912</v>
      </c>
      <c r="J327" s="3">
        <v>0</v>
      </c>
      <c r="K327" s="3">
        <v>0</v>
      </c>
      <c r="L327" s="3">
        <v>0</v>
      </c>
      <c r="M327" s="3">
        <v>0</v>
      </c>
      <c r="N327" s="3"/>
      <c r="O327" s="25">
        <v>84805900</v>
      </c>
      <c r="P327" s="26">
        <v>84805900</v>
      </c>
      <c r="Q327" s="3">
        <v>0</v>
      </c>
      <c r="R327" s="3">
        <v>0</v>
      </c>
      <c r="S327" s="3"/>
      <c r="T327" s="3">
        <v>0</v>
      </c>
      <c r="U327" s="3">
        <v>0</v>
      </c>
      <c r="V327" s="3"/>
      <c r="W327" s="3"/>
      <c r="X327" s="3">
        <v>0</v>
      </c>
      <c r="Y327" s="3">
        <v>0</v>
      </c>
      <c r="Z327" s="3">
        <v>0</v>
      </c>
      <c r="AA327" s="27">
        <v>0</v>
      </c>
      <c r="AB327" s="28">
        <v>0</v>
      </c>
    </row>
    <row r="328" spans="1:28" x14ac:dyDescent="0.25">
      <c r="A328" s="29">
        <v>316</v>
      </c>
      <c r="B328" s="52"/>
      <c r="C328" s="22">
        <v>800013683</v>
      </c>
      <c r="D328" s="22">
        <f>VLOOKUP(C328,ENERO!$D$13:$E$1147,2,0)</f>
        <v>212215322</v>
      </c>
      <c r="E328" s="52" t="s">
        <v>489</v>
      </c>
      <c r="F328" s="52"/>
      <c r="G328" s="52"/>
      <c r="H328" s="3">
        <v>123945267</v>
      </c>
      <c r="I328" s="3">
        <v>253776405</v>
      </c>
      <c r="J328" s="3">
        <v>0</v>
      </c>
      <c r="K328" s="3">
        <v>0</v>
      </c>
      <c r="L328" s="3">
        <v>0</v>
      </c>
      <c r="M328" s="3">
        <v>0</v>
      </c>
      <c r="N328" s="3"/>
      <c r="O328" s="25">
        <v>377721672</v>
      </c>
      <c r="P328" s="26">
        <v>377721672</v>
      </c>
      <c r="Q328" s="3">
        <v>0</v>
      </c>
      <c r="R328" s="3">
        <v>0</v>
      </c>
      <c r="S328" s="3"/>
      <c r="T328" s="3">
        <v>0</v>
      </c>
      <c r="U328" s="3">
        <v>0</v>
      </c>
      <c r="V328" s="3"/>
      <c r="W328" s="3"/>
      <c r="X328" s="3">
        <v>0</v>
      </c>
      <c r="Y328" s="3">
        <v>0</v>
      </c>
      <c r="Z328" s="3">
        <v>0</v>
      </c>
      <c r="AA328" s="27">
        <v>0</v>
      </c>
      <c r="AB328" s="28">
        <v>0</v>
      </c>
    </row>
    <row r="329" spans="1:28" x14ac:dyDescent="0.25">
      <c r="A329" s="20">
        <v>317</v>
      </c>
      <c r="B329" s="52"/>
      <c r="C329" s="22">
        <v>891800896</v>
      </c>
      <c r="D329" s="22">
        <f>VLOOKUP(C329,ENERO!$D$13:$E$1147,2,0)</f>
        <v>212515325</v>
      </c>
      <c r="E329" s="52" t="s">
        <v>490</v>
      </c>
      <c r="F329" s="52"/>
      <c r="G329" s="52"/>
      <c r="H329" s="3">
        <v>34031442</v>
      </c>
      <c r="I329" s="3">
        <v>126426405</v>
      </c>
      <c r="J329" s="3">
        <v>0</v>
      </c>
      <c r="K329" s="3">
        <v>0</v>
      </c>
      <c r="L329" s="3">
        <v>0</v>
      </c>
      <c r="M329" s="3">
        <v>0</v>
      </c>
      <c r="N329" s="3"/>
      <c r="O329" s="25">
        <v>160457847</v>
      </c>
      <c r="P329" s="26">
        <v>160457847</v>
      </c>
      <c r="Q329" s="3">
        <v>0</v>
      </c>
      <c r="R329" s="3">
        <v>0</v>
      </c>
      <c r="S329" s="3"/>
      <c r="T329" s="3">
        <v>0</v>
      </c>
      <c r="U329" s="3">
        <v>0</v>
      </c>
      <c r="V329" s="3"/>
      <c r="W329" s="3"/>
      <c r="X329" s="3">
        <v>0</v>
      </c>
      <c r="Y329" s="3">
        <v>0</v>
      </c>
      <c r="Z329" s="3">
        <v>0</v>
      </c>
      <c r="AA329" s="27">
        <v>0</v>
      </c>
      <c r="AB329" s="28">
        <v>0</v>
      </c>
    </row>
    <row r="330" spans="1:28" x14ac:dyDescent="0.25">
      <c r="A330" s="29">
        <v>318</v>
      </c>
      <c r="B330" s="52"/>
      <c r="C330" s="22">
        <v>800099202</v>
      </c>
      <c r="D330" s="22">
        <f>VLOOKUP(C330,ENERO!$D$13:$E$1147,2,0)</f>
        <v>213215332</v>
      </c>
      <c r="E330" s="52" t="s">
        <v>491</v>
      </c>
      <c r="F330" s="52"/>
      <c r="G330" s="52"/>
      <c r="H330" s="3">
        <v>87559122</v>
      </c>
      <c r="I330" s="3">
        <v>151276310</v>
      </c>
      <c r="J330" s="3">
        <v>0</v>
      </c>
      <c r="K330" s="3">
        <v>0</v>
      </c>
      <c r="L330" s="3">
        <v>0</v>
      </c>
      <c r="M330" s="3">
        <v>0</v>
      </c>
      <c r="N330" s="3"/>
      <c r="O330" s="25">
        <v>238835432</v>
      </c>
      <c r="P330" s="26">
        <v>238835432</v>
      </c>
      <c r="Q330" s="3">
        <v>0</v>
      </c>
      <c r="R330" s="3">
        <v>0</v>
      </c>
      <c r="S330" s="3"/>
      <c r="T330" s="3">
        <v>0</v>
      </c>
      <c r="U330" s="3">
        <v>0</v>
      </c>
      <c r="V330" s="3"/>
      <c r="W330" s="3"/>
      <c r="X330" s="3">
        <v>0</v>
      </c>
      <c r="Y330" s="3">
        <v>0</v>
      </c>
      <c r="Z330" s="3">
        <v>0</v>
      </c>
      <c r="AA330" s="27">
        <v>0</v>
      </c>
      <c r="AB330" s="28">
        <v>0</v>
      </c>
    </row>
    <row r="331" spans="1:28" x14ac:dyDescent="0.25">
      <c r="A331" s="20">
        <v>319</v>
      </c>
      <c r="B331" s="52"/>
      <c r="C331" s="22">
        <v>891856077</v>
      </c>
      <c r="D331" s="22">
        <f>VLOOKUP(C331,ENERO!$D$13:$E$1147,2,0)</f>
        <v>216215362</v>
      </c>
      <c r="E331" s="52" t="s">
        <v>492</v>
      </c>
      <c r="F331" s="52"/>
      <c r="G331" s="52"/>
      <c r="H331" s="3">
        <v>26723313</v>
      </c>
      <c r="I331" s="3">
        <v>77319594</v>
      </c>
      <c r="J331" s="3">
        <v>0</v>
      </c>
      <c r="K331" s="3">
        <v>0</v>
      </c>
      <c r="L331" s="3">
        <v>0</v>
      </c>
      <c r="M331" s="3">
        <v>0</v>
      </c>
      <c r="N331" s="3"/>
      <c r="O331" s="25">
        <v>104042907</v>
      </c>
      <c r="P331" s="26">
        <v>104042907</v>
      </c>
      <c r="Q331" s="3">
        <v>0</v>
      </c>
      <c r="R331" s="3">
        <v>0</v>
      </c>
      <c r="S331" s="3"/>
      <c r="T331" s="3">
        <v>0</v>
      </c>
      <c r="U331" s="3">
        <v>0</v>
      </c>
      <c r="V331" s="3"/>
      <c r="W331" s="3"/>
      <c r="X331" s="3">
        <v>0</v>
      </c>
      <c r="Y331" s="3">
        <v>0</v>
      </c>
      <c r="Z331" s="3">
        <v>0</v>
      </c>
      <c r="AA331" s="27">
        <v>0</v>
      </c>
      <c r="AB331" s="28">
        <v>0</v>
      </c>
    </row>
    <row r="332" spans="1:28" x14ac:dyDescent="0.25">
      <c r="A332" s="29">
        <v>320</v>
      </c>
      <c r="B332" s="52"/>
      <c r="C332" s="22">
        <v>891801376</v>
      </c>
      <c r="D332" s="22">
        <f>VLOOKUP(C332,ENERO!$D$13:$E$1147,2,0)</f>
        <v>216715367</v>
      </c>
      <c r="E332" s="52" t="s">
        <v>493</v>
      </c>
      <c r="F332" s="52"/>
      <c r="G332" s="52"/>
      <c r="H332" s="3">
        <v>107980731</v>
      </c>
      <c r="I332" s="3">
        <v>175613783</v>
      </c>
      <c r="J332" s="3">
        <v>0</v>
      </c>
      <c r="K332" s="3">
        <v>0</v>
      </c>
      <c r="L332" s="3">
        <v>0</v>
      </c>
      <c r="M332" s="3">
        <v>0</v>
      </c>
      <c r="N332" s="3"/>
      <c r="O332" s="25">
        <v>283594514</v>
      </c>
      <c r="P332" s="26">
        <v>283594514</v>
      </c>
      <c r="Q332" s="3">
        <v>0</v>
      </c>
      <c r="R332" s="3">
        <v>0</v>
      </c>
      <c r="S332" s="3"/>
      <c r="T332" s="3">
        <v>0</v>
      </c>
      <c r="U332" s="3">
        <v>0</v>
      </c>
      <c r="V332" s="3"/>
      <c r="W332" s="3"/>
      <c r="X332" s="3">
        <v>0</v>
      </c>
      <c r="Y332" s="3">
        <v>0</v>
      </c>
      <c r="Z332" s="3">
        <v>0</v>
      </c>
      <c r="AA332" s="27">
        <v>0</v>
      </c>
      <c r="AB332" s="28">
        <v>0</v>
      </c>
    </row>
    <row r="333" spans="1:28" x14ac:dyDescent="0.25">
      <c r="A333" s="20">
        <v>321</v>
      </c>
      <c r="B333" s="52"/>
      <c r="C333" s="22">
        <v>891856593</v>
      </c>
      <c r="D333" s="22">
        <f>VLOOKUP(C333,ENERO!$D$13:$E$1147,2,0)</f>
        <v>216815368</v>
      </c>
      <c r="E333" s="52" t="s">
        <v>330</v>
      </c>
      <c r="F333" s="52"/>
      <c r="G333" s="52"/>
      <c r="H333" s="3">
        <v>97571719</v>
      </c>
      <c r="I333" s="3">
        <v>161001399</v>
      </c>
      <c r="J333" s="3">
        <v>0</v>
      </c>
      <c r="K333" s="3">
        <v>0</v>
      </c>
      <c r="L333" s="3">
        <v>0</v>
      </c>
      <c r="M333" s="3">
        <v>0</v>
      </c>
      <c r="N333" s="3"/>
      <c r="O333" s="25">
        <v>258573118</v>
      </c>
      <c r="P333" s="26">
        <v>258573118</v>
      </c>
      <c r="Q333" s="3">
        <v>0</v>
      </c>
      <c r="R333" s="3">
        <v>0</v>
      </c>
      <c r="S333" s="3"/>
      <c r="T333" s="3">
        <v>0</v>
      </c>
      <c r="U333" s="3">
        <v>0</v>
      </c>
      <c r="V333" s="3"/>
      <c r="W333" s="3"/>
      <c r="X333" s="3">
        <v>0</v>
      </c>
      <c r="Y333" s="3">
        <v>0</v>
      </c>
      <c r="Z333" s="3">
        <v>0</v>
      </c>
      <c r="AA333" s="27">
        <v>0</v>
      </c>
      <c r="AB333" s="28">
        <v>0</v>
      </c>
    </row>
    <row r="334" spans="1:28" x14ac:dyDescent="0.25">
      <c r="A334" s="29">
        <v>322</v>
      </c>
      <c r="B334" s="52"/>
      <c r="C334" s="22">
        <v>800099206</v>
      </c>
      <c r="D334" s="22">
        <f>VLOOKUP(C334,ENERO!$D$13:$E$1147,2,0)</f>
        <v>217715377</v>
      </c>
      <c r="E334" s="52" t="s">
        <v>494</v>
      </c>
      <c r="F334" s="52"/>
      <c r="G334" s="52"/>
      <c r="H334" s="3">
        <v>72589665</v>
      </c>
      <c r="I334" s="3">
        <v>123201633</v>
      </c>
      <c r="J334" s="3">
        <v>0</v>
      </c>
      <c r="K334" s="3">
        <v>0</v>
      </c>
      <c r="L334" s="3">
        <v>0</v>
      </c>
      <c r="M334" s="3">
        <v>0</v>
      </c>
      <c r="N334" s="3"/>
      <c r="O334" s="25">
        <v>195791298</v>
      </c>
      <c r="P334" s="26">
        <v>195791298</v>
      </c>
      <c r="Q334" s="3">
        <v>0</v>
      </c>
      <c r="R334" s="3">
        <v>0</v>
      </c>
      <c r="S334" s="3"/>
      <c r="T334" s="3">
        <v>0</v>
      </c>
      <c r="U334" s="3">
        <v>0</v>
      </c>
      <c r="V334" s="3"/>
      <c r="W334" s="3"/>
      <c r="X334" s="3">
        <v>0</v>
      </c>
      <c r="Y334" s="3">
        <v>0</v>
      </c>
      <c r="Z334" s="3">
        <v>0</v>
      </c>
      <c r="AA334" s="27">
        <v>0</v>
      </c>
      <c r="AB334" s="28">
        <v>0</v>
      </c>
    </row>
    <row r="335" spans="1:28" x14ac:dyDescent="0.25">
      <c r="A335" s="20">
        <v>323</v>
      </c>
      <c r="B335" s="52"/>
      <c r="C335" s="22">
        <v>800099665</v>
      </c>
      <c r="D335" s="22">
        <f>VLOOKUP(C335,ENERO!$D$13:$E$1147,2,0)</f>
        <v>218015380</v>
      </c>
      <c r="E335" s="52" t="s">
        <v>495</v>
      </c>
      <c r="F335" s="52"/>
      <c r="G335" s="52"/>
      <c r="H335" s="3">
        <v>30190659</v>
      </c>
      <c r="I335" s="3">
        <v>81067044</v>
      </c>
      <c r="J335" s="3">
        <v>0</v>
      </c>
      <c r="K335" s="3">
        <v>0</v>
      </c>
      <c r="L335" s="3">
        <v>0</v>
      </c>
      <c r="M335" s="3">
        <v>0</v>
      </c>
      <c r="N335" s="3"/>
      <c r="O335" s="25">
        <v>111257703</v>
      </c>
      <c r="P335" s="26">
        <v>111257703</v>
      </c>
      <c r="Q335" s="3">
        <v>0</v>
      </c>
      <c r="R335" s="3">
        <v>0</v>
      </c>
      <c r="S335" s="3"/>
      <c r="T335" s="3">
        <v>0</v>
      </c>
      <c r="U335" s="3">
        <v>0</v>
      </c>
      <c r="V335" s="3"/>
      <c r="W335" s="3"/>
      <c r="X335" s="3">
        <v>0</v>
      </c>
      <c r="Y335" s="3">
        <v>0</v>
      </c>
      <c r="Z335" s="3">
        <v>0</v>
      </c>
      <c r="AA335" s="27">
        <v>0</v>
      </c>
      <c r="AB335" s="28">
        <v>0</v>
      </c>
    </row>
    <row r="336" spans="1:28" x14ac:dyDescent="0.25">
      <c r="A336" s="29">
        <v>324</v>
      </c>
      <c r="B336" s="52"/>
      <c r="C336" s="22">
        <v>800006541</v>
      </c>
      <c r="D336" s="22">
        <f>VLOOKUP(C336,ENERO!$D$13:$E$1147,2,0)</f>
        <v>210115401</v>
      </c>
      <c r="E336" s="52" t="s">
        <v>496</v>
      </c>
      <c r="F336" s="52"/>
      <c r="G336" s="52"/>
      <c r="H336" s="3">
        <v>15498250</v>
      </c>
      <c r="I336" s="3">
        <v>61890855</v>
      </c>
      <c r="J336" s="3">
        <v>0</v>
      </c>
      <c r="K336" s="3">
        <v>0</v>
      </c>
      <c r="L336" s="3">
        <v>0</v>
      </c>
      <c r="M336" s="3">
        <v>0</v>
      </c>
      <c r="N336" s="3"/>
      <c r="O336" s="25">
        <v>77389105</v>
      </c>
      <c r="P336" s="26">
        <v>77389105</v>
      </c>
      <c r="Q336" s="3">
        <v>0</v>
      </c>
      <c r="R336" s="3">
        <v>0</v>
      </c>
      <c r="S336" s="3"/>
      <c r="T336" s="3">
        <v>0</v>
      </c>
      <c r="U336" s="3">
        <v>0</v>
      </c>
      <c r="V336" s="3"/>
      <c r="W336" s="3"/>
      <c r="X336" s="3">
        <v>0</v>
      </c>
      <c r="Y336" s="3">
        <v>0</v>
      </c>
      <c r="Z336" s="3">
        <v>0</v>
      </c>
      <c r="AA336" s="27">
        <v>0</v>
      </c>
      <c r="AB336" s="28">
        <v>0</v>
      </c>
    </row>
    <row r="337" spans="1:28" x14ac:dyDescent="0.25">
      <c r="A337" s="20">
        <v>325</v>
      </c>
      <c r="B337" s="52"/>
      <c r="C337" s="22">
        <v>891856257</v>
      </c>
      <c r="D337" s="22">
        <f>VLOOKUP(C337,ENERO!$D$13:$E$1147,2,0)</f>
        <v>210315403</v>
      </c>
      <c r="E337" s="52" t="s">
        <v>497</v>
      </c>
      <c r="F337" s="52"/>
      <c r="G337" s="52"/>
      <c r="H337" s="3">
        <v>38638255</v>
      </c>
      <c r="I337" s="3">
        <v>138957956</v>
      </c>
      <c r="J337" s="3">
        <v>0</v>
      </c>
      <c r="K337" s="3">
        <v>0</v>
      </c>
      <c r="L337" s="3">
        <v>0</v>
      </c>
      <c r="M337" s="3">
        <v>0</v>
      </c>
      <c r="N337" s="3"/>
      <c r="O337" s="25">
        <v>177596211</v>
      </c>
      <c r="P337" s="26">
        <v>177596211</v>
      </c>
      <c r="Q337" s="3">
        <v>0</v>
      </c>
      <c r="R337" s="3">
        <v>0</v>
      </c>
      <c r="S337" s="3"/>
      <c r="T337" s="3">
        <v>0</v>
      </c>
      <c r="U337" s="3">
        <v>0</v>
      </c>
      <c r="V337" s="3"/>
      <c r="W337" s="3"/>
      <c r="X337" s="3">
        <v>0</v>
      </c>
      <c r="Y337" s="3">
        <v>0</v>
      </c>
      <c r="Z337" s="3">
        <v>0</v>
      </c>
      <c r="AA337" s="27">
        <v>0</v>
      </c>
      <c r="AB337" s="28">
        <v>0</v>
      </c>
    </row>
    <row r="338" spans="1:28" x14ac:dyDescent="0.25">
      <c r="A338" s="29">
        <v>326</v>
      </c>
      <c r="B338" s="52"/>
      <c r="C338" s="22">
        <v>891801268</v>
      </c>
      <c r="D338" s="22">
        <f>VLOOKUP(C338,ENERO!$D$13:$E$1147,2,0)</f>
        <v>210715407</v>
      </c>
      <c r="E338" s="52" t="s">
        <v>498</v>
      </c>
      <c r="F338" s="52"/>
      <c r="G338" s="52"/>
      <c r="H338" s="3">
        <v>215311099</v>
      </c>
      <c r="I338" s="3">
        <v>416771197</v>
      </c>
      <c r="J338" s="3">
        <v>0</v>
      </c>
      <c r="K338" s="3">
        <v>0</v>
      </c>
      <c r="L338" s="3">
        <v>0</v>
      </c>
      <c r="M338" s="3">
        <v>0</v>
      </c>
      <c r="N338" s="3"/>
      <c r="O338" s="25">
        <v>632082296</v>
      </c>
      <c r="P338" s="26">
        <v>632082296</v>
      </c>
      <c r="Q338" s="3">
        <v>0</v>
      </c>
      <c r="R338" s="3">
        <v>0</v>
      </c>
      <c r="S338" s="3"/>
      <c r="T338" s="3">
        <v>0</v>
      </c>
      <c r="U338" s="3">
        <v>0</v>
      </c>
      <c r="V338" s="3"/>
      <c r="W338" s="3"/>
      <c r="X338" s="3">
        <v>0</v>
      </c>
      <c r="Y338" s="3">
        <v>0</v>
      </c>
      <c r="Z338" s="3">
        <v>0</v>
      </c>
      <c r="AA338" s="27">
        <v>0</v>
      </c>
      <c r="AB338" s="28">
        <v>0</v>
      </c>
    </row>
    <row r="339" spans="1:28" x14ac:dyDescent="0.25">
      <c r="A339" s="20">
        <v>327</v>
      </c>
      <c r="B339" s="52"/>
      <c r="C339" s="22">
        <v>891801129</v>
      </c>
      <c r="D339" s="22">
        <f>VLOOKUP(C339,ENERO!$D$13:$E$1147,2,0)</f>
        <v>212515425</v>
      </c>
      <c r="E339" s="52" t="s">
        <v>499</v>
      </c>
      <c r="F339" s="52"/>
      <c r="G339" s="52"/>
      <c r="H339" s="3">
        <v>49443133</v>
      </c>
      <c r="I339" s="3">
        <v>121406085</v>
      </c>
      <c r="J339" s="3">
        <v>0</v>
      </c>
      <c r="K339" s="3">
        <v>0</v>
      </c>
      <c r="L339" s="3">
        <v>0</v>
      </c>
      <c r="M339" s="3">
        <v>0</v>
      </c>
      <c r="N339" s="3"/>
      <c r="O339" s="25">
        <v>170849218</v>
      </c>
      <c r="P339" s="26">
        <v>170849218</v>
      </c>
      <c r="Q339" s="3">
        <v>0</v>
      </c>
      <c r="R339" s="3">
        <v>0</v>
      </c>
      <c r="S339" s="3"/>
      <c r="T339" s="3">
        <v>0</v>
      </c>
      <c r="U339" s="3">
        <v>0</v>
      </c>
      <c r="V339" s="3"/>
      <c r="W339" s="3"/>
      <c r="X339" s="3">
        <v>0</v>
      </c>
      <c r="Y339" s="3">
        <v>0</v>
      </c>
      <c r="Z339" s="3">
        <v>0</v>
      </c>
      <c r="AA339" s="27">
        <v>0</v>
      </c>
      <c r="AB339" s="28">
        <v>0</v>
      </c>
    </row>
    <row r="340" spans="1:28" x14ac:dyDescent="0.25">
      <c r="A340" s="29">
        <v>328</v>
      </c>
      <c r="B340" s="52"/>
      <c r="C340" s="22">
        <v>800024789</v>
      </c>
      <c r="D340" s="22">
        <f>VLOOKUP(C340,ENERO!$D$13:$E$1147,2,0)</f>
        <v>214215442</v>
      </c>
      <c r="E340" s="52" t="s">
        <v>500</v>
      </c>
      <c r="F340" s="52"/>
      <c r="G340" s="52"/>
      <c r="H340" s="3">
        <v>104490625</v>
      </c>
      <c r="I340" s="3">
        <v>281673477</v>
      </c>
      <c r="J340" s="3">
        <v>0</v>
      </c>
      <c r="K340" s="3">
        <v>0</v>
      </c>
      <c r="L340" s="3">
        <v>0</v>
      </c>
      <c r="M340" s="3">
        <v>0</v>
      </c>
      <c r="N340" s="3"/>
      <c r="O340" s="25">
        <v>386164102</v>
      </c>
      <c r="P340" s="26">
        <v>386164102</v>
      </c>
      <c r="Q340" s="3">
        <v>0</v>
      </c>
      <c r="R340" s="3">
        <v>0</v>
      </c>
      <c r="S340" s="3"/>
      <c r="T340" s="3">
        <v>0</v>
      </c>
      <c r="U340" s="3">
        <v>0</v>
      </c>
      <c r="V340" s="3"/>
      <c r="W340" s="3"/>
      <c r="X340" s="3">
        <v>0</v>
      </c>
      <c r="Y340" s="3">
        <v>0</v>
      </c>
      <c r="Z340" s="3">
        <v>0</v>
      </c>
      <c r="AA340" s="27">
        <v>0</v>
      </c>
      <c r="AB340" s="28">
        <v>0</v>
      </c>
    </row>
    <row r="341" spans="1:28" x14ac:dyDescent="0.25">
      <c r="A341" s="20">
        <v>329</v>
      </c>
      <c r="B341" s="52"/>
      <c r="C341" s="22">
        <v>800029660</v>
      </c>
      <c r="D341" s="22">
        <f>VLOOKUP(C341,ENERO!$D$13:$E$1147,2,0)</f>
        <v>215515455</v>
      </c>
      <c r="E341" s="52" t="s">
        <v>501</v>
      </c>
      <c r="F341" s="52"/>
      <c r="G341" s="52"/>
      <c r="H341" s="3">
        <v>107555227</v>
      </c>
      <c r="I341" s="3">
        <v>229488836</v>
      </c>
      <c r="J341" s="3">
        <v>0</v>
      </c>
      <c r="K341" s="3">
        <v>0</v>
      </c>
      <c r="L341" s="3">
        <v>0</v>
      </c>
      <c r="M341" s="3">
        <v>0</v>
      </c>
      <c r="N341" s="3"/>
      <c r="O341" s="25">
        <v>337044063</v>
      </c>
      <c r="P341" s="26">
        <v>337044063</v>
      </c>
      <c r="Q341" s="3">
        <v>0</v>
      </c>
      <c r="R341" s="3">
        <v>0</v>
      </c>
      <c r="S341" s="3"/>
      <c r="T341" s="3">
        <v>0</v>
      </c>
      <c r="U341" s="3">
        <v>0</v>
      </c>
      <c r="V341" s="3"/>
      <c r="W341" s="3"/>
      <c r="X341" s="3">
        <v>0</v>
      </c>
      <c r="Y341" s="3">
        <v>0</v>
      </c>
      <c r="Z341" s="3">
        <v>0</v>
      </c>
      <c r="AA341" s="27">
        <v>0</v>
      </c>
      <c r="AB341" s="28">
        <v>0</v>
      </c>
    </row>
    <row r="342" spans="1:28" x14ac:dyDescent="0.25">
      <c r="A342" s="29">
        <v>330</v>
      </c>
      <c r="B342" s="52"/>
      <c r="C342" s="22">
        <v>891855735</v>
      </c>
      <c r="D342" s="22">
        <f>VLOOKUP(C342,ENERO!$D$13:$E$1147,2,0)</f>
        <v>216415464</v>
      </c>
      <c r="E342" s="52" t="s">
        <v>502</v>
      </c>
      <c r="F342" s="52"/>
      <c r="G342" s="52"/>
      <c r="H342" s="3">
        <v>95527237</v>
      </c>
      <c r="I342" s="3">
        <v>196121803</v>
      </c>
      <c r="J342" s="3">
        <v>0</v>
      </c>
      <c r="K342" s="3">
        <v>0</v>
      </c>
      <c r="L342" s="3">
        <v>0</v>
      </c>
      <c r="M342" s="3">
        <v>0</v>
      </c>
      <c r="N342" s="3"/>
      <c r="O342" s="25">
        <v>291649040</v>
      </c>
      <c r="P342" s="26">
        <v>291649040</v>
      </c>
      <c r="Q342" s="3">
        <v>0</v>
      </c>
      <c r="R342" s="3">
        <v>0</v>
      </c>
      <c r="S342" s="3"/>
      <c r="T342" s="3">
        <v>0</v>
      </c>
      <c r="U342" s="3">
        <v>0</v>
      </c>
      <c r="V342" s="3"/>
      <c r="W342" s="3"/>
      <c r="X342" s="3">
        <v>0</v>
      </c>
      <c r="Y342" s="3">
        <v>0</v>
      </c>
      <c r="Z342" s="3">
        <v>0</v>
      </c>
      <c r="AA342" s="27">
        <v>0</v>
      </c>
      <c r="AB342" s="28">
        <v>0</v>
      </c>
    </row>
    <row r="343" spans="1:28" x14ac:dyDescent="0.25">
      <c r="A343" s="20">
        <v>331</v>
      </c>
      <c r="B343" s="52"/>
      <c r="C343" s="22">
        <v>891856555</v>
      </c>
      <c r="D343" s="22">
        <f>VLOOKUP(C343,ENERO!$D$13:$E$1147,2,0)</f>
        <v>216615466</v>
      </c>
      <c r="E343" s="52" t="s">
        <v>503</v>
      </c>
      <c r="F343" s="52"/>
      <c r="G343" s="52"/>
      <c r="H343" s="3">
        <v>85147384</v>
      </c>
      <c r="I343" s="3">
        <v>190661660</v>
      </c>
      <c r="J343" s="3">
        <v>0</v>
      </c>
      <c r="K343" s="3">
        <v>0</v>
      </c>
      <c r="L343" s="3">
        <v>0</v>
      </c>
      <c r="M343" s="3">
        <v>0</v>
      </c>
      <c r="N343" s="3"/>
      <c r="O343" s="25">
        <v>275809044</v>
      </c>
      <c r="P343" s="26">
        <v>275809044</v>
      </c>
      <c r="Q343" s="3">
        <v>0</v>
      </c>
      <c r="R343" s="3">
        <v>0</v>
      </c>
      <c r="S343" s="3"/>
      <c r="T343" s="3">
        <v>0</v>
      </c>
      <c r="U343" s="3">
        <v>0</v>
      </c>
      <c r="V343" s="3"/>
      <c r="W343" s="3"/>
      <c r="X343" s="3">
        <v>0</v>
      </c>
      <c r="Y343" s="3">
        <v>0</v>
      </c>
      <c r="Z343" s="3">
        <v>0</v>
      </c>
      <c r="AA343" s="27">
        <v>0</v>
      </c>
      <c r="AB343" s="28">
        <v>0</v>
      </c>
    </row>
    <row r="344" spans="1:28" x14ac:dyDescent="0.25">
      <c r="A344" s="29">
        <v>332</v>
      </c>
      <c r="B344" s="52"/>
      <c r="C344" s="22">
        <v>800099662</v>
      </c>
      <c r="D344" s="22">
        <f>VLOOKUP(C344,ENERO!$D$13:$E$1147,2,0)</f>
        <v>216915469</v>
      </c>
      <c r="E344" s="52" t="s">
        <v>504</v>
      </c>
      <c r="F344" s="52"/>
      <c r="G344" s="52"/>
      <c r="H344" s="3">
        <v>289932727</v>
      </c>
      <c r="I344" s="3">
        <v>745253285</v>
      </c>
      <c r="J344" s="3">
        <v>0</v>
      </c>
      <c r="K344" s="3">
        <v>0</v>
      </c>
      <c r="L344" s="3">
        <v>0</v>
      </c>
      <c r="M344" s="3">
        <v>0</v>
      </c>
      <c r="N344" s="3"/>
      <c r="O344" s="25">
        <v>1035186012</v>
      </c>
      <c r="P344" s="26">
        <v>1035186012</v>
      </c>
      <c r="Q344" s="3">
        <v>0</v>
      </c>
      <c r="R344" s="3">
        <v>0</v>
      </c>
      <c r="S344" s="3"/>
      <c r="T344" s="3">
        <v>0</v>
      </c>
      <c r="U344" s="3">
        <v>0</v>
      </c>
      <c r="V344" s="3"/>
      <c r="W344" s="3"/>
      <c r="X344" s="3">
        <v>0</v>
      </c>
      <c r="Y344" s="3">
        <v>0</v>
      </c>
      <c r="Z344" s="3">
        <v>0</v>
      </c>
      <c r="AA344" s="27">
        <v>0</v>
      </c>
      <c r="AB344" s="28">
        <v>0</v>
      </c>
    </row>
    <row r="345" spans="1:28" x14ac:dyDescent="0.25">
      <c r="A345" s="20">
        <v>333</v>
      </c>
      <c r="B345" s="52"/>
      <c r="C345" s="22">
        <v>891801994</v>
      </c>
      <c r="D345" s="22">
        <f>VLOOKUP(C345,ENERO!$D$13:$E$1147,2,0)</f>
        <v>217615476</v>
      </c>
      <c r="E345" s="52" t="s">
        <v>505</v>
      </c>
      <c r="F345" s="52"/>
      <c r="G345" s="52"/>
      <c r="H345" s="3">
        <v>82361438</v>
      </c>
      <c r="I345" s="3">
        <v>212108362</v>
      </c>
      <c r="J345" s="3">
        <v>0</v>
      </c>
      <c r="K345" s="3">
        <v>0</v>
      </c>
      <c r="L345" s="3">
        <v>0</v>
      </c>
      <c r="M345" s="3">
        <v>0</v>
      </c>
      <c r="N345" s="3"/>
      <c r="O345" s="25">
        <v>294469800</v>
      </c>
      <c r="P345" s="26">
        <v>294469800</v>
      </c>
      <c r="Q345" s="3">
        <v>0</v>
      </c>
      <c r="R345" s="3">
        <v>0</v>
      </c>
      <c r="S345" s="3"/>
      <c r="T345" s="3">
        <v>0</v>
      </c>
      <c r="U345" s="3">
        <v>0</v>
      </c>
      <c r="V345" s="3"/>
      <c r="W345" s="3"/>
      <c r="X345" s="3">
        <v>0</v>
      </c>
      <c r="Y345" s="3">
        <v>0</v>
      </c>
      <c r="Z345" s="3">
        <v>0</v>
      </c>
      <c r="AA345" s="27">
        <v>0</v>
      </c>
      <c r="AB345" s="28">
        <v>0</v>
      </c>
    </row>
    <row r="346" spans="1:28" x14ac:dyDescent="0.25">
      <c r="A346" s="29">
        <v>334</v>
      </c>
      <c r="B346" s="52"/>
      <c r="C346" s="22">
        <v>800077808</v>
      </c>
      <c r="D346" s="22">
        <f>VLOOKUP(C346,ENERO!$D$13:$E$1147,2,0)</f>
        <v>218015480</v>
      </c>
      <c r="E346" s="52" t="s">
        <v>506</v>
      </c>
      <c r="F346" s="52"/>
      <c r="G346" s="52"/>
      <c r="H346" s="3">
        <v>158865987</v>
      </c>
      <c r="I346" s="3">
        <v>309874774</v>
      </c>
      <c r="J346" s="3">
        <v>0</v>
      </c>
      <c r="K346" s="3">
        <v>0</v>
      </c>
      <c r="L346" s="3">
        <v>0</v>
      </c>
      <c r="M346" s="3">
        <v>0</v>
      </c>
      <c r="N346" s="3"/>
      <c r="O346" s="25">
        <v>468740761</v>
      </c>
      <c r="P346" s="26">
        <v>468740761</v>
      </c>
      <c r="Q346" s="3">
        <v>0</v>
      </c>
      <c r="R346" s="3">
        <v>0</v>
      </c>
      <c r="S346" s="3"/>
      <c r="T346" s="3">
        <v>0</v>
      </c>
      <c r="U346" s="3">
        <v>0</v>
      </c>
      <c r="V346" s="3"/>
      <c r="W346" s="3"/>
      <c r="X346" s="3">
        <v>0</v>
      </c>
      <c r="Y346" s="3">
        <v>0</v>
      </c>
      <c r="Z346" s="3">
        <v>0</v>
      </c>
      <c r="AA346" s="27">
        <v>0</v>
      </c>
      <c r="AB346" s="28">
        <v>0</v>
      </c>
    </row>
    <row r="347" spans="1:28" x14ac:dyDescent="0.25">
      <c r="A347" s="20">
        <v>335</v>
      </c>
      <c r="B347" s="52"/>
      <c r="C347" s="22">
        <v>891855222</v>
      </c>
      <c r="D347" s="22">
        <f>VLOOKUP(C347,ENERO!$D$13:$E$1147,2,0)</f>
        <v>219115491</v>
      </c>
      <c r="E347" s="52" t="s">
        <v>507</v>
      </c>
      <c r="F347" s="52"/>
      <c r="G347" s="52"/>
      <c r="H347" s="3">
        <v>154738825</v>
      </c>
      <c r="I347" s="3">
        <v>314667426</v>
      </c>
      <c r="J347" s="3">
        <v>0</v>
      </c>
      <c r="K347" s="3">
        <v>0</v>
      </c>
      <c r="L347" s="3">
        <v>0</v>
      </c>
      <c r="M347" s="3">
        <v>0</v>
      </c>
      <c r="N347" s="3"/>
      <c r="O347" s="25">
        <v>469406251</v>
      </c>
      <c r="P347" s="26">
        <v>469406251</v>
      </c>
      <c r="Q347" s="3">
        <v>0</v>
      </c>
      <c r="R347" s="3">
        <v>0</v>
      </c>
      <c r="S347" s="3"/>
      <c r="T347" s="3">
        <v>0</v>
      </c>
      <c r="U347" s="3">
        <v>0</v>
      </c>
      <c r="V347" s="3"/>
      <c r="W347" s="3"/>
      <c r="X347" s="3">
        <v>0</v>
      </c>
      <c r="Y347" s="3">
        <v>0</v>
      </c>
      <c r="Z347" s="3">
        <v>0</v>
      </c>
      <c r="AA347" s="27">
        <v>0</v>
      </c>
      <c r="AB347" s="28">
        <v>0</v>
      </c>
    </row>
    <row r="348" spans="1:28" x14ac:dyDescent="0.25">
      <c r="A348" s="29">
        <v>336</v>
      </c>
      <c r="B348" s="52"/>
      <c r="C348" s="22">
        <v>800033062</v>
      </c>
      <c r="D348" s="22">
        <f>VLOOKUP(C348,ENERO!$D$13:$E$1147,2,0)</f>
        <v>219415494</v>
      </c>
      <c r="E348" s="52" t="s">
        <v>508</v>
      </c>
      <c r="F348" s="52"/>
      <c r="G348" s="52"/>
      <c r="H348" s="3">
        <v>89758536</v>
      </c>
      <c r="I348" s="3">
        <v>221192048</v>
      </c>
      <c r="J348" s="3">
        <v>0</v>
      </c>
      <c r="K348" s="3">
        <v>0</v>
      </c>
      <c r="L348" s="3">
        <v>0</v>
      </c>
      <c r="M348" s="3">
        <v>0</v>
      </c>
      <c r="N348" s="3"/>
      <c r="O348" s="25">
        <v>310950584</v>
      </c>
      <c r="P348" s="26">
        <v>310950584</v>
      </c>
      <c r="Q348" s="3">
        <v>0</v>
      </c>
      <c r="R348" s="3">
        <v>0</v>
      </c>
      <c r="S348" s="3"/>
      <c r="T348" s="3">
        <v>0</v>
      </c>
      <c r="U348" s="3">
        <v>0</v>
      </c>
      <c r="V348" s="3"/>
      <c r="W348" s="3"/>
      <c r="X348" s="3">
        <v>0</v>
      </c>
      <c r="Y348" s="3">
        <v>0</v>
      </c>
      <c r="Z348" s="3">
        <v>0</v>
      </c>
      <c r="AA348" s="27">
        <v>0</v>
      </c>
      <c r="AB348" s="28">
        <v>0</v>
      </c>
    </row>
    <row r="349" spans="1:28" x14ac:dyDescent="0.25">
      <c r="A349" s="20">
        <v>337</v>
      </c>
      <c r="B349" s="52"/>
      <c r="C349" s="22">
        <v>800026156</v>
      </c>
      <c r="D349" s="22">
        <f>VLOOKUP(C349,ENERO!$D$13:$E$1147,2,0)</f>
        <v>210015500</v>
      </c>
      <c r="E349" s="52" t="s">
        <v>509</v>
      </c>
      <c r="F349" s="52"/>
      <c r="G349" s="52"/>
      <c r="H349" s="3">
        <v>36427530</v>
      </c>
      <c r="I349" s="3">
        <v>85238015</v>
      </c>
      <c r="J349" s="3">
        <v>0</v>
      </c>
      <c r="K349" s="3">
        <v>0</v>
      </c>
      <c r="L349" s="3">
        <v>0</v>
      </c>
      <c r="M349" s="3">
        <v>0</v>
      </c>
      <c r="N349" s="3"/>
      <c r="O349" s="25">
        <v>121665545</v>
      </c>
      <c r="P349" s="26">
        <v>121665545</v>
      </c>
      <c r="Q349" s="3">
        <v>0</v>
      </c>
      <c r="R349" s="3">
        <v>0</v>
      </c>
      <c r="S349" s="3"/>
      <c r="T349" s="3">
        <v>0</v>
      </c>
      <c r="U349" s="3">
        <v>0</v>
      </c>
      <c r="V349" s="3"/>
      <c r="W349" s="3"/>
      <c r="X349" s="3">
        <v>0</v>
      </c>
      <c r="Y349" s="3">
        <v>0</v>
      </c>
      <c r="Z349" s="3">
        <v>0</v>
      </c>
      <c r="AA349" s="27">
        <v>0</v>
      </c>
      <c r="AB349" s="28">
        <v>0</v>
      </c>
    </row>
    <row r="350" spans="1:28" x14ac:dyDescent="0.25">
      <c r="A350" s="29">
        <v>338</v>
      </c>
      <c r="B350" s="52"/>
      <c r="C350" s="22">
        <v>891801362</v>
      </c>
      <c r="D350" s="22">
        <f>VLOOKUP(C350,ENERO!$D$13:$E$1147,2,0)</f>
        <v>210715507</v>
      </c>
      <c r="E350" s="52" t="s">
        <v>510</v>
      </c>
      <c r="F350" s="52"/>
      <c r="G350" s="52"/>
      <c r="H350" s="3">
        <v>171118311</v>
      </c>
      <c r="I350" s="3">
        <v>357626539</v>
      </c>
      <c r="J350" s="3">
        <v>0</v>
      </c>
      <c r="K350" s="3">
        <v>0</v>
      </c>
      <c r="L350" s="3">
        <v>0</v>
      </c>
      <c r="M350" s="3">
        <v>0</v>
      </c>
      <c r="N350" s="3"/>
      <c r="O350" s="25">
        <v>528744850</v>
      </c>
      <c r="P350" s="26">
        <v>528744850</v>
      </c>
      <c r="Q350" s="3">
        <v>0</v>
      </c>
      <c r="R350" s="3">
        <v>0</v>
      </c>
      <c r="S350" s="3"/>
      <c r="T350" s="3">
        <v>0</v>
      </c>
      <c r="U350" s="3">
        <v>0</v>
      </c>
      <c r="V350" s="3"/>
      <c r="W350" s="3"/>
      <c r="X350" s="3">
        <v>0</v>
      </c>
      <c r="Y350" s="3">
        <v>0</v>
      </c>
      <c r="Z350" s="3">
        <v>0</v>
      </c>
      <c r="AA350" s="27">
        <v>0</v>
      </c>
      <c r="AB350" s="28">
        <v>0</v>
      </c>
    </row>
    <row r="351" spans="1:28" x14ac:dyDescent="0.25">
      <c r="A351" s="20">
        <v>339</v>
      </c>
      <c r="B351" s="52"/>
      <c r="C351" s="22">
        <v>800028461</v>
      </c>
      <c r="D351" s="22">
        <f>VLOOKUP(C351,ENERO!$D$13:$E$1147,2,0)</f>
        <v>211115511</v>
      </c>
      <c r="E351" s="52" t="s">
        <v>511</v>
      </c>
      <c r="F351" s="52"/>
      <c r="G351" s="52"/>
      <c r="H351" s="3">
        <v>22090819</v>
      </c>
      <c r="I351" s="3">
        <v>77080533</v>
      </c>
      <c r="J351" s="3">
        <v>0</v>
      </c>
      <c r="K351" s="3">
        <v>0</v>
      </c>
      <c r="L351" s="3">
        <v>0</v>
      </c>
      <c r="M351" s="3">
        <v>0</v>
      </c>
      <c r="N351" s="3"/>
      <c r="O351" s="25">
        <v>99171352</v>
      </c>
      <c r="P351" s="26">
        <v>99171352</v>
      </c>
      <c r="Q351" s="3">
        <v>0</v>
      </c>
      <c r="R351" s="3">
        <v>0</v>
      </c>
      <c r="S351" s="3"/>
      <c r="T351" s="3">
        <v>0</v>
      </c>
      <c r="U351" s="3">
        <v>0</v>
      </c>
      <c r="V351" s="3"/>
      <c r="W351" s="3"/>
      <c r="X351" s="3">
        <v>0</v>
      </c>
      <c r="Y351" s="3">
        <v>0</v>
      </c>
      <c r="Z351" s="3">
        <v>0</v>
      </c>
      <c r="AA351" s="27">
        <v>0</v>
      </c>
      <c r="AB351" s="28">
        <v>0</v>
      </c>
    </row>
    <row r="352" spans="1:28" x14ac:dyDescent="0.25">
      <c r="A352" s="29">
        <v>340</v>
      </c>
      <c r="B352" s="52"/>
      <c r="C352" s="22">
        <v>800049508</v>
      </c>
      <c r="D352" s="22">
        <f>VLOOKUP(C352,ENERO!$D$13:$E$1147,2,0)</f>
        <v>211415514</v>
      </c>
      <c r="E352" s="52" t="s">
        <v>512</v>
      </c>
      <c r="F352" s="52"/>
      <c r="G352" s="52"/>
      <c r="H352" s="3">
        <v>53052439</v>
      </c>
      <c r="I352" s="3">
        <v>105375096</v>
      </c>
      <c r="J352" s="3">
        <v>0</v>
      </c>
      <c r="K352" s="3">
        <v>0</v>
      </c>
      <c r="L352" s="3">
        <v>0</v>
      </c>
      <c r="M352" s="3">
        <v>0</v>
      </c>
      <c r="N352" s="3"/>
      <c r="O352" s="25">
        <v>158427535</v>
      </c>
      <c r="P352" s="26">
        <v>158427535</v>
      </c>
      <c r="Q352" s="3">
        <v>0</v>
      </c>
      <c r="R352" s="3">
        <v>0</v>
      </c>
      <c r="S352" s="3"/>
      <c r="T352" s="3">
        <v>0</v>
      </c>
      <c r="U352" s="3">
        <v>0</v>
      </c>
      <c r="V352" s="3"/>
      <c r="W352" s="3"/>
      <c r="X352" s="3">
        <v>0</v>
      </c>
      <c r="Y352" s="3">
        <v>0</v>
      </c>
      <c r="Z352" s="3">
        <v>0</v>
      </c>
      <c r="AA352" s="27">
        <v>0</v>
      </c>
      <c r="AB352" s="28">
        <v>0</v>
      </c>
    </row>
    <row r="353" spans="1:28" x14ac:dyDescent="0.25">
      <c r="A353" s="20">
        <v>341</v>
      </c>
      <c r="B353" s="52"/>
      <c r="C353" s="22">
        <v>891801240</v>
      </c>
      <c r="D353" s="22">
        <f>VLOOKUP(C353,ENERO!$D$13:$E$1147,2,0)</f>
        <v>211615516</v>
      </c>
      <c r="E353" s="52" t="s">
        <v>513</v>
      </c>
      <c r="F353" s="52"/>
      <c r="G353" s="52"/>
      <c r="H353" s="3">
        <v>421436127</v>
      </c>
      <c r="I353" s="3">
        <v>822865409</v>
      </c>
      <c r="J353" s="3">
        <v>0</v>
      </c>
      <c r="K353" s="3">
        <v>0</v>
      </c>
      <c r="L353" s="3">
        <v>0</v>
      </c>
      <c r="M353" s="3">
        <v>0</v>
      </c>
      <c r="N353" s="3"/>
      <c r="O353" s="25">
        <v>1244301536</v>
      </c>
      <c r="P353" s="26">
        <v>1244301536</v>
      </c>
      <c r="Q353" s="3">
        <v>0</v>
      </c>
      <c r="R353" s="3">
        <v>0</v>
      </c>
      <c r="S353" s="3"/>
      <c r="T353" s="3">
        <v>0</v>
      </c>
      <c r="U353" s="3">
        <v>0</v>
      </c>
      <c r="V353" s="3"/>
      <c r="W353" s="3"/>
      <c r="X353" s="3">
        <v>0</v>
      </c>
      <c r="Y353" s="3">
        <v>0</v>
      </c>
      <c r="Z353" s="3">
        <v>0</v>
      </c>
      <c r="AA353" s="27">
        <v>0</v>
      </c>
      <c r="AB353" s="28">
        <v>0</v>
      </c>
    </row>
    <row r="354" spans="1:28" x14ac:dyDescent="0.25">
      <c r="A354" s="29">
        <v>342</v>
      </c>
      <c r="B354" s="52"/>
      <c r="C354" s="22">
        <v>800065593</v>
      </c>
      <c r="D354" s="22">
        <f>VLOOKUP(C354,ENERO!$D$13:$E$1147,2,0)</f>
        <v>211815518</v>
      </c>
      <c r="E354" s="52" t="s">
        <v>514</v>
      </c>
      <c r="F354" s="52"/>
      <c r="G354" s="52"/>
      <c r="H354" s="3">
        <v>34456791</v>
      </c>
      <c r="I354" s="3">
        <v>90777179</v>
      </c>
      <c r="J354" s="3">
        <v>0</v>
      </c>
      <c r="K354" s="3">
        <v>0</v>
      </c>
      <c r="L354" s="3">
        <v>0</v>
      </c>
      <c r="M354" s="3">
        <v>0</v>
      </c>
      <c r="N354" s="3"/>
      <c r="O354" s="25">
        <v>125233970</v>
      </c>
      <c r="P354" s="26">
        <v>125233970</v>
      </c>
      <c r="Q354" s="3">
        <v>0</v>
      </c>
      <c r="R354" s="3">
        <v>0</v>
      </c>
      <c r="S354" s="3"/>
      <c r="T354" s="3">
        <v>0</v>
      </c>
      <c r="U354" s="3">
        <v>0</v>
      </c>
      <c r="V354" s="3"/>
      <c r="W354" s="3"/>
      <c r="X354" s="3">
        <v>0</v>
      </c>
      <c r="Y354" s="3">
        <v>0</v>
      </c>
      <c r="Z354" s="3">
        <v>0</v>
      </c>
      <c r="AA354" s="27">
        <v>0</v>
      </c>
      <c r="AB354" s="28">
        <v>0</v>
      </c>
    </row>
    <row r="355" spans="1:28" x14ac:dyDescent="0.25">
      <c r="A355" s="20">
        <v>343</v>
      </c>
      <c r="B355" s="52"/>
      <c r="C355" s="22">
        <v>800012628</v>
      </c>
      <c r="D355" s="22">
        <f>VLOOKUP(C355,ENERO!$D$13:$E$1147,2,0)</f>
        <v>212215522</v>
      </c>
      <c r="E355" s="52" t="s">
        <v>515</v>
      </c>
      <c r="F355" s="52"/>
      <c r="G355" s="52"/>
      <c r="H355" s="3">
        <v>31479174</v>
      </c>
      <c r="I355" s="3">
        <v>89323923</v>
      </c>
      <c r="J355" s="3">
        <v>0</v>
      </c>
      <c r="K355" s="3">
        <v>0</v>
      </c>
      <c r="L355" s="3">
        <v>0</v>
      </c>
      <c r="M355" s="3">
        <v>0</v>
      </c>
      <c r="N355" s="3"/>
      <c r="O355" s="25">
        <v>120803097</v>
      </c>
      <c r="P355" s="26">
        <v>120803097</v>
      </c>
      <c r="Q355" s="3">
        <v>0</v>
      </c>
      <c r="R355" s="3">
        <v>0</v>
      </c>
      <c r="S355" s="3"/>
      <c r="T355" s="3">
        <v>0</v>
      </c>
      <c r="U355" s="3">
        <v>0</v>
      </c>
      <c r="V355" s="3"/>
      <c r="W355" s="3"/>
      <c r="X355" s="3">
        <v>0</v>
      </c>
      <c r="Y355" s="3">
        <v>0</v>
      </c>
      <c r="Z355" s="3">
        <v>0</v>
      </c>
      <c r="AA355" s="27">
        <v>0</v>
      </c>
      <c r="AB355" s="28">
        <v>0</v>
      </c>
    </row>
    <row r="356" spans="1:28" x14ac:dyDescent="0.25">
      <c r="A356" s="29">
        <v>344</v>
      </c>
      <c r="B356" s="52"/>
      <c r="C356" s="22">
        <v>891801368</v>
      </c>
      <c r="D356" s="22">
        <f>VLOOKUP(C356,ENERO!$D$13:$E$1147,2,0)</f>
        <v>213115531</v>
      </c>
      <c r="E356" s="52" t="s">
        <v>516</v>
      </c>
      <c r="F356" s="52"/>
      <c r="G356" s="52"/>
      <c r="H356" s="3">
        <v>144818735</v>
      </c>
      <c r="I356" s="3">
        <v>317706085</v>
      </c>
      <c r="J356" s="3">
        <v>0</v>
      </c>
      <c r="K356" s="3">
        <v>0</v>
      </c>
      <c r="L356" s="3">
        <v>0</v>
      </c>
      <c r="M356" s="3">
        <v>0</v>
      </c>
      <c r="N356" s="3"/>
      <c r="O356" s="25">
        <v>462524820</v>
      </c>
      <c r="P356" s="26">
        <v>462524820</v>
      </c>
      <c r="Q356" s="3">
        <v>0</v>
      </c>
      <c r="R356" s="3">
        <v>0</v>
      </c>
      <c r="S356" s="3"/>
      <c r="T356" s="3">
        <v>0</v>
      </c>
      <c r="U356" s="3">
        <v>0</v>
      </c>
      <c r="V356" s="3"/>
      <c r="W356" s="3"/>
      <c r="X356" s="3">
        <v>0</v>
      </c>
      <c r="Y356" s="3">
        <v>0</v>
      </c>
      <c r="Z356" s="3">
        <v>0</v>
      </c>
      <c r="AA356" s="27">
        <v>0</v>
      </c>
      <c r="AB356" s="28">
        <v>0</v>
      </c>
    </row>
    <row r="357" spans="1:28" x14ac:dyDescent="0.25">
      <c r="A357" s="20">
        <v>345</v>
      </c>
      <c r="B357" s="52"/>
      <c r="C357" s="22">
        <v>800065411</v>
      </c>
      <c r="D357" s="22">
        <f>VLOOKUP(C357,ENERO!$D$13:$E$1147,2,0)</f>
        <v>213315533</v>
      </c>
      <c r="E357" s="52" t="s">
        <v>517</v>
      </c>
      <c r="F357" s="52"/>
      <c r="G357" s="52"/>
      <c r="H357" s="3">
        <v>80237270</v>
      </c>
      <c r="I357" s="3">
        <v>192067869</v>
      </c>
      <c r="J357" s="3">
        <v>0</v>
      </c>
      <c r="K357" s="3">
        <v>0</v>
      </c>
      <c r="L357" s="3">
        <v>0</v>
      </c>
      <c r="M357" s="3">
        <v>0</v>
      </c>
      <c r="N357" s="3"/>
      <c r="O357" s="25">
        <v>272305139</v>
      </c>
      <c r="P357" s="26">
        <v>272305139</v>
      </c>
      <c r="Q357" s="3">
        <v>0</v>
      </c>
      <c r="R357" s="3">
        <v>0</v>
      </c>
      <c r="S357" s="3"/>
      <c r="T357" s="3">
        <v>0</v>
      </c>
      <c r="U357" s="3">
        <v>0</v>
      </c>
      <c r="V357" s="3"/>
      <c r="W357" s="3"/>
      <c r="X357" s="3">
        <v>0</v>
      </c>
      <c r="Y357" s="3">
        <v>0</v>
      </c>
      <c r="Z357" s="3">
        <v>0</v>
      </c>
      <c r="AA357" s="27">
        <v>0</v>
      </c>
      <c r="AB357" s="28">
        <v>0</v>
      </c>
    </row>
    <row r="358" spans="1:28" x14ac:dyDescent="0.25">
      <c r="A358" s="29">
        <v>346</v>
      </c>
      <c r="B358" s="52"/>
      <c r="C358" s="22">
        <v>891855015</v>
      </c>
      <c r="D358" s="22">
        <f>VLOOKUP(C358,ENERO!$D$13:$E$1147,2,0)</f>
        <v>213715537</v>
      </c>
      <c r="E358" s="52" t="s">
        <v>518</v>
      </c>
      <c r="F358" s="52"/>
      <c r="G358" s="52"/>
      <c r="H358" s="3">
        <v>46011915</v>
      </c>
      <c r="I358" s="3">
        <v>110515633</v>
      </c>
      <c r="J358" s="3">
        <v>0</v>
      </c>
      <c r="K358" s="3">
        <v>0</v>
      </c>
      <c r="L358" s="3">
        <v>0</v>
      </c>
      <c r="M358" s="3">
        <v>0</v>
      </c>
      <c r="N358" s="3"/>
      <c r="O358" s="25">
        <v>156527548</v>
      </c>
      <c r="P358" s="26">
        <v>156527548</v>
      </c>
      <c r="Q358" s="3">
        <v>0</v>
      </c>
      <c r="R358" s="3">
        <v>0</v>
      </c>
      <c r="S358" s="3"/>
      <c r="T358" s="3">
        <v>0</v>
      </c>
      <c r="U358" s="3">
        <v>0</v>
      </c>
      <c r="V358" s="3"/>
      <c r="W358" s="3"/>
      <c r="X358" s="3">
        <v>0</v>
      </c>
      <c r="Y358" s="3">
        <v>0</v>
      </c>
      <c r="Z358" s="3">
        <v>0</v>
      </c>
      <c r="AA358" s="27">
        <v>0</v>
      </c>
      <c r="AB358" s="28">
        <v>0</v>
      </c>
    </row>
    <row r="359" spans="1:28" x14ac:dyDescent="0.25">
      <c r="A359" s="20">
        <v>347</v>
      </c>
      <c r="B359" s="52"/>
      <c r="C359" s="22">
        <v>891856464</v>
      </c>
      <c r="D359" s="22">
        <f>VLOOKUP(C359,ENERO!$D$13:$E$1147,2,0)</f>
        <v>214215542</v>
      </c>
      <c r="E359" s="52" t="s">
        <v>519</v>
      </c>
      <c r="F359" s="52"/>
      <c r="G359" s="52"/>
      <c r="H359" s="3">
        <v>118555713</v>
      </c>
      <c r="I359" s="3">
        <v>269831954</v>
      </c>
      <c r="J359" s="3">
        <v>0</v>
      </c>
      <c r="K359" s="3">
        <v>0</v>
      </c>
      <c r="L359" s="3">
        <v>0</v>
      </c>
      <c r="M359" s="3">
        <v>0</v>
      </c>
      <c r="N359" s="3"/>
      <c r="O359" s="25">
        <v>388387667</v>
      </c>
      <c r="P359" s="26">
        <v>388387667</v>
      </c>
      <c r="Q359" s="3">
        <v>0</v>
      </c>
      <c r="R359" s="3">
        <v>0</v>
      </c>
      <c r="S359" s="3"/>
      <c r="T359" s="3">
        <v>0</v>
      </c>
      <c r="U359" s="3">
        <v>0</v>
      </c>
      <c r="V359" s="3"/>
      <c r="W359" s="3"/>
      <c r="X359" s="3">
        <v>0</v>
      </c>
      <c r="Y359" s="3">
        <v>0</v>
      </c>
      <c r="Z359" s="3">
        <v>0</v>
      </c>
      <c r="AA359" s="27">
        <v>0</v>
      </c>
      <c r="AB359" s="28">
        <v>0</v>
      </c>
    </row>
    <row r="360" spans="1:28" x14ac:dyDescent="0.25">
      <c r="A360" s="29">
        <v>348</v>
      </c>
      <c r="B360" s="52"/>
      <c r="C360" s="22">
        <v>800066389</v>
      </c>
      <c r="D360" s="22">
        <f>VLOOKUP(C360,ENERO!$D$13:$E$1147,2,0)</f>
        <v>215015550</v>
      </c>
      <c r="E360" s="52" t="s">
        <v>520</v>
      </c>
      <c r="F360" s="52"/>
      <c r="G360" s="52"/>
      <c r="H360" s="3">
        <v>41587097</v>
      </c>
      <c r="I360" s="3">
        <v>91690764</v>
      </c>
      <c r="J360" s="3">
        <v>0</v>
      </c>
      <c r="K360" s="3">
        <v>0</v>
      </c>
      <c r="L360" s="3">
        <v>0</v>
      </c>
      <c r="M360" s="3">
        <v>0</v>
      </c>
      <c r="N360" s="3"/>
      <c r="O360" s="25">
        <v>133277861</v>
      </c>
      <c r="P360" s="26">
        <v>133277861</v>
      </c>
      <c r="Q360" s="3">
        <v>0</v>
      </c>
      <c r="R360" s="3">
        <v>0</v>
      </c>
      <c r="S360" s="3"/>
      <c r="T360" s="3">
        <v>0</v>
      </c>
      <c r="U360" s="3">
        <v>0</v>
      </c>
      <c r="V360" s="3"/>
      <c r="W360" s="3"/>
      <c r="X360" s="3">
        <v>0</v>
      </c>
      <c r="Y360" s="3">
        <v>0</v>
      </c>
      <c r="Z360" s="3">
        <v>0</v>
      </c>
      <c r="AA360" s="27">
        <v>0</v>
      </c>
      <c r="AB360" s="28">
        <v>0</v>
      </c>
    </row>
    <row r="361" spans="1:28" x14ac:dyDescent="0.25">
      <c r="A361" s="20">
        <v>349</v>
      </c>
      <c r="B361" s="52"/>
      <c r="C361" s="22">
        <v>891800466</v>
      </c>
      <c r="D361" s="22">
        <f>VLOOKUP(C361,ENERO!$D$13:$E$1147,2,0)</f>
        <v>217215572</v>
      </c>
      <c r="E361" s="52" t="s">
        <v>521</v>
      </c>
      <c r="F361" s="52"/>
      <c r="G361" s="52"/>
      <c r="H361" s="3">
        <v>821501855</v>
      </c>
      <c r="I361" s="3">
        <v>1445013356</v>
      </c>
      <c r="J361" s="3">
        <v>0</v>
      </c>
      <c r="K361" s="3">
        <v>0</v>
      </c>
      <c r="L361" s="3">
        <v>0</v>
      </c>
      <c r="M361" s="3">
        <v>0</v>
      </c>
      <c r="N361" s="3"/>
      <c r="O361" s="25">
        <v>2266515211</v>
      </c>
      <c r="P361" s="26">
        <v>2266515211</v>
      </c>
      <c r="Q361" s="3">
        <v>0</v>
      </c>
      <c r="R361" s="3">
        <v>0</v>
      </c>
      <c r="S361" s="3"/>
      <c r="T361" s="3">
        <v>0</v>
      </c>
      <c r="U361" s="3">
        <v>0</v>
      </c>
      <c r="V361" s="3"/>
      <c r="W361" s="3"/>
      <c r="X361" s="3">
        <v>0</v>
      </c>
      <c r="Y361" s="3">
        <v>0</v>
      </c>
      <c r="Z361" s="3">
        <v>0</v>
      </c>
      <c r="AA361" s="27">
        <v>0</v>
      </c>
      <c r="AB361" s="28">
        <v>0</v>
      </c>
    </row>
    <row r="362" spans="1:28" x14ac:dyDescent="0.25">
      <c r="A362" s="29">
        <v>350</v>
      </c>
      <c r="B362" s="52"/>
      <c r="C362" s="22">
        <v>800029513</v>
      </c>
      <c r="D362" s="22">
        <f>VLOOKUP(C362,ENERO!$D$13:$E$1147,2,0)</f>
        <v>218015580</v>
      </c>
      <c r="E362" s="52" t="s">
        <v>522</v>
      </c>
      <c r="F362" s="52"/>
      <c r="G362" s="52"/>
      <c r="H362" s="3">
        <v>118749677</v>
      </c>
      <c r="I362" s="3">
        <v>260131674</v>
      </c>
      <c r="J362" s="3">
        <v>0</v>
      </c>
      <c r="K362" s="3">
        <v>0</v>
      </c>
      <c r="L362" s="3">
        <v>0</v>
      </c>
      <c r="M362" s="3">
        <v>0</v>
      </c>
      <c r="N362" s="3"/>
      <c r="O362" s="25">
        <v>378881351</v>
      </c>
      <c r="P362" s="26">
        <v>378881351</v>
      </c>
      <c r="Q362" s="3">
        <v>0</v>
      </c>
      <c r="R362" s="3">
        <v>0</v>
      </c>
      <c r="S362" s="3"/>
      <c r="T362" s="3">
        <v>0</v>
      </c>
      <c r="U362" s="3">
        <v>0</v>
      </c>
      <c r="V362" s="3"/>
      <c r="W362" s="3"/>
      <c r="X362" s="3">
        <v>0</v>
      </c>
      <c r="Y362" s="3">
        <v>0</v>
      </c>
      <c r="Z362" s="3">
        <v>0</v>
      </c>
      <c r="AA362" s="27">
        <v>0</v>
      </c>
      <c r="AB362" s="28">
        <v>0</v>
      </c>
    </row>
    <row r="363" spans="1:28" x14ac:dyDescent="0.25">
      <c r="A363" s="20">
        <v>351</v>
      </c>
      <c r="B363" s="52"/>
      <c r="C363" s="22">
        <v>891801280</v>
      </c>
      <c r="D363" s="22">
        <f>VLOOKUP(C363,ENERO!$D$13:$E$1147,2,0)</f>
        <v>219915599</v>
      </c>
      <c r="E363" s="52" t="s">
        <v>523</v>
      </c>
      <c r="F363" s="52"/>
      <c r="G363" s="52"/>
      <c r="H363" s="3">
        <v>137615901</v>
      </c>
      <c r="I363" s="3">
        <v>310771287</v>
      </c>
      <c r="J363" s="3">
        <v>0</v>
      </c>
      <c r="K363" s="3">
        <v>0</v>
      </c>
      <c r="L363" s="3">
        <v>0</v>
      </c>
      <c r="M363" s="3">
        <v>0</v>
      </c>
      <c r="N363" s="3"/>
      <c r="O363" s="25">
        <v>448387188</v>
      </c>
      <c r="P363" s="26">
        <v>448387188</v>
      </c>
      <c r="Q363" s="3">
        <v>0</v>
      </c>
      <c r="R363" s="3">
        <v>0</v>
      </c>
      <c r="S363" s="3"/>
      <c r="T363" s="3">
        <v>0</v>
      </c>
      <c r="U363" s="3">
        <v>0</v>
      </c>
      <c r="V363" s="3"/>
      <c r="W363" s="3"/>
      <c r="X363" s="3">
        <v>0</v>
      </c>
      <c r="Y363" s="3">
        <v>0</v>
      </c>
      <c r="Z363" s="3">
        <v>0</v>
      </c>
      <c r="AA363" s="27">
        <v>0</v>
      </c>
      <c r="AB363" s="28">
        <v>0</v>
      </c>
    </row>
    <row r="364" spans="1:28" x14ac:dyDescent="0.25">
      <c r="A364" s="29">
        <v>352</v>
      </c>
      <c r="B364" s="52"/>
      <c r="C364" s="22">
        <v>891801244</v>
      </c>
      <c r="D364" s="22">
        <f>VLOOKUP(C364,ENERO!$D$13:$E$1147,2,0)</f>
        <v>210015600</v>
      </c>
      <c r="E364" s="52" t="s">
        <v>524</v>
      </c>
      <c r="F364" s="52"/>
      <c r="G364" s="52"/>
      <c r="H364" s="3">
        <v>125696607</v>
      </c>
      <c r="I364" s="3">
        <v>250448534</v>
      </c>
      <c r="J364" s="3">
        <v>0</v>
      </c>
      <c r="K364" s="3">
        <v>0</v>
      </c>
      <c r="L364" s="3">
        <v>0</v>
      </c>
      <c r="M364" s="3">
        <v>0</v>
      </c>
      <c r="N364" s="3"/>
      <c r="O364" s="25">
        <v>376145141</v>
      </c>
      <c r="P364" s="26">
        <v>376145141</v>
      </c>
      <c r="Q364" s="3">
        <v>0</v>
      </c>
      <c r="R364" s="3">
        <v>0</v>
      </c>
      <c r="S364" s="3"/>
      <c r="T364" s="3">
        <v>0</v>
      </c>
      <c r="U364" s="3">
        <v>0</v>
      </c>
      <c r="V364" s="3"/>
      <c r="W364" s="3"/>
      <c r="X364" s="3">
        <v>0</v>
      </c>
      <c r="Y364" s="3">
        <v>0</v>
      </c>
      <c r="Z364" s="3">
        <v>0</v>
      </c>
      <c r="AA364" s="27">
        <v>0</v>
      </c>
      <c r="AB364" s="28">
        <v>0</v>
      </c>
    </row>
    <row r="365" spans="1:28" x14ac:dyDescent="0.25">
      <c r="A365" s="20">
        <v>353</v>
      </c>
      <c r="B365" s="52"/>
      <c r="C365" s="22">
        <v>891801770</v>
      </c>
      <c r="D365" s="22">
        <f>VLOOKUP(C365,ENERO!$D$13:$E$1147,2,0)</f>
        <v>212115621</v>
      </c>
      <c r="E365" s="52" t="s">
        <v>525</v>
      </c>
      <c r="F365" s="52"/>
      <c r="G365" s="52"/>
      <c r="H365" s="3">
        <v>28202049</v>
      </c>
      <c r="I365" s="3">
        <v>117319893</v>
      </c>
      <c r="J365" s="3">
        <v>0</v>
      </c>
      <c r="K365" s="3">
        <v>0</v>
      </c>
      <c r="L365" s="3">
        <v>0</v>
      </c>
      <c r="M365" s="3">
        <v>0</v>
      </c>
      <c r="N365" s="3"/>
      <c r="O365" s="25">
        <v>145521942</v>
      </c>
      <c r="P365" s="26">
        <v>145521942</v>
      </c>
      <c r="Q365" s="3">
        <v>0</v>
      </c>
      <c r="R365" s="3">
        <v>0</v>
      </c>
      <c r="S365" s="3"/>
      <c r="T365" s="3">
        <v>0</v>
      </c>
      <c r="U365" s="3">
        <v>0</v>
      </c>
      <c r="V365" s="3"/>
      <c r="W365" s="3"/>
      <c r="X365" s="3">
        <v>0</v>
      </c>
      <c r="Y365" s="3">
        <v>0</v>
      </c>
      <c r="Z365" s="3">
        <v>0</v>
      </c>
      <c r="AA365" s="27">
        <v>0</v>
      </c>
      <c r="AB365" s="28">
        <v>0</v>
      </c>
    </row>
    <row r="366" spans="1:28" x14ac:dyDescent="0.25">
      <c r="A366" s="29">
        <v>354</v>
      </c>
      <c r="B366" s="52"/>
      <c r="C366" s="22">
        <v>800028517</v>
      </c>
      <c r="D366" s="22">
        <f>VLOOKUP(C366,ENERO!$D$13:$E$1147,2,0)</f>
        <v>213215632</v>
      </c>
      <c r="E366" s="52" t="s">
        <v>526</v>
      </c>
      <c r="F366" s="52"/>
      <c r="G366" s="52"/>
      <c r="H366" s="3">
        <v>199512235</v>
      </c>
      <c r="I366" s="3">
        <v>536824761</v>
      </c>
      <c r="J366" s="3">
        <v>0</v>
      </c>
      <c r="K366" s="3">
        <v>0</v>
      </c>
      <c r="L366" s="3">
        <v>0</v>
      </c>
      <c r="M366" s="3">
        <v>0</v>
      </c>
      <c r="N366" s="3"/>
      <c r="O366" s="25">
        <v>736336996</v>
      </c>
      <c r="P366" s="26">
        <v>736336996</v>
      </c>
      <c r="Q366" s="3">
        <v>0</v>
      </c>
      <c r="R366" s="3">
        <v>0</v>
      </c>
      <c r="S366" s="3"/>
      <c r="T366" s="3">
        <v>0</v>
      </c>
      <c r="U366" s="3">
        <v>0</v>
      </c>
      <c r="V366" s="3"/>
      <c r="W366" s="3"/>
      <c r="X366" s="3">
        <v>0</v>
      </c>
      <c r="Y366" s="3">
        <v>0</v>
      </c>
      <c r="Z366" s="3">
        <v>0</v>
      </c>
      <c r="AA366" s="27">
        <v>0</v>
      </c>
      <c r="AB366" s="28">
        <v>0</v>
      </c>
    </row>
    <row r="367" spans="1:28" x14ac:dyDescent="0.25">
      <c r="A367" s="20">
        <v>355</v>
      </c>
      <c r="B367" s="52"/>
      <c r="C367" s="22">
        <v>800019846</v>
      </c>
      <c r="D367" s="22">
        <f>VLOOKUP(C367,ENERO!$D$13:$E$1147,2,0)</f>
        <v>213815638</v>
      </c>
      <c r="E367" s="52" t="s">
        <v>527</v>
      </c>
      <c r="F367" s="52"/>
      <c r="G367" s="52"/>
      <c r="H367" s="3">
        <v>66375954</v>
      </c>
      <c r="I367" s="3">
        <v>145402330</v>
      </c>
      <c r="J367" s="3">
        <v>0</v>
      </c>
      <c r="K367" s="3">
        <v>0</v>
      </c>
      <c r="L367" s="3">
        <v>0</v>
      </c>
      <c r="M367" s="3">
        <v>0</v>
      </c>
      <c r="N367" s="3"/>
      <c r="O367" s="25">
        <v>211778284</v>
      </c>
      <c r="P367" s="26">
        <v>211778284</v>
      </c>
      <c r="Q367" s="3">
        <v>0</v>
      </c>
      <c r="R367" s="3">
        <v>0</v>
      </c>
      <c r="S367" s="3"/>
      <c r="T367" s="3">
        <v>0</v>
      </c>
      <c r="U367" s="3">
        <v>0</v>
      </c>
      <c r="V367" s="3"/>
      <c r="W367" s="3"/>
      <c r="X367" s="3">
        <v>0</v>
      </c>
      <c r="Y367" s="3">
        <v>0</v>
      </c>
      <c r="Z367" s="3">
        <v>0</v>
      </c>
      <c r="AA367" s="27">
        <v>0</v>
      </c>
      <c r="AB367" s="28">
        <v>0</v>
      </c>
    </row>
    <row r="368" spans="1:28" x14ac:dyDescent="0.25">
      <c r="A368" s="29">
        <v>356</v>
      </c>
      <c r="B368" s="52"/>
      <c r="C368" s="22">
        <v>800016757</v>
      </c>
      <c r="D368" s="22">
        <f>VLOOKUP(C368,ENERO!$D$13:$E$1147,2,0)</f>
        <v>214615646</v>
      </c>
      <c r="E368" s="52" t="s">
        <v>528</v>
      </c>
      <c r="F368" s="52"/>
      <c r="G368" s="52"/>
      <c r="H368" s="3">
        <v>322888735</v>
      </c>
      <c r="I368" s="3">
        <v>657315223</v>
      </c>
      <c r="J368" s="3">
        <v>0</v>
      </c>
      <c r="K368" s="3">
        <v>0</v>
      </c>
      <c r="L368" s="3">
        <v>0</v>
      </c>
      <c r="M368" s="3">
        <v>0</v>
      </c>
      <c r="N368" s="3"/>
      <c r="O368" s="25">
        <v>980203958</v>
      </c>
      <c r="P368" s="26">
        <v>980203958</v>
      </c>
      <c r="Q368" s="3">
        <v>0</v>
      </c>
      <c r="R368" s="3">
        <v>0</v>
      </c>
      <c r="S368" s="3"/>
      <c r="T368" s="3">
        <v>0</v>
      </c>
      <c r="U368" s="3">
        <v>0</v>
      </c>
      <c r="V368" s="3"/>
      <c r="W368" s="3"/>
      <c r="X368" s="3">
        <v>0</v>
      </c>
      <c r="Y368" s="3">
        <v>0</v>
      </c>
      <c r="Z368" s="3">
        <v>0</v>
      </c>
      <c r="AA368" s="27">
        <v>0</v>
      </c>
      <c r="AB368" s="28">
        <v>0</v>
      </c>
    </row>
    <row r="369" spans="1:28" x14ac:dyDescent="0.25">
      <c r="A369" s="20">
        <v>357</v>
      </c>
      <c r="B369" s="52"/>
      <c r="C369" s="22">
        <v>891801282</v>
      </c>
      <c r="D369" s="22">
        <f>VLOOKUP(C369,ENERO!$D$13:$E$1147,2,0)</f>
        <v>216015660</v>
      </c>
      <c r="E369" s="52" t="s">
        <v>529</v>
      </c>
      <c r="F369" s="52"/>
      <c r="G369" s="52"/>
      <c r="H369" s="3">
        <v>24702536</v>
      </c>
      <c r="I369" s="3">
        <v>77416248</v>
      </c>
      <c r="J369" s="3">
        <v>0</v>
      </c>
      <c r="K369" s="3">
        <v>0</v>
      </c>
      <c r="L369" s="3">
        <v>0</v>
      </c>
      <c r="M369" s="3">
        <v>0</v>
      </c>
      <c r="N369" s="3"/>
      <c r="O369" s="25">
        <v>102118784</v>
      </c>
      <c r="P369" s="26">
        <v>102118784</v>
      </c>
      <c r="Q369" s="3">
        <v>0</v>
      </c>
      <c r="R369" s="3">
        <v>0</v>
      </c>
      <c r="S369" s="3"/>
      <c r="T369" s="3">
        <v>0</v>
      </c>
      <c r="U369" s="3">
        <v>0</v>
      </c>
      <c r="V369" s="3"/>
      <c r="W369" s="3"/>
      <c r="X369" s="3">
        <v>0</v>
      </c>
      <c r="Y369" s="3">
        <v>0</v>
      </c>
      <c r="Z369" s="3">
        <v>0</v>
      </c>
      <c r="AA369" s="27">
        <v>0</v>
      </c>
      <c r="AB369" s="28">
        <v>0</v>
      </c>
    </row>
    <row r="370" spans="1:28" x14ac:dyDescent="0.25">
      <c r="A370" s="29">
        <v>358</v>
      </c>
      <c r="B370" s="52"/>
      <c r="C370" s="22">
        <v>800083233</v>
      </c>
      <c r="D370" s="22">
        <f>VLOOKUP(C370,ENERO!$D$13:$E$1147,2,0)</f>
        <v>216415664</v>
      </c>
      <c r="E370" s="52" t="s">
        <v>530</v>
      </c>
      <c r="F370" s="52"/>
      <c r="G370" s="52"/>
      <c r="H370" s="3">
        <v>61597967</v>
      </c>
      <c r="I370" s="3">
        <v>191846684</v>
      </c>
      <c r="J370" s="3">
        <v>0</v>
      </c>
      <c r="K370" s="3">
        <v>0</v>
      </c>
      <c r="L370" s="3">
        <v>0</v>
      </c>
      <c r="M370" s="3">
        <v>0</v>
      </c>
      <c r="N370" s="3"/>
      <c r="O370" s="25">
        <v>253444651</v>
      </c>
      <c r="P370" s="26">
        <v>253444651</v>
      </c>
      <c r="Q370" s="3">
        <v>0</v>
      </c>
      <c r="R370" s="3">
        <v>0</v>
      </c>
      <c r="S370" s="3"/>
      <c r="T370" s="3">
        <v>0</v>
      </c>
      <c r="U370" s="3">
        <v>0</v>
      </c>
      <c r="V370" s="3"/>
      <c r="W370" s="3"/>
      <c r="X370" s="3">
        <v>0</v>
      </c>
      <c r="Y370" s="3">
        <v>0</v>
      </c>
      <c r="Z370" s="3">
        <v>0</v>
      </c>
      <c r="AA370" s="27">
        <v>0</v>
      </c>
      <c r="AB370" s="28">
        <v>0</v>
      </c>
    </row>
    <row r="371" spans="1:28" x14ac:dyDescent="0.25">
      <c r="A371" s="20">
        <v>359</v>
      </c>
      <c r="B371" s="52"/>
      <c r="C371" s="22">
        <v>891802151</v>
      </c>
      <c r="D371" s="22">
        <f>VLOOKUP(C371,ENERO!$D$13:$E$1147,2,0)</f>
        <v>216715667</v>
      </c>
      <c r="E371" s="52" t="s">
        <v>531</v>
      </c>
      <c r="F371" s="52"/>
      <c r="G371" s="52"/>
      <c r="H371" s="3">
        <v>75077535</v>
      </c>
      <c r="I371" s="3">
        <v>224503362</v>
      </c>
      <c r="J371" s="3">
        <v>0</v>
      </c>
      <c r="K371" s="3">
        <v>0</v>
      </c>
      <c r="L371" s="3">
        <v>0</v>
      </c>
      <c r="M371" s="3">
        <v>0</v>
      </c>
      <c r="N371" s="3"/>
      <c r="O371" s="25">
        <v>299580897</v>
      </c>
      <c r="P371" s="26">
        <v>299580897</v>
      </c>
      <c r="Q371" s="3">
        <v>0</v>
      </c>
      <c r="R371" s="3">
        <v>0</v>
      </c>
      <c r="S371" s="3"/>
      <c r="T371" s="3">
        <v>0</v>
      </c>
      <c r="U371" s="3">
        <v>0</v>
      </c>
      <c r="V371" s="3"/>
      <c r="W371" s="3"/>
      <c r="X371" s="3">
        <v>0</v>
      </c>
      <c r="Y371" s="3">
        <v>0</v>
      </c>
      <c r="Z371" s="3">
        <v>0</v>
      </c>
      <c r="AA371" s="27">
        <v>0</v>
      </c>
      <c r="AB371" s="28">
        <v>0</v>
      </c>
    </row>
    <row r="372" spans="1:28" x14ac:dyDescent="0.25">
      <c r="A372" s="29">
        <v>360</v>
      </c>
      <c r="B372" s="52"/>
      <c r="C372" s="22">
        <v>891857821</v>
      </c>
      <c r="D372" s="22">
        <f>VLOOKUP(C372,ENERO!$D$13:$E$1147,2,0)</f>
        <v>217315673</v>
      </c>
      <c r="E372" s="52" t="s">
        <v>532</v>
      </c>
      <c r="F372" s="52"/>
      <c r="G372" s="52"/>
      <c r="H372" s="3">
        <v>73373905</v>
      </c>
      <c r="I372" s="3">
        <v>197660052</v>
      </c>
      <c r="J372" s="3">
        <v>0</v>
      </c>
      <c r="K372" s="3">
        <v>0</v>
      </c>
      <c r="L372" s="3">
        <v>0</v>
      </c>
      <c r="M372" s="3">
        <v>0</v>
      </c>
      <c r="N372" s="3"/>
      <c r="O372" s="25">
        <v>271033957</v>
      </c>
      <c r="P372" s="26">
        <v>271033957</v>
      </c>
      <c r="Q372" s="3">
        <v>0</v>
      </c>
      <c r="R372" s="3">
        <v>0</v>
      </c>
      <c r="S372" s="3"/>
      <c r="T372" s="3">
        <v>0</v>
      </c>
      <c r="U372" s="3">
        <v>0</v>
      </c>
      <c r="V372" s="3"/>
      <c r="W372" s="3"/>
      <c r="X372" s="3">
        <v>0</v>
      </c>
      <c r="Y372" s="3">
        <v>0</v>
      </c>
      <c r="Z372" s="3">
        <v>0</v>
      </c>
      <c r="AA372" s="27">
        <v>0</v>
      </c>
      <c r="AB372" s="28">
        <v>0</v>
      </c>
    </row>
    <row r="373" spans="1:28" x14ac:dyDescent="0.25">
      <c r="A373" s="20">
        <v>361</v>
      </c>
      <c r="B373" s="52"/>
      <c r="C373" s="22">
        <v>891801286</v>
      </c>
      <c r="D373" s="22">
        <f>VLOOKUP(C373,ENERO!$D$13:$E$1147,2,0)</f>
        <v>217615676</v>
      </c>
      <c r="E373" s="52" t="s">
        <v>533</v>
      </c>
      <c r="F373" s="52"/>
      <c r="G373" s="52"/>
      <c r="H373" s="3">
        <v>56302480</v>
      </c>
      <c r="I373" s="3">
        <v>212264868</v>
      </c>
      <c r="J373" s="3">
        <v>0</v>
      </c>
      <c r="K373" s="3">
        <v>0</v>
      </c>
      <c r="L373" s="3">
        <v>0</v>
      </c>
      <c r="M373" s="3">
        <v>0</v>
      </c>
      <c r="N373" s="3"/>
      <c r="O373" s="25">
        <v>268567348</v>
      </c>
      <c r="P373" s="26">
        <v>268567348</v>
      </c>
      <c r="Q373" s="3">
        <v>0</v>
      </c>
      <c r="R373" s="3">
        <v>0</v>
      </c>
      <c r="S373" s="3"/>
      <c r="T373" s="3">
        <v>0</v>
      </c>
      <c r="U373" s="3">
        <v>0</v>
      </c>
      <c r="V373" s="3"/>
      <c r="W373" s="3"/>
      <c r="X373" s="3">
        <v>0</v>
      </c>
      <c r="Y373" s="3">
        <v>0</v>
      </c>
      <c r="Z373" s="3">
        <v>0</v>
      </c>
      <c r="AA373" s="27">
        <v>0</v>
      </c>
      <c r="AB373" s="28">
        <v>0</v>
      </c>
    </row>
    <row r="374" spans="1:28" x14ac:dyDescent="0.25">
      <c r="A374" s="29">
        <v>362</v>
      </c>
      <c r="B374" s="52"/>
      <c r="C374" s="22">
        <v>891801369</v>
      </c>
      <c r="D374" s="22">
        <f>VLOOKUP(C374,ENERO!$D$13:$E$1147,2,0)</f>
        <v>218115681</v>
      </c>
      <c r="E374" s="52" t="s">
        <v>534</v>
      </c>
      <c r="F374" s="52"/>
      <c r="G374" s="52"/>
      <c r="H374" s="3">
        <v>140576203</v>
      </c>
      <c r="I374" s="3">
        <v>264027432</v>
      </c>
      <c r="J374" s="3">
        <v>0</v>
      </c>
      <c r="K374" s="3">
        <v>0</v>
      </c>
      <c r="L374" s="3">
        <v>0</v>
      </c>
      <c r="M374" s="3">
        <v>0</v>
      </c>
      <c r="N374" s="3"/>
      <c r="O374" s="25">
        <v>404603635</v>
      </c>
      <c r="P374" s="26">
        <v>404603635</v>
      </c>
      <c r="Q374" s="3">
        <v>0</v>
      </c>
      <c r="R374" s="3">
        <v>0</v>
      </c>
      <c r="S374" s="3"/>
      <c r="T374" s="3">
        <v>0</v>
      </c>
      <c r="U374" s="3">
        <v>0</v>
      </c>
      <c r="V374" s="3"/>
      <c r="W374" s="3"/>
      <c r="X374" s="3">
        <v>0</v>
      </c>
      <c r="Y374" s="3">
        <v>0</v>
      </c>
      <c r="Z374" s="3">
        <v>0</v>
      </c>
      <c r="AA374" s="27">
        <v>0</v>
      </c>
      <c r="AB374" s="28">
        <v>0</v>
      </c>
    </row>
    <row r="375" spans="1:28" x14ac:dyDescent="0.25">
      <c r="A375" s="20">
        <v>363</v>
      </c>
      <c r="B375" s="52"/>
      <c r="C375" s="22">
        <v>800020733</v>
      </c>
      <c r="D375" s="22">
        <f>VLOOKUP(C375,ENERO!$D$13:$E$1147,2,0)</f>
        <v>218615686</v>
      </c>
      <c r="E375" s="52" t="s">
        <v>535</v>
      </c>
      <c r="F375" s="52"/>
      <c r="G375" s="52"/>
      <c r="H375" s="3">
        <v>105921833</v>
      </c>
      <c r="I375" s="3">
        <v>201261161</v>
      </c>
      <c r="J375" s="3">
        <v>0</v>
      </c>
      <c r="K375" s="3">
        <v>0</v>
      </c>
      <c r="L375" s="3">
        <v>0</v>
      </c>
      <c r="M375" s="3">
        <v>0</v>
      </c>
      <c r="N375" s="3"/>
      <c r="O375" s="25">
        <v>307182994</v>
      </c>
      <c r="P375" s="26">
        <v>307182994</v>
      </c>
      <c r="Q375" s="3">
        <v>0</v>
      </c>
      <c r="R375" s="3">
        <v>0</v>
      </c>
      <c r="S375" s="3"/>
      <c r="T375" s="3">
        <v>0</v>
      </c>
      <c r="U375" s="3">
        <v>0</v>
      </c>
      <c r="V375" s="3"/>
      <c r="W375" s="3"/>
      <c r="X375" s="3">
        <v>0</v>
      </c>
      <c r="Y375" s="3">
        <v>0</v>
      </c>
      <c r="Z375" s="3">
        <v>0</v>
      </c>
      <c r="AA375" s="27">
        <v>0</v>
      </c>
      <c r="AB375" s="28">
        <v>0</v>
      </c>
    </row>
    <row r="376" spans="1:28" x14ac:dyDescent="0.25">
      <c r="A376" s="29">
        <v>364</v>
      </c>
      <c r="B376" s="52"/>
      <c r="C376" s="22">
        <v>800029386</v>
      </c>
      <c r="D376" s="22">
        <f>VLOOKUP(C376,ENERO!$D$13:$E$1147,2,0)</f>
        <v>219015690</v>
      </c>
      <c r="E376" s="52" t="s">
        <v>536</v>
      </c>
      <c r="F376" s="52"/>
      <c r="G376" s="52"/>
      <c r="H376" s="3">
        <v>51915398</v>
      </c>
      <c r="I376" s="3">
        <v>102497053</v>
      </c>
      <c r="J376" s="3">
        <v>0</v>
      </c>
      <c r="K376" s="3">
        <v>0</v>
      </c>
      <c r="L376" s="3">
        <v>0</v>
      </c>
      <c r="M376" s="3">
        <v>0</v>
      </c>
      <c r="N376" s="3"/>
      <c r="O376" s="25">
        <v>154412451</v>
      </c>
      <c r="P376" s="26">
        <v>154412451</v>
      </c>
      <c r="Q376" s="3">
        <v>0</v>
      </c>
      <c r="R376" s="3">
        <v>0</v>
      </c>
      <c r="S376" s="3"/>
      <c r="T376" s="3">
        <v>0</v>
      </c>
      <c r="U376" s="3">
        <v>0</v>
      </c>
      <c r="V376" s="3"/>
      <c r="W376" s="3"/>
      <c r="X376" s="3">
        <v>0</v>
      </c>
      <c r="Y376" s="3">
        <v>0</v>
      </c>
      <c r="Z376" s="3">
        <v>0</v>
      </c>
      <c r="AA376" s="27">
        <v>0</v>
      </c>
      <c r="AB376" s="28">
        <v>0</v>
      </c>
    </row>
    <row r="377" spans="1:28" x14ac:dyDescent="0.25">
      <c r="A377" s="20">
        <v>365</v>
      </c>
      <c r="B377" s="52"/>
      <c r="C377" s="22">
        <v>800039213</v>
      </c>
      <c r="D377" s="22">
        <f>VLOOKUP(C377,ENERO!$D$13:$E$1147,2,0)</f>
        <v>219315693</v>
      </c>
      <c r="E377" s="52" t="s">
        <v>537</v>
      </c>
      <c r="F377" s="52"/>
      <c r="G377" s="52"/>
      <c r="H377" s="3">
        <v>118820847</v>
      </c>
      <c r="I377" s="3">
        <v>297299676</v>
      </c>
      <c r="J377" s="3">
        <v>0</v>
      </c>
      <c r="K377" s="3">
        <v>0</v>
      </c>
      <c r="L377" s="3">
        <v>0</v>
      </c>
      <c r="M377" s="3">
        <v>0</v>
      </c>
      <c r="N377" s="3"/>
      <c r="O377" s="25">
        <v>416120523</v>
      </c>
      <c r="P377" s="26">
        <v>416120523</v>
      </c>
      <c r="Q377" s="3">
        <v>0</v>
      </c>
      <c r="R377" s="3">
        <v>0</v>
      </c>
      <c r="S377" s="3"/>
      <c r="T377" s="3">
        <v>0</v>
      </c>
      <c r="U377" s="3">
        <v>0</v>
      </c>
      <c r="V377" s="3"/>
      <c r="W377" s="3"/>
      <c r="X377" s="3">
        <v>0</v>
      </c>
      <c r="Y377" s="3">
        <v>0</v>
      </c>
      <c r="Z377" s="3">
        <v>0</v>
      </c>
      <c r="AA377" s="27">
        <v>0</v>
      </c>
      <c r="AB377" s="28">
        <v>0</v>
      </c>
    </row>
    <row r="378" spans="1:28" x14ac:dyDescent="0.25">
      <c r="A378" s="29">
        <v>366</v>
      </c>
      <c r="B378" s="52"/>
      <c r="C378" s="22">
        <v>800099651</v>
      </c>
      <c r="D378" s="22">
        <f>VLOOKUP(C378,ENERO!$D$13:$E$1147,2,0)</f>
        <v>219615696</v>
      </c>
      <c r="E378" s="52" t="s">
        <v>538</v>
      </c>
      <c r="F378" s="52"/>
      <c r="G378" s="52"/>
      <c r="H378" s="3">
        <v>56614628</v>
      </c>
      <c r="I378" s="3">
        <v>111091346</v>
      </c>
      <c r="J378" s="3">
        <v>0</v>
      </c>
      <c r="K378" s="3">
        <v>0</v>
      </c>
      <c r="L378" s="3">
        <v>0</v>
      </c>
      <c r="M378" s="3">
        <v>0</v>
      </c>
      <c r="N378" s="3"/>
      <c r="O378" s="25">
        <v>167705974</v>
      </c>
      <c r="P378" s="26">
        <v>167705974</v>
      </c>
      <c r="Q378" s="3">
        <v>0</v>
      </c>
      <c r="R378" s="3">
        <v>0</v>
      </c>
      <c r="S378" s="3"/>
      <c r="T378" s="3">
        <v>0</v>
      </c>
      <c r="U378" s="3">
        <v>0</v>
      </c>
      <c r="V378" s="3"/>
      <c r="W378" s="3"/>
      <c r="X378" s="3">
        <v>0</v>
      </c>
      <c r="Y378" s="3">
        <v>0</v>
      </c>
      <c r="Z378" s="3">
        <v>0</v>
      </c>
      <c r="AA378" s="27">
        <v>0</v>
      </c>
      <c r="AB378" s="28">
        <v>0</v>
      </c>
    </row>
    <row r="379" spans="1:28" x14ac:dyDescent="0.25">
      <c r="A379" s="20">
        <v>367</v>
      </c>
      <c r="B379" s="52"/>
      <c r="C379" s="22">
        <v>800050791</v>
      </c>
      <c r="D379" s="22">
        <f>VLOOKUP(C379,ENERO!$D$13:$E$1147,2,0)</f>
        <v>212015720</v>
      </c>
      <c r="E379" s="52" t="s">
        <v>539</v>
      </c>
      <c r="F379" s="52"/>
      <c r="G379" s="52"/>
      <c r="H379" s="3">
        <v>33390844</v>
      </c>
      <c r="I379" s="3">
        <v>111374812</v>
      </c>
      <c r="J379" s="3">
        <v>0</v>
      </c>
      <c r="K379" s="3">
        <v>0</v>
      </c>
      <c r="L379" s="3">
        <v>0</v>
      </c>
      <c r="M379" s="3">
        <v>0</v>
      </c>
      <c r="N379" s="3"/>
      <c r="O379" s="25">
        <v>144765656</v>
      </c>
      <c r="P379" s="26">
        <v>144765656</v>
      </c>
      <c r="Q379" s="3">
        <v>0</v>
      </c>
      <c r="R379" s="3">
        <v>0</v>
      </c>
      <c r="S379" s="3"/>
      <c r="T379" s="3">
        <v>0</v>
      </c>
      <c r="U379" s="3">
        <v>0</v>
      </c>
      <c r="V379" s="3"/>
      <c r="W379" s="3"/>
      <c r="X379" s="3">
        <v>0</v>
      </c>
      <c r="Y379" s="3">
        <v>0</v>
      </c>
      <c r="Z379" s="3">
        <v>0</v>
      </c>
      <c r="AA379" s="27">
        <v>0</v>
      </c>
      <c r="AB379" s="28">
        <v>0</v>
      </c>
    </row>
    <row r="380" spans="1:28" x14ac:dyDescent="0.25">
      <c r="A380" s="29">
        <v>368</v>
      </c>
      <c r="B380" s="52"/>
      <c r="C380" s="22">
        <v>800099441</v>
      </c>
      <c r="D380" s="22">
        <f>VLOOKUP(C380,ENERO!$D$13:$E$1147,2,0)</f>
        <v>212315723</v>
      </c>
      <c r="E380" s="52" t="s">
        <v>540</v>
      </c>
      <c r="F380" s="52"/>
      <c r="G380" s="52"/>
      <c r="H380" s="3">
        <v>17897412</v>
      </c>
      <c r="I380" s="3">
        <v>63644622</v>
      </c>
      <c r="J380" s="3">
        <v>0</v>
      </c>
      <c r="K380" s="3">
        <v>0</v>
      </c>
      <c r="L380" s="3">
        <v>0</v>
      </c>
      <c r="M380" s="3">
        <v>0</v>
      </c>
      <c r="N380" s="3"/>
      <c r="O380" s="25">
        <v>81542034</v>
      </c>
      <c r="P380" s="26">
        <v>81542034</v>
      </c>
      <c r="Q380" s="3">
        <v>0</v>
      </c>
      <c r="R380" s="3">
        <v>0</v>
      </c>
      <c r="S380" s="3"/>
      <c r="T380" s="3">
        <v>0</v>
      </c>
      <c r="U380" s="3">
        <v>0</v>
      </c>
      <c r="V380" s="3"/>
      <c r="W380" s="3"/>
      <c r="X380" s="3">
        <v>0</v>
      </c>
      <c r="Y380" s="3">
        <v>0</v>
      </c>
      <c r="Z380" s="3">
        <v>0</v>
      </c>
      <c r="AA380" s="27">
        <v>0</v>
      </c>
      <c r="AB380" s="28">
        <v>0</v>
      </c>
    </row>
    <row r="381" spans="1:28" x14ac:dyDescent="0.25">
      <c r="A381" s="20">
        <v>369</v>
      </c>
      <c r="B381" s="52"/>
      <c r="C381" s="22">
        <v>891801911</v>
      </c>
      <c r="D381" s="22">
        <f>VLOOKUP(C381,ENERO!$D$13:$E$1147,2,0)</f>
        <v>214015740</v>
      </c>
      <c r="E381" s="52" t="s">
        <v>541</v>
      </c>
      <c r="F381" s="52"/>
      <c r="G381" s="52"/>
      <c r="H381" s="3">
        <v>142058869</v>
      </c>
      <c r="I381" s="3">
        <v>343449210</v>
      </c>
      <c r="J381" s="3">
        <v>0</v>
      </c>
      <c r="K381" s="3">
        <v>0</v>
      </c>
      <c r="L381" s="3">
        <v>0</v>
      </c>
      <c r="M381" s="3">
        <v>0</v>
      </c>
      <c r="N381" s="3"/>
      <c r="O381" s="25">
        <v>485508079</v>
      </c>
      <c r="P381" s="26">
        <v>485508079</v>
      </c>
      <c r="Q381" s="3">
        <v>0</v>
      </c>
      <c r="R381" s="3">
        <v>0</v>
      </c>
      <c r="S381" s="3"/>
      <c r="T381" s="3">
        <v>0</v>
      </c>
      <c r="U381" s="3">
        <v>0</v>
      </c>
      <c r="V381" s="3"/>
      <c r="W381" s="3"/>
      <c r="X381" s="3">
        <v>0</v>
      </c>
      <c r="Y381" s="3">
        <v>0</v>
      </c>
      <c r="Z381" s="3">
        <v>0</v>
      </c>
      <c r="AA381" s="27">
        <v>0</v>
      </c>
      <c r="AB381" s="28">
        <v>0</v>
      </c>
    </row>
    <row r="382" spans="1:28" x14ac:dyDescent="0.25">
      <c r="A382" s="29">
        <v>370</v>
      </c>
      <c r="B382" s="52"/>
      <c r="C382" s="22">
        <v>891855016</v>
      </c>
      <c r="D382" s="22">
        <f>VLOOKUP(C382,ENERO!$D$13:$E$1147,2,0)</f>
        <v>215315753</v>
      </c>
      <c r="E382" s="52" t="s">
        <v>542</v>
      </c>
      <c r="F382" s="52"/>
      <c r="G382" s="52"/>
      <c r="H382" s="3">
        <v>125255663</v>
      </c>
      <c r="I382" s="3">
        <v>234627357</v>
      </c>
      <c r="J382" s="3">
        <v>0</v>
      </c>
      <c r="K382" s="3">
        <v>0</v>
      </c>
      <c r="L382" s="3">
        <v>0</v>
      </c>
      <c r="M382" s="3">
        <v>0</v>
      </c>
      <c r="N382" s="3"/>
      <c r="O382" s="25">
        <v>359883020</v>
      </c>
      <c r="P382" s="26">
        <v>359883020</v>
      </c>
      <c r="Q382" s="3">
        <v>0</v>
      </c>
      <c r="R382" s="3">
        <v>0</v>
      </c>
      <c r="S382" s="3"/>
      <c r="T382" s="3">
        <v>0</v>
      </c>
      <c r="U382" s="3">
        <v>0</v>
      </c>
      <c r="V382" s="3"/>
      <c r="W382" s="3"/>
      <c r="X382" s="3">
        <v>0</v>
      </c>
      <c r="Y382" s="3">
        <v>0</v>
      </c>
      <c r="Z382" s="3">
        <v>0</v>
      </c>
      <c r="AA382" s="27">
        <v>0</v>
      </c>
      <c r="AB382" s="28">
        <v>0</v>
      </c>
    </row>
    <row r="383" spans="1:28" x14ac:dyDescent="0.25">
      <c r="A383" s="20">
        <v>371</v>
      </c>
      <c r="B383" s="52"/>
      <c r="C383" s="22">
        <v>800026911</v>
      </c>
      <c r="D383" s="22">
        <f>VLOOKUP(C383,ENERO!$D$13:$E$1147,2,0)</f>
        <v>215515755</v>
      </c>
      <c r="E383" s="52" t="s">
        <v>543</v>
      </c>
      <c r="F383" s="52"/>
      <c r="G383" s="52"/>
      <c r="H383" s="3">
        <v>197851825</v>
      </c>
      <c r="I383" s="3">
        <v>339528192</v>
      </c>
      <c r="J383" s="3">
        <v>0</v>
      </c>
      <c r="K383" s="3">
        <v>0</v>
      </c>
      <c r="L383" s="3">
        <v>0</v>
      </c>
      <c r="M383" s="3">
        <v>0</v>
      </c>
      <c r="N383" s="3"/>
      <c r="O383" s="25">
        <v>537380017</v>
      </c>
      <c r="P383" s="26">
        <v>537380017</v>
      </c>
      <c r="Q383" s="3">
        <v>0</v>
      </c>
      <c r="R383" s="3">
        <v>0</v>
      </c>
      <c r="S383" s="3"/>
      <c r="T383" s="3">
        <v>0</v>
      </c>
      <c r="U383" s="3">
        <v>0</v>
      </c>
      <c r="V383" s="3"/>
      <c r="W383" s="3"/>
      <c r="X383" s="3">
        <v>0</v>
      </c>
      <c r="Y383" s="3">
        <v>0</v>
      </c>
      <c r="Z383" s="3">
        <v>0</v>
      </c>
      <c r="AA383" s="27">
        <v>0</v>
      </c>
      <c r="AB383" s="28">
        <v>0</v>
      </c>
    </row>
    <row r="384" spans="1:28" x14ac:dyDescent="0.25">
      <c r="A384" s="29">
        <v>372</v>
      </c>
      <c r="B384" s="52"/>
      <c r="C384" s="22">
        <v>800099210</v>
      </c>
      <c r="D384" s="22">
        <f>VLOOKUP(C384,ENERO!$D$13:$E$1147,2,0)</f>
        <v>215715757</v>
      </c>
      <c r="E384" s="52" t="s">
        <v>544</v>
      </c>
      <c r="F384" s="52"/>
      <c r="G384" s="52"/>
      <c r="H384" s="3">
        <v>151813651</v>
      </c>
      <c r="I384" s="3">
        <v>347157357</v>
      </c>
      <c r="J384" s="3">
        <v>0</v>
      </c>
      <c r="K384" s="3">
        <v>0</v>
      </c>
      <c r="L384" s="3">
        <v>0</v>
      </c>
      <c r="M384" s="3">
        <v>0</v>
      </c>
      <c r="N384" s="3"/>
      <c r="O384" s="25">
        <v>498971008</v>
      </c>
      <c r="P384" s="26">
        <v>498971008</v>
      </c>
      <c r="Q384" s="3">
        <v>0</v>
      </c>
      <c r="R384" s="3">
        <v>0</v>
      </c>
      <c r="S384" s="3"/>
      <c r="T384" s="3">
        <v>0</v>
      </c>
      <c r="U384" s="3">
        <v>0</v>
      </c>
      <c r="V384" s="3"/>
      <c r="W384" s="3"/>
      <c r="X384" s="3">
        <v>0</v>
      </c>
      <c r="Y384" s="3">
        <v>0</v>
      </c>
      <c r="Z384" s="3">
        <v>0</v>
      </c>
      <c r="AA384" s="27">
        <v>0</v>
      </c>
      <c r="AB384" s="28">
        <v>0</v>
      </c>
    </row>
    <row r="385" spans="1:28" x14ac:dyDescent="0.25">
      <c r="A385" s="20">
        <v>373</v>
      </c>
      <c r="B385" s="52"/>
      <c r="C385" s="22">
        <v>800029826</v>
      </c>
      <c r="D385" s="22">
        <f>VLOOKUP(C385,ENERO!$D$13:$E$1147,2,0)</f>
        <v>216115761</v>
      </c>
      <c r="E385" s="52" t="s">
        <v>545</v>
      </c>
      <c r="F385" s="52"/>
      <c r="G385" s="52"/>
      <c r="H385" s="3">
        <v>31244491</v>
      </c>
      <c r="I385" s="3">
        <v>127886391</v>
      </c>
      <c r="J385" s="3">
        <v>0</v>
      </c>
      <c r="K385" s="3">
        <v>0</v>
      </c>
      <c r="L385" s="3">
        <v>0</v>
      </c>
      <c r="M385" s="3">
        <v>0</v>
      </c>
      <c r="N385" s="3"/>
      <c r="O385" s="25">
        <v>159130882</v>
      </c>
      <c r="P385" s="26">
        <v>159130882</v>
      </c>
      <c r="Q385" s="3">
        <v>0</v>
      </c>
      <c r="R385" s="3">
        <v>0</v>
      </c>
      <c r="S385" s="3"/>
      <c r="T385" s="3">
        <v>0</v>
      </c>
      <c r="U385" s="3">
        <v>0</v>
      </c>
      <c r="V385" s="3"/>
      <c r="W385" s="3"/>
      <c r="X385" s="3">
        <v>0</v>
      </c>
      <c r="Y385" s="3">
        <v>0</v>
      </c>
      <c r="Z385" s="3">
        <v>0</v>
      </c>
      <c r="AA385" s="27">
        <v>0</v>
      </c>
      <c r="AB385" s="28">
        <v>0</v>
      </c>
    </row>
    <row r="386" spans="1:28" x14ac:dyDescent="0.25">
      <c r="A386" s="29">
        <v>374</v>
      </c>
      <c r="B386" s="52"/>
      <c r="C386" s="22">
        <v>800019277</v>
      </c>
      <c r="D386" s="22">
        <f>VLOOKUP(C386,ENERO!$D$13:$E$1147,2,0)</f>
        <v>216215762</v>
      </c>
      <c r="E386" s="52" t="s">
        <v>546</v>
      </c>
      <c r="F386" s="52"/>
      <c r="G386" s="52"/>
      <c r="H386" s="3">
        <v>54094743</v>
      </c>
      <c r="I386" s="3">
        <v>108925476</v>
      </c>
      <c r="J386" s="3">
        <v>0</v>
      </c>
      <c r="K386" s="3">
        <v>0</v>
      </c>
      <c r="L386" s="3">
        <v>0</v>
      </c>
      <c r="M386" s="3">
        <v>0</v>
      </c>
      <c r="N386" s="3"/>
      <c r="O386" s="25">
        <v>163020219</v>
      </c>
      <c r="P386" s="26">
        <v>163020219</v>
      </c>
      <c r="Q386" s="3">
        <v>0</v>
      </c>
      <c r="R386" s="3">
        <v>0</v>
      </c>
      <c r="S386" s="3"/>
      <c r="T386" s="3">
        <v>0</v>
      </c>
      <c r="U386" s="3">
        <v>0</v>
      </c>
      <c r="V386" s="3"/>
      <c r="W386" s="3"/>
      <c r="X386" s="3">
        <v>0</v>
      </c>
      <c r="Y386" s="3">
        <v>0</v>
      </c>
      <c r="Z386" s="3">
        <v>0</v>
      </c>
      <c r="AA386" s="27">
        <v>0</v>
      </c>
      <c r="AB386" s="28">
        <v>0</v>
      </c>
    </row>
    <row r="387" spans="1:28" x14ac:dyDescent="0.25">
      <c r="A387" s="20">
        <v>375</v>
      </c>
      <c r="B387" s="52"/>
      <c r="C387" s="22">
        <v>891801061</v>
      </c>
      <c r="D387" s="22">
        <f>VLOOKUP(C387,ENERO!$D$13:$E$1147,2,0)</f>
        <v>216315763</v>
      </c>
      <c r="E387" s="52" t="s">
        <v>547</v>
      </c>
      <c r="F387" s="52"/>
      <c r="G387" s="52"/>
      <c r="H387" s="3">
        <v>136059563</v>
      </c>
      <c r="I387" s="3">
        <v>274710944</v>
      </c>
      <c r="J387" s="3">
        <v>0</v>
      </c>
      <c r="K387" s="3">
        <v>0</v>
      </c>
      <c r="L387" s="3">
        <v>0</v>
      </c>
      <c r="M387" s="3">
        <v>0</v>
      </c>
      <c r="N387" s="3"/>
      <c r="O387" s="25">
        <v>410770507</v>
      </c>
      <c r="P387" s="26">
        <v>410770507</v>
      </c>
      <c r="Q387" s="3">
        <v>0</v>
      </c>
      <c r="R387" s="3">
        <v>0</v>
      </c>
      <c r="S387" s="3"/>
      <c r="T387" s="3">
        <v>0</v>
      </c>
      <c r="U387" s="3">
        <v>0</v>
      </c>
      <c r="V387" s="3"/>
      <c r="W387" s="3"/>
      <c r="X387" s="3">
        <v>0</v>
      </c>
      <c r="Y387" s="3">
        <v>0</v>
      </c>
      <c r="Z387" s="3">
        <v>0</v>
      </c>
      <c r="AA387" s="27">
        <v>0</v>
      </c>
      <c r="AB387" s="28">
        <v>0</v>
      </c>
    </row>
    <row r="388" spans="1:28" x14ac:dyDescent="0.25">
      <c r="A388" s="29">
        <v>376</v>
      </c>
      <c r="B388" s="52"/>
      <c r="C388" s="22">
        <v>800015909</v>
      </c>
      <c r="D388" s="22">
        <f>VLOOKUP(C388,ENERO!$D$13:$E$1147,2,0)</f>
        <v>216415764</v>
      </c>
      <c r="E388" s="52" t="s">
        <v>548</v>
      </c>
      <c r="F388" s="52"/>
      <c r="G388" s="52"/>
      <c r="H388" s="3">
        <v>147724619</v>
      </c>
      <c r="I388" s="3">
        <v>236518322</v>
      </c>
      <c r="J388" s="3">
        <v>0</v>
      </c>
      <c r="K388" s="3">
        <v>0</v>
      </c>
      <c r="L388" s="3">
        <v>0</v>
      </c>
      <c r="M388" s="3">
        <v>0</v>
      </c>
      <c r="N388" s="3"/>
      <c r="O388" s="25">
        <v>384242941</v>
      </c>
      <c r="P388" s="26">
        <v>384242941</v>
      </c>
      <c r="Q388" s="3">
        <v>0</v>
      </c>
      <c r="R388" s="3">
        <v>0</v>
      </c>
      <c r="S388" s="3"/>
      <c r="T388" s="3">
        <v>0</v>
      </c>
      <c r="U388" s="3">
        <v>0</v>
      </c>
      <c r="V388" s="3"/>
      <c r="W388" s="3"/>
      <c r="X388" s="3">
        <v>0</v>
      </c>
      <c r="Y388" s="3">
        <v>0</v>
      </c>
      <c r="Z388" s="3">
        <v>0</v>
      </c>
      <c r="AA388" s="27">
        <v>0</v>
      </c>
      <c r="AB388" s="28">
        <v>0</v>
      </c>
    </row>
    <row r="389" spans="1:28" x14ac:dyDescent="0.25">
      <c r="A389" s="20">
        <v>377</v>
      </c>
      <c r="B389" s="52"/>
      <c r="C389" s="22">
        <v>891856472</v>
      </c>
      <c r="D389" s="22">
        <f>VLOOKUP(C389,ENERO!$D$13:$E$1147,2,0)</f>
        <v>217415774</v>
      </c>
      <c r="E389" s="52" t="s">
        <v>549</v>
      </c>
      <c r="F389" s="52"/>
      <c r="G389" s="52"/>
      <c r="H389" s="3">
        <v>30045331</v>
      </c>
      <c r="I389" s="3">
        <v>83398575</v>
      </c>
      <c r="J389" s="3">
        <v>0</v>
      </c>
      <c r="K389" s="3">
        <v>0</v>
      </c>
      <c r="L389" s="3">
        <v>0</v>
      </c>
      <c r="M389" s="3">
        <v>0</v>
      </c>
      <c r="N389" s="3"/>
      <c r="O389" s="25">
        <v>113443906</v>
      </c>
      <c r="P389" s="26">
        <v>113443906</v>
      </c>
      <c r="Q389" s="3">
        <v>0</v>
      </c>
      <c r="R389" s="3">
        <v>0</v>
      </c>
      <c r="S389" s="3"/>
      <c r="T389" s="3">
        <v>0</v>
      </c>
      <c r="U389" s="3">
        <v>0</v>
      </c>
      <c r="V389" s="3"/>
      <c r="W389" s="3"/>
      <c r="X389" s="3">
        <v>0</v>
      </c>
      <c r="Y389" s="3">
        <v>0</v>
      </c>
      <c r="Z389" s="3">
        <v>0</v>
      </c>
      <c r="AA389" s="27">
        <v>0</v>
      </c>
      <c r="AB389" s="28">
        <v>0</v>
      </c>
    </row>
    <row r="390" spans="1:28" x14ac:dyDescent="0.25">
      <c r="A390" s="29">
        <v>378</v>
      </c>
      <c r="B390" s="52"/>
      <c r="C390" s="22">
        <v>800030988</v>
      </c>
      <c r="D390" s="22">
        <f>VLOOKUP(C390,ENERO!$D$13:$E$1147,2,0)</f>
        <v>217615776</v>
      </c>
      <c r="E390" s="52" t="s">
        <v>550</v>
      </c>
      <c r="F390" s="52"/>
      <c r="G390" s="52"/>
      <c r="H390" s="3">
        <v>91546958</v>
      </c>
      <c r="I390" s="3">
        <v>190000801</v>
      </c>
      <c r="J390" s="3">
        <v>0</v>
      </c>
      <c r="K390" s="3">
        <v>0</v>
      </c>
      <c r="L390" s="3">
        <v>0</v>
      </c>
      <c r="M390" s="3">
        <v>0</v>
      </c>
      <c r="N390" s="3"/>
      <c r="O390" s="25">
        <v>281547759</v>
      </c>
      <c r="P390" s="26">
        <v>281547759</v>
      </c>
      <c r="Q390" s="3">
        <v>0</v>
      </c>
      <c r="R390" s="3">
        <v>0</v>
      </c>
      <c r="S390" s="3"/>
      <c r="T390" s="3">
        <v>0</v>
      </c>
      <c r="U390" s="3">
        <v>0</v>
      </c>
      <c r="V390" s="3"/>
      <c r="W390" s="3"/>
      <c r="X390" s="3">
        <v>0</v>
      </c>
      <c r="Y390" s="3">
        <v>0</v>
      </c>
      <c r="Z390" s="3">
        <v>0</v>
      </c>
      <c r="AA390" s="27">
        <v>0</v>
      </c>
      <c r="AB390" s="28">
        <v>0</v>
      </c>
    </row>
    <row r="391" spans="1:28" x14ac:dyDescent="0.25">
      <c r="A391" s="20">
        <v>379</v>
      </c>
      <c r="B391" s="52"/>
      <c r="C391" s="22">
        <v>800028576</v>
      </c>
      <c r="D391" s="22">
        <f>VLOOKUP(C391,ENERO!$D$13:$E$1147,2,0)</f>
        <v>217815778</v>
      </c>
      <c r="E391" s="52" t="s">
        <v>551</v>
      </c>
      <c r="F391" s="52"/>
      <c r="G391" s="52"/>
      <c r="H391" s="3">
        <v>35278505</v>
      </c>
      <c r="I391" s="3">
        <v>133162325</v>
      </c>
      <c r="J391" s="3">
        <v>0</v>
      </c>
      <c r="K391" s="3">
        <v>0</v>
      </c>
      <c r="L391" s="3">
        <v>0</v>
      </c>
      <c r="M391" s="3">
        <v>0</v>
      </c>
      <c r="N391" s="3"/>
      <c r="O391" s="25">
        <v>168440830</v>
      </c>
      <c r="P391" s="26">
        <v>168440830</v>
      </c>
      <c r="Q391" s="3">
        <v>0</v>
      </c>
      <c r="R391" s="3">
        <v>0</v>
      </c>
      <c r="S391" s="3"/>
      <c r="T391" s="3">
        <v>0</v>
      </c>
      <c r="U391" s="3">
        <v>0</v>
      </c>
      <c r="V391" s="3"/>
      <c r="W391" s="3"/>
      <c r="X391" s="3">
        <v>0</v>
      </c>
      <c r="Y391" s="3">
        <v>0</v>
      </c>
      <c r="Z391" s="3">
        <v>0</v>
      </c>
      <c r="AA391" s="27">
        <v>0</v>
      </c>
      <c r="AB391" s="28">
        <v>0</v>
      </c>
    </row>
    <row r="392" spans="1:28" x14ac:dyDescent="0.25">
      <c r="A392" s="29">
        <v>380</v>
      </c>
      <c r="B392" s="52"/>
      <c r="C392" s="22">
        <v>891856131</v>
      </c>
      <c r="D392" s="22">
        <f>VLOOKUP(C392,ENERO!$D$13:$E$1147,2,0)</f>
        <v>219015790</v>
      </c>
      <c r="E392" s="52" t="s">
        <v>552</v>
      </c>
      <c r="F392" s="52"/>
      <c r="G392" s="52"/>
      <c r="H392" s="3">
        <v>100163412</v>
      </c>
      <c r="I392" s="3">
        <v>218502985</v>
      </c>
      <c r="J392" s="3">
        <v>0</v>
      </c>
      <c r="K392" s="3">
        <v>0</v>
      </c>
      <c r="L392" s="3">
        <v>0</v>
      </c>
      <c r="M392" s="3">
        <v>0</v>
      </c>
      <c r="N392" s="3"/>
      <c r="O392" s="25">
        <v>318666397</v>
      </c>
      <c r="P392" s="26">
        <v>318666397</v>
      </c>
      <c r="Q392" s="3">
        <v>0</v>
      </c>
      <c r="R392" s="3">
        <v>0</v>
      </c>
      <c r="S392" s="3"/>
      <c r="T392" s="3">
        <v>0</v>
      </c>
      <c r="U392" s="3">
        <v>0</v>
      </c>
      <c r="V392" s="3"/>
      <c r="W392" s="3"/>
      <c r="X392" s="3">
        <v>0</v>
      </c>
      <c r="Y392" s="3">
        <v>0</v>
      </c>
      <c r="Z392" s="3">
        <v>0</v>
      </c>
      <c r="AA392" s="27">
        <v>0</v>
      </c>
      <c r="AB392" s="28">
        <v>0</v>
      </c>
    </row>
    <row r="393" spans="1:28" x14ac:dyDescent="0.25">
      <c r="A393" s="20">
        <v>381</v>
      </c>
      <c r="B393" s="52"/>
      <c r="C393" s="22">
        <v>800019709</v>
      </c>
      <c r="D393" s="22">
        <f>VLOOKUP(C393,ENERO!$D$13:$E$1147,2,0)</f>
        <v>219815798</v>
      </c>
      <c r="E393" s="52" t="s">
        <v>553</v>
      </c>
      <c r="F393" s="52"/>
      <c r="G393" s="52"/>
      <c r="H393" s="3">
        <v>39319855</v>
      </c>
      <c r="I393" s="3">
        <v>92810337</v>
      </c>
      <c r="J393" s="3">
        <v>0</v>
      </c>
      <c r="K393" s="3">
        <v>0</v>
      </c>
      <c r="L393" s="3">
        <v>0</v>
      </c>
      <c r="M393" s="3">
        <v>0</v>
      </c>
      <c r="N393" s="3"/>
      <c r="O393" s="25">
        <v>132130192</v>
      </c>
      <c r="P393" s="26">
        <v>132130192</v>
      </c>
      <c r="Q393" s="3">
        <v>0</v>
      </c>
      <c r="R393" s="3">
        <v>0</v>
      </c>
      <c r="S393" s="3"/>
      <c r="T393" s="3">
        <v>0</v>
      </c>
      <c r="U393" s="3">
        <v>0</v>
      </c>
      <c r="V393" s="3"/>
      <c r="W393" s="3"/>
      <c r="X393" s="3">
        <v>0</v>
      </c>
      <c r="Y393" s="3">
        <v>0</v>
      </c>
      <c r="Z393" s="3">
        <v>0</v>
      </c>
      <c r="AA393" s="27">
        <v>0</v>
      </c>
      <c r="AB393" s="28">
        <v>0</v>
      </c>
    </row>
    <row r="394" spans="1:28" x14ac:dyDescent="0.25">
      <c r="A394" s="29">
        <v>382</v>
      </c>
      <c r="B394" s="52"/>
      <c r="C394" s="22">
        <v>891800860</v>
      </c>
      <c r="D394" s="22">
        <f>VLOOKUP(C394,ENERO!$D$13:$E$1147,2,0)</f>
        <v>210415804</v>
      </c>
      <c r="E394" s="52" t="s">
        <v>554</v>
      </c>
      <c r="F394" s="52"/>
      <c r="G394" s="52"/>
      <c r="H394" s="3">
        <v>137165307</v>
      </c>
      <c r="I394" s="3">
        <v>300808965</v>
      </c>
      <c r="J394" s="3">
        <v>0</v>
      </c>
      <c r="K394" s="3">
        <v>0</v>
      </c>
      <c r="L394" s="3">
        <v>0</v>
      </c>
      <c r="M394" s="3">
        <v>0</v>
      </c>
      <c r="N394" s="3"/>
      <c r="O394" s="25">
        <v>437974272</v>
      </c>
      <c r="P394" s="26">
        <v>437974272</v>
      </c>
      <c r="Q394" s="3">
        <v>0</v>
      </c>
      <c r="R394" s="3">
        <v>0</v>
      </c>
      <c r="S394" s="3"/>
      <c r="T394" s="3">
        <v>0</v>
      </c>
      <c r="U394" s="3">
        <v>0</v>
      </c>
      <c r="V394" s="3"/>
      <c r="W394" s="3"/>
      <c r="X394" s="3">
        <v>0</v>
      </c>
      <c r="Y394" s="3">
        <v>0</v>
      </c>
      <c r="Z394" s="3">
        <v>0</v>
      </c>
      <c r="AA394" s="27">
        <v>0</v>
      </c>
      <c r="AB394" s="28">
        <v>0</v>
      </c>
    </row>
    <row r="395" spans="1:28" x14ac:dyDescent="0.25">
      <c r="A395" s="20">
        <v>383</v>
      </c>
      <c r="B395" s="52"/>
      <c r="C395" s="22">
        <v>891855361</v>
      </c>
      <c r="D395" s="22">
        <f>VLOOKUP(C395,ENERO!$D$13:$E$1147,2,0)</f>
        <v>210615806</v>
      </c>
      <c r="E395" s="52" t="s">
        <v>555</v>
      </c>
      <c r="F395" s="52"/>
      <c r="G395" s="52"/>
      <c r="H395" s="3">
        <v>142115677</v>
      </c>
      <c r="I395" s="3">
        <v>326902242</v>
      </c>
      <c r="J395" s="3">
        <v>0</v>
      </c>
      <c r="K395" s="3">
        <v>0</v>
      </c>
      <c r="L395" s="3">
        <v>0</v>
      </c>
      <c r="M395" s="3">
        <v>0</v>
      </c>
      <c r="N395" s="3"/>
      <c r="O395" s="25">
        <v>469017919</v>
      </c>
      <c r="P395" s="26">
        <v>469017919</v>
      </c>
      <c r="Q395" s="3">
        <v>0</v>
      </c>
      <c r="R395" s="3">
        <v>0</v>
      </c>
      <c r="S395" s="3"/>
      <c r="T395" s="3">
        <v>0</v>
      </c>
      <c r="U395" s="3">
        <v>0</v>
      </c>
      <c r="V395" s="3"/>
      <c r="W395" s="3"/>
      <c r="X395" s="3">
        <v>0</v>
      </c>
      <c r="Y395" s="3">
        <v>0</v>
      </c>
      <c r="Z395" s="3">
        <v>0</v>
      </c>
      <c r="AA395" s="27">
        <v>0</v>
      </c>
      <c r="AB395" s="28">
        <v>0</v>
      </c>
    </row>
    <row r="396" spans="1:28" x14ac:dyDescent="0.25">
      <c r="A396" s="29">
        <v>384</v>
      </c>
      <c r="B396" s="52"/>
      <c r="C396" s="22">
        <v>800028436</v>
      </c>
      <c r="D396" s="22">
        <f>VLOOKUP(C396,ENERO!$D$13:$E$1147,2,0)</f>
        <v>210815808</v>
      </c>
      <c r="E396" s="52" t="s">
        <v>556</v>
      </c>
      <c r="F396" s="52"/>
      <c r="G396" s="52"/>
      <c r="H396" s="3">
        <v>52499159</v>
      </c>
      <c r="I396" s="3">
        <v>96007883</v>
      </c>
      <c r="J396" s="3">
        <v>0</v>
      </c>
      <c r="K396" s="3">
        <v>0</v>
      </c>
      <c r="L396" s="3">
        <v>0</v>
      </c>
      <c r="M396" s="3">
        <v>0</v>
      </c>
      <c r="N396" s="3"/>
      <c r="O396" s="25">
        <v>148507042</v>
      </c>
      <c r="P396" s="26">
        <v>148507042</v>
      </c>
      <c r="Q396" s="3">
        <v>0</v>
      </c>
      <c r="R396" s="3">
        <v>0</v>
      </c>
      <c r="S396" s="3"/>
      <c r="T396" s="3">
        <v>0</v>
      </c>
      <c r="U396" s="3">
        <v>0</v>
      </c>
      <c r="V396" s="3"/>
      <c r="W396" s="3"/>
      <c r="X396" s="3">
        <v>0</v>
      </c>
      <c r="Y396" s="3">
        <v>0</v>
      </c>
      <c r="Z396" s="3">
        <v>0</v>
      </c>
      <c r="AA396" s="27">
        <v>0</v>
      </c>
      <c r="AB396" s="28">
        <v>0</v>
      </c>
    </row>
    <row r="397" spans="1:28" x14ac:dyDescent="0.25">
      <c r="A397" s="20">
        <v>385</v>
      </c>
      <c r="B397" s="52"/>
      <c r="C397" s="22">
        <v>800099187</v>
      </c>
      <c r="D397" s="22">
        <f>VLOOKUP(C397,ENERO!$D$13:$E$1147,2,0)</f>
        <v>211015810</v>
      </c>
      <c r="E397" s="52" t="s">
        <v>557</v>
      </c>
      <c r="F397" s="52"/>
      <c r="G397" s="52"/>
      <c r="H397" s="3">
        <v>70021187</v>
      </c>
      <c r="I397" s="3">
        <v>124085419</v>
      </c>
      <c r="J397" s="3">
        <v>0</v>
      </c>
      <c r="K397" s="3">
        <v>0</v>
      </c>
      <c r="L397" s="3">
        <v>0</v>
      </c>
      <c r="M397" s="3">
        <v>0</v>
      </c>
      <c r="N397" s="3"/>
      <c r="O397" s="25">
        <v>194106606</v>
      </c>
      <c r="P397" s="26">
        <v>194106606</v>
      </c>
      <c r="Q397" s="3">
        <v>0</v>
      </c>
      <c r="R397" s="3">
        <v>0</v>
      </c>
      <c r="S397" s="3"/>
      <c r="T397" s="3">
        <v>0</v>
      </c>
      <c r="U397" s="3">
        <v>0</v>
      </c>
      <c r="V397" s="3"/>
      <c r="W397" s="3"/>
      <c r="X397" s="3">
        <v>0</v>
      </c>
      <c r="Y397" s="3">
        <v>0</v>
      </c>
      <c r="Z397" s="3">
        <v>0</v>
      </c>
      <c r="AA397" s="27">
        <v>0</v>
      </c>
      <c r="AB397" s="28">
        <v>0</v>
      </c>
    </row>
    <row r="398" spans="1:28" x14ac:dyDescent="0.25">
      <c r="A398" s="29">
        <v>386</v>
      </c>
      <c r="B398" s="52"/>
      <c r="C398" s="22">
        <v>800099642</v>
      </c>
      <c r="D398" s="22">
        <f>VLOOKUP(C398,ENERO!$D$13:$E$1147,2,0)</f>
        <v>211415814</v>
      </c>
      <c r="E398" s="52" t="s">
        <v>558</v>
      </c>
      <c r="F398" s="52"/>
      <c r="G398" s="52"/>
      <c r="H398" s="3">
        <v>160825765</v>
      </c>
      <c r="I398" s="3">
        <v>397159576</v>
      </c>
      <c r="J398" s="3">
        <v>0</v>
      </c>
      <c r="K398" s="3">
        <v>0</v>
      </c>
      <c r="L398" s="3">
        <v>0</v>
      </c>
      <c r="M398" s="3">
        <v>0</v>
      </c>
      <c r="N398" s="3"/>
      <c r="O398" s="25">
        <v>557985341</v>
      </c>
      <c r="P398" s="26">
        <v>557985341</v>
      </c>
      <c r="Q398" s="3">
        <v>0</v>
      </c>
      <c r="R398" s="3">
        <v>0</v>
      </c>
      <c r="S398" s="3"/>
      <c r="T398" s="3">
        <v>0</v>
      </c>
      <c r="U398" s="3">
        <v>0</v>
      </c>
      <c r="V398" s="3"/>
      <c r="W398" s="3"/>
      <c r="X398" s="3">
        <v>0</v>
      </c>
      <c r="Y398" s="3">
        <v>0</v>
      </c>
      <c r="Z398" s="3">
        <v>0</v>
      </c>
      <c r="AA398" s="27">
        <v>0</v>
      </c>
      <c r="AB398" s="28">
        <v>0</v>
      </c>
    </row>
    <row r="399" spans="1:28" x14ac:dyDescent="0.25">
      <c r="A399" s="20">
        <v>387</v>
      </c>
      <c r="B399" s="52"/>
      <c r="C399" s="22">
        <v>800062255</v>
      </c>
      <c r="D399" s="22">
        <f>VLOOKUP(C399,ENERO!$D$13:$E$1147,2,0)</f>
        <v>211615816</v>
      </c>
      <c r="E399" s="52" t="s">
        <v>559</v>
      </c>
      <c r="F399" s="52"/>
      <c r="G399" s="52"/>
      <c r="H399" s="3">
        <v>95159499</v>
      </c>
      <c r="I399" s="3">
        <v>172051135</v>
      </c>
      <c r="J399" s="3">
        <v>0</v>
      </c>
      <c r="K399" s="3">
        <v>0</v>
      </c>
      <c r="L399" s="3">
        <v>0</v>
      </c>
      <c r="M399" s="3">
        <v>0</v>
      </c>
      <c r="N399" s="3"/>
      <c r="O399" s="25">
        <v>267210634</v>
      </c>
      <c r="P399" s="26">
        <v>267210634</v>
      </c>
      <c r="Q399" s="3">
        <v>0</v>
      </c>
      <c r="R399" s="3">
        <v>0</v>
      </c>
      <c r="S399" s="3"/>
      <c r="T399" s="3">
        <v>0</v>
      </c>
      <c r="U399" s="3">
        <v>0</v>
      </c>
      <c r="V399" s="3"/>
      <c r="W399" s="3"/>
      <c r="X399" s="3">
        <v>0</v>
      </c>
      <c r="Y399" s="3">
        <v>0</v>
      </c>
      <c r="Z399" s="3">
        <v>0</v>
      </c>
      <c r="AA399" s="27">
        <v>0</v>
      </c>
      <c r="AB399" s="28">
        <v>0</v>
      </c>
    </row>
    <row r="400" spans="1:28" x14ac:dyDescent="0.25">
      <c r="A400" s="29">
        <v>388</v>
      </c>
      <c r="B400" s="52"/>
      <c r="C400" s="22">
        <v>891856625</v>
      </c>
      <c r="D400" s="22">
        <f>VLOOKUP(C400,ENERO!$D$13:$E$1147,2,0)</f>
        <v>212015820</v>
      </c>
      <c r="E400" s="52" t="s">
        <v>560</v>
      </c>
      <c r="F400" s="52"/>
      <c r="G400" s="52"/>
      <c r="H400" s="3">
        <v>65965819</v>
      </c>
      <c r="I400" s="3">
        <v>179273987</v>
      </c>
      <c r="J400" s="3">
        <v>0</v>
      </c>
      <c r="K400" s="3">
        <v>0</v>
      </c>
      <c r="L400" s="3">
        <v>0</v>
      </c>
      <c r="M400" s="3">
        <v>0</v>
      </c>
      <c r="N400" s="3"/>
      <c r="O400" s="25">
        <v>245239806</v>
      </c>
      <c r="P400" s="26">
        <v>245239806</v>
      </c>
      <c r="Q400" s="3">
        <v>0</v>
      </c>
      <c r="R400" s="3">
        <v>0</v>
      </c>
      <c r="S400" s="3"/>
      <c r="T400" s="3">
        <v>0</v>
      </c>
      <c r="U400" s="3">
        <v>0</v>
      </c>
      <c r="V400" s="3"/>
      <c r="W400" s="3"/>
      <c r="X400" s="3">
        <v>0</v>
      </c>
      <c r="Y400" s="3">
        <v>0</v>
      </c>
      <c r="Z400" s="3">
        <v>0</v>
      </c>
      <c r="AA400" s="27">
        <v>0</v>
      </c>
      <c r="AB400" s="28">
        <v>0</v>
      </c>
    </row>
    <row r="401" spans="1:28" x14ac:dyDescent="0.25">
      <c r="A401" s="20">
        <v>389</v>
      </c>
      <c r="B401" s="52"/>
      <c r="C401" s="22">
        <v>800012635</v>
      </c>
      <c r="D401" s="22">
        <f>VLOOKUP(C401,ENERO!$D$13:$E$1147,2,0)</f>
        <v>212215822</v>
      </c>
      <c r="E401" s="52" t="s">
        <v>561</v>
      </c>
      <c r="F401" s="52"/>
      <c r="G401" s="52"/>
      <c r="H401" s="3">
        <v>88239597</v>
      </c>
      <c r="I401" s="3">
        <v>158276866</v>
      </c>
      <c r="J401" s="3">
        <v>0</v>
      </c>
      <c r="K401" s="3">
        <v>0</v>
      </c>
      <c r="L401" s="3">
        <v>0</v>
      </c>
      <c r="M401" s="3">
        <v>0</v>
      </c>
      <c r="N401" s="3"/>
      <c r="O401" s="25">
        <v>246516463</v>
      </c>
      <c r="P401" s="26">
        <v>246516463</v>
      </c>
      <c r="Q401" s="3">
        <v>0</v>
      </c>
      <c r="R401" s="3">
        <v>0</v>
      </c>
      <c r="S401" s="3"/>
      <c r="T401" s="3">
        <v>0</v>
      </c>
      <c r="U401" s="3">
        <v>0</v>
      </c>
      <c r="V401" s="3"/>
      <c r="W401" s="3"/>
      <c r="X401" s="3">
        <v>0</v>
      </c>
      <c r="Y401" s="3">
        <v>0</v>
      </c>
      <c r="Z401" s="3">
        <v>0</v>
      </c>
      <c r="AA401" s="27">
        <v>0</v>
      </c>
      <c r="AB401" s="28">
        <v>0</v>
      </c>
    </row>
    <row r="402" spans="1:28" x14ac:dyDescent="0.25">
      <c r="A402" s="29">
        <v>390</v>
      </c>
      <c r="B402" s="52"/>
      <c r="C402" s="22">
        <v>800099639</v>
      </c>
      <c r="D402" s="22">
        <f>VLOOKUP(C402,ENERO!$D$13:$E$1147,2,0)</f>
        <v>213215832</v>
      </c>
      <c r="E402" s="52" t="s">
        <v>562</v>
      </c>
      <c r="F402" s="52"/>
      <c r="G402" s="52"/>
      <c r="H402" s="3">
        <v>35992021</v>
      </c>
      <c r="I402" s="3">
        <v>84977239</v>
      </c>
      <c r="J402" s="3">
        <v>0</v>
      </c>
      <c r="K402" s="3">
        <v>0</v>
      </c>
      <c r="L402" s="3">
        <v>0</v>
      </c>
      <c r="M402" s="3">
        <v>0</v>
      </c>
      <c r="N402" s="3"/>
      <c r="O402" s="25">
        <v>120969260</v>
      </c>
      <c r="P402" s="26">
        <v>120969260</v>
      </c>
      <c r="Q402" s="3">
        <v>0</v>
      </c>
      <c r="R402" s="3">
        <v>0</v>
      </c>
      <c r="S402" s="3"/>
      <c r="T402" s="3">
        <v>0</v>
      </c>
      <c r="U402" s="3">
        <v>0</v>
      </c>
      <c r="V402" s="3"/>
      <c r="W402" s="3"/>
      <c r="X402" s="3">
        <v>0</v>
      </c>
      <c r="Y402" s="3">
        <v>0</v>
      </c>
      <c r="Z402" s="3">
        <v>0</v>
      </c>
      <c r="AA402" s="27">
        <v>0</v>
      </c>
      <c r="AB402" s="28">
        <v>0</v>
      </c>
    </row>
    <row r="403" spans="1:28" x14ac:dyDescent="0.25">
      <c r="A403" s="20">
        <v>391</v>
      </c>
      <c r="B403" s="52"/>
      <c r="C403" s="22">
        <v>891801787</v>
      </c>
      <c r="D403" s="22">
        <f>VLOOKUP(C403,ENERO!$D$13:$E$1147,2,0)</f>
        <v>213515835</v>
      </c>
      <c r="E403" s="52" t="s">
        <v>563</v>
      </c>
      <c r="F403" s="52"/>
      <c r="G403" s="52"/>
      <c r="H403" s="3">
        <v>133829541</v>
      </c>
      <c r="I403" s="3">
        <v>277720332</v>
      </c>
      <c r="J403" s="3">
        <v>0</v>
      </c>
      <c r="K403" s="3">
        <v>0</v>
      </c>
      <c r="L403" s="3">
        <v>0</v>
      </c>
      <c r="M403" s="3">
        <v>0</v>
      </c>
      <c r="N403" s="3"/>
      <c r="O403" s="25">
        <v>411549873</v>
      </c>
      <c r="P403" s="26">
        <v>411549873</v>
      </c>
      <c r="Q403" s="3">
        <v>0</v>
      </c>
      <c r="R403" s="3">
        <v>0</v>
      </c>
      <c r="S403" s="3"/>
      <c r="T403" s="3">
        <v>0</v>
      </c>
      <c r="U403" s="3">
        <v>0</v>
      </c>
      <c r="V403" s="3"/>
      <c r="W403" s="3"/>
      <c r="X403" s="3">
        <v>0</v>
      </c>
      <c r="Y403" s="3">
        <v>0</v>
      </c>
      <c r="Z403" s="3">
        <v>0</v>
      </c>
      <c r="AA403" s="27">
        <v>0</v>
      </c>
      <c r="AB403" s="28">
        <v>0</v>
      </c>
    </row>
    <row r="404" spans="1:28" x14ac:dyDescent="0.25">
      <c r="A404" s="29">
        <v>392</v>
      </c>
      <c r="B404" s="52"/>
      <c r="C404" s="22">
        <v>800027292</v>
      </c>
      <c r="D404" s="22">
        <f>VLOOKUP(C404,ENERO!$D$13:$E$1147,2,0)</f>
        <v>213715837</v>
      </c>
      <c r="E404" s="52" t="s">
        <v>564</v>
      </c>
      <c r="F404" s="52"/>
      <c r="G404" s="52"/>
      <c r="H404" s="3">
        <v>193723257</v>
      </c>
      <c r="I404" s="3">
        <v>410984821</v>
      </c>
      <c r="J404" s="3">
        <v>0</v>
      </c>
      <c r="K404" s="3">
        <v>0</v>
      </c>
      <c r="L404" s="3">
        <v>0</v>
      </c>
      <c r="M404" s="3">
        <v>0</v>
      </c>
      <c r="N404" s="3"/>
      <c r="O404" s="25">
        <v>604708078</v>
      </c>
      <c r="P404" s="26">
        <v>604708078</v>
      </c>
      <c r="Q404" s="3">
        <v>0</v>
      </c>
      <c r="R404" s="3">
        <v>0</v>
      </c>
      <c r="S404" s="3"/>
      <c r="T404" s="3">
        <v>0</v>
      </c>
      <c r="U404" s="3">
        <v>0</v>
      </c>
      <c r="V404" s="3"/>
      <c r="W404" s="3"/>
      <c r="X404" s="3">
        <v>0</v>
      </c>
      <c r="Y404" s="3">
        <v>0</v>
      </c>
      <c r="Z404" s="3">
        <v>0</v>
      </c>
      <c r="AA404" s="27">
        <v>0</v>
      </c>
      <c r="AB404" s="28">
        <v>0</v>
      </c>
    </row>
    <row r="405" spans="1:28" x14ac:dyDescent="0.25">
      <c r="A405" s="20">
        <v>393</v>
      </c>
      <c r="B405" s="52"/>
      <c r="C405" s="22">
        <v>800099635</v>
      </c>
      <c r="D405" s="22">
        <f>VLOOKUP(C405,ENERO!$D$13:$E$1147,2,0)</f>
        <v>213915839</v>
      </c>
      <c r="E405" s="52" t="s">
        <v>565</v>
      </c>
      <c r="F405" s="52"/>
      <c r="G405" s="52"/>
      <c r="H405" s="3">
        <v>30323554</v>
      </c>
      <c r="I405" s="3">
        <v>129219775</v>
      </c>
      <c r="J405" s="3">
        <v>0</v>
      </c>
      <c r="K405" s="3">
        <v>0</v>
      </c>
      <c r="L405" s="3">
        <v>0</v>
      </c>
      <c r="M405" s="3">
        <v>0</v>
      </c>
      <c r="N405" s="3"/>
      <c r="O405" s="25">
        <v>159543329</v>
      </c>
      <c r="P405" s="26">
        <v>159543329</v>
      </c>
      <c r="Q405" s="3">
        <v>0</v>
      </c>
      <c r="R405" s="3">
        <v>0</v>
      </c>
      <c r="S405" s="3"/>
      <c r="T405" s="3">
        <v>0</v>
      </c>
      <c r="U405" s="3">
        <v>0</v>
      </c>
      <c r="V405" s="3"/>
      <c r="W405" s="3"/>
      <c r="X405" s="3">
        <v>0</v>
      </c>
      <c r="Y405" s="3">
        <v>0</v>
      </c>
      <c r="Z405" s="3">
        <v>0</v>
      </c>
      <c r="AA405" s="27">
        <v>0</v>
      </c>
      <c r="AB405" s="28">
        <v>0</v>
      </c>
    </row>
    <row r="406" spans="1:28" x14ac:dyDescent="0.25">
      <c r="A406" s="29">
        <v>394</v>
      </c>
      <c r="B406" s="52"/>
      <c r="C406" s="22">
        <v>800099631</v>
      </c>
      <c r="D406" s="22">
        <f>VLOOKUP(C406,ENERO!$D$13:$E$1147,2,0)</f>
        <v>214215842</v>
      </c>
      <c r="E406" s="52" t="s">
        <v>566</v>
      </c>
      <c r="F406" s="52"/>
      <c r="G406" s="52"/>
      <c r="H406" s="3">
        <v>114669451</v>
      </c>
      <c r="I406" s="3">
        <v>326478983</v>
      </c>
      <c r="J406" s="3">
        <v>0</v>
      </c>
      <c r="K406" s="3">
        <v>0</v>
      </c>
      <c r="L406" s="3">
        <v>0</v>
      </c>
      <c r="M406" s="3">
        <v>0</v>
      </c>
      <c r="N406" s="3"/>
      <c r="O406" s="25">
        <v>441148434</v>
      </c>
      <c r="P406" s="26">
        <v>441148434</v>
      </c>
      <c r="Q406" s="3">
        <v>0</v>
      </c>
      <c r="R406" s="3">
        <v>0</v>
      </c>
      <c r="S406" s="3"/>
      <c r="T406" s="3">
        <v>0</v>
      </c>
      <c r="U406" s="3">
        <v>0</v>
      </c>
      <c r="V406" s="3"/>
      <c r="W406" s="3"/>
      <c r="X406" s="3">
        <v>0</v>
      </c>
      <c r="Y406" s="3">
        <v>0</v>
      </c>
      <c r="Z406" s="3">
        <v>0</v>
      </c>
      <c r="AA406" s="27">
        <v>0</v>
      </c>
      <c r="AB406" s="28">
        <v>0</v>
      </c>
    </row>
    <row r="407" spans="1:28" x14ac:dyDescent="0.25">
      <c r="A407" s="20">
        <v>395</v>
      </c>
      <c r="B407" s="52"/>
      <c r="C407" s="22">
        <v>891800986</v>
      </c>
      <c r="D407" s="22">
        <f>VLOOKUP(C407,ENERO!$D$13:$E$1147,2,0)</f>
        <v>216115861</v>
      </c>
      <c r="E407" s="52" t="s">
        <v>567</v>
      </c>
      <c r="F407" s="52"/>
      <c r="G407" s="52"/>
      <c r="H407" s="3">
        <v>210379907</v>
      </c>
      <c r="I407" s="3">
        <v>478680614</v>
      </c>
      <c r="J407" s="3">
        <v>0</v>
      </c>
      <c r="K407" s="3">
        <v>0</v>
      </c>
      <c r="L407" s="3">
        <v>0</v>
      </c>
      <c r="M407" s="3">
        <v>0</v>
      </c>
      <c r="N407" s="3"/>
      <c r="O407" s="25">
        <v>689060521</v>
      </c>
      <c r="P407" s="26">
        <v>689060521</v>
      </c>
      <c r="Q407" s="3">
        <v>0</v>
      </c>
      <c r="R407" s="3">
        <v>0</v>
      </c>
      <c r="S407" s="3"/>
      <c r="T407" s="3">
        <v>0</v>
      </c>
      <c r="U407" s="3">
        <v>0</v>
      </c>
      <c r="V407" s="3"/>
      <c r="W407" s="3"/>
      <c r="X407" s="3">
        <v>0</v>
      </c>
      <c r="Y407" s="3">
        <v>0</v>
      </c>
      <c r="Z407" s="3">
        <v>0</v>
      </c>
      <c r="AA407" s="27">
        <v>0</v>
      </c>
      <c r="AB407" s="28">
        <v>0</v>
      </c>
    </row>
    <row r="408" spans="1:28" x14ac:dyDescent="0.25">
      <c r="A408" s="29">
        <v>396</v>
      </c>
      <c r="B408" s="52"/>
      <c r="C408" s="22">
        <v>891801347</v>
      </c>
      <c r="D408" s="22">
        <f>VLOOKUP(C408,ENERO!$D$13:$E$1147,2,0)</f>
        <v>217915879</v>
      </c>
      <c r="E408" s="52" t="s">
        <v>568</v>
      </c>
      <c r="F408" s="52"/>
      <c r="G408" s="52"/>
      <c r="H408" s="3">
        <v>31764726</v>
      </c>
      <c r="I408" s="3">
        <v>82690236</v>
      </c>
      <c r="J408" s="3">
        <v>0</v>
      </c>
      <c r="K408" s="3">
        <v>0</v>
      </c>
      <c r="L408" s="3">
        <v>0</v>
      </c>
      <c r="M408" s="3">
        <v>0</v>
      </c>
      <c r="N408" s="3"/>
      <c r="O408" s="25">
        <v>114454962</v>
      </c>
      <c r="P408" s="26">
        <v>114454962</v>
      </c>
      <c r="Q408" s="3">
        <v>0</v>
      </c>
      <c r="R408" s="3">
        <v>0</v>
      </c>
      <c r="S408" s="3"/>
      <c r="T408" s="3">
        <v>0</v>
      </c>
      <c r="U408" s="3">
        <v>0</v>
      </c>
      <c r="V408" s="3"/>
      <c r="W408" s="3"/>
      <c r="X408" s="3">
        <v>0</v>
      </c>
      <c r="Y408" s="3">
        <v>0</v>
      </c>
      <c r="Z408" s="3">
        <v>0</v>
      </c>
      <c r="AA408" s="27">
        <v>0</v>
      </c>
      <c r="AB408" s="28">
        <v>0</v>
      </c>
    </row>
    <row r="409" spans="1:28" x14ac:dyDescent="0.25">
      <c r="A409" s="20">
        <v>397</v>
      </c>
      <c r="B409" s="52"/>
      <c r="C409" s="22">
        <v>891802106</v>
      </c>
      <c r="D409" s="22">
        <f>VLOOKUP(C409,ENERO!$D$13:$E$1147,2,0)</f>
        <v>219715897</v>
      </c>
      <c r="E409" s="52" t="s">
        <v>569</v>
      </c>
      <c r="F409" s="52"/>
      <c r="G409" s="52"/>
      <c r="H409" s="3">
        <v>84865878</v>
      </c>
      <c r="I409" s="3">
        <v>218615252</v>
      </c>
      <c r="J409" s="3">
        <v>0</v>
      </c>
      <c r="K409" s="3">
        <v>0</v>
      </c>
      <c r="L409" s="3">
        <v>0</v>
      </c>
      <c r="M409" s="3">
        <v>0</v>
      </c>
      <c r="N409" s="3"/>
      <c r="O409" s="25">
        <v>303481130</v>
      </c>
      <c r="P409" s="26">
        <v>303481130</v>
      </c>
      <c r="Q409" s="3">
        <v>0</v>
      </c>
      <c r="R409" s="3">
        <v>0</v>
      </c>
      <c r="S409" s="3"/>
      <c r="T409" s="3">
        <v>0</v>
      </c>
      <c r="U409" s="3">
        <v>0</v>
      </c>
      <c r="V409" s="3"/>
      <c r="W409" s="3"/>
      <c r="X409" s="3">
        <v>0</v>
      </c>
      <c r="Y409" s="3">
        <v>0</v>
      </c>
      <c r="Z409" s="3">
        <v>0</v>
      </c>
      <c r="AA409" s="27">
        <v>0</v>
      </c>
      <c r="AB409" s="28">
        <v>0</v>
      </c>
    </row>
    <row r="410" spans="1:28" x14ac:dyDescent="0.25">
      <c r="A410" s="29">
        <v>398</v>
      </c>
      <c r="B410" s="52"/>
      <c r="C410" s="22">
        <v>890801132</v>
      </c>
      <c r="D410" s="22">
        <f>VLOOKUP(C410,ENERO!$D$13:$E$1147,2,0)</f>
        <v>211317013</v>
      </c>
      <c r="E410" s="52" t="s">
        <v>570</v>
      </c>
      <c r="F410" s="52"/>
      <c r="G410" s="52"/>
      <c r="H410" s="3">
        <v>312045223</v>
      </c>
      <c r="I410" s="3">
        <v>842554148</v>
      </c>
      <c r="J410" s="3">
        <v>0</v>
      </c>
      <c r="K410" s="3">
        <v>0</v>
      </c>
      <c r="L410" s="3">
        <v>0</v>
      </c>
      <c r="M410" s="3">
        <v>0</v>
      </c>
      <c r="N410" s="3"/>
      <c r="O410" s="25">
        <v>1154599371</v>
      </c>
      <c r="P410" s="26">
        <v>1154599371</v>
      </c>
      <c r="Q410" s="3">
        <v>0</v>
      </c>
      <c r="R410" s="3">
        <v>0</v>
      </c>
      <c r="S410" s="3"/>
      <c r="T410" s="3">
        <v>0</v>
      </c>
      <c r="U410" s="3">
        <v>0</v>
      </c>
      <c r="V410" s="3"/>
      <c r="W410" s="3"/>
      <c r="X410" s="3">
        <v>0</v>
      </c>
      <c r="Y410" s="3">
        <v>0</v>
      </c>
      <c r="Z410" s="3">
        <v>0</v>
      </c>
      <c r="AA410" s="27">
        <v>0</v>
      </c>
      <c r="AB410" s="28">
        <v>0</v>
      </c>
    </row>
    <row r="411" spans="1:28" x14ac:dyDescent="0.25">
      <c r="A411" s="20">
        <v>399</v>
      </c>
      <c r="B411" s="52"/>
      <c r="C411" s="22">
        <v>890801139</v>
      </c>
      <c r="D411" s="22">
        <f>VLOOKUP(C411,ENERO!$D$13:$E$1147,2,0)</f>
        <v>214217042</v>
      </c>
      <c r="E411" s="52" t="s">
        <v>571</v>
      </c>
      <c r="F411" s="52"/>
      <c r="G411" s="52"/>
      <c r="H411" s="3">
        <v>452221391</v>
      </c>
      <c r="I411" s="3">
        <v>1046154747</v>
      </c>
      <c r="J411" s="3">
        <v>0</v>
      </c>
      <c r="K411" s="3">
        <v>0</v>
      </c>
      <c r="L411" s="3">
        <v>0</v>
      </c>
      <c r="M411" s="3">
        <v>0</v>
      </c>
      <c r="N411" s="3"/>
      <c r="O411" s="25">
        <v>1498376138</v>
      </c>
      <c r="P411" s="26">
        <v>1498376138</v>
      </c>
      <c r="Q411" s="3">
        <v>0</v>
      </c>
      <c r="R411" s="3">
        <v>0</v>
      </c>
      <c r="S411" s="3"/>
      <c r="T411" s="3">
        <v>0</v>
      </c>
      <c r="U411" s="3">
        <v>0</v>
      </c>
      <c r="V411" s="3"/>
      <c r="W411" s="3"/>
      <c r="X411" s="3">
        <v>0</v>
      </c>
      <c r="Y411" s="3">
        <v>0</v>
      </c>
      <c r="Z411" s="3">
        <v>0</v>
      </c>
      <c r="AA411" s="27">
        <v>0</v>
      </c>
      <c r="AB411" s="28">
        <v>0</v>
      </c>
    </row>
    <row r="412" spans="1:28" x14ac:dyDescent="0.25">
      <c r="A412" s="29">
        <v>400</v>
      </c>
      <c r="B412" s="52"/>
      <c r="C412" s="22">
        <v>890801142</v>
      </c>
      <c r="D412" s="22">
        <f>VLOOKUP(C412,ENERO!$D$13:$E$1147,2,0)</f>
        <v>215017050</v>
      </c>
      <c r="E412" s="52" t="s">
        <v>572</v>
      </c>
      <c r="F412" s="52"/>
      <c r="G412" s="52"/>
      <c r="H412" s="3">
        <v>143008089</v>
      </c>
      <c r="I412" s="3">
        <v>403097157</v>
      </c>
      <c r="J412" s="3">
        <v>0</v>
      </c>
      <c r="K412" s="3">
        <v>0</v>
      </c>
      <c r="L412" s="3">
        <v>0</v>
      </c>
      <c r="M412" s="3">
        <v>0</v>
      </c>
      <c r="N412" s="3"/>
      <c r="O412" s="25">
        <v>546105246</v>
      </c>
      <c r="P412" s="26">
        <v>546105246</v>
      </c>
      <c r="Q412" s="3">
        <v>0</v>
      </c>
      <c r="R412" s="3">
        <v>0</v>
      </c>
      <c r="S412" s="3"/>
      <c r="T412" s="3">
        <v>0</v>
      </c>
      <c r="U412" s="3">
        <v>0</v>
      </c>
      <c r="V412" s="3"/>
      <c r="W412" s="3"/>
      <c r="X412" s="3">
        <v>0</v>
      </c>
      <c r="Y412" s="3">
        <v>0</v>
      </c>
      <c r="Z412" s="3">
        <v>0</v>
      </c>
      <c r="AA412" s="27">
        <v>0</v>
      </c>
      <c r="AB412" s="28">
        <v>0</v>
      </c>
    </row>
    <row r="413" spans="1:28" x14ac:dyDescent="0.25">
      <c r="A413" s="20">
        <v>401</v>
      </c>
      <c r="B413" s="52"/>
      <c r="C413" s="22">
        <v>890802650</v>
      </c>
      <c r="D413" s="22">
        <f>VLOOKUP(C413,ENERO!$D$13:$E$1147,2,0)</f>
        <v>218817088</v>
      </c>
      <c r="E413" s="52" t="s">
        <v>573</v>
      </c>
      <c r="F413" s="52"/>
      <c r="G413" s="52"/>
      <c r="H413" s="3">
        <v>162536997</v>
      </c>
      <c r="I413" s="3">
        <v>411993799</v>
      </c>
      <c r="J413" s="3">
        <v>0</v>
      </c>
      <c r="K413" s="3">
        <v>0</v>
      </c>
      <c r="L413" s="3">
        <v>0</v>
      </c>
      <c r="M413" s="3">
        <v>0</v>
      </c>
      <c r="N413" s="3"/>
      <c r="O413" s="25">
        <v>574530796</v>
      </c>
      <c r="P413" s="26">
        <v>574530796</v>
      </c>
      <c r="Q413" s="3">
        <v>0</v>
      </c>
      <c r="R413" s="3">
        <v>0</v>
      </c>
      <c r="S413" s="3"/>
      <c r="T413" s="3">
        <v>0</v>
      </c>
      <c r="U413" s="3">
        <v>0</v>
      </c>
      <c r="V413" s="3"/>
      <c r="W413" s="3"/>
      <c r="X413" s="3">
        <v>0</v>
      </c>
      <c r="Y413" s="3">
        <v>0</v>
      </c>
      <c r="Z413" s="3">
        <v>0</v>
      </c>
      <c r="AA413" s="27">
        <v>0</v>
      </c>
      <c r="AB413" s="28">
        <v>0</v>
      </c>
    </row>
    <row r="414" spans="1:28" x14ac:dyDescent="0.25">
      <c r="A414" s="29">
        <v>402</v>
      </c>
      <c r="B414" s="52"/>
      <c r="C414" s="22">
        <v>890801133</v>
      </c>
      <c r="D414" s="22">
        <f>VLOOKUP(C414,ENERO!$D$13:$E$1147,2,0)</f>
        <v>217417174</v>
      </c>
      <c r="E414" s="52" t="s">
        <v>574</v>
      </c>
      <c r="F414" s="52"/>
      <c r="G414" s="52"/>
      <c r="H414" s="3">
        <v>549493671</v>
      </c>
      <c r="I414" s="3">
        <v>1037686152</v>
      </c>
      <c r="J414" s="3">
        <v>0</v>
      </c>
      <c r="K414" s="3">
        <v>0</v>
      </c>
      <c r="L414" s="3">
        <v>0</v>
      </c>
      <c r="M414" s="3">
        <v>0</v>
      </c>
      <c r="N414" s="3"/>
      <c r="O414" s="25">
        <v>1587179823</v>
      </c>
      <c r="P414" s="26">
        <v>1587179823</v>
      </c>
      <c r="Q414" s="3">
        <v>0</v>
      </c>
      <c r="R414" s="3">
        <v>0</v>
      </c>
      <c r="S414" s="3"/>
      <c r="T414" s="3">
        <v>0</v>
      </c>
      <c r="U414" s="3">
        <v>0</v>
      </c>
      <c r="V414" s="3"/>
      <c r="W414" s="3"/>
      <c r="X414" s="3">
        <v>0</v>
      </c>
      <c r="Y414" s="3">
        <v>0</v>
      </c>
      <c r="Z414" s="3">
        <v>0</v>
      </c>
      <c r="AA414" s="27">
        <v>0</v>
      </c>
      <c r="AB414" s="28">
        <v>0</v>
      </c>
    </row>
    <row r="415" spans="1:28" x14ac:dyDescent="0.25">
      <c r="A415" s="20">
        <v>403</v>
      </c>
      <c r="B415" s="52"/>
      <c r="C415" s="22">
        <v>890801144</v>
      </c>
      <c r="D415" s="22">
        <f>VLOOKUP(C415,ENERO!$D$13:$E$1147,2,0)</f>
        <v>217217272</v>
      </c>
      <c r="E415" s="52" t="s">
        <v>575</v>
      </c>
      <c r="F415" s="52"/>
      <c r="G415" s="52"/>
      <c r="H415" s="3">
        <v>105769643</v>
      </c>
      <c r="I415" s="3">
        <v>289134591</v>
      </c>
      <c r="J415" s="3">
        <v>0</v>
      </c>
      <c r="K415" s="3">
        <v>0</v>
      </c>
      <c r="L415" s="3">
        <v>0</v>
      </c>
      <c r="M415" s="3">
        <v>0</v>
      </c>
      <c r="N415" s="3"/>
      <c r="O415" s="25">
        <v>394904234</v>
      </c>
      <c r="P415" s="26">
        <v>394904234</v>
      </c>
      <c r="Q415" s="3">
        <v>0</v>
      </c>
      <c r="R415" s="3">
        <v>0</v>
      </c>
      <c r="S415" s="3"/>
      <c r="T415" s="3">
        <v>0</v>
      </c>
      <c r="U415" s="3">
        <v>0</v>
      </c>
      <c r="V415" s="3"/>
      <c r="W415" s="3"/>
      <c r="X415" s="3">
        <v>0</v>
      </c>
      <c r="Y415" s="3">
        <v>0</v>
      </c>
      <c r="Z415" s="3">
        <v>0</v>
      </c>
      <c r="AA415" s="27">
        <v>0</v>
      </c>
      <c r="AB415" s="28">
        <v>0</v>
      </c>
    </row>
    <row r="416" spans="1:28" x14ac:dyDescent="0.25">
      <c r="A416" s="29">
        <v>404</v>
      </c>
      <c r="B416" s="52"/>
      <c r="C416" s="22">
        <v>890801130</v>
      </c>
      <c r="D416" s="22">
        <f>VLOOKUP(C416,ENERO!$D$13:$E$1147,2,0)</f>
        <v>218017380</v>
      </c>
      <c r="E416" s="52" t="s">
        <v>576</v>
      </c>
      <c r="F416" s="52"/>
      <c r="G416" s="52"/>
      <c r="H416" s="3">
        <v>995244703</v>
      </c>
      <c r="I416" s="3">
        <v>1450679956</v>
      </c>
      <c r="J416" s="3">
        <v>0</v>
      </c>
      <c r="K416" s="3">
        <v>0</v>
      </c>
      <c r="L416" s="3">
        <v>0</v>
      </c>
      <c r="M416" s="3">
        <v>0</v>
      </c>
      <c r="N416" s="3"/>
      <c r="O416" s="25">
        <v>2445924659</v>
      </c>
      <c r="P416" s="26">
        <v>2445924659</v>
      </c>
      <c r="Q416" s="3">
        <v>0</v>
      </c>
      <c r="R416" s="3">
        <v>0</v>
      </c>
      <c r="S416" s="3"/>
      <c r="T416" s="3">
        <v>0</v>
      </c>
      <c r="U416" s="3">
        <v>0</v>
      </c>
      <c r="V416" s="3"/>
      <c r="W416" s="3"/>
      <c r="X416" s="3">
        <v>0</v>
      </c>
      <c r="Y416" s="3">
        <v>0</v>
      </c>
      <c r="Z416" s="3">
        <v>0</v>
      </c>
      <c r="AA416" s="27">
        <v>0</v>
      </c>
      <c r="AB416" s="28">
        <v>0</v>
      </c>
    </row>
    <row r="417" spans="1:28" x14ac:dyDescent="0.25">
      <c r="A417" s="20">
        <v>405</v>
      </c>
      <c r="B417" s="52"/>
      <c r="C417" s="22">
        <v>890802795</v>
      </c>
      <c r="D417" s="22">
        <f>VLOOKUP(C417,ENERO!$D$13:$E$1147,2,0)</f>
        <v>218817388</v>
      </c>
      <c r="E417" s="52" t="s">
        <v>577</v>
      </c>
      <c r="F417" s="52"/>
      <c r="G417" s="52"/>
      <c r="H417" s="3">
        <v>76774501</v>
      </c>
      <c r="I417" s="3">
        <v>235018854</v>
      </c>
      <c r="J417" s="3">
        <v>0</v>
      </c>
      <c r="K417" s="3">
        <v>0</v>
      </c>
      <c r="L417" s="3">
        <v>0</v>
      </c>
      <c r="M417" s="3">
        <v>0</v>
      </c>
      <c r="N417" s="3"/>
      <c r="O417" s="25">
        <v>311793355</v>
      </c>
      <c r="P417" s="26">
        <v>311793355</v>
      </c>
      <c r="Q417" s="3">
        <v>0</v>
      </c>
      <c r="R417" s="3">
        <v>0</v>
      </c>
      <c r="S417" s="3"/>
      <c r="T417" s="3">
        <v>0</v>
      </c>
      <c r="U417" s="3">
        <v>0</v>
      </c>
      <c r="V417" s="3"/>
      <c r="W417" s="3"/>
      <c r="X417" s="3">
        <v>0</v>
      </c>
      <c r="Y417" s="3">
        <v>0</v>
      </c>
      <c r="Z417" s="3">
        <v>0</v>
      </c>
      <c r="AA417" s="27">
        <v>0</v>
      </c>
      <c r="AB417" s="28">
        <v>0</v>
      </c>
    </row>
    <row r="418" spans="1:28" x14ac:dyDescent="0.25">
      <c r="A418" s="29">
        <v>406</v>
      </c>
      <c r="B418" s="52"/>
      <c r="C418" s="22">
        <v>890802505</v>
      </c>
      <c r="D418" s="22">
        <f>VLOOKUP(C418,ENERO!$D$13:$E$1147,2,0)</f>
        <v>213317433</v>
      </c>
      <c r="E418" s="52" t="s">
        <v>578</v>
      </c>
      <c r="F418" s="52"/>
      <c r="G418" s="52"/>
      <c r="H418" s="3">
        <v>237306307</v>
      </c>
      <c r="I418" s="3">
        <v>667358534</v>
      </c>
      <c r="J418" s="3">
        <v>0</v>
      </c>
      <c r="K418" s="3">
        <v>0</v>
      </c>
      <c r="L418" s="3">
        <v>0</v>
      </c>
      <c r="M418" s="3">
        <v>0</v>
      </c>
      <c r="N418" s="3"/>
      <c r="O418" s="25">
        <v>904664841</v>
      </c>
      <c r="P418" s="26">
        <v>904664841</v>
      </c>
      <c r="Q418" s="3">
        <v>0</v>
      </c>
      <c r="R418" s="3">
        <v>0</v>
      </c>
      <c r="S418" s="3"/>
      <c r="T418" s="3">
        <v>0</v>
      </c>
      <c r="U418" s="3">
        <v>0</v>
      </c>
      <c r="V418" s="3"/>
      <c r="W418" s="3"/>
      <c r="X418" s="3">
        <v>0</v>
      </c>
      <c r="Y418" s="3">
        <v>0</v>
      </c>
      <c r="Z418" s="3">
        <v>0</v>
      </c>
      <c r="AA418" s="27">
        <v>0</v>
      </c>
      <c r="AB418" s="28">
        <v>0</v>
      </c>
    </row>
    <row r="419" spans="1:28" x14ac:dyDescent="0.25">
      <c r="A419" s="20">
        <v>407</v>
      </c>
      <c r="B419" s="52"/>
      <c r="C419" s="22">
        <v>890801145</v>
      </c>
      <c r="D419" s="22">
        <f>VLOOKUP(C419,ENERO!$D$13:$E$1147,2,0)</f>
        <v>214217442</v>
      </c>
      <c r="E419" s="52" t="s">
        <v>579</v>
      </c>
      <c r="F419" s="52"/>
      <c r="G419" s="52"/>
      <c r="H419" s="3">
        <v>181265973</v>
      </c>
      <c r="I419" s="3">
        <v>488684665</v>
      </c>
      <c r="J419" s="3">
        <v>0</v>
      </c>
      <c r="K419" s="3">
        <v>0</v>
      </c>
      <c r="L419" s="3">
        <v>0</v>
      </c>
      <c r="M419" s="3">
        <v>0</v>
      </c>
      <c r="N419" s="3"/>
      <c r="O419" s="25">
        <v>669950638</v>
      </c>
      <c r="P419" s="26">
        <v>669950638</v>
      </c>
      <c r="Q419" s="3">
        <v>0</v>
      </c>
      <c r="R419" s="3">
        <v>0</v>
      </c>
      <c r="S419" s="3"/>
      <c r="T419" s="3">
        <v>0</v>
      </c>
      <c r="U419" s="3">
        <v>0</v>
      </c>
      <c r="V419" s="3"/>
      <c r="W419" s="3"/>
      <c r="X419" s="3">
        <v>0</v>
      </c>
      <c r="Y419" s="3">
        <v>0</v>
      </c>
      <c r="Z419" s="3">
        <v>0</v>
      </c>
      <c r="AA419" s="27">
        <v>0</v>
      </c>
      <c r="AB419" s="28">
        <v>0</v>
      </c>
    </row>
    <row r="420" spans="1:28" x14ac:dyDescent="0.25">
      <c r="A420" s="29">
        <v>408</v>
      </c>
      <c r="B420" s="52"/>
      <c r="C420" s="22">
        <v>890801147</v>
      </c>
      <c r="D420" s="22">
        <f>VLOOKUP(C420,ENERO!$D$13:$E$1147,2,0)</f>
        <v>214417444</v>
      </c>
      <c r="E420" s="52" t="s">
        <v>580</v>
      </c>
      <c r="F420" s="52"/>
      <c r="G420" s="52"/>
      <c r="H420" s="3">
        <v>231569807</v>
      </c>
      <c r="I420" s="3">
        <v>560402307</v>
      </c>
      <c r="J420" s="3">
        <v>0</v>
      </c>
      <c r="K420" s="3">
        <v>0</v>
      </c>
      <c r="L420" s="3">
        <v>0</v>
      </c>
      <c r="M420" s="3">
        <v>0</v>
      </c>
      <c r="N420" s="3"/>
      <c r="O420" s="25">
        <v>791972114</v>
      </c>
      <c r="P420" s="26">
        <v>791972114</v>
      </c>
      <c r="Q420" s="3">
        <v>0</v>
      </c>
      <c r="R420" s="3">
        <v>0</v>
      </c>
      <c r="S420" s="3"/>
      <c r="T420" s="3">
        <v>0</v>
      </c>
      <c r="U420" s="3">
        <v>0</v>
      </c>
      <c r="V420" s="3"/>
      <c r="W420" s="3"/>
      <c r="X420" s="3">
        <v>0</v>
      </c>
      <c r="Y420" s="3">
        <v>0</v>
      </c>
      <c r="Z420" s="3">
        <v>0</v>
      </c>
      <c r="AA420" s="27">
        <v>0</v>
      </c>
      <c r="AB420" s="28">
        <v>0</v>
      </c>
    </row>
    <row r="421" spans="1:28" x14ac:dyDescent="0.25">
      <c r="A421" s="20">
        <v>409</v>
      </c>
      <c r="B421" s="52"/>
      <c r="C421" s="22">
        <v>890801146</v>
      </c>
      <c r="D421" s="22">
        <f>VLOOKUP(C421,ENERO!$D$13:$E$1147,2,0)</f>
        <v>214617446</v>
      </c>
      <c r="E421" s="52" t="s">
        <v>581</v>
      </c>
      <c r="F421" s="52"/>
      <c r="G421" s="52"/>
      <c r="H421" s="3">
        <v>23672975</v>
      </c>
      <c r="I421" s="3">
        <v>123918408</v>
      </c>
      <c r="J421" s="3">
        <v>0</v>
      </c>
      <c r="K421" s="3">
        <v>0</v>
      </c>
      <c r="L421" s="3">
        <v>0</v>
      </c>
      <c r="M421" s="3">
        <v>0</v>
      </c>
      <c r="N421" s="3"/>
      <c r="O421" s="25">
        <v>147591383</v>
      </c>
      <c r="P421" s="26">
        <v>147591383</v>
      </c>
      <c r="Q421" s="3">
        <v>0</v>
      </c>
      <c r="R421" s="3">
        <v>0</v>
      </c>
      <c r="S421" s="3"/>
      <c r="T421" s="3">
        <v>0</v>
      </c>
      <c r="U421" s="3">
        <v>0</v>
      </c>
      <c r="V421" s="3"/>
      <c r="W421" s="3"/>
      <c r="X421" s="3">
        <v>0</v>
      </c>
      <c r="Y421" s="3">
        <v>0</v>
      </c>
      <c r="Z421" s="3">
        <v>0</v>
      </c>
      <c r="AA421" s="27">
        <v>0</v>
      </c>
      <c r="AB421" s="28">
        <v>0</v>
      </c>
    </row>
    <row r="422" spans="1:28" x14ac:dyDescent="0.25">
      <c r="A422" s="29">
        <v>410</v>
      </c>
      <c r="B422" s="52"/>
      <c r="C422" s="22">
        <v>890801135</v>
      </c>
      <c r="D422" s="22">
        <f>VLOOKUP(C422,ENERO!$D$13:$E$1147,2,0)</f>
        <v>218617486</v>
      </c>
      <c r="E422" s="52" t="s">
        <v>582</v>
      </c>
      <c r="F422" s="52"/>
      <c r="G422" s="52"/>
      <c r="H422" s="3">
        <v>311017867</v>
      </c>
      <c r="I422" s="3">
        <v>730865082</v>
      </c>
      <c r="J422" s="3">
        <v>0</v>
      </c>
      <c r="K422" s="3">
        <v>0</v>
      </c>
      <c r="L422" s="3">
        <v>0</v>
      </c>
      <c r="M422" s="3">
        <v>0</v>
      </c>
      <c r="N422" s="3"/>
      <c r="O422" s="25">
        <v>1041882949</v>
      </c>
      <c r="P422" s="26">
        <v>1041882949</v>
      </c>
      <c r="Q422" s="3">
        <v>0</v>
      </c>
      <c r="R422" s="3">
        <v>0</v>
      </c>
      <c r="S422" s="3"/>
      <c r="T422" s="3">
        <v>0</v>
      </c>
      <c r="U422" s="3">
        <v>0</v>
      </c>
      <c r="V422" s="3"/>
      <c r="W422" s="3"/>
      <c r="X422" s="3">
        <v>0</v>
      </c>
      <c r="Y422" s="3">
        <v>0</v>
      </c>
      <c r="Z422" s="3">
        <v>0</v>
      </c>
      <c r="AA422" s="27">
        <v>0</v>
      </c>
      <c r="AB422" s="28">
        <v>0</v>
      </c>
    </row>
    <row r="423" spans="1:28" x14ac:dyDescent="0.25">
      <c r="A423" s="20">
        <v>411</v>
      </c>
      <c r="B423" s="52"/>
      <c r="C423" s="22">
        <v>810002963</v>
      </c>
      <c r="D423" s="22">
        <f>VLOOKUP(C423,ENERO!$D$13:$E$1147,2,0)</f>
        <v>219517495</v>
      </c>
      <c r="E423" s="52" t="s">
        <v>583</v>
      </c>
      <c r="F423" s="52"/>
      <c r="G423" s="52"/>
      <c r="H423" s="3">
        <v>113900443</v>
      </c>
      <c r="I423" s="3">
        <v>243484786</v>
      </c>
      <c r="J423" s="3">
        <v>0</v>
      </c>
      <c r="K423" s="3">
        <v>0</v>
      </c>
      <c r="L423" s="3">
        <v>0</v>
      </c>
      <c r="M423" s="3">
        <v>0</v>
      </c>
      <c r="N423" s="3"/>
      <c r="O423" s="25">
        <v>357385229</v>
      </c>
      <c r="P423" s="26">
        <v>357385229</v>
      </c>
      <c r="Q423" s="3">
        <v>0</v>
      </c>
      <c r="R423" s="3">
        <v>0</v>
      </c>
      <c r="S423" s="3"/>
      <c r="T423" s="3">
        <v>0</v>
      </c>
      <c r="U423" s="3">
        <v>0</v>
      </c>
      <c r="V423" s="3"/>
      <c r="W423" s="3"/>
      <c r="X423" s="3">
        <v>0</v>
      </c>
      <c r="Y423" s="3">
        <v>0</v>
      </c>
      <c r="Z423" s="3">
        <v>0</v>
      </c>
      <c r="AA423" s="27">
        <v>0</v>
      </c>
      <c r="AB423" s="28">
        <v>0</v>
      </c>
    </row>
    <row r="424" spans="1:28" x14ac:dyDescent="0.25">
      <c r="A424" s="29">
        <v>412</v>
      </c>
      <c r="B424" s="52"/>
      <c r="C424" s="22">
        <v>890801136</v>
      </c>
      <c r="D424" s="22">
        <f>VLOOKUP(C424,ENERO!$D$13:$E$1147,2,0)</f>
        <v>211317513</v>
      </c>
      <c r="E424" s="52" t="s">
        <v>584</v>
      </c>
      <c r="F424" s="52"/>
      <c r="G424" s="52"/>
      <c r="H424" s="3">
        <v>177990199</v>
      </c>
      <c r="I424" s="3">
        <v>549293687</v>
      </c>
      <c r="J424" s="3">
        <v>0</v>
      </c>
      <c r="K424" s="3">
        <v>0</v>
      </c>
      <c r="L424" s="3">
        <v>0</v>
      </c>
      <c r="M424" s="3">
        <v>0</v>
      </c>
      <c r="N424" s="3"/>
      <c r="O424" s="25">
        <v>727283886</v>
      </c>
      <c r="P424" s="26">
        <v>727283886</v>
      </c>
      <c r="Q424" s="3">
        <v>0</v>
      </c>
      <c r="R424" s="3">
        <v>0</v>
      </c>
      <c r="S424" s="3"/>
      <c r="T424" s="3">
        <v>0</v>
      </c>
      <c r="U424" s="3">
        <v>0</v>
      </c>
      <c r="V424" s="3"/>
      <c r="W424" s="3"/>
      <c r="X424" s="3">
        <v>0</v>
      </c>
      <c r="Y424" s="3">
        <v>0</v>
      </c>
      <c r="Z424" s="3">
        <v>0</v>
      </c>
      <c r="AA424" s="27">
        <v>0</v>
      </c>
      <c r="AB424" s="28">
        <v>0</v>
      </c>
    </row>
    <row r="425" spans="1:28" x14ac:dyDescent="0.25">
      <c r="A425" s="20">
        <v>413</v>
      </c>
      <c r="B425" s="52"/>
      <c r="C425" s="22">
        <v>890801141</v>
      </c>
      <c r="D425" s="22">
        <f>VLOOKUP(C425,ENERO!$D$13:$E$1147,2,0)</f>
        <v>212417524</v>
      </c>
      <c r="E425" s="52" t="s">
        <v>585</v>
      </c>
      <c r="F425" s="52"/>
      <c r="G425" s="52"/>
      <c r="H425" s="3">
        <v>199612071</v>
      </c>
      <c r="I425" s="3">
        <v>497161112</v>
      </c>
      <c r="J425" s="3">
        <v>0</v>
      </c>
      <c r="K425" s="3">
        <v>0</v>
      </c>
      <c r="L425" s="3">
        <v>0</v>
      </c>
      <c r="M425" s="3">
        <v>0</v>
      </c>
      <c r="N425" s="3"/>
      <c r="O425" s="25">
        <v>696773183</v>
      </c>
      <c r="P425" s="26">
        <v>696773183</v>
      </c>
      <c r="Q425" s="3">
        <v>0</v>
      </c>
      <c r="R425" s="3">
        <v>0</v>
      </c>
      <c r="S425" s="3"/>
      <c r="T425" s="3">
        <v>0</v>
      </c>
      <c r="U425" s="3">
        <v>0</v>
      </c>
      <c r="V425" s="3"/>
      <c r="W425" s="3"/>
      <c r="X425" s="3">
        <v>0</v>
      </c>
      <c r="Y425" s="3">
        <v>0</v>
      </c>
      <c r="Z425" s="3">
        <v>0</v>
      </c>
      <c r="AA425" s="27">
        <v>0</v>
      </c>
      <c r="AB425" s="28">
        <v>0</v>
      </c>
    </row>
    <row r="426" spans="1:28" x14ac:dyDescent="0.25">
      <c r="A426" s="29">
        <v>414</v>
      </c>
      <c r="B426" s="52"/>
      <c r="C426" s="22">
        <v>890801137</v>
      </c>
      <c r="D426" s="22">
        <f>VLOOKUP(C426,ENERO!$D$13:$E$1147,2,0)</f>
        <v>214117541</v>
      </c>
      <c r="E426" s="52" t="s">
        <v>586</v>
      </c>
      <c r="F426" s="52"/>
      <c r="G426" s="52"/>
      <c r="H426" s="3">
        <v>296991659</v>
      </c>
      <c r="I426" s="3">
        <v>838934143</v>
      </c>
      <c r="J426" s="3">
        <v>0</v>
      </c>
      <c r="K426" s="3">
        <v>0</v>
      </c>
      <c r="L426" s="3">
        <v>0</v>
      </c>
      <c r="M426" s="3">
        <v>0</v>
      </c>
      <c r="N426" s="3"/>
      <c r="O426" s="25">
        <v>1135925802</v>
      </c>
      <c r="P426" s="26">
        <v>1135925802</v>
      </c>
      <c r="Q426" s="3">
        <v>0</v>
      </c>
      <c r="R426" s="3">
        <v>0</v>
      </c>
      <c r="S426" s="3"/>
      <c r="T426" s="3">
        <v>0</v>
      </c>
      <c r="U426" s="3">
        <v>0</v>
      </c>
      <c r="V426" s="3"/>
      <c r="W426" s="3"/>
      <c r="X426" s="3">
        <v>0</v>
      </c>
      <c r="Y426" s="3">
        <v>0</v>
      </c>
      <c r="Z426" s="3">
        <v>0</v>
      </c>
      <c r="AA426" s="27">
        <v>0</v>
      </c>
      <c r="AB426" s="28">
        <v>0</v>
      </c>
    </row>
    <row r="427" spans="1:28" x14ac:dyDescent="0.25">
      <c r="A427" s="20">
        <v>415</v>
      </c>
      <c r="B427" s="52"/>
      <c r="C427" s="22">
        <v>890801138</v>
      </c>
      <c r="D427" s="22">
        <f>VLOOKUP(C427,ENERO!$D$13:$E$1147,2,0)</f>
        <v>211417614</v>
      </c>
      <c r="E427" s="52" t="s">
        <v>587</v>
      </c>
      <c r="F427" s="52"/>
      <c r="G427" s="52"/>
      <c r="H427" s="3">
        <v>792248383</v>
      </c>
      <c r="I427" s="3">
        <v>1706730069</v>
      </c>
      <c r="J427" s="3">
        <v>0</v>
      </c>
      <c r="K427" s="3">
        <v>0</v>
      </c>
      <c r="L427" s="3">
        <v>0</v>
      </c>
      <c r="M427" s="3">
        <v>0</v>
      </c>
      <c r="N427" s="3"/>
      <c r="O427" s="25">
        <v>2498978452</v>
      </c>
      <c r="P427" s="26">
        <v>2498978452</v>
      </c>
      <c r="Q427" s="3">
        <v>0</v>
      </c>
      <c r="R427" s="3">
        <v>0</v>
      </c>
      <c r="S427" s="3"/>
      <c r="T427" s="3">
        <v>0</v>
      </c>
      <c r="U427" s="3">
        <v>0</v>
      </c>
      <c r="V427" s="3"/>
      <c r="W427" s="3"/>
      <c r="X427" s="3">
        <v>0</v>
      </c>
      <c r="Y427" s="3">
        <v>0</v>
      </c>
      <c r="Z427" s="3">
        <v>0</v>
      </c>
      <c r="AA427" s="27">
        <v>0</v>
      </c>
      <c r="AB427" s="28">
        <v>0</v>
      </c>
    </row>
    <row r="428" spans="1:28" x14ac:dyDescent="0.25">
      <c r="A428" s="29">
        <v>416</v>
      </c>
      <c r="B428" s="52"/>
      <c r="C428" s="22">
        <v>800095461</v>
      </c>
      <c r="D428" s="22">
        <f>VLOOKUP(C428,ENERO!$D$13:$E$1147,2,0)</f>
        <v>211617616</v>
      </c>
      <c r="E428" s="52" t="s">
        <v>588</v>
      </c>
      <c r="F428" s="52"/>
      <c r="G428" s="52"/>
      <c r="H428" s="3">
        <v>134952869</v>
      </c>
      <c r="I428" s="3">
        <v>360063030</v>
      </c>
      <c r="J428" s="3">
        <v>0</v>
      </c>
      <c r="K428" s="3">
        <v>0</v>
      </c>
      <c r="L428" s="3">
        <v>0</v>
      </c>
      <c r="M428" s="3">
        <v>0</v>
      </c>
      <c r="N428" s="3"/>
      <c r="O428" s="25">
        <v>495015899</v>
      </c>
      <c r="P428" s="26">
        <v>495015899</v>
      </c>
      <c r="Q428" s="3">
        <v>0</v>
      </c>
      <c r="R428" s="3">
        <v>0</v>
      </c>
      <c r="S428" s="3"/>
      <c r="T428" s="3">
        <v>0</v>
      </c>
      <c r="U428" s="3">
        <v>0</v>
      </c>
      <c r="V428" s="3"/>
      <c r="W428" s="3"/>
      <c r="X428" s="3">
        <v>0</v>
      </c>
      <c r="Y428" s="3">
        <v>0</v>
      </c>
      <c r="Z428" s="3">
        <v>0</v>
      </c>
      <c r="AA428" s="27">
        <v>0</v>
      </c>
      <c r="AB428" s="28">
        <v>0</v>
      </c>
    </row>
    <row r="429" spans="1:28" x14ac:dyDescent="0.25">
      <c r="A429" s="20">
        <v>417</v>
      </c>
      <c r="B429" s="52"/>
      <c r="C429" s="22">
        <v>890801131</v>
      </c>
      <c r="D429" s="22">
        <f>VLOOKUP(C429,ENERO!$D$13:$E$1147,2,0)</f>
        <v>215317653</v>
      </c>
      <c r="E429" s="52" t="s">
        <v>589</v>
      </c>
      <c r="F429" s="52"/>
      <c r="G429" s="52"/>
      <c r="H429" s="3">
        <v>208043195</v>
      </c>
      <c r="I429" s="3">
        <v>545547985</v>
      </c>
      <c r="J429" s="3">
        <v>0</v>
      </c>
      <c r="K429" s="3">
        <v>0</v>
      </c>
      <c r="L429" s="3">
        <v>0</v>
      </c>
      <c r="M429" s="3">
        <v>0</v>
      </c>
      <c r="N429" s="3"/>
      <c r="O429" s="25">
        <v>753591180</v>
      </c>
      <c r="P429" s="26">
        <v>753591180</v>
      </c>
      <c r="Q429" s="3">
        <v>0</v>
      </c>
      <c r="R429" s="3">
        <v>0</v>
      </c>
      <c r="S429" s="3"/>
      <c r="T429" s="3">
        <v>0</v>
      </c>
      <c r="U429" s="3">
        <v>0</v>
      </c>
      <c r="V429" s="3"/>
      <c r="W429" s="3"/>
      <c r="X429" s="3">
        <v>0</v>
      </c>
      <c r="Y429" s="3">
        <v>0</v>
      </c>
      <c r="Z429" s="3">
        <v>0</v>
      </c>
      <c r="AA429" s="27">
        <v>0</v>
      </c>
      <c r="AB429" s="28">
        <v>0</v>
      </c>
    </row>
    <row r="430" spans="1:28" x14ac:dyDescent="0.25">
      <c r="A430" s="29">
        <v>418</v>
      </c>
      <c r="B430" s="52"/>
      <c r="C430" s="22">
        <v>890801149</v>
      </c>
      <c r="D430" s="22">
        <f>VLOOKUP(C430,ENERO!$D$13:$E$1147,2,0)</f>
        <v>216217662</v>
      </c>
      <c r="E430" s="52" t="s">
        <v>590</v>
      </c>
      <c r="F430" s="52"/>
      <c r="G430" s="52"/>
      <c r="H430" s="3">
        <v>327302175</v>
      </c>
      <c r="I430" s="3">
        <v>844408932</v>
      </c>
      <c r="J430" s="3">
        <v>0</v>
      </c>
      <c r="K430" s="3">
        <v>0</v>
      </c>
      <c r="L430" s="3">
        <v>0</v>
      </c>
      <c r="M430" s="3">
        <v>0</v>
      </c>
      <c r="N430" s="3"/>
      <c r="O430" s="25">
        <v>1171711107</v>
      </c>
      <c r="P430" s="26">
        <v>1171711107</v>
      </c>
      <c r="Q430" s="3">
        <v>0</v>
      </c>
      <c r="R430" s="3">
        <v>0</v>
      </c>
      <c r="S430" s="3"/>
      <c r="T430" s="3">
        <v>0</v>
      </c>
      <c r="U430" s="3">
        <v>0</v>
      </c>
      <c r="V430" s="3"/>
      <c r="W430" s="3"/>
      <c r="X430" s="3">
        <v>0</v>
      </c>
      <c r="Y430" s="3">
        <v>0</v>
      </c>
      <c r="Z430" s="3">
        <v>0</v>
      </c>
      <c r="AA430" s="27">
        <v>0</v>
      </c>
      <c r="AB430" s="28">
        <v>0</v>
      </c>
    </row>
    <row r="431" spans="1:28" x14ac:dyDescent="0.25">
      <c r="A431" s="20">
        <v>419</v>
      </c>
      <c r="B431" s="52"/>
      <c r="C431" s="22">
        <v>810001998</v>
      </c>
      <c r="D431" s="22">
        <f>VLOOKUP(C431,ENERO!$D$13:$E$1147,2,0)</f>
        <v>216517665</v>
      </c>
      <c r="E431" s="52" t="s">
        <v>591</v>
      </c>
      <c r="F431" s="52"/>
      <c r="G431" s="52"/>
      <c r="H431" s="3">
        <v>78176055</v>
      </c>
      <c r="I431" s="3">
        <v>186571059</v>
      </c>
      <c r="J431" s="3">
        <v>0</v>
      </c>
      <c r="K431" s="3">
        <v>0</v>
      </c>
      <c r="L431" s="3">
        <v>0</v>
      </c>
      <c r="M431" s="3">
        <v>0</v>
      </c>
      <c r="N431" s="3"/>
      <c r="O431" s="25">
        <v>264747114</v>
      </c>
      <c r="P431" s="26">
        <v>264747114</v>
      </c>
      <c r="Q431" s="3">
        <v>0</v>
      </c>
      <c r="R431" s="3">
        <v>0</v>
      </c>
      <c r="S431" s="3"/>
      <c r="T431" s="3">
        <v>0</v>
      </c>
      <c r="U431" s="3">
        <v>0</v>
      </c>
      <c r="V431" s="3"/>
      <c r="W431" s="3"/>
      <c r="X431" s="3">
        <v>0</v>
      </c>
      <c r="Y431" s="3">
        <v>0</v>
      </c>
      <c r="Z431" s="3">
        <v>0</v>
      </c>
      <c r="AA431" s="27">
        <v>0</v>
      </c>
      <c r="AB431" s="28">
        <v>0</v>
      </c>
    </row>
    <row r="432" spans="1:28" x14ac:dyDescent="0.25">
      <c r="A432" s="29">
        <v>420</v>
      </c>
      <c r="B432" s="52"/>
      <c r="C432" s="22">
        <v>890801150</v>
      </c>
      <c r="D432" s="22">
        <f>VLOOKUP(C432,ENERO!$D$13:$E$1147,2,0)</f>
        <v>217717777</v>
      </c>
      <c r="E432" s="52" t="s">
        <v>592</v>
      </c>
      <c r="F432" s="52"/>
      <c r="G432" s="52"/>
      <c r="H432" s="3">
        <v>441398443</v>
      </c>
      <c r="I432" s="3">
        <v>838000656</v>
      </c>
      <c r="J432" s="3">
        <v>0</v>
      </c>
      <c r="K432" s="3">
        <v>0</v>
      </c>
      <c r="L432" s="3">
        <v>0</v>
      </c>
      <c r="M432" s="3">
        <v>0</v>
      </c>
      <c r="N432" s="3"/>
      <c r="O432" s="25">
        <v>1279399099</v>
      </c>
      <c r="P432" s="26">
        <v>1279399099</v>
      </c>
      <c r="Q432" s="3">
        <v>0</v>
      </c>
      <c r="R432" s="3">
        <v>0</v>
      </c>
      <c r="S432" s="3"/>
      <c r="T432" s="3">
        <v>0</v>
      </c>
      <c r="U432" s="3">
        <v>0</v>
      </c>
      <c r="V432" s="3"/>
      <c r="W432" s="3"/>
      <c r="X432" s="3">
        <v>0</v>
      </c>
      <c r="Y432" s="3">
        <v>0</v>
      </c>
      <c r="Z432" s="3">
        <v>0</v>
      </c>
      <c r="AA432" s="27">
        <v>0</v>
      </c>
      <c r="AB432" s="28">
        <v>0</v>
      </c>
    </row>
    <row r="433" spans="1:28" x14ac:dyDescent="0.25">
      <c r="A433" s="20">
        <v>421</v>
      </c>
      <c r="B433" s="52"/>
      <c r="C433" s="22">
        <v>890801151</v>
      </c>
      <c r="D433" s="22">
        <f>VLOOKUP(C433,ENERO!$D$13:$E$1147,2,0)</f>
        <v>216717867</v>
      </c>
      <c r="E433" s="52" t="s">
        <v>593</v>
      </c>
      <c r="F433" s="52"/>
      <c r="G433" s="52"/>
      <c r="H433" s="3">
        <v>144462831</v>
      </c>
      <c r="I433" s="3">
        <v>353265031</v>
      </c>
      <c r="J433" s="3">
        <v>0</v>
      </c>
      <c r="K433" s="3">
        <v>0</v>
      </c>
      <c r="L433" s="3">
        <v>0</v>
      </c>
      <c r="M433" s="3">
        <v>0</v>
      </c>
      <c r="N433" s="3"/>
      <c r="O433" s="25">
        <v>497727862</v>
      </c>
      <c r="P433" s="26">
        <v>497727862</v>
      </c>
      <c r="Q433" s="3">
        <v>0</v>
      </c>
      <c r="R433" s="3">
        <v>0</v>
      </c>
      <c r="S433" s="3"/>
      <c r="T433" s="3">
        <v>0</v>
      </c>
      <c r="U433" s="3">
        <v>0</v>
      </c>
      <c r="V433" s="3"/>
      <c r="W433" s="3"/>
      <c r="X433" s="3">
        <v>0</v>
      </c>
      <c r="Y433" s="3">
        <v>0</v>
      </c>
      <c r="Z433" s="3">
        <v>0</v>
      </c>
      <c r="AA433" s="27">
        <v>0</v>
      </c>
      <c r="AB433" s="28">
        <v>0</v>
      </c>
    </row>
    <row r="434" spans="1:28" x14ac:dyDescent="0.25">
      <c r="A434" s="29">
        <v>422</v>
      </c>
      <c r="B434" s="52"/>
      <c r="C434" s="22">
        <v>890801152</v>
      </c>
      <c r="D434" s="22">
        <f>VLOOKUP(C434,ENERO!$D$13:$E$1147,2,0)</f>
        <v>217317873</v>
      </c>
      <c r="E434" s="52" t="s">
        <v>594</v>
      </c>
      <c r="F434" s="52"/>
      <c r="G434" s="52"/>
      <c r="H434" s="3">
        <v>559570767</v>
      </c>
      <c r="I434" s="3">
        <v>1094675625</v>
      </c>
      <c r="J434" s="3">
        <v>0</v>
      </c>
      <c r="K434" s="3">
        <v>0</v>
      </c>
      <c r="L434" s="3">
        <v>0</v>
      </c>
      <c r="M434" s="3">
        <v>0</v>
      </c>
      <c r="N434" s="3"/>
      <c r="O434" s="25">
        <v>1654246392</v>
      </c>
      <c r="P434" s="26">
        <v>1654246392</v>
      </c>
      <c r="Q434" s="3">
        <v>0</v>
      </c>
      <c r="R434" s="3">
        <v>0</v>
      </c>
      <c r="S434" s="3"/>
      <c r="T434" s="3">
        <v>0</v>
      </c>
      <c r="U434" s="3">
        <v>0</v>
      </c>
      <c r="V434" s="3"/>
      <c r="W434" s="3"/>
      <c r="X434" s="3">
        <v>0</v>
      </c>
      <c r="Y434" s="3">
        <v>0</v>
      </c>
      <c r="Z434" s="3">
        <v>0</v>
      </c>
      <c r="AA434" s="27">
        <v>0</v>
      </c>
      <c r="AB434" s="28">
        <v>0</v>
      </c>
    </row>
    <row r="435" spans="1:28" x14ac:dyDescent="0.25">
      <c r="A435" s="20">
        <v>423</v>
      </c>
      <c r="B435" s="52"/>
      <c r="C435" s="22">
        <v>800090833</v>
      </c>
      <c r="D435" s="22">
        <f>VLOOKUP(C435,ENERO!$D$13:$E$1147,2,0)</f>
        <v>217717877</v>
      </c>
      <c r="E435" s="52" t="s">
        <v>595</v>
      </c>
      <c r="F435" s="52"/>
      <c r="G435" s="52"/>
      <c r="H435" s="3">
        <v>158650941</v>
      </c>
      <c r="I435" s="3">
        <v>337779715</v>
      </c>
      <c r="J435" s="3">
        <v>0</v>
      </c>
      <c r="K435" s="3">
        <v>0</v>
      </c>
      <c r="L435" s="3">
        <v>0</v>
      </c>
      <c r="M435" s="3">
        <v>0</v>
      </c>
      <c r="N435" s="3"/>
      <c r="O435" s="25">
        <v>496430656</v>
      </c>
      <c r="P435" s="26">
        <v>496430656</v>
      </c>
      <c r="Q435" s="3">
        <v>0</v>
      </c>
      <c r="R435" s="3">
        <v>0</v>
      </c>
      <c r="S435" s="3"/>
      <c r="T435" s="3">
        <v>0</v>
      </c>
      <c r="U435" s="3">
        <v>0</v>
      </c>
      <c r="V435" s="3"/>
      <c r="W435" s="3"/>
      <c r="X435" s="3">
        <v>0</v>
      </c>
      <c r="Y435" s="3">
        <v>0</v>
      </c>
      <c r="Z435" s="3">
        <v>0</v>
      </c>
      <c r="AA435" s="27">
        <v>0</v>
      </c>
      <c r="AB435" s="28">
        <v>0</v>
      </c>
    </row>
    <row r="436" spans="1:28" x14ac:dyDescent="0.25">
      <c r="A436" s="29">
        <v>424</v>
      </c>
      <c r="B436" s="52"/>
      <c r="C436" s="22">
        <v>891190431</v>
      </c>
      <c r="D436" s="22">
        <f>VLOOKUP(C436,ENERO!$D$13:$E$1147,2,0)</f>
        <v>212918029</v>
      </c>
      <c r="E436" s="52" t="s">
        <v>596</v>
      </c>
      <c r="F436" s="52"/>
      <c r="G436" s="52"/>
      <c r="H436" s="3">
        <v>97247349</v>
      </c>
      <c r="I436" s="3">
        <v>264981100</v>
      </c>
      <c r="J436" s="3">
        <v>0</v>
      </c>
      <c r="K436" s="3">
        <v>0</v>
      </c>
      <c r="L436" s="3">
        <v>0</v>
      </c>
      <c r="M436" s="3">
        <v>0</v>
      </c>
      <c r="N436" s="3"/>
      <c r="O436" s="25">
        <v>362228449</v>
      </c>
      <c r="P436" s="26">
        <v>362228449</v>
      </c>
      <c r="Q436" s="3">
        <v>0</v>
      </c>
      <c r="R436" s="3">
        <v>0</v>
      </c>
      <c r="S436" s="3"/>
      <c r="T436" s="3">
        <v>0</v>
      </c>
      <c r="U436" s="3">
        <v>0</v>
      </c>
      <c r="V436" s="3"/>
      <c r="W436" s="3"/>
      <c r="X436" s="3">
        <v>0</v>
      </c>
      <c r="Y436" s="3">
        <v>0</v>
      </c>
      <c r="Z436" s="3">
        <v>0</v>
      </c>
      <c r="AA436" s="27">
        <v>0</v>
      </c>
      <c r="AB436" s="28">
        <v>0</v>
      </c>
    </row>
    <row r="437" spans="1:28" x14ac:dyDescent="0.25">
      <c r="A437" s="20">
        <v>425</v>
      </c>
      <c r="B437" s="52"/>
      <c r="C437" s="22">
        <v>800095734</v>
      </c>
      <c r="D437" s="22">
        <f>VLOOKUP(C437,ENERO!$D$13:$E$1147,2,0)</f>
        <v>219418094</v>
      </c>
      <c r="E437" s="52" t="s">
        <v>597</v>
      </c>
      <c r="F437" s="52"/>
      <c r="G437" s="52"/>
      <c r="H437" s="3">
        <v>253071499</v>
      </c>
      <c r="I437" s="3">
        <v>552692860</v>
      </c>
      <c r="J437" s="3">
        <v>0</v>
      </c>
      <c r="K437" s="3">
        <v>0</v>
      </c>
      <c r="L437" s="3">
        <v>0</v>
      </c>
      <c r="M437" s="3">
        <v>0</v>
      </c>
      <c r="N437" s="3"/>
      <c r="O437" s="25">
        <v>805764359</v>
      </c>
      <c r="P437" s="26">
        <v>805764359</v>
      </c>
      <c r="Q437" s="3">
        <v>0</v>
      </c>
      <c r="R437" s="3">
        <v>0</v>
      </c>
      <c r="S437" s="3"/>
      <c r="T437" s="3">
        <v>0</v>
      </c>
      <c r="U437" s="3">
        <v>0</v>
      </c>
      <c r="V437" s="3"/>
      <c r="W437" s="3"/>
      <c r="X437" s="3">
        <v>0</v>
      </c>
      <c r="Y437" s="3">
        <v>0</v>
      </c>
      <c r="Z437" s="3">
        <v>0</v>
      </c>
      <c r="AA437" s="27">
        <v>0</v>
      </c>
      <c r="AB437" s="28">
        <v>0</v>
      </c>
    </row>
    <row r="438" spans="1:28" x14ac:dyDescent="0.25">
      <c r="A438" s="29">
        <v>426</v>
      </c>
      <c r="B438" s="52"/>
      <c r="C438" s="22">
        <v>800095754</v>
      </c>
      <c r="D438" s="22">
        <f>VLOOKUP(C438,ENERO!$D$13:$E$1147,2,0)</f>
        <v>215018150</v>
      </c>
      <c r="E438" s="52" t="s">
        <v>598</v>
      </c>
      <c r="F438" s="52"/>
      <c r="G438" s="52"/>
      <c r="H438" s="3">
        <v>966067119</v>
      </c>
      <c r="I438" s="3">
        <v>1821265480</v>
      </c>
      <c r="J438" s="3">
        <v>0</v>
      </c>
      <c r="K438" s="3">
        <v>0</v>
      </c>
      <c r="L438" s="3">
        <v>0</v>
      </c>
      <c r="M438" s="3">
        <v>0</v>
      </c>
      <c r="N438" s="3"/>
      <c r="O438" s="25">
        <v>2787332599</v>
      </c>
      <c r="P438" s="26">
        <v>2787332599</v>
      </c>
      <c r="Q438" s="3">
        <v>0</v>
      </c>
      <c r="R438" s="3">
        <v>0</v>
      </c>
      <c r="S438" s="3"/>
      <c r="T438" s="3">
        <v>0</v>
      </c>
      <c r="U438" s="3">
        <v>0</v>
      </c>
      <c r="V438" s="3"/>
      <c r="W438" s="3"/>
      <c r="X438" s="3">
        <v>0</v>
      </c>
      <c r="Y438" s="3">
        <v>0</v>
      </c>
      <c r="Z438" s="3">
        <v>0</v>
      </c>
      <c r="AA438" s="27">
        <v>0</v>
      </c>
      <c r="AB438" s="28">
        <v>0</v>
      </c>
    </row>
    <row r="439" spans="1:28" x14ac:dyDescent="0.25">
      <c r="A439" s="20">
        <v>427</v>
      </c>
      <c r="B439" s="52"/>
      <c r="C439" s="22">
        <v>800095757</v>
      </c>
      <c r="D439" s="22">
        <f>VLOOKUP(C439,ENERO!$D$13:$E$1147,2,0)</f>
        <v>210518205</v>
      </c>
      <c r="E439" s="52" t="s">
        <v>599</v>
      </c>
      <c r="F439" s="52"/>
      <c r="G439" s="52"/>
      <c r="H439" s="3">
        <v>204548405</v>
      </c>
      <c r="I439" s="3">
        <v>450374930</v>
      </c>
      <c r="J439" s="3">
        <v>0</v>
      </c>
      <c r="K439" s="3">
        <v>0</v>
      </c>
      <c r="L439" s="3">
        <v>0</v>
      </c>
      <c r="M439" s="3">
        <v>0</v>
      </c>
      <c r="N439" s="3"/>
      <c r="O439" s="25">
        <v>654923335</v>
      </c>
      <c r="P439" s="26">
        <v>654923335</v>
      </c>
      <c r="Q439" s="3">
        <v>0</v>
      </c>
      <c r="R439" s="3">
        <v>0</v>
      </c>
      <c r="S439" s="3"/>
      <c r="T439" s="3">
        <v>0</v>
      </c>
      <c r="U439" s="3">
        <v>0</v>
      </c>
      <c r="V439" s="3"/>
      <c r="W439" s="3"/>
      <c r="X439" s="3">
        <v>0</v>
      </c>
      <c r="Y439" s="3">
        <v>0</v>
      </c>
      <c r="Z439" s="3">
        <v>0</v>
      </c>
      <c r="AA439" s="27">
        <v>0</v>
      </c>
      <c r="AB439" s="28">
        <v>0</v>
      </c>
    </row>
    <row r="440" spans="1:28" x14ac:dyDescent="0.25">
      <c r="A440" s="29">
        <v>428</v>
      </c>
      <c r="B440" s="52"/>
      <c r="C440" s="22">
        <v>800095760</v>
      </c>
      <c r="D440" s="22">
        <f>VLOOKUP(C440,ENERO!$D$13:$E$1147,2,0)</f>
        <v>214718247</v>
      </c>
      <c r="E440" s="52" t="s">
        <v>600</v>
      </c>
      <c r="F440" s="52"/>
      <c r="G440" s="52"/>
      <c r="H440" s="3">
        <v>434287967</v>
      </c>
      <c r="I440" s="3">
        <v>848687726</v>
      </c>
      <c r="J440" s="3">
        <v>0</v>
      </c>
      <c r="K440" s="3">
        <v>0</v>
      </c>
      <c r="L440" s="3">
        <v>0</v>
      </c>
      <c r="M440" s="3">
        <v>0</v>
      </c>
      <c r="N440" s="3"/>
      <c r="O440" s="25">
        <v>1282975693</v>
      </c>
      <c r="P440" s="26">
        <v>1282975693</v>
      </c>
      <c r="Q440" s="3">
        <v>0</v>
      </c>
      <c r="R440" s="3">
        <v>0</v>
      </c>
      <c r="S440" s="3"/>
      <c r="T440" s="3">
        <v>0</v>
      </c>
      <c r="U440" s="3">
        <v>0</v>
      </c>
      <c r="V440" s="3"/>
      <c r="W440" s="3"/>
      <c r="X440" s="3">
        <v>0</v>
      </c>
      <c r="Y440" s="3">
        <v>0</v>
      </c>
      <c r="Z440" s="3">
        <v>0</v>
      </c>
      <c r="AA440" s="27">
        <v>0</v>
      </c>
      <c r="AB440" s="28">
        <v>0</v>
      </c>
    </row>
    <row r="441" spans="1:28" x14ac:dyDescent="0.25">
      <c r="A441" s="20">
        <v>429</v>
      </c>
      <c r="B441" s="52"/>
      <c r="C441" s="22">
        <v>800095763</v>
      </c>
      <c r="D441" s="22">
        <f>VLOOKUP(C441,ENERO!$D$13:$E$1147,2,0)</f>
        <v>215618256</v>
      </c>
      <c r="E441" s="52" t="s">
        <v>601</v>
      </c>
      <c r="F441" s="52"/>
      <c r="G441" s="52"/>
      <c r="H441" s="3">
        <v>290462139</v>
      </c>
      <c r="I441" s="3">
        <v>652923928</v>
      </c>
      <c r="J441" s="3">
        <v>0</v>
      </c>
      <c r="K441" s="3">
        <v>0</v>
      </c>
      <c r="L441" s="3">
        <v>0</v>
      </c>
      <c r="M441" s="3">
        <v>0</v>
      </c>
      <c r="N441" s="3"/>
      <c r="O441" s="25">
        <v>943386067</v>
      </c>
      <c r="P441" s="26">
        <v>943386067</v>
      </c>
      <c r="Q441" s="3">
        <v>0</v>
      </c>
      <c r="R441" s="3">
        <v>0</v>
      </c>
      <c r="S441" s="3"/>
      <c r="T441" s="3">
        <v>0</v>
      </c>
      <c r="U441" s="3">
        <v>0</v>
      </c>
      <c r="V441" s="3"/>
      <c r="W441" s="3"/>
      <c r="X441" s="3">
        <v>0</v>
      </c>
      <c r="Y441" s="3">
        <v>0</v>
      </c>
      <c r="Z441" s="3">
        <v>0</v>
      </c>
      <c r="AA441" s="27">
        <v>0</v>
      </c>
      <c r="AB441" s="28">
        <v>0</v>
      </c>
    </row>
    <row r="442" spans="1:28" x14ac:dyDescent="0.25">
      <c r="A442" s="29">
        <v>430</v>
      </c>
      <c r="B442" s="52"/>
      <c r="C442" s="22">
        <v>800095770</v>
      </c>
      <c r="D442" s="22">
        <f>VLOOKUP(C442,ENERO!$D$13:$E$1147,2,0)</f>
        <v>211018410</v>
      </c>
      <c r="E442" s="52" t="s">
        <v>602</v>
      </c>
      <c r="F442" s="52"/>
      <c r="G442" s="52"/>
      <c r="H442" s="3">
        <v>371931243</v>
      </c>
      <c r="I442" s="3">
        <v>992943033</v>
      </c>
      <c r="J442" s="3">
        <v>0</v>
      </c>
      <c r="K442" s="3">
        <v>0</v>
      </c>
      <c r="L442" s="3">
        <v>0</v>
      </c>
      <c r="M442" s="3">
        <v>0</v>
      </c>
      <c r="N442" s="3"/>
      <c r="O442" s="25">
        <v>1364874276</v>
      </c>
      <c r="P442" s="26">
        <v>1364874276</v>
      </c>
      <c r="Q442" s="3">
        <v>0</v>
      </c>
      <c r="R442" s="3">
        <v>0</v>
      </c>
      <c r="S442" s="3"/>
      <c r="T442" s="3">
        <v>0</v>
      </c>
      <c r="U442" s="3">
        <v>0</v>
      </c>
      <c r="V442" s="3"/>
      <c r="W442" s="3"/>
      <c r="X442" s="3">
        <v>0</v>
      </c>
      <c r="Y442" s="3">
        <v>0</v>
      </c>
      <c r="Z442" s="3">
        <v>0</v>
      </c>
      <c r="AA442" s="27">
        <v>0</v>
      </c>
      <c r="AB442" s="28">
        <v>0</v>
      </c>
    </row>
    <row r="443" spans="1:28" x14ac:dyDescent="0.25">
      <c r="A443" s="20">
        <v>431</v>
      </c>
      <c r="B443" s="52"/>
      <c r="C443" s="22">
        <v>800067452</v>
      </c>
      <c r="D443" s="22">
        <f>VLOOKUP(C443,ENERO!$D$13:$E$1147,2,0)</f>
        <v>216018460</v>
      </c>
      <c r="E443" s="52" t="s">
        <v>603</v>
      </c>
      <c r="F443" s="52"/>
      <c r="G443" s="52"/>
      <c r="H443" s="3">
        <v>311584687</v>
      </c>
      <c r="I443" s="3">
        <v>808741131</v>
      </c>
      <c r="J443" s="3">
        <v>0</v>
      </c>
      <c r="K443" s="3">
        <v>0</v>
      </c>
      <c r="L443" s="3">
        <v>0</v>
      </c>
      <c r="M443" s="3">
        <v>0</v>
      </c>
      <c r="N443" s="3"/>
      <c r="O443" s="25">
        <v>1120325818</v>
      </c>
      <c r="P443" s="26">
        <v>1120325818</v>
      </c>
      <c r="Q443" s="3">
        <v>0</v>
      </c>
      <c r="R443" s="3">
        <v>0</v>
      </c>
      <c r="S443" s="3"/>
      <c r="T443" s="3">
        <v>0</v>
      </c>
      <c r="U443" s="3">
        <v>0</v>
      </c>
      <c r="V443" s="3"/>
      <c r="W443" s="3"/>
      <c r="X443" s="3">
        <v>0</v>
      </c>
      <c r="Y443" s="3">
        <v>0</v>
      </c>
      <c r="Z443" s="3">
        <v>0</v>
      </c>
      <c r="AA443" s="27">
        <v>0</v>
      </c>
      <c r="AB443" s="28">
        <v>0</v>
      </c>
    </row>
    <row r="444" spans="1:28" x14ac:dyDescent="0.25">
      <c r="A444" s="29">
        <v>432</v>
      </c>
      <c r="B444" s="52"/>
      <c r="C444" s="22">
        <v>800095773</v>
      </c>
      <c r="D444" s="22">
        <f>VLOOKUP(C444,ENERO!$D$13:$E$1147,2,0)</f>
        <v>217918479</v>
      </c>
      <c r="E444" s="52" t="s">
        <v>604</v>
      </c>
      <c r="F444" s="52"/>
      <c r="G444" s="52"/>
      <c r="H444" s="3">
        <v>72250653</v>
      </c>
      <c r="I444" s="3">
        <v>204878169</v>
      </c>
      <c r="J444" s="3">
        <v>0</v>
      </c>
      <c r="K444" s="3">
        <v>0</v>
      </c>
      <c r="L444" s="3">
        <v>0</v>
      </c>
      <c r="M444" s="3">
        <v>0</v>
      </c>
      <c r="N444" s="3"/>
      <c r="O444" s="25">
        <v>277128822</v>
      </c>
      <c r="P444" s="26">
        <v>277128822</v>
      </c>
      <c r="Q444" s="3">
        <v>0</v>
      </c>
      <c r="R444" s="3">
        <v>0</v>
      </c>
      <c r="S444" s="3"/>
      <c r="T444" s="3">
        <v>0</v>
      </c>
      <c r="U444" s="3">
        <v>0</v>
      </c>
      <c r="V444" s="3"/>
      <c r="W444" s="3"/>
      <c r="X444" s="3">
        <v>0</v>
      </c>
      <c r="Y444" s="3">
        <v>0</v>
      </c>
      <c r="Z444" s="3">
        <v>0</v>
      </c>
      <c r="AA444" s="27">
        <v>0</v>
      </c>
      <c r="AB444" s="28">
        <v>0</v>
      </c>
    </row>
    <row r="445" spans="1:28" x14ac:dyDescent="0.25">
      <c r="A445" s="20">
        <v>433</v>
      </c>
      <c r="B445" s="52"/>
      <c r="C445" s="22">
        <v>800095775</v>
      </c>
      <c r="D445" s="22">
        <f>VLOOKUP(C445,ENERO!$D$13:$E$1147,2,0)</f>
        <v>219218592</v>
      </c>
      <c r="E445" s="52" t="s">
        <v>605</v>
      </c>
      <c r="F445" s="52"/>
      <c r="G445" s="52"/>
      <c r="H445" s="3">
        <v>731999335</v>
      </c>
      <c r="I445" s="3">
        <v>1362353720</v>
      </c>
      <c r="J445" s="3">
        <v>0</v>
      </c>
      <c r="K445" s="3">
        <v>0</v>
      </c>
      <c r="L445" s="3">
        <v>0</v>
      </c>
      <c r="M445" s="3">
        <v>0</v>
      </c>
      <c r="N445" s="3"/>
      <c r="O445" s="25">
        <v>2094353055</v>
      </c>
      <c r="P445" s="26">
        <v>2094353055</v>
      </c>
      <c r="Q445" s="3">
        <v>0</v>
      </c>
      <c r="R445" s="3">
        <v>0</v>
      </c>
      <c r="S445" s="3"/>
      <c r="T445" s="3">
        <v>0</v>
      </c>
      <c r="U445" s="3">
        <v>0</v>
      </c>
      <c r="V445" s="3"/>
      <c r="W445" s="3"/>
      <c r="X445" s="3">
        <v>0</v>
      </c>
      <c r="Y445" s="3">
        <v>0</v>
      </c>
      <c r="Z445" s="3">
        <v>0</v>
      </c>
      <c r="AA445" s="27">
        <v>0</v>
      </c>
      <c r="AB445" s="28">
        <v>0</v>
      </c>
    </row>
    <row r="446" spans="1:28" x14ac:dyDescent="0.25">
      <c r="A446" s="29">
        <v>434</v>
      </c>
      <c r="B446" s="52"/>
      <c r="C446" s="22">
        <v>800095782</v>
      </c>
      <c r="D446" s="22">
        <f>VLOOKUP(C446,ENERO!$D$13:$E$1147,2,0)</f>
        <v>211018610</v>
      </c>
      <c r="E446" s="52" t="s">
        <v>606</v>
      </c>
      <c r="F446" s="52"/>
      <c r="G446" s="52"/>
      <c r="H446" s="3">
        <v>359122279</v>
      </c>
      <c r="I446" s="3">
        <v>735625650</v>
      </c>
      <c r="J446" s="3">
        <v>0</v>
      </c>
      <c r="K446" s="3">
        <v>0</v>
      </c>
      <c r="L446" s="3">
        <v>0</v>
      </c>
      <c r="M446" s="3">
        <v>0</v>
      </c>
      <c r="N446" s="3"/>
      <c r="O446" s="25">
        <v>1094747929</v>
      </c>
      <c r="P446" s="26">
        <v>1094747929</v>
      </c>
      <c r="Q446" s="3">
        <v>0</v>
      </c>
      <c r="R446" s="3">
        <v>0</v>
      </c>
      <c r="S446" s="3"/>
      <c r="T446" s="3">
        <v>0</v>
      </c>
      <c r="U446" s="3">
        <v>0</v>
      </c>
      <c r="V446" s="3"/>
      <c r="W446" s="3"/>
      <c r="X446" s="3">
        <v>0</v>
      </c>
      <c r="Y446" s="3">
        <v>0</v>
      </c>
      <c r="Z446" s="3">
        <v>0</v>
      </c>
      <c r="AA446" s="27">
        <v>0</v>
      </c>
      <c r="AB446" s="28">
        <v>0</v>
      </c>
    </row>
    <row r="447" spans="1:28" x14ac:dyDescent="0.25">
      <c r="A447" s="20">
        <v>435</v>
      </c>
      <c r="B447" s="52"/>
      <c r="C447" s="22">
        <v>800095785</v>
      </c>
      <c r="D447" s="22">
        <f>VLOOKUP(C447,ENERO!$D$13:$E$1147,2,0)</f>
        <v>215318753</v>
      </c>
      <c r="E447" s="52" t="s">
        <v>607</v>
      </c>
      <c r="F447" s="52"/>
      <c r="G447" s="52"/>
      <c r="H447" s="3">
        <v>1643910015</v>
      </c>
      <c r="I447" s="3">
        <v>3045433728</v>
      </c>
      <c r="J447" s="3">
        <v>0</v>
      </c>
      <c r="K447" s="3">
        <v>0</v>
      </c>
      <c r="L447" s="3">
        <v>0</v>
      </c>
      <c r="M447" s="3">
        <v>0</v>
      </c>
      <c r="N447" s="3"/>
      <c r="O447" s="25">
        <v>4689343743</v>
      </c>
      <c r="P447" s="26">
        <v>4689343743</v>
      </c>
      <c r="Q447" s="3">
        <v>0</v>
      </c>
      <c r="R447" s="3">
        <v>0</v>
      </c>
      <c r="S447" s="3"/>
      <c r="T447" s="3">
        <v>0</v>
      </c>
      <c r="U447" s="3">
        <v>0</v>
      </c>
      <c r="V447" s="3"/>
      <c r="W447" s="3"/>
      <c r="X447" s="3">
        <v>0</v>
      </c>
      <c r="Y447" s="3">
        <v>0</v>
      </c>
      <c r="Z447" s="3">
        <v>0</v>
      </c>
      <c r="AA447" s="27">
        <v>0</v>
      </c>
      <c r="AB447" s="28">
        <v>0</v>
      </c>
    </row>
    <row r="448" spans="1:28" x14ac:dyDescent="0.25">
      <c r="A448" s="29">
        <v>436</v>
      </c>
      <c r="B448" s="52"/>
      <c r="C448" s="22">
        <v>800095786</v>
      </c>
      <c r="D448" s="22">
        <f>VLOOKUP(C448,ENERO!$D$13:$E$1147,2,0)</f>
        <v>215618756</v>
      </c>
      <c r="E448" s="52" t="s">
        <v>608</v>
      </c>
      <c r="F448" s="52"/>
      <c r="G448" s="52"/>
      <c r="H448" s="3">
        <v>385085007</v>
      </c>
      <c r="I448" s="3">
        <v>892816182</v>
      </c>
      <c r="J448" s="3">
        <v>0</v>
      </c>
      <c r="K448" s="3">
        <v>0</v>
      </c>
      <c r="L448" s="3">
        <v>0</v>
      </c>
      <c r="M448" s="3">
        <v>0</v>
      </c>
      <c r="N448" s="3"/>
      <c r="O448" s="25">
        <v>1277901189</v>
      </c>
      <c r="P448" s="26">
        <v>1277901189</v>
      </c>
      <c r="Q448" s="3">
        <v>0</v>
      </c>
      <c r="R448" s="3">
        <v>0</v>
      </c>
      <c r="S448" s="3"/>
      <c r="T448" s="3">
        <v>0</v>
      </c>
      <c r="U448" s="3">
        <v>0</v>
      </c>
      <c r="V448" s="3"/>
      <c r="W448" s="3"/>
      <c r="X448" s="3">
        <v>0</v>
      </c>
      <c r="Y448" s="3">
        <v>0</v>
      </c>
      <c r="Z448" s="3">
        <v>0</v>
      </c>
      <c r="AA448" s="27">
        <v>0</v>
      </c>
      <c r="AB448" s="28">
        <v>0</v>
      </c>
    </row>
    <row r="449" spans="1:28" x14ac:dyDescent="0.25">
      <c r="A449" s="20">
        <v>437</v>
      </c>
      <c r="B449" s="52"/>
      <c r="C449" s="22">
        <v>800095788</v>
      </c>
      <c r="D449" s="22">
        <f>VLOOKUP(C449,ENERO!$D$13:$E$1147,2,0)</f>
        <v>218518785</v>
      </c>
      <c r="E449" s="52" t="s">
        <v>609</v>
      </c>
      <c r="F449" s="52"/>
      <c r="G449" s="52"/>
      <c r="H449" s="3">
        <v>161772445</v>
      </c>
      <c r="I449" s="3">
        <v>388512113</v>
      </c>
      <c r="J449" s="3">
        <v>0</v>
      </c>
      <c r="K449" s="3">
        <v>0</v>
      </c>
      <c r="L449" s="3">
        <v>0</v>
      </c>
      <c r="M449" s="3">
        <v>0</v>
      </c>
      <c r="N449" s="3"/>
      <c r="O449" s="25">
        <v>550284558</v>
      </c>
      <c r="P449" s="26">
        <v>550284558</v>
      </c>
      <c r="Q449" s="3">
        <v>0</v>
      </c>
      <c r="R449" s="3">
        <v>0</v>
      </c>
      <c r="S449" s="3"/>
      <c r="T449" s="3">
        <v>0</v>
      </c>
      <c r="U449" s="3">
        <v>0</v>
      </c>
      <c r="V449" s="3"/>
      <c r="W449" s="3"/>
      <c r="X449" s="3">
        <v>0</v>
      </c>
      <c r="Y449" s="3">
        <v>0</v>
      </c>
      <c r="Z449" s="3">
        <v>0</v>
      </c>
      <c r="AA449" s="27">
        <v>0</v>
      </c>
      <c r="AB449" s="28">
        <v>0</v>
      </c>
    </row>
    <row r="450" spans="1:28" x14ac:dyDescent="0.25">
      <c r="A450" s="29">
        <v>438</v>
      </c>
      <c r="B450" s="52"/>
      <c r="C450" s="22">
        <v>800050407</v>
      </c>
      <c r="D450" s="22">
        <f>VLOOKUP(C450,ENERO!$D$13:$E$1147,2,0)</f>
        <v>216018860</v>
      </c>
      <c r="E450" s="52" t="s">
        <v>381</v>
      </c>
      <c r="F450" s="52"/>
      <c r="G450" s="52"/>
      <c r="H450" s="3">
        <v>144993969</v>
      </c>
      <c r="I450" s="3">
        <v>499475089</v>
      </c>
      <c r="J450" s="3">
        <v>0</v>
      </c>
      <c r="K450" s="3">
        <v>0</v>
      </c>
      <c r="L450" s="3">
        <v>0</v>
      </c>
      <c r="M450" s="3">
        <v>0</v>
      </c>
      <c r="N450" s="3"/>
      <c r="O450" s="25">
        <v>644469058</v>
      </c>
      <c r="P450" s="26">
        <v>644469058</v>
      </c>
      <c r="Q450" s="3">
        <v>0</v>
      </c>
      <c r="R450" s="3">
        <v>0</v>
      </c>
      <c r="S450" s="3"/>
      <c r="T450" s="3">
        <v>0</v>
      </c>
      <c r="U450" s="3">
        <v>0</v>
      </c>
      <c r="V450" s="3"/>
      <c r="W450" s="3"/>
      <c r="X450" s="3">
        <v>0</v>
      </c>
      <c r="Y450" s="3">
        <v>0</v>
      </c>
      <c r="Z450" s="3">
        <v>0</v>
      </c>
      <c r="AA450" s="27">
        <v>0</v>
      </c>
      <c r="AB450" s="28">
        <v>0</v>
      </c>
    </row>
    <row r="451" spans="1:28" x14ac:dyDescent="0.25">
      <c r="A451" s="20">
        <v>439</v>
      </c>
      <c r="B451" s="52"/>
      <c r="C451" s="22">
        <v>891502664</v>
      </c>
      <c r="D451" s="22">
        <f>VLOOKUP(C451,ENERO!$D$13:$E$1147,2,0)</f>
        <v>212219022</v>
      </c>
      <c r="E451" s="52" t="s">
        <v>610</v>
      </c>
      <c r="F451" s="52"/>
      <c r="G451" s="52"/>
      <c r="H451" s="3">
        <v>300688023</v>
      </c>
      <c r="I451" s="3">
        <v>779979944</v>
      </c>
      <c r="J451" s="3">
        <v>0</v>
      </c>
      <c r="K451" s="3">
        <v>0</v>
      </c>
      <c r="L451" s="3">
        <v>0</v>
      </c>
      <c r="M451" s="3">
        <v>0</v>
      </c>
      <c r="N451" s="3"/>
      <c r="O451" s="25">
        <v>1080667967</v>
      </c>
      <c r="P451" s="26">
        <v>1080667967</v>
      </c>
      <c r="Q451" s="3">
        <v>0</v>
      </c>
      <c r="R451" s="3">
        <v>0</v>
      </c>
      <c r="S451" s="3"/>
      <c r="T451" s="3">
        <v>0</v>
      </c>
      <c r="U451" s="3">
        <v>0</v>
      </c>
      <c r="V451" s="3"/>
      <c r="W451" s="3"/>
      <c r="X451" s="3">
        <v>0</v>
      </c>
      <c r="Y451" s="3">
        <v>0</v>
      </c>
      <c r="Z451" s="3">
        <v>0</v>
      </c>
      <c r="AA451" s="27">
        <v>0</v>
      </c>
      <c r="AB451" s="28">
        <v>0</v>
      </c>
    </row>
    <row r="452" spans="1:28" x14ac:dyDescent="0.25">
      <c r="A452" s="29">
        <v>440</v>
      </c>
      <c r="B452" s="52"/>
      <c r="C452" s="22">
        <v>891500725</v>
      </c>
      <c r="D452" s="22">
        <f>VLOOKUP(C452,ENERO!$D$13:$E$1147,2,0)</f>
        <v>215019050</v>
      </c>
      <c r="E452" s="52" t="s">
        <v>286</v>
      </c>
      <c r="F452" s="52"/>
      <c r="G452" s="52"/>
      <c r="H452" s="3">
        <v>616322671</v>
      </c>
      <c r="I452" s="3">
        <v>1552885119</v>
      </c>
      <c r="J452" s="3">
        <v>0</v>
      </c>
      <c r="K452" s="3">
        <v>0</v>
      </c>
      <c r="L452" s="3">
        <v>0</v>
      </c>
      <c r="M452" s="37">
        <v>-91706172</v>
      </c>
      <c r="N452" s="37"/>
      <c r="O452" s="25">
        <v>2077501618</v>
      </c>
      <c r="P452" s="26">
        <v>2077501618</v>
      </c>
      <c r="Q452" s="3">
        <v>0</v>
      </c>
      <c r="R452" s="3">
        <v>0</v>
      </c>
      <c r="S452" s="3"/>
      <c r="T452" s="3">
        <v>0</v>
      </c>
      <c r="U452" s="3">
        <v>0</v>
      </c>
      <c r="V452" s="3"/>
      <c r="W452" s="3"/>
      <c r="X452" s="3">
        <v>0</v>
      </c>
      <c r="Y452" s="3">
        <v>0</v>
      </c>
      <c r="Z452" s="3">
        <v>0</v>
      </c>
      <c r="AA452" s="27">
        <v>0</v>
      </c>
      <c r="AB452" s="28">
        <v>0</v>
      </c>
    </row>
    <row r="453" spans="1:28" x14ac:dyDescent="0.25">
      <c r="A453" s="20">
        <v>441</v>
      </c>
      <c r="B453" s="52"/>
      <c r="C453" s="22">
        <v>891500869</v>
      </c>
      <c r="D453" s="22">
        <f>VLOOKUP(C453,ENERO!$D$13:$E$1147,2,0)</f>
        <v>217519075</v>
      </c>
      <c r="E453" s="52" t="s">
        <v>611</v>
      </c>
      <c r="F453" s="52"/>
      <c r="G453" s="52"/>
      <c r="H453" s="3">
        <v>414988575</v>
      </c>
      <c r="I453" s="3">
        <v>1083779793</v>
      </c>
      <c r="J453" s="3">
        <v>0</v>
      </c>
      <c r="K453" s="3">
        <v>0</v>
      </c>
      <c r="L453" s="3">
        <v>0</v>
      </c>
      <c r="M453" s="37">
        <v>-245796658</v>
      </c>
      <c r="N453" s="37"/>
      <c r="O453" s="25">
        <v>1252971710</v>
      </c>
      <c r="P453" s="26">
        <v>1252971710</v>
      </c>
      <c r="Q453" s="3">
        <v>0</v>
      </c>
      <c r="R453" s="3">
        <v>0</v>
      </c>
      <c r="S453" s="3"/>
      <c r="T453" s="3">
        <v>0</v>
      </c>
      <c r="U453" s="3">
        <v>0</v>
      </c>
      <c r="V453" s="3"/>
      <c r="W453" s="3"/>
      <c r="X453" s="3">
        <v>0</v>
      </c>
      <c r="Y453" s="3">
        <v>0</v>
      </c>
      <c r="Z453" s="3">
        <v>0</v>
      </c>
      <c r="AA453" s="27">
        <v>0</v>
      </c>
      <c r="AB453" s="28">
        <v>0</v>
      </c>
    </row>
    <row r="454" spans="1:28" x14ac:dyDescent="0.25">
      <c r="A454" s="29">
        <v>442</v>
      </c>
      <c r="B454" s="52"/>
      <c r="C454" s="22">
        <v>800095961</v>
      </c>
      <c r="D454" s="22">
        <f>VLOOKUP(C454,ENERO!$D$13:$E$1147,2,0)</f>
        <v>210019100</v>
      </c>
      <c r="E454" s="52" t="s">
        <v>612</v>
      </c>
      <c r="F454" s="52"/>
      <c r="G454" s="52"/>
      <c r="H454" s="3">
        <v>610522759</v>
      </c>
      <c r="I454" s="3">
        <v>1850106012</v>
      </c>
      <c r="J454" s="3">
        <v>0</v>
      </c>
      <c r="K454" s="3">
        <v>0</v>
      </c>
      <c r="L454" s="3">
        <v>0</v>
      </c>
      <c r="M454" s="3">
        <v>0</v>
      </c>
      <c r="N454" s="3"/>
      <c r="O454" s="25">
        <v>2460628771</v>
      </c>
      <c r="P454" s="26">
        <v>2460628771</v>
      </c>
      <c r="Q454" s="3">
        <v>0</v>
      </c>
      <c r="R454" s="3">
        <v>0</v>
      </c>
      <c r="S454" s="3"/>
      <c r="T454" s="3">
        <v>0</v>
      </c>
      <c r="U454" s="3">
        <v>0</v>
      </c>
      <c r="V454" s="3"/>
      <c r="W454" s="3"/>
      <c r="X454" s="3">
        <v>0</v>
      </c>
      <c r="Y454" s="3">
        <v>0</v>
      </c>
      <c r="Z454" s="3">
        <v>0</v>
      </c>
      <c r="AA454" s="27">
        <v>0</v>
      </c>
      <c r="AB454" s="28">
        <v>0</v>
      </c>
    </row>
    <row r="455" spans="1:28" x14ac:dyDescent="0.25">
      <c r="A455" s="20">
        <v>443</v>
      </c>
      <c r="B455" s="52"/>
      <c r="C455" s="22">
        <v>891502307</v>
      </c>
      <c r="D455" s="22">
        <f>VLOOKUP(C455,ENERO!$D$13:$E$1147,2,0)</f>
        <v>211019110</v>
      </c>
      <c r="E455" s="52" t="s">
        <v>613</v>
      </c>
      <c r="F455" s="52"/>
      <c r="G455" s="52"/>
      <c r="H455" s="3">
        <v>482361095</v>
      </c>
      <c r="I455" s="3">
        <v>1555186143</v>
      </c>
      <c r="J455" s="3">
        <v>0</v>
      </c>
      <c r="K455" s="3">
        <v>0</v>
      </c>
      <c r="L455" s="3">
        <v>0</v>
      </c>
      <c r="M455" s="3">
        <v>0</v>
      </c>
      <c r="N455" s="3"/>
      <c r="O455" s="25">
        <v>2037547238</v>
      </c>
      <c r="P455" s="26">
        <v>2037547238</v>
      </c>
      <c r="Q455" s="3">
        <v>0</v>
      </c>
      <c r="R455" s="3">
        <v>0</v>
      </c>
      <c r="S455" s="3"/>
      <c r="T455" s="3">
        <v>0</v>
      </c>
      <c r="U455" s="3">
        <v>0</v>
      </c>
      <c r="V455" s="3"/>
      <c r="W455" s="3"/>
      <c r="X455" s="3">
        <v>0</v>
      </c>
      <c r="Y455" s="3">
        <v>0</v>
      </c>
      <c r="Z455" s="3">
        <v>0</v>
      </c>
      <c r="AA455" s="27">
        <v>0</v>
      </c>
      <c r="AB455" s="28">
        <v>0</v>
      </c>
    </row>
    <row r="456" spans="1:28" x14ac:dyDescent="0.25">
      <c r="A456" s="29">
        <v>444</v>
      </c>
      <c r="B456" s="52"/>
      <c r="C456" s="22">
        <v>891500864</v>
      </c>
      <c r="D456" s="22">
        <f>VLOOKUP(C456,ENERO!$D$13:$E$1147,2,0)</f>
        <v>213019130</v>
      </c>
      <c r="E456" s="52" t="s">
        <v>614</v>
      </c>
      <c r="F456" s="52"/>
      <c r="G456" s="52"/>
      <c r="H456" s="3">
        <v>822347111</v>
      </c>
      <c r="I456" s="3">
        <v>2135055808</v>
      </c>
      <c r="J456" s="3">
        <v>0</v>
      </c>
      <c r="K456" s="3">
        <v>0</v>
      </c>
      <c r="L456" s="3">
        <v>0</v>
      </c>
      <c r="M456" s="3">
        <v>0</v>
      </c>
      <c r="N456" s="3"/>
      <c r="O456" s="25">
        <v>2957402919</v>
      </c>
      <c r="P456" s="26">
        <v>2957402919</v>
      </c>
      <c r="Q456" s="3">
        <v>0</v>
      </c>
      <c r="R456" s="3">
        <v>0</v>
      </c>
      <c r="S456" s="3"/>
      <c r="T456" s="3">
        <v>0</v>
      </c>
      <c r="U456" s="3">
        <v>0</v>
      </c>
      <c r="V456" s="3"/>
      <c r="W456" s="3"/>
      <c r="X456" s="3">
        <v>0</v>
      </c>
      <c r="Y456" s="3">
        <v>0</v>
      </c>
      <c r="Z456" s="3">
        <v>0</v>
      </c>
      <c r="AA456" s="27">
        <v>0</v>
      </c>
      <c r="AB456" s="28">
        <v>0</v>
      </c>
    </row>
    <row r="457" spans="1:28" x14ac:dyDescent="0.25">
      <c r="A457" s="20">
        <v>445</v>
      </c>
      <c r="B457" s="52"/>
      <c r="C457" s="22">
        <v>891501723</v>
      </c>
      <c r="D457" s="22">
        <f>VLOOKUP(C457,ENERO!$D$13:$E$1147,2,0)</f>
        <v>213719137</v>
      </c>
      <c r="E457" s="52" t="s">
        <v>615</v>
      </c>
      <c r="F457" s="52"/>
      <c r="G457" s="52"/>
      <c r="H457" s="3">
        <v>1265089439</v>
      </c>
      <c r="I457" s="3">
        <v>1898967022</v>
      </c>
      <c r="J457" s="3">
        <v>0</v>
      </c>
      <c r="K457" s="3">
        <v>0</v>
      </c>
      <c r="L457" s="3">
        <v>0</v>
      </c>
      <c r="M457" s="3">
        <v>0</v>
      </c>
      <c r="N457" s="3"/>
      <c r="O457" s="25">
        <v>3164056461</v>
      </c>
      <c r="P457" s="26">
        <v>3164056461</v>
      </c>
      <c r="Q457" s="3">
        <v>0</v>
      </c>
      <c r="R457" s="3">
        <v>0</v>
      </c>
      <c r="S457" s="3"/>
      <c r="T457" s="3">
        <v>0</v>
      </c>
      <c r="U457" s="3">
        <v>0</v>
      </c>
      <c r="V457" s="3"/>
      <c r="W457" s="3"/>
      <c r="X457" s="3">
        <v>0</v>
      </c>
      <c r="Y457" s="3">
        <v>0</v>
      </c>
      <c r="Z457" s="3">
        <v>0</v>
      </c>
      <c r="AA457" s="27">
        <v>0</v>
      </c>
      <c r="AB457" s="28">
        <v>0</v>
      </c>
    </row>
    <row r="458" spans="1:28" x14ac:dyDescent="0.25">
      <c r="A458" s="29">
        <v>446</v>
      </c>
      <c r="B458" s="52"/>
      <c r="C458" s="22">
        <v>891501292</v>
      </c>
      <c r="D458" s="22">
        <f>VLOOKUP(C458,ENERO!$D$13:$E$1147,2,0)</f>
        <v>214219142</v>
      </c>
      <c r="E458" s="52" t="s">
        <v>616</v>
      </c>
      <c r="F458" s="52"/>
      <c r="G458" s="52"/>
      <c r="H458" s="3">
        <v>710869535</v>
      </c>
      <c r="I458" s="3">
        <v>1433718765</v>
      </c>
      <c r="J458" s="3">
        <v>0</v>
      </c>
      <c r="K458" s="3">
        <v>0</v>
      </c>
      <c r="L458" s="3">
        <v>0</v>
      </c>
      <c r="M458" s="3">
        <v>0</v>
      </c>
      <c r="N458" s="3"/>
      <c r="O458" s="25">
        <v>2144588300</v>
      </c>
      <c r="P458" s="26">
        <v>2144588300</v>
      </c>
      <c r="Q458" s="3">
        <v>0</v>
      </c>
      <c r="R458" s="3">
        <v>0</v>
      </c>
      <c r="S458" s="3"/>
      <c r="T458" s="3">
        <v>0</v>
      </c>
      <c r="U458" s="3">
        <v>0</v>
      </c>
      <c r="V458" s="3"/>
      <c r="W458" s="3"/>
      <c r="X458" s="3">
        <v>0</v>
      </c>
      <c r="Y458" s="3">
        <v>0</v>
      </c>
      <c r="Z458" s="3">
        <v>0</v>
      </c>
      <c r="AA458" s="27">
        <v>0</v>
      </c>
      <c r="AB458" s="28">
        <v>0</v>
      </c>
    </row>
    <row r="459" spans="1:28" x14ac:dyDescent="0.25">
      <c r="A459" s="20">
        <v>447</v>
      </c>
      <c r="B459" s="52"/>
      <c r="C459" s="22">
        <v>891501283</v>
      </c>
      <c r="D459" s="22">
        <f>VLOOKUP(C459,ENERO!$D$13:$E$1147,2,0)</f>
        <v>211219212</v>
      </c>
      <c r="E459" s="52" t="s">
        <v>617</v>
      </c>
      <c r="F459" s="52"/>
      <c r="G459" s="52"/>
      <c r="H459" s="3">
        <v>469007351</v>
      </c>
      <c r="I459" s="3">
        <v>889794245</v>
      </c>
      <c r="J459" s="3">
        <v>0</v>
      </c>
      <c r="K459" s="3">
        <v>0</v>
      </c>
      <c r="L459" s="3">
        <v>0</v>
      </c>
      <c r="M459" s="3">
        <v>0</v>
      </c>
      <c r="N459" s="3"/>
      <c r="O459" s="25">
        <v>1358801596</v>
      </c>
      <c r="P459" s="26">
        <v>1358801596</v>
      </c>
      <c r="Q459" s="3">
        <v>0</v>
      </c>
      <c r="R459" s="3">
        <v>0</v>
      </c>
      <c r="S459" s="3"/>
      <c r="T459" s="3">
        <v>0</v>
      </c>
      <c r="U459" s="3">
        <v>0</v>
      </c>
      <c r="V459" s="3"/>
      <c r="W459" s="3"/>
      <c r="X459" s="3">
        <v>0</v>
      </c>
      <c r="Y459" s="3">
        <v>0</v>
      </c>
      <c r="Z459" s="3">
        <v>0</v>
      </c>
      <c r="AA459" s="27">
        <v>0</v>
      </c>
      <c r="AB459" s="28">
        <v>0</v>
      </c>
    </row>
    <row r="460" spans="1:28" x14ac:dyDescent="0.25">
      <c r="A460" s="29">
        <v>448</v>
      </c>
      <c r="B460" s="52"/>
      <c r="C460" s="22">
        <v>891500978</v>
      </c>
      <c r="D460" s="22">
        <f>VLOOKUP(C460,ENERO!$D$13:$E$1147,2,0)</f>
        <v>215619256</v>
      </c>
      <c r="E460" s="52" t="s">
        <v>618</v>
      </c>
      <c r="F460" s="52"/>
      <c r="G460" s="52"/>
      <c r="H460" s="3">
        <v>951101007</v>
      </c>
      <c r="I460" s="3">
        <v>2705720850</v>
      </c>
      <c r="J460" s="3">
        <v>0</v>
      </c>
      <c r="K460" s="3">
        <v>0</v>
      </c>
      <c r="L460" s="3">
        <v>0</v>
      </c>
      <c r="M460" s="37">
        <v>-355280693</v>
      </c>
      <c r="N460" s="37"/>
      <c r="O460" s="25">
        <v>3301541164</v>
      </c>
      <c r="P460" s="26">
        <v>3301541164</v>
      </c>
      <c r="Q460" s="3">
        <v>0</v>
      </c>
      <c r="R460" s="3">
        <v>0</v>
      </c>
      <c r="S460" s="3"/>
      <c r="T460" s="3">
        <v>0</v>
      </c>
      <c r="U460" s="3">
        <v>0</v>
      </c>
      <c r="V460" s="3"/>
      <c r="W460" s="3"/>
      <c r="X460" s="3">
        <v>0</v>
      </c>
      <c r="Y460" s="3">
        <v>0</v>
      </c>
      <c r="Z460" s="3">
        <v>0</v>
      </c>
      <c r="AA460" s="27">
        <v>0</v>
      </c>
      <c r="AB460" s="28">
        <v>0</v>
      </c>
    </row>
    <row r="461" spans="1:28" x14ac:dyDescent="0.25">
      <c r="A461" s="20">
        <v>449</v>
      </c>
      <c r="B461" s="52"/>
      <c r="C461" s="22">
        <v>800188492</v>
      </c>
      <c r="D461" s="22">
        <f>VLOOKUP(C461,ENERO!$D$13:$E$1147,2,0)</f>
        <v>219019290</v>
      </c>
      <c r="E461" s="52" t="s">
        <v>619</v>
      </c>
      <c r="F461" s="52"/>
      <c r="G461" s="52"/>
      <c r="H461" s="3">
        <v>86013900</v>
      </c>
      <c r="I461" s="3">
        <v>252235107</v>
      </c>
      <c r="J461" s="3">
        <v>0</v>
      </c>
      <c r="K461" s="3">
        <v>0</v>
      </c>
      <c r="L461" s="3">
        <v>0</v>
      </c>
      <c r="M461" s="3">
        <v>0</v>
      </c>
      <c r="N461" s="3"/>
      <c r="O461" s="25">
        <v>338249007</v>
      </c>
      <c r="P461" s="26">
        <v>338249007</v>
      </c>
      <c r="Q461" s="3">
        <v>0</v>
      </c>
      <c r="R461" s="3">
        <v>0</v>
      </c>
      <c r="S461" s="3"/>
      <c r="T461" s="3">
        <v>0</v>
      </c>
      <c r="U461" s="3">
        <v>0</v>
      </c>
      <c r="V461" s="3"/>
      <c r="W461" s="3"/>
      <c r="X461" s="3">
        <v>0</v>
      </c>
      <c r="Y461" s="3">
        <v>0</v>
      </c>
      <c r="Z461" s="3">
        <v>0</v>
      </c>
      <c r="AA461" s="27">
        <v>0</v>
      </c>
      <c r="AB461" s="28">
        <v>0</v>
      </c>
    </row>
    <row r="462" spans="1:28" x14ac:dyDescent="0.25">
      <c r="A462" s="29">
        <v>450</v>
      </c>
      <c r="B462" s="52"/>
      <c r="C462" s="22">
        <v>900127183</v>
      </c>
      <c r="D462" s="22">
        <f>VLOOKUP(C462,ENERO!$D$13:$E$1147,2,0)</f>
        <v>923270346</v>
      </c>
      <c r="E462" s="52" t="s">
        <v>620</v>
      </c>
      <c r="F462" s="52"/>
      <c r="G462" s="52"/>
      <c r="H462" s="3">
        <v>236125771</v>
      </c>
      <c r="I462" s="3">
        <v>569498406</v>
      </c>
      <c r="J462" s="3">
        <v>0</v>
      </c>
      <c r="K462" s="3">
        <v>0</v>
      </c>
      <c r="L462" s="3">
        <v>0</v>
      </c>
      <c r="M462" s="3">
        <v>0</v>
      </c>
      <c r="N462" s="3"/>
      <c r="O462" s="25">
        <v>805624177</v>
      </c>
      <c r="P462" s="26">
        <v>805624177</v>
      </c>
      <c r="Q462" s="3">
        <v>0</v>
      </c>
      <c r="R462" s="3">
        <v>0</v>
      </c>
      <c r="S462" s="3"/>
      <c r="T462" s="3">
        <v>0</v>
      </c>
      <c r="U462" s="3">
        <v>0</v>
      </c>
      <c r="V462" s="3"/>
      <c r="W462" s="3"/>
      <c r="X462" s="3">
        <v>0</v>
      </c>
      <c r="Y462" s="3">
        <v>0</v>
      </c>
      <c r="Z462" s="3">
        <v>0</v>
      </c>
      <c r="AA462" s="27">
        <v>0</v>
      </c>
      <c r="AB462" s="28">
        <v>0</v>
      </c>
    </row>
    <row r="463" spans="1:28" x14ac:dyDescent="0.25">
      <c r="A463" s="20">
        <v>451</v>
      </c>
      <c r="B463" s="52"/>
      <c r="C463" s="22">
        <v>800084378</v>
      </c>
      <c r="D463" s="22">
        <f>VLOOKUP(C463,ENERO!$D$13:$E$1147,2,0)</f>
        <v>211819318</v>
      </c>
      <c r="E463" s="52" t="s">
        <v>621</v>
      </c>
      <c r="F463" s="52"/>
      <c r="G463" s="52"/>
      <c r="H463" s="3">
        <v>1581714991</v>
      </c>
      <c r="I463" s="3">
        <v>2142740231</v>
      </c>
      <c r="J463" s="3">
        <v>0</v>
      </c>
      <c r="K463" s="3">
        <v>0</v>
      </c>
      <c r="L463" s="3">
        <v>0</v>
      </c>
      <c r="M463" s="3">
        <v>0</v>
      </c>
      <c r="N463" s="3"/>
      <c r="O463" s="25">
        <v>3724455222</v>
      </c>
      <c r="P463" s="26">
        <v>3724455222</v>
      </c>
      <c r="Q463" s="3">
        <v>0</v>
      </c>
      <c r="R463" s="3">
        <v>0</v>
      </c>
      <c r="S463" s="3"/>
      <c r="T463" s="3">
        <v>0</v>
      </c>
      <c r="U463" s="3">
        <v>0</v>
      </c>
      <c r="V463" s="3"/>
      <c r="W463" s="3"/>
      <c r="X463" s="3">
        <v>0</v>
      </c>
      <c r="Y463" s="3">
        <v>0</v>
      </c>
      <c r="Z463" s="3">
        <v>0</v>
      </c>
      <c r="AA463" s="27">
        <v>0</v>
      </c>
      <c r="AB463" s="28">
        <v>0</v>
      </c>
    </row>
    <row r="464" spans="1:28" x14ac:dyDescent="0.25">
      <c r="A464" s="29">
        <v>452</v>
      </c>
      <c r="B464" s="52"/>
      <c r="C464" s="22">
        <v>800004741</v>
      </c>
      <c r="D464" s="22">
        <f>VLOOKUP(C464,ENERO!$D$13:$E$1147,2,0)</f>
        <v>215519355</v>
      </c>
      <c r="E464" s="52" t="s">
        <v>622</v>
      </c>
      <c r="F464" s="52"/>
      <c r="G464" s="52"/>
      <c r="H464" s="3">
        <v>643266327</v>
      </c>
      <c r="I464" s="3">
        <v>1781411498</v>
      </c>
      <c r="J464" s="3">
        <v>0</v>
      </c>
      <c r="K464" s="3">
        <v>0</v>
      </c>
      <c r="L464" s="3">
        <v>0</v>
      </c>
      <c r="M464" s="3">
        <v>0</v>
      </c>
      <c r="N464" s="3"/>
      <c r="O464" s="25">
        <v>2424677825</v>
      </c>
      <c r="P464" s="26">
        <v>2424677825</v>
      </c>
      <c r="Q464" s="3">
        <v>0</v>
      </c>
      <c r="R464" s="3">
        <v>0</v>
      </c>
      <c r="S464" s="3"/>
      <c r="T464" s="3">
        <v>0</v>
      </c>
      <c r="U464" s="3">
        <v>0</v>
      </c>
      <c r="V464" s="3"/>
      <c r="W464" s="3"/>
      <c r="X464" s="3">
        <v>0</v>
      </c>
      <c r="Y464" s="3">
        <v>0</v>
      </c>
      <c r="Z464" s="3">
        <v>0</v>
      </c>
      <c r="AA464" s="27">
        <v>0</v>
      </c>
      <c r="AB464" s="28">
        <v>0</v>
      </c>
    </row>
    <row r="465" spans="1:28" x14ac:dyDescent="0.25">
      <c r="A465" s="20">
        <v>453</v>
      </c>
      <c r="B465" s="52"/>
      <c r="C465" s="22">
        <v>891501047</v>
      </c>
      <c r="D465" s="22">
        <f>VLOOKUP(C465,ENERO!$D$13:$E$1147,2,0)</f>
        <v>216419364</v>
      </c>
      <c r="E465" s="52" t="s">
        <v>623</v>
      </c>
      <c r="F465" s="52"/>
      <c r="G465" s="52"/>
      <c r="H465" s="3">
        <v>329717079</v>
      </c>
      <c r="I465" s="3">
        <v>782793685</v>
      </c>
      <c r="J465" s="3">
        <v>0</v>
      </c>
      <c r="K465" s="3">
        <v>0</v>
      </c>
      <c r="L465" s="3">
        <v>0</v>
      </c>
      <c r="M465" s="3">
        <v>0</v>
      </c>
      <c r="N465" s="3"/>
      <c r="O465" s="25">
        <v>1112510764</v>
      </c>
      <c r="P465" s="26">
        <v>1112510764</v>
      </c>
      <c r="Q465" s="3">
        <v>0</v>
      </c>
      <c r="R465" s="3">
        <v>0</v>
      </c>
      <c r="S465" s="3"/>
      <c r="T465" s="3">
        <v>0</v>
      </c>
      <c r="U465" s="3">
        <v>0</v>
      </c>
      <c r="V465" s="3"/>
      <c r="W465" s="3"/>
      <c r="X465" s="3">
        <v>0</v>
      </c>
      <c r="Y465" s="3">
        <v>0</v>
      </c>
      <c r="Z465" s="3">
        <v>0</v>
      </c>
      <c r="AA465" s="27">
        <v>0</v>
      </c>
      <c r="AB465" s="28">
        <v>0</v>
      </c>
    </row>
    <row r="466" spans="1:28" x14ac:dyDescent="0.25">
      <c r="A466" s="29">
        <v>454</v>
      </c>
      <c r="B466" s="52"/>
      <c r="C466" s="22">
        <v>891502169</v>
      </c>
      <c r="D466" s="22">
        <f>VLOOKUP(C466,ENERO!$D$13:$E$1147,2,0)</f>
        <v>219219392</v>
      </c>
      <c r="E466" s="52" t="s">
        <v>624</v>
      </c>
      <c r="F466" s="52"/>
      <c r="G466" s="52"/>
      <c r="H466" s="3">
        <v>183210963</v>
      </c>
      <c r="I466" s="3">
        <v>669679050</v>
      </c>
      <c r="J466" s="3">
        <v>0</v>
      </c>
      <c r="K466" s="3">
        <v>0</v>
      </c>
      <c r="L466" s="3">
        <v>0</v>
      </c>
      <c r="M466" s="3">
        <v>0</v>
      </c>
      <c r="N466" s="3"/>
      <c r="O466" s="25">
        <v>852890013</v>
      </c>
      <c r="P466" s="26">
        <v>852890013</v>
      </c>
      <c r="Q466" s="3">
        <v>0</v>
      </c>
      <c r="R466" s="3">
        <v>0</v>
      </c>
      <c r="S466" s="3"/>
      <c r="T466" s="3">
        <v>0</v>
      </c>
      <c r="U466" s="3">
        <v>0</v>
      </c>
      <c r="V466" s="3"/>
      <c r="W466" s="3"/>
      <c r="X466" s="3">
        <v>0</v>
      </c>
      <c r="Y466" s="3">
        <v>0</v>
      </c>
      <c r="Z466" s="3">
        <v>0</v>
      </c>
      <c r="AA466" s="27">
        <v>0</v>
      </c>
      <c r="AB466" s="28">
        <v>0</v>
      </c>
    </row>
    <row r="467" spans="1:28" x14ac:dyDescent="0.25">
      <c r="A467" s="20">
        <v>455</v>
      </c>
      <c r="B467" s="52"/>
      <c r="C467" s="22">
        <v>891500997</v>
      </c>
      <c r="D467" s="22">
        <f>VLOOKUP(C467,ENERO!$D$13:$E$1147,2,0)</f>
        <v>219719397</v>
      </c>
      <c r="E467" s="52" t="s">
        <v>625</v>
      </c>
      <c r="F467" s="52"/>
      <c r="G467" s="52"/>
      <c r="H467" s="3">
        <v>242778839</v>
      </c>
      <c r="I467" s="3">
        <v>822464012</v>
      </c>
      <c r="J467" s="3">
        <v>0</v>
      </c>
      <c r="K467" s="3">
        <v>0</v>
      </c>
      <c r="L467" s="3">
        <v>0</v>
      </c>
      <c r="M467" s="3">
        <v>0</v>
      </c>
      <c r="N467" s="3"/>
      <c r="O467" s="25">
        <v>1065242851</v>
      </c>
      <c r="P467" s="26">
        <v>1065242851</v>
      </c>
      <c r="Q467" s="3">
        <v>0</v>
      </c>
      <c r="R467" s="3">
        <v>0</v>
      </c>
      <c r="S467" s="3"/>
      <c r="T467" s="3">
        <v>0</v>
      </c>
      <c r="U467" s="3">
        <v>0</v>
      </c>
      <c r="V467" s="3"/>
      <c r="W467" s="3"/>
      <c r="X467" s="3">
        <v>0</v>
      </c>
      <c r="Y467" s="3">
        <v>0</v>
      </c>
      <c r="Z467" s="3">
        <v>0</v>
      </c>
      <c r="AA467" s="27">
        <v>0</v>
      </c>
      <c r="AB467" s="28">
        <v>0</v>
      </c>
    </row>
    <row r="468" spans="1:28" x14ac:dyDescent="0.25">
      <c r="A468" s="29">
        <v>456</v>
      </c>
      <c r="B468" s="52"/>
      <c r="C468" s="22">
        <v>800051168</v>
      </c>
      <c r="D468" s="22">
        <f>VLOOKUP(C468,ENERO!$D$13:$E$1147,2,0)</f>
        <v>211819418</v>
      </c>
      <c r="E468" s="52" t="s">
        <v>626</v>
      </c>
      <c r="F468" s="52"/>
      <c r="G468" s="52"/>
      <c r="H468" s="3">
        <v>845621823</v>
      </c>
      <c r="I468" s="3">
        <v>1027006496</v>
      </c>
      <c r="J468" s="3">
        <v>0</v>
      </c>
      <c r="K468" s="3">
        <v>0</v>
      </c>
      <c r="L468" s="3">
        <v>0</v>
      </c>
      <c r="M468" s="3">
        <v>0</v>
      </c>
      <c r="N468" s="3"/>
      <c r="O468" s="25">
        <v>1872628319</v>
      </c>
      <c r="P468" s="26">
        <v>1872628319</v>
      </c>
      <c r="Q468" s="3">
        <v>0</v>
      </c>
      <c r="R468" s="3">
        <v>0</v>
      </c>
      <c r="S468" s="3"/>
      <c r="T468" s="3">
        <v>0</v>
      </c>
      <c r="U468" s="3">
        <v>0</v>
      </c>
      <c r="V468" s="3"/>
      <c r="W468" s="3"/>
      <c r="X468" s="3">
        <v>0</v>
      </c>
      <c r="Y468" s="3">
        <v>0</v>
      </c>
      <c r="Z468" s="3">
        <v>0</v>
      </c>
      <c r="AA468" s="27">
        <v>0</v>
      </c>
      <c r="AB468" s="28">
        <v>0</v>
      </c>
    </row>
    <row r="469" spans="1:28" x14ac:dyDescent="0.25">
      <c r="A469" s="20">
        <v>457</v>
      </c>
      <c r="B469" s="52"/>
      <c r="C469" s="22">
        <v>891502397</v>
      </c>
      <c r="D469" s="22">
        <f>VLOOKUP(C469,ENERO!$D$13:$E$1147,2,0)</f>
        <v>215019450</v>
      </c>
      <c r="E469" s="52" t="s">
        <v>627</v>
      </c>
      <c r="F469" s="52"/>
      <c r="G469" s="52"/>
      <c r="H469" s="3">
        <v>291997515</v>
      </c>
      <c r="I469" s="3">
        <v>767129174</v>
      </c>
      <c r="J469" s="3">
        <v>0</v>
      </c>
      <c r="K469" s="3">
        <v>0</v>
      </c>
      <c r="L469" s="3">
        <v>0</v>
      </c>
      <c r="M469" s="3">
        <v>0</v>
      </c>
      <c r="N469" s="3"/>
      <c r="O469" s="25">
        <v>1059126689</v>
      </c>
      <c r="P469" s="26">
        <v>1059126689</v>
      </c>
      <c r="Q469" s="3">
        <v>0</v>
      </c>
      <c r="R469" s="3">
        <v>0</v>
      </c>
      <c r="S469" s="3"/>
      <c r="T469" s="3">
        <v>0</v>
      </c>
      <c r="U469" s="3">
        <v>0</v>
      </c>
      <c r="V469" s="3"/>
      <c r="W469" s="3"/>
      <c r="X469" s="3">
        <v>0</v>
      </c>
      <c r="Y469" s="3">
        <v>0</v>
      </c>
      <c r="Z469" s="3">
        <v>0</v>
      </c>
      <c r="AA469" s="27">
        <v>0</v>
      </c>
      <c r="AB469" s="28">
        <v>0</v>
      </c>
    </row>
    <row r="470" spans="1:28" x14ac:dyDescent="0.25">
      <c r="A470" s="29">
        <v>458</v>
      </c>
      <c r="B470" s="52"/>
      <c r="C470" s="22">
        <v>891500841</v>
      </c>
      <c r="D470" s="22">
        <f>VLOOKUP(C470,ENERO!$D$13:$E$1147,2,0)</f>
        <v>215519455</v>
      </c>
      <c r="E470" s="52" t="s">
        <v>628</v>
      </c>
      <c r="F470" s="52"/>
      <c r="G470" s="52"/>
      <c r="H470" s="3">
        <v>413161687</v>
      </c>
      <c r="I470" s="3">
        <v>901645363</v>
      </c>
      <c r="J470" s="3">
        <v>0</v>
      </c>
      <c r="K470" s="3">
        <v>0</v>
      </c>
      <c r="L470" s="3">
        <v>0</v>
      </c>
      <c r="M470" s="3">
        <v>0</v>
      </c>
      <c r="N470" s="3"/>
      <c r="O470" s="25">
        <v>1314807050</v>
      </c>
      <c r="P470" s="26">
        <v>1314807050</v>
      </c>
      <c r="Q470" s="3">
        <v>0</v>
      </c>
      <c r="R470" s="3">
        <v>0</v>
      </c>
      <c r="S470" s="3"/>
      <c r="T470" s="3">
        <v>0</v>
      </c>
      <c r="U470" s="3">
        <v>0</v>
      </c>
      <c r="V470" s="3"/>
      <c r="W470" s="3"/>
      <c r="X470" s="3">
        <v>0</v>
      </c>
      <c r="Y470" s="3">
        <v>0</v>
      </c>
      <c r="Z470" s="3">
        <v>0</v>
      </c>
      <c r="AA470" s="27">
        <v>0</v>
      </c>
      <c r="AB470" s="28">
        <v>0</v>
      </c>
    </row>
    <row r="471" spans="1:28" x14ac:dyDescent="0.25">
      <c r="A471" s="20">
        <v>459</v>
      </c>
      <c r="B471" s="52"/>
      <c r="C471" s="22">
        <v>891500982</v>
      </c>
      <c r="D471" s="22">
        <f>VLOOKUP(C471,ENERO!$D$13:$E$1147,2,0)</f>
        <v>217319473</v>
      </c>
      <c r="E471" s="52" t="s">
        <v>429</v>
      </c>
      <c r="F471" s="52"/>
      <c r="G471" s="52"/>
      <c r="H471" s="3">
        <v>809726423</v>
      </c>
      <c r="I471" s="3">
        <v>1764903413</v>
      </c>
      <c r="J471" s="3">
        <v>0</v>
      </c>
      <c r="K471" s="3">
        <v>0</v>
      </c>
      <c r="L471" s="3">
        <v>0</v>
      </c>
      <c r="M471" s="3">
        <v>0</v>
      </c>
      <c r="N471" s="3"/>
      <c r="O471" s="25">
        <v>2574629836</v>
      </c>
      <c r="P471" s="26">
        <v>2574629836</v>
      </c>
      <c r="Q471" s="3">
        <v>0</v>
      </c>
      <c r="R471" s="3">
        <v>0</v>
      </c>
      <c r="S471" s="3"/>
      <c r="T471" s="3">
        <v>0</v>
      </c>
      <c r="U471" s="3">
        <v>0</v>
      </c>
      <c r="V471" s="3"/>
      <c r="W471" s="3"/>
      <c r="X471" s="3">
        <v>0</v>
      </c>
      <c r="Y471" s="3">
        <v>0</v>
      </c>
      <c r="Z471" s="3">
        <v>0</v>
      </c>
      <c r="AA471" s="27">
        <v>0</v>
      </c>
      <c r="AB471" s="28">
        <v>0</v>
      </c>
    </row>
    <row r="472" spans="1:28" x14ac:dyDescent="0.25">
      <c r="A472" s="29">
        <v>460</v>
      </c>
      <c r="B472" s="52"/>
      <c r="C472" s="22">
        <v>800095978</v>
      </c>
      <c r="D472" s="22">
        <f>VLOOKUP(C472,ENERO!$D$13:$E$1147,2,0)</f>
        <v>211319513</v>
      </c>
      <c r="E472" s="52" t="s">
        <v>629</v>
      </c>
      <c r="F472" s="52"/>
      <c r="G472" s="52"/>
      <c r="H472" s="3">
        <v>115272603</v>
      </c>
      <c r="I472" s="3">
        <v>380588404</v>
      </c>
      <c r="J472" s="3">
        <v>0</v>
      </c>
      <c r="K472" s="3">
        <v>0</v>
      </c>
      <c r="L472" s="3">
        <v>0</v>
      </c>
      <c r="M472" s="3">
        <v>0</v>
      </c>
      <c r="N472" s="3"/>
      <c r="O472" s="25">
        <v>495861007</v>
      </c>
      <c r="P472" s="26">
        <v>495861007</v>
      </c>
      <c r="Q472" s="3">
        <v>0</v>
      </c>
      <c r="R472" s="3">
        <v>0</v>
      </c>
      <c r="S472" s="3"/>
      <c r="T472" s="3">
        <v>0</v>
      </c>
      <c r="U472" s="3">
        <v>0</v>
      </c>
      <c r="V472" s="3"/>
      <c r="W472" s="3"/>
      <c r="X472" s="3">
        <v>0</v>
      </c>
      <c r="Y472" s="3">
        <v>0</v>
      </c>
      <c r="Z472" s="3">
        <v>0</v>
      </c>
      <c r="AA472" s="27">
        <v>0</v>
      </c>
      <c r="AB472" s="28">
        <v>0</v>
      </c>
    </row>
    <row r="473" spans="1:28" x14ac:dyDescent="0.25">
      <c r="A473" s="20">
        <v>461</v>
      </c>
      <c r="B473" s="52"/>
      <c r="C473" s="22">
        <v>800095980</v>
      </c>
      <c r="D473" s="22">
        <f>VLOOKUP(C473,ENERO!$D$13:$E$1147,2,0)</f>
        <v>211719517</v>
      </c>
      <c r="E473" s="52" t="s">
        <v>512</v>
      </c>
      <c r="F473" s="52"/>
      <c r="G473" s="52"/>
      <c r="H473" s="3">
        <v>1105975727</v>
      </c>
      <c r="I473" s="3">
        <v>2485415860</v>
      </c>
      <c r="J473" s="3">
        <v>0</v>
      </c>
      <c r="K473" s="3">
        <v>0</v>
      </c>
      <c r="L473" s="3">
        <v>0</v>
      </c>
      <c r="M473" s="3">
        <v>0</v>
      </c>
      <c r="N473" s="3"/>
      <c r="O473" s="25">
        <v>3591391587</v>
      </c>
      <c r="P473" s="26">
        <v>3591391587</v>
      </c>
      <c r="Q473" s="3">
        <v>0</v>
      </c>
      <c r="R473" s="3">
        <v>0</v>
      </c>
      <c r="S473" s="3"/>
      <c r="T473" s="3">
        <v>0</v>
      </c>
      <c r="U473" s="3">
        <v>0</v>
      </c>
      <c r="V473" s="3"/>
      <c r="W473" s="3"/>
      <c r="X473" s="3">
        <v>0</v>
      </c>
      <c r="Y473" s="3">
        <v>0</v>
      </c>
      <c r="Z473" s="3">
        <v>0</v>
      </c>
      <c r="AA473" s="27">
        <v>0</v>
      </c>
      <c r="AB473" s="28">
        <v>0</v>
      </c>
    </row>
    <row r="474" spans="1:28" x14ac:dyDescent="0.25">
      <c r="A474" s="29">
        <v>462</v>
      </c>
      <c r="B474" s="52"/>
      <c r="C474" s="22">
        <v>891502194</v>
      </c>
      <c r="D474" s="22">
        <f>VLOOKUP(C474,ENERO!$D$13:$E$1147,2,0)</f>
        <v>213219532</v>
      </c>
      <c r="E474" s="52" t="s">
        <v>630</v>
      </c>
      <c r="F474" s="52"/>
      <c r="G474" s="52"/>
      <c r="H474" s="3">
        <v>691338223</v>
      </c>
      <c r="I474" s="3">
        <v>1400152321</v>
      </c>
      <c r="J474" s="3">
        <v>0</v>
      </c>
      <c r="K474" s="3">
        <v>0</v>
      </c>
      <c r="L474" s="3">
        <v>0</v>
      </c>
      <c r="M474" s="3">
        <v>0</v>
      </c>
      <c r="N474" s="3"/>
      <c r="O474" s="25">
        <v>2091490544</v>
      </c>
      <c r="P474" s="26">
        <v>2091490544</v>
      </c>
      <c r="Q474" s="3">
        <v>0</v>
      </c>
      <c r="R474" s="3">
        <v>0</v>
      </c>
      <c r="S474" s="3"/>
      <c r="T474" s="3">
        <v>0</v>
      </c>
      <c r="U474" s="3">
        <v>0</v>
      </c>
      <c r="V474" s="3"/>
      <c r="W474" s="3"/>
      <c r="X474" s="3">
        <v>0</v>
      </c>
      <c r="Y474" s="3">
        <v>0</v>
      </c>
      <c r="Z474" s="3">
        <v>0</v>
      </c>
      <c r="AA474" s="27">
        <v>0</v>
      </c>
      <c r="AB474" s="28">
        <v>0</v>
      </c>
    </row>
    <row r="475" spans="1:28" x14ac:dyDescent="0.25">
      <c r="A475" s="20">
        <v>463</v>
      </c>
      <c r="B475" s="52"/>
      <c r="C475" s="22">
        <v>817000992</v>
      </c>
      <c r="D475" s="22">
        <f>VLOOKUP(C475,ENERO!$D$13:$E$1147,2,0)</f>
        <v>213319533</v>
      </c>
      <c r="E475" s="52" t="s">
        <v>631</v>
      </c>
      <c r="F475" s="52"/>
      <c r="G475" s="52"/>
      <c r="H475" s="3">
        <v>210096447</v>
      </c>
      <c r="I475" s="3">
        <v>514400808</v>
      </c>
      <c r="J475" s="3">
        <v>0</v>
      </c>
      <c r="K475" s="3">
        <v>0</v>
      </c>
      <c r="L475" s="3">
        <v>0</v>
      </c>
      <c r="M475" s="3">
        <v>0</v>
      </c>
      <c r="N475" s="3"/>
      <c r="O475" s="25">
        <v>724497255</v>
      </c>
      <c r="P475" s="26">
        <v>724497255</v>
      </c>
      <c r="Q475" s="3">
        <v>0</v>
      </c>
      <c r="R475" s="3">
        <v>0</v>
      </c>
      <c r="S475" s="3"/>
      <c r="T475" s="3">
        <v>0</v>
      </c>
      <c r="U475" s="3">
        <v>0</v>
      </c>
      <c r="V475" s="3"/>
      <c r="W475" s="3"/>
      <c r="X475" s="3">
        <v>0</v>
      </c>
      <c r="Y475" s="3">
        <v>0</v>
      </c>
      <c r="Z475" s="3">
        <v>0</v>
      </c>
      <c r="AA475" s="27">
        <v>0</v>
      </c>
      <c r="AB475" s="28">
        <v>0</v>
      </c>
    </row>
    <row r="476" spans="1:28" x14ac:dyDescent="0.25">
      <c r="A476" s="29">
        <v>464</v>
      </c>
      <c r="B476" s="52"/>
      <c r="C476" s="22">
        <v>891500856</v>
      </c>
      <c r="D476" s="22">
        <f>VLOOKUP(C476,ENERO!$D$13:$E$1147,2,0)</f>
        <v>214819548</v>
      </c>
      <c r="E476" s="52" t="s">
        <v>632</v>
      </c>
      <c r="F476" s="52"/>
      <c r="G476" s="52"/>
      <c r="H476" s="3">
        <v>732398279</v>
      </c>
      <c r="I476" s="3">
        <v>1659503566</v>
      </c>
      <c r="J476" s="3">
        <v>0</v>
      </c>
      <c r="K476" s="3">
        <v>0</v>
      </c>
      <c r="L476" s="3">
        <v>0</v>
      </c>
      <c r="M476" s="3">
        <v>0</v>
      </c>
      <c r="N476" s="3"/>
      <c r="O476" s="25">
        <v>2391901845</v>
      </c>
      <c r="P476" s="26">
        <v>2391901845</v>
      </c>
      <c r="Q476" s="3">
        <v>0</v>
      </c>
      <c r="R476" s="3">
        <v>0</v>
      </c>
      <c r="S476" s="3"/>
      <c r="T476" s="3">
        <v>0</v>
      </c>
      <c r="U476" s="3">
        <v>0</v>
      </c>
      <c r="V476" s="3"/>
      <c r="W476" s="3"/>
      <c r="X476" s="3">
        <v>0</v>
      </c>
      <c r="Y476" s="3">
        <v>0</v>
      </c>
      <c r="Z476" s="3">
        <v>0</v>
      </c>
      <c r="AA476" s="27">
        <v>0</v>
      </c>
      <c r="AB476" s="28">
        <v>0</v>
      </c>
    </row>
    <row r="477" spans="1:28" x14ac:dyDescent="0.25">
      <c r="A477" s="20">
        <v>465</v>
      </c>
      <c r="B477" s="52"/>
      <c r="C477" s="22">
        <v>891500580</v>
      </c>
      <c r="D477" s="22">
        <f>VLOOKUP(C477,ENERO!$D$13:$E$1147,2,0)</f>
        <v>217319573</v>
      </c>
      <c r="E477" s="52" t="s">
        <v>633</v>
      </c>
      <c r="F477" s="52"/>
      <c r="G477" s="52"/>
      <c r="H477" s="3">
        <v>505621671</v>
      </c>
      <c r="I477" s="3">
        <v>977980039</v>
      </c>
      <c r="J477" s="3">
        <v>0</v>
      </c>
      <c r="K477" s="3">
        <v>0</v>
      </c>
      <c r="L477" s="3">
        <v>0</v>
      </c>
      <c r="M477" s="3">
        <v>0</v>
      </c>
      <c r="N477" s="3"/>
      <c r="O477" s="25">
        <v>1483601710</v>
      </c>
      <c r="P477" s="26">
        <v>1483601710</v>
      </c>
      <c r="Q477" s="3">
        <v>0</v>
      </c>
      <c r="R477" s="3">
        <v>0</v>
      </c>
      <c r="S477" s="3"/>
      <c r="T477" s="3">
        <v>0</v>
      </c>
      <c r="U477" s="3">
        <v>0</v>
      </c>
      <c r="V477" s="3"/>
      <c r="W477" s="3"/>
      <c r="X477" s="3">
        <v>0</v>
      </c>
      <c r="Y477" s="3">
        <v>0</v>
      </c>
      <c r="Z477" s="3">
        <v>0</v>
      </c>
      <c r="AA477" s="27">
        <v>0</v>
      </c>
      <c r="AB477" s="28">
        <v>0</v>
      </c>
    </row>
    <row r="478" spans="1:28" x14ac:dyDescent="0.25">
      <c r="A478" s="29">
        <v>466</v>
      </c>
      <c r="B478" s="52"/>
      <c r="C478" s="22">
        <v>891500721</v>
      </c>
      <c r="D478" s="22">
        <f>VLOOKUP(C478,ENERO!$D$13:$E$1147,2,0)</f>
        <v>218519585</v>
      </c>
      <c r="E478" s="52" t="s">
        <v>634</v>
      </c>
      <c r="F478" s="52"/>
      <c r="G478" s="52"/>
      <c r="H478" s="3">
        <v>341596555</v>
      </c>
      <c r="I478" s="3">
        <v>886599179</v>
      </c>
      <c r="J478" s="3">
        <v>0</v>
      </c>
      <c r="K478" s="3">
        <v>0</v>
      </c>
      <c r="L478" s="3">
        <v>0</v>
      </c>
      <c r="M478" s="3">
        <v>0</v>
      </c>
      <c r="N478" s="3"/>
      <c r="O478" s="25">
        <v>1228195734</v>
      </c>
      <c r="P478" s="26">
        <v>1228195734</v>
      </c>
      <c r="Q478" s="3">
        <v>0</v>
      </c>
      <c r="R478" s="3">
        <v>0</v>
      </c>
      <c r="S478" s="3"/>
      <c r="T478" s="3">
        <v>0</v>
      </c>
      <c r="U478" s="3">
        <v>0</v>
      </c>
      <c r="V478" s="3"/>
      <c r="W478" s="3"/>
      <c r="X478" s="3">
        <v>0</v>
      </c>
      <c r="Y478" s="3">
        <v>0</v>
      </c>
      <c r="Z478" s="3">
        <v>0</v>
      </c>
      <c r="AA478" s="27">
        <v>0</v>
      </c>
      <c r="AB478" s="28">
        <v>0</v>
      </c>
    </row>
    <row r="479" spans="1:28" x14ac:dyDescent="0.25">
      <c r="A479" s="20">
        <v>467</v>
      </c>
      <c r="B479" s="52"/>
      <c r="C479" s="22">
        <v>800095983</v>
      </c>
      <c r="D479" s="22">
        <f>VLOOKUP(C479,ENERO!$D$13:$E$1147,2,0)</f>
        <v>212219622</v>
      </c>
      <c r="E479" s="52" t="s">
        <v>635</v>
      </c>
      <c r="F479" s="52"/>
      <c r="G479" s="52"/>
      <c r="H479" s="3">
        <v>141482859</v>
      </c>
      <c r="I479" s="3">
        <v>498709493</v>
      </c>
      <c r="J479" s="3">
        <v>0</v>
      </c>
      <c r="K479" s="3">
        <v>0</v>
      </c>
      <c r="L479" s="3">
        <v>0</v>
      </c>
      <c r="M479" s="3">
        <v>0</v>
      </c>
      <c r="N479" s="3"/>
      <c r="O479" s="25">
        <v>640192352</v>
      </c>
      <c r="P479" s="26">
        <v>640192352</v>
      </c>
      <c r="Q479" s="3">
        <v>0</v>
      </c>
      <c r="R479" s="3">
        <v>0</v>
      </c>
      <c r="S479" s="3"/>
      <c r="T479" s="3">
        <v>0</v>
      </c>
      <c r="U479" s="3">
        <v>0</v>
      </c>
      <c r="V479" s="3"/>
      <c r="W479" s="3"/>
      <c r="X479" s="3">
        <v>0</v>
      </c>
      <c r="Y479" s="3">
        <v>0</v>
      </c>
      <c r="Z479" s="3">
        <v>0</v>
      </c>
      <c r="AA479" s="27">
        <v>0</v>
      </c>
      <c r="AB479" s="28">
        <v>0</v>
      </c>
    </row>
    <row r="480" spans="1:28" x14ac:dyDescent="0.25">
      <c r="A480" s="29">
        <v>468</v>
      </c>
      <c r="B480" s="52"/>
      <c r="C480" s="22">
        <v>891502482</v>
      </c>
      <c r="D480" s="22">
        <f>VLOOKUP(C480,ENERO!$D$13:$E$1147,2,0)</f>
        <v>219319693</v>
      </c>
      <c r="E480" s="52" t="s">
        <v>636</v>
      </c>
      <c r="F480" s="52"/>
      <c r="G480" s="52"/>
      <c r="H480" s="3">
        <v>101236401</v>
      </c>
      <c r="I480" s="3">
        <v>489118091</v>
      </c>
      <c r="J480" s="3">
        <v>0</v>
      </c>
      <c r="K480" s="3">
        <v>0</v>
      </c>
      <c r="L480" s="3">
        <v>0</v>
      </c>
      <c r="M480" s="3">
        <v>0</v>
      </c>
      <c r="N480" s="3"/>
      <c r="O480" s="25">
        <v>590354492</v>
      </c>
      <c r="P480" s="26">
        <v>590354492</v>
      </c>
      <c r="Q480" s="3">
        <v>0</v>
      </c>
      <c r="R480" s="3">
        <v>0</v>
      </c>
      <c r="S480" s="3"/>
      <c r="T480" s="3">
        <v>0</v>
      </c>
      <c r="U480" s="3">
        <v>0</v>
      </c>
      <c r="V480" s="3"/>
      <c r="W480" s="3"/>
      <c r="X480" s="3">
        <v>0</v>
      </c>
      <c r="Y480" s="3">
        <v>0</v>
      </c>
      <c r="Z480" s="3">
        <v>0</v>
      </c>
      <c r="AA480" s="27">
        <v>0</v>
      </c>
      <c r="AB480" s="28">
        <v>0</v>
      </c>
    </row>
    <row r="481" spans="1:28" x14ac:dyDescent="0.25">
      <c r="A481" s="20">
        <v>469</v>
      </c>
      <c r="B481" s="52"/>
      <c r="C481" s="22">
        <v>891500269</v>
      </c>
      <c r="D481" s="22">
        <f>VLOOKUP(C481,ENERO!$D$13:$E$1147,2,0)</f>
        <v>219819698</v>
      </c>
      <c r="E481" s="52" t="s">
        <v>637</v>
      </c>
      <c r="F481" s="52"/>
      <c r="G481" s="52"/>
      <c r="H481" s="3">
        <v>1893347039</v>
      </c>
      <c r="I481" s="3">
        <v>3195958629</v>
      </c>
      <c r="J481" s="3">
        <v>0</v>
      </c>
      <c r="K481" s="3">
        <v>0</v>
      </c>
      <c r="L481" s="3">
        <v>0</v>
      </c>
      <c r="M481" s="3">
        <v>0</v>
      </c>
      <c r="N481" s="3"/>
      <c r="O481" s="25">
        <v>5089305668</v>
      </c>
      <c r="P481" s="26">
        <v>5089305668</v>
      </c>
      <c r="Q481" s="3">
        <v>0</v>
      </c>
      <c r="R481" s="3">
        <v>0</v>
      </c>
      <c r="S481" s="3"/>
      <c r="T481" s="3">
        <v>0</v>
      </c>
      <c r="U481" s="3">
        <v>0</v>
      </c>
      <c r="V481" s="3"/>
      <c r="W481" s="3"/>
      <c r="X481" s="3">
        <v>0</v>
      </c>
      <c r="Y481" s="3">
        <v>0</v>
      </c>
      <c r="Z481" s="3">
        <v>0</v>
      </c>
      <c r="AA481" s="27">
        <v>0</v>
      </c>
      <c r="AB481" s="28">
        <v>0</v>
      </c>
    </row>
    <row r="482" spans="1:28" x14ac:dyDescent="0.25">
      <c r="A482" s="29">
        <v>470</v>
      </c>
      <c r="B482" s="52"/>
      <c r="C482" s="22">
        <v>800095984</v>
      </c>
      <c r="D482" s="22">
        <f>VLOOKUP(C482,ENERO!$D$13:$E$1147,2,0)</f>
        <v>210119701</v>
      </c>
      <c r="E482" s="52" t="s">
        <v>443</v>
      </c>
      <c r="F482" s="52"/>
      <c r="G482" s="52"/>
      <c r="H482" s="3">
        <v>131775695</v>
      </c>
      <c r="I482" s="3">
        <v>573107217</v>
      </c>
      <c r="J482" s="3">
        <v>0</v>
      </c>
      <c r="K482" s="3">
        <v>0</v>
      </c>
      <c r="L482" s="3">
        <v>0</v>
      </c>
      <c r="M482" s="3">
        <v>0</v>
      </c>
      <c r="N482" s="3"/>
      <c r="O482" s="25">
        <v>704882912</v>
      </c>
      <c r="P482" s="26">
        <v>704882912</v>
      </c>
      <c r="Q482" s="3">
        <v>0</v>
      </c>
      <c r="R482" s="3">
        <v>0</v>
      </c>
      <c r="S482" s="3"/>
      <c r="T482" s="3">
        <v>0</v>
      </c>
      <c r="U482" s="3">
        <v>0</v>
      </c>
      <c r="V482" s="3"/>
      <c r="W482" s="3"/>
      <c r="X482" s="3">
        <v>0</v>
      </c>
      <c r="Y482" s="3">
        <v>0</v>
      </c>
      <c r="Z482" s="3">
        <v>0</v>
      </c>
      <c r="AA482" s="27">
        <v>0</v>
      </c>
      <c r="AB482" s="28">
        <v>0</v>
      </c>
    </row>
    <row r="483" spans="1:28" x14ac:dyDescent="0.25">
      <c r="A483" s="20">
        <v>471</v>
      </c>
      <c r="B483" s="52"/>
      <c r="C483" s="22">
        <v>800095986</v>
      </c>
      <c r="D483" s="22">
        <f>VLOOKUP(C483,ENERO!$D$13:$E$1147,2,0)</f>
        <v>214319743</v>
      </c>
      <c r="E483" s="52" t="s">
        <v>638</v>
      </c>
      <c r="F483" s="52"/>
      <c r="G483" s="52"/>
      <c r="H483" s="3">
        <v>619496927</v>
      </c>
      <c r="I483" s="3">
        <v>1553478504</v>
      </c>
      <c r="J483" s="3">
        <v>0</v>
      </c>
      <c r="K483" s="3">
        <v>0</v>
      </c>
      <c r="L483" s="3">
        <v>0</v>
      </c>
      <c r="M483" s="3">
        <v>0</v>
      </c>
      <c r="N483" s="3"/>
      <c r="O483" s="25">
        <v>2172975431</v>
      </c>
      <c r="P483" s="26">
        <v>2172975431</v>
      </c>
      <c r="Q483" s="3">
        <v>0</v>
      </c>
      <c r="R483" s="3">
        <v>0</v>
      </c>
      <c r="S483" s="3"/>
      <c r="T483" s="3">
        <v>0</v>
      </c>
      <c r="U483" s="3">
        <v>0</v>
      </c>
      <c r="V483" s="3"/>
      <c r="W483" s="3"/>
      <c r="X483" s="3">
        <v>0</v>
      </c>
      <c r="Y483" s="3">
        <v>0</v>
      </c>
      <c r="Z483" s="3">
        <v>0</v>
      </c>
      <c r="AA483" s="27">
        <v>0</v>
      </c>
      <c r="AB483" s="28">
        <v>0</v>
      </c>
    </row>
    <row r="484" spans="1:28" x14ac:dyDescent="0.25">
      <c r="A484" s="29">
        <v>472</v>
      </c>
      <c r="B484" s="52"/>
      <c r="C484" s="22">
        <v>891501277</v>
      </c>
      <c r="D484" s="22">
        <f>VLOOKUP(C484,ENERO!$D$13:$E$1147,2,0)</f>
        <v>216019760</v>
      </c>
      <c r="E484" s="52" t="s">
        <v>639</v>
      </c>
      <c r="F484" s="52"/>
      <c r="G484" s="52"/>
      <c r="H484" s="3">
        <v>137229499</v>
      </c>
      <c r="I484" s="3">
        <v>594592810</v>
      </c>
      <c r="J484" s="3">
        <v>0</v>
      </c>
      <c r="K484" s="3">
        <v>0</v>
      </c>
      <c r="L484" s="3">
        <v>0</v>
      </c>
      <c r="M484" s="3">
        <v>0</v>
      </c>
      <c r="N484" s="3"/>
      <c r="O484" s="25">
        <v>731822309</v>
      </c>
      <c r="P484" s="26">
        <v>731822309</v>
      </c>
      <c r="Q484" s="3">
        <v>0</v>
      </c>
      <c r="R484" s="3">
        <v>0</v>
      </c>
      <c r="S484" s="3"/>
      <c r="T484" s="3">
        <v>0</v>
      </c>
      <c r="U484" s="3">
        <v>0</v>
      </c>
      <c r="V484" s="3"/>
      <c r="W484" s="3"/>
      <c r="X484" s="3">
        <v>0</v>
      </c>
      <c r="Y484" s="3">
        <v>0</v>
      </c>
      <c r="Z484" s="3">
        <v>0</v>
      </c>
      <c r="AA484" s="27">
        <v>0</v>
      </c>
      <c r="AB484" s="28">
        <v>0</v>
      </c>
    </row>
    <row r="485" spans="1:28" x14ac:dyDescent="0.25">
      <c r="A485" s="20">
        <v>473</v>
      </c>
      <c r="B485" s="52"/>
      <c r="C485" s="22">
        <v>800117687</v>
      </c>
      <c r="D485" s="22">
        <f>VLOOKUP(C485,ENERO!$D$13:$E$1147,2,0)</f>
        <v>218019780</v>
      </c>
      <c r="E485" s="52" t="s">
        <v>640</v>
      </c>
      <c r="F485" s="52"/>
      <c r="G485" s="52"/>
      <c r="H485" s="3">
        <v>561480703</v>
      </c>
      <c r="I485" s="3">
        <v>1262418883</v>
      </c>
      <c r="J485" s="3">
        <v>0</v>
      </c>
      <c r="K485" s="3">
        <v>0</v>
      </c>
      <c r="L485" s="3">
        <v>0</v>
      </c>
      <c r="M485" s="3">
        <v>0</v>
      </c>
      <c r="N485" s="3"/>
      <c r="O485" s="25">
        <v>1823899586</v>
      </c>
      <c r="P485" s="26">
        <v>1823899586</v>
      </c>
      <c r="Q485" s="3">
        <v>0</v>
      </c>
      <c r="R485" s="3">
        <v>0</v>
      </c>
      <c r="S485" s="3"/>
      <c r="T485" s="3">
        <v>0</v>
      </c>
      <c r="U485" s="3">
        <v>0</v>
      </c>
      <c r="V485" s="3"/>
      <c r="W485" s="3"/>
      <c r="X485" s="3">
        <v>0</v>
      </c>
      <c r="Y485" s="3">
        <v>0</v>
      </c>
      <c r="Z485" s="3">
        <v>0</v>
      </c>
      <c r="AA485" s="27">
        <v>0</v>
      </c>
      <c r="AB485" s="28">
        <v>0</v>
      </c>
    </row>
    <row r="486" spans="1:28" x14ac:dyDescent="0.25">
      <c r="A486" s="29">
        <v>474</v>
      </c>
      <c r="B486" s="52"/>
      <c r="C486" s="22">
        <v>817003440</v>
      </c>
      <c r="D486" s="22">
        <f>VLOOKUP(C486,ENERO!$D$13:$E$1147,2,0)</f>
        <v>218519785</v>
      </c>
      <c r="E486" s="52" t="s">
        <v>641</v>
      </c>
      <c r="F486" s="52"/>
      <c r="G486" s="52"/>
      <c r="H486" s="3">
        <v>104464557</v>
      </c>
      <c r="I486" s="3">
        <v>373048450</v>
      </c>
      <c r="J486" s="3">
        <v>0</v>
      </c>
      <c r="K486" s="3">
        <v>0</v>
      </c>
      <c r="L486" s="3">
        <v>0</v>
      </c>
      <c r="M486" s="3">
        <v>0</v>
      </c>
      <c r="N486" s="3"/>
      <c r="O486" s="25">
        <v>477513007</v>
      </c>
      <c r="P486" s="26">
        <v>477513007</v>
      </c>
      <c r="Q486" s="3">
        <v>0</v>
      </c>
      <c r="R486" s="3">
        <v>0</v>
      </c>
      <c r="S486" s="3"/>
      <c r="T486" s="3">
        <v>0</v>
      </c>
      <c r="U486" s="3">
        <v>0</v>
      </c>
      <c r="V486" s="3"/>
      <c r="W486" s="3"/>
      <c r="X486" s="3">
        <v>0</v>
      </c>
      <c r="Y486" s="3">
        <v>0</v>
      </c>
      <c r="Z486" s="3">
        <v>0</v>
      </c>
      <c r="AA486" s="27">
        <v>0</v>
      </c>
      <c r="AB486" s="28">
        <v>0</v>
      </c>
    </row>
    <row r="487" spans="1:28" x14ac:dyDescent="0.25">
      <c r="A487" s="20">
        <v>475</v>
      </c>
      <c r="B487" s="52"/>
      <c r="C487" s="22">
        <v>891500742</v>
      </c>
      <c r="D487" s="22">
        <f>VLOOKUP(C487,ENERO!$D$13:$E$1147,2,0)</f>
        <v>210719807</v>
      </c>
      <c r="E487" s="52" t="s">
        <v>642</v>
      </c>
      <c r="F487" s="52"/>
      <c r="G487" s="52"/>
      <c r="H487" s="3">
        <v>514543999</v>
      </c>
      <c r="I487" s="3">
        <v>1343527384</v>
      </c>
      <c r="J487" s="3">
        <v>0</v>
      </c>
      <c r="K487" s="3">
        <v>0</v>
      </c>
      <c r="L487" s="3">
        <v>0</v>
      </c>
      <c r="M487" s="3">
        <v>0</v>
      </c>
      <c r="N487" s="3"/>
      <c r="O487" s="25">
        <v>1858071383</v>
      </c>
      <c r="P487" s="26">
        <v>1858071383</v>
      </c>
      <c r="Q487" s="3">
        <v>0</v>
      </c>
      <c r="R487" s="3">
        <v>0</v>
      </c>
      <c r="S487" s="3"/>
      <c r="T487" s="3">
        <v>0</v>
      </c>
      <c r="U487" s="3">
        <v>0</v>
      </c>
      <c r="V487" s="3"/>
      <c r="W487" s="3"/>
      <c r="X487" s="3">
        <v>0</v>
      </c>
      <c r="Y487" s="3">
        <v>0</v>
      </c>
      <c r="Z487" s="3">
        <v>0</v>
      </c>
      <c r="AA487" s="27">
        <v>0</v>
      </c>
      <c r="AB487" s="28">
        <v>0</v>
      </c>
    </row>
    <row r="488" spans="1:28" x14ac:dyDescent="0.25">
      <c r="A488" s="29">
        <v>476</v>
      </c>
      <c r="B488" s="52"/>
      <c r="C488" s="22">
        <v>800051167</v>
      </c>
      <c r="D488" s="22">
        <f>VLOOKUP(C488,ENERO!$D$13:$E$1147,2,0)</f>
        <v>210919809</v>
      </c>
      <c r="E488" s="52" t="s">
        <v>643</v>
      </c>
      <c r="F488" s="52"/>
      <c r="G488" s="52"/>
      <c r="H488" s="3">
        <v>1378256959</v>
      </c>
      <c r="I488" s="3">
        <v>1514533158</v>
      </c>
      <c r="J488" s="3">
        <v>0</v>
      </c>
      <c r="K488" s="3">
        <v>0</v>
      </c>
      <c r="L488" s="3">
        <v>0</v>
      </c>
      <c r="M488" s="3">
        <v>0</v>
      </c>
      <c r="N488" s="3"/>
      <c r="O488" s="25">
        <v>2892790117</v>
      </c>
      <c r="P488" s="26">
        <v>2892790117</v>
      </c>
      <c r="Q488" s="3">
        <v>0</v>
      </c>
      <c r="R488" s="3">
        <v>0</v>
      </c>
      <c r="S488" s="3"/>
      <c r="T488" s="3">
        <v>0</v>
      </c>
      <c r="U488" s="3">
        <v>0</v>
      </c>
      <c r="V488" s="3"/>
      <c r="W488" s="3"/>
      <c r="X488" s="3">
        <v>0</v>
      </c>
      <c r="Y488" s="3">
        <v>0</v>
      </c>
      <c r="Z488" s="3">
        <v>0</v>
      </c>
      <c r="AA488" s="27">
        <v>0</v>
      </c>
      <c r="AB488" s="28">
        <v>0</v>
      </c>
    </row>
    <row r="489" spans="1:28" x14ac:dyDescent="0.25">
      <c r="A489" s="20">
        <v>477</v>
      </c>
      <c r="B489" s="52"/>
      <c r="C489" s="22">
        <v>891500887</v>
      </c>
      <c r="D489" s="22">
        <f>VLOOKUP(C489,ENERO!$D$13:$E$1147,2,0)</f>
        <v>212119821</v>
      </c>
      <c r="E489" s="52" t="s">
        <v>644</v>
      </c>
      <c r="F489" s="52"/>
      <c r="G489" s="52"/>
      <c r="H489" s="3">
        <v>733543927</v>
      </c>
      <c r="I489" s="3">
        <v>1782411450</v>
      </c>
      <c r="J489" s="3">
        <v>0</v>
      </c>
      <c r="K489" s="3">
        <v>0</v>
      </c>
      <c r="L489" s="3">
        <v>0</v>
      </c>
      <c r="M489" s="3">
        <v>0</v>
      </c>
      <c r="N489" s="3"/>
      <c r="O489" s="25">
        <v>2515955377</v>
      </c>
      <c r="P489" s="26">
        <v>2515955377</v>
      </c>
      <c r="Q489" s="3">
        <v>0</v>
      </c>
      <c r="R489" s="3">
        <v>0</v>
      </c>
      <c r="S489" s="3"/>
      <c r="T489" s="3">
        <v>0</v>
      </c>
      <c r="U489" s="3">
        <v>0</v>
      </c>
      <c r="V489" s="3"/>
      <c r="W489" s="3"/>
      <c r="X489" s="3">
        <v>0</v>
      </c>
      <c r="Y489" s="3">
        <v>0</v>
      </c>
      <c r="Z489" s="3">
        <v>0</v>
      </c>
      <c r="AA489" s="27">
        <v>0</v>
      </c>
      <c r="AB489" s="28">
        <v>0</v>
      </c>
    </row>
    <row r="490" spans="1:28" x14ac:dyDescent="0.25">
      <c r="A490" s="29">
        <v>478</v>
      </c>
      <c r="B490" s="52"/>
      <c r="C490" s="22">
        <v>800031874</v>
      </c>
      <c r="D490" s="22">
        <f>VLOOKUP(C490,ENERO!$D$13:$E$1147,2,0)</f>
        <v>212419824</v>
      </c>
      <c r="E490" s="52" t="s">
        <v>645</v>
      </c>
      <c r="F490" s="52"/>
      <c r="G490" s="52"/>
      <c r="H490" s="3">
        <v>493775631</v>
      </c>
      <c r="I490" s="3">
        <v>1201341693</v>
      </c>
      <c r="J490" s="3">
        <v>0</v>
      </c>
      <c r="K490" s="3">
        <v>0</v>
      </c>
      <c r="L490" s="3">
        <v>0</v>
      </c>
      <c r="M490" s="3">
        <v>0</v>
      </c>
      <c r="N490" s="3"/>
      <c r="O490" s="25">
        <v>1695117324</v>
      </c>
      <c r="P490" s="26">
        <v>1695117324</v>
      </c>
      <c r="Q490" s="3">
        <v>0</v>
      </c>
      <c r="R490" s="3">
        <v>0</v>
      </c>
      <c r="S490" s="3"/>
      <c r="T490" s="3">
        <v>0</v>
      </c>
      <c r="U490" s="3">
        <v>0</v>
      </c>
      <c r="V490" s="3"/>
      <c r="W490" s="3"/>
      <c r="X490" s="3">
        <v>0</v>
      </c>
      <c r="Y490" s="3">
        <v>0</v>
      </c>
      <c r="Z490" s="3">
        <v>0</v>
      </c>
      <c r="AA490" s="27">
        <v>0</v>
      </c>
      <c r="AB490" s="28">
        <v>0</v>
      </c>
    </row>
    <row r="491" spans="1:28" x14ac:dyDescent="0.25">
      <c r="A491" s="20">
        <v>479</v>
      </c>
      <c r="B491" s="52"/>
      <c r="C491" s="22">
        <v>817002675</v>
      </c>
      <c r="D491" s="22">
        <f>VLOOKUP(C491,ENERO!$D$13:$E$1147,2,0)</f>
        <v>214519845</v>
      </c>
      <c r="E491" s="52" t="s">
        <v>646</v>
      </c>
      <c r="F491" s="52"/>
      <c r="G491" s="52"/>
      <c r="H491" s="3">
        <v>249678119</v>
      </c>
      <c r="I491" s="3">
        <v>545838082</v>
      </c>
      <c r="J491" s="3">
        <v>0</v>
      </c>
      <c r="K491" s="3">
        <v>0</v>
      </c>
      <c r="L491" s="3">
        <v>0</v>
      </c>
      <c r="M491" s="3">
        <v>0</v>
      </c>
      <c r="N491" s="3"/>
      <c r="O491" s="25">
        <v>795516201</v>
      </c>
      <c r="P491" s="26">
        <v>795516201</v>
      </c>
      <c r="Q491" s="3">
        <v>0</v>
      </c>
      <c r="R491" s="3">
        <v>0</v>
      </c>
      <c r="S491" s="3"/>
      <c r="T491" s="3">
        <v>0</v>
      </c>
      <c r="U491" s="3">
        <v>0</v>
      </c>
      <c r="V491" s="3"/>
      <c r="W491" s="3"/>
      <c r="X491" s="3">
        <v>0</v>
      </c>
      <c r="Y491" s="3">
        <v>0</v>
      </c>
      <c r="Z491" s="3">
        <v>0</v>
      </c>
      <c r="AA491" s="27">
        <v>0</v>
      </c>
      <c r="AB491" s="28">
        <v>0</v>
      </c>
    </row>
    <row r="492" spans="1:28" x14ac:dyDescent="0.25">
      <c r="A492" s="29">
        <v>480</v>
      </c>
      <c r="B492" s="52"/>
      <c r="C492" s="22">
        <v>800096561</v>
      </c>
      <c r="D492" s="22">
        <f>VLOOKUP(C492,ENERO!$D$13:$E$1147,2,0)</f>
        <v>211120011</v>
      </c>
      <c r="E492" s="52" t="s">
        <v>647</v>
      </c>
      <c r="F492" s="52"/>
      <c r="G492" s="52"/>
      <c r="H492" s="3">
        <v>1848079679</v>
      </c>
      <c r="I492" s="3">
        <v>2602931974</v>
      </c>
      <c r="J492" s="3">
        <v>0</v>
      </c>
      <c r="K492" s="3">
        <v>0</v>
      </c>
      <c r="L492" s="3">
        <v>0</v>
      </c>
      <c r="M492" s="3">
        <v>0</v>
      </c>
      <c r="N492" s="3"/>
      <c r="O492" s="25">
        <v>4451011653</v>
      </c>
      <c r="P492" s="26">
        <v>4451011653</v>
      </c>
      <c r="Q492" s="3">
        <v>0</v>
      </c>
      <c r="R492" s="3">
        <v>0</v>
      </c>
      <c r="S492" s="3"/>
      <c r="T492" s="3">
        <v>0</v>
      </c>
      <c r="U492" s="3">
        <v>0</v>
      </c>
      <c r="V492" s="3"/>
      <c r="W492" s="3"/>
      <c r="X492" s="3">
        <v>0</v>
      </c>
      <c r="Y492" s="3">
        <v>0</v>
      </c>
      <c r="Z492" s="3">
        <v>0</v>
      </c>
      <c r="AA492" s="27">
        <v>0</v>
      </c>
      <c r="AB492" s="28">
        <v>0</v>
      </c>
    </row>
    <row r="493" spans="1:28" x14ac:dyDescent="0.25">
      <c r="A493" s="20">
        <v>481</v>
      </c>
      <c r="B493" s="52"/>
      <c r="C493" s="22">
        <v>800096558</v>
      </c>
      <c r="D493" s="22">
        <f>VLOOKUP(C493,ENERO!$D$13:$E$1147,2,0)</f>
        <v>211320013</v>
      </c>
      <c r="E493" s="52" t="s">
        <v>648</v>
      </c>
      <c r="F493" s="52"/>
      <c r="G493" s="52"/>
      <c r="H493" s="3">
        <v>1851233599</v>
      </c>
      <c r="I493" s="3">
        <v>2402433761</v>
      </c>
      <c r="J493" s="3">
        <v>0</v>
      </c>
      <c r="K493" s="3">
        <v>0</v>
      </c>
      <c r="L493" s="3">
        <v>0</v>
      </c>
      <c r="M493" s="37">
        <v>-253151753</v>
      </c>
      <c r="N493" s="37"/>
      <c r="O493" s="25">
        <v>4000515607</v>
      </c>
      <c r="P493" s="26">
        <v>4000515607</v>
      </c>
      <c r="Q493" s="3">
        <v>0</v>
      </c>
      <c r="R493" s="3">
        <v>0</v>
      </c>
      <c r="S493" s="3"/>
      <c r="T493" s="3">
        <v>0</v>
      </c>
      <c r="U493" s="3">
        <v>0</v>
      </c>
      <c r="V493" s="3"/>
      <c r="W493" s="3"/>
      <c r="X493" s="3">
        <v>0</v>
      </c>
      <c r="Y493" s="3">
        <v>0</v>
      </c>
      <c r="Z493" s="3">
        <v>0</v>
      </c>
      <c r="AA493" s="27">
        <v>0</v>
      </c>
      <c r="AB493" s="28">
        <v>0</v>
      </c>
    </row>
    <row r="494" spans="1:28" x14ac:dyDescent="0.25">
      <c r="A494" s="29">
        <v>482</v>
      </c>
      <c r="B494" s="52"/>
      <c r="C494" s="22">
        <v>892301541</v>
      </c>
      <c r="D494" s="22">
        <f>VLOOKUP(C494,ENERO!$D$13:$E$1147,2,0)</f>
        <v>213220032</v>
      </c>
      <c r="E494" s="52" t="s">
        <v>649</v>
      </c>
      <c r="F494" s="52"/>
      <c r="G494" s="52"/>
      <c r="H494" s="3">
        <v>723981887</v>
      </c>
      <c r="I494" s="3">
        <v>1096951677</v>
      </c>
      <c r="J494" s="3">
        <v>0</v>
      </c>
      <c r="K494" s="3">
        <v>0</v>
      </c>
      <c r="L494" s="3">
        <v>0</v>
      </c>
      <c r="M494" s="3">
        <v>0</v>
      </c>
      <c r="N494" s="3"/>
      <c r="O494" s="25">
        <v>1820933564</v>
      </c>
      <c r="P494" s="26">
        <v>1820933564</v>
      </c>
      <c r="Q494" s="3">
        <v>0</v>
      </c>
      <c r="R494" s="3">
        <v>0</v>
      </c>
      <c r="S494" s="3"/>
      <c r="T494" s="3">
        <v>0</v>
      </c>
      <c r="U494" s="3">
        <v>0</v>
      </c>
      <c r="V494" s="3"/>
      <c r="W494" s="3"/>
      <c r="X494" s="3">
        <v>0</v>
      </c>
      <c r="Y494" s="3">
        <v>0</v>
      </c>
      <c r="Z494" s="3">
        <v>0</v>
      </c>
      <c r="AA494" s="27">
        <v>0</v>
      </c>
      <c r="AB494" s="28">
        <v>0</v>
      </c>
    </row>
    <row r="495" spans="1:28" x14ac:dyDescent="0.25">
      <c r="A495" s="20">
        <v>483</v>
      </c>
      <c r="B495" s="52"/>
      <c r="C495" s="22">
        <v>800096576</v>
      </c>
      <c r="D495" s="22">
        <f>VLOOKUP(C495,ENERO!$D$13:$E$1147,2,0)</f>
        <v>214520045</v>
      </c>
      <c r="E495" s="52" t="s">
        <v>650</v>
      </c>
      <c r="F495" s="52"/>
      <c r="G495" s="52"/>
      <c r="H495" s="3">
        <v>801596783</v>
      </c>
      <c r="I495" s="3">
        <v>1149312420</v>
      </c>
      <c r="J495" s="3">
        <v>0</v>
      </c>
      <c r="K495" s="3">
        <v>0</v>
      </c>
      <c r="L495" s="3">
        <v>0</v>
      </c>
      <c r="M495" s="3">
        <v>0</v>
      </c>
      <c r="N495" s="3"/>
      <c r="O495" s="25">
        <v>1950909203</v>
      </c>
      <c r="P495" s="26">
        <v>1950909203</v>
      </c>
      <c r="Q495" s="3">
        <v>0</v>
      </c>
      <c r="R495" s="3">
        <v>0</v>
      </c>
      <c r="S495" s="3"/>
      <c r="T495" s="3">
        <v>0</v>
      </c>
      <c r="U495" s="3">
        <v>0</v>
      </c>
      <c r="V495" s="3"/>
      <c r="W495" s="3"/>
      <c r="X495" s="3">
        <v>0</v>
      </c>
      <c r="Y495" s="3">
        <v>0</v>
      </c>
      <c r="Z495" s="3">
        <v>0</v>
      </c>
      <c r="AA495" s="27">
        <v>0</v>
      </c>
      <c r="AB495" s="28">
        <v>0</v>
      </c>
    </row>
    <row r="496" spans="1:28" x14ac:dyDescent="0.25">
      <c r="A496" s="29">
        <v>484</v>
      </c>
      <c r="B496" s="52"/>
      <c r="C496" s="22">
        <v>892301130</v>
      </c>
      <c r="D496" s="22">
        <f>VLOOKUP(C496,ENERO!$D$13:$E$1147,2,0)</f>
        <v>216020060</v>
      </c>
      <c r="E496" s="52" t="s">
        <v>651</v>
      </c>
      <c r="F496" s="52"/>
      <c r="G496" s="52"/>
      <c r="H496" s="3">
        <v>1131254015</v>
      </c>
      <c r="I496" s="3">
        <v>1155494276</v>
      </c>
      <c r="J496" s="3">
        <v>0</v>
      </c>
      <c r="K496" s="3">
        <v>0</v>
      </c>
      <c r="L496" s="3">
        <v>0</v>
      </c>
      <c r="M496" s="3">
        <v>0</v>
      </c>
      <c r="N496" s="3"/>
      <c r="O496" s="25">
        <v>2286748291</v>
      </c>
      <c r="P496" s="26">
        <v>2286748291</v>
      </c>
      <c r="Q496" s="3">
        <v>0</v>
      </c>
      <c r="R496" s="3">
        <v>0</v>
      </c>
      <c r="S496" s="3"/>
      <c r="T496" s="3">
        <v>0</v>
      </c>
      <c r="U496" s="3">
        <v>0</v>
      </c>
      <c r="V496" s="3"/>
      <c r="W496" s="3"/>
      <c r="X496" s="3">
        <v>0</v>
      </c>
      <c r="Y496" s="3">
        <v>0</v>
      </c>
      <c r="Z496" s="3">
        <v>0</v>
      </c>
      <c r="AA496" s="27">
        <v>0</v>
      </c>
      <c r="AB496" s="28">
        <v>0</v>
      </c>
    </row>
    <row r="497" spans="1:28" x14ac:dyDescent="0.25">
      <c r="A497" s="20">
        <v>485</v>
      </c>
      <c r="B497" s="52"/>
      <c r="C497" s="22">
        <v>892300815</v>
      </c>
      <c r="D497" s="22">
        <f>VLOOKUP(C497,ENERO!$D$13:$E$1147,2,0)</f>
        <v>217520175</v>
      </c>
      <c r="E497" s="52" t="s">
        <v>652</v>
      </c>
      <c r="F497" s="52"/>
      <c r="G497" s="52"/>
      <c r="H497" s="3">
        <v>1145991215</v>
      </c>
      <c r="I497" s="3">
        <v>2103036310</v>
      </c>
      <c r="J497" s="3">
        <v>0</v>
      </c>
      <c r="K497" s="3">
        <v>0</v>
      </c>
      <c r="L497" s="3">
        <v>0</v>
      </c>
      <c r="M497" s="3">
        <v>0</v>
      </c>
      <c r="N497" s="3"/>
      <c r="O497" s="25">
        <v>3249027525</v>
      </c>
      <c r="P497" s="26">
        <v>3249027525</v>
      </c>
      <c r="Q497" s="3">
        <v>0</v>
      </c>
      <c r="R497" s="3">
        <v>0</v>
      </c>
      <c r="S497" s="3"/>
      <c r="T497" s="3">
        <v>0</v>
      </c>
      <c r="U497" s="3">
        <v>0</v>
      </c>
      <c r="V497" s="3"/>
      <c r="W497" s="3"/>
      <c r="X497" s="3">
        <v>0</v>
      </c>
      <c r="Y497" s="3">
        <v>0</v>
      </c>
      <c r="Z497" s="3">
        <v>0</v>
      </c>
      <c r="AA497" s="27">
        <v>0</v>
      </c>
      <c r="AB497" s="28">
        <v>0</v>
      </c>
    </row>
    <row r="498" spans="1:28" x14ac:dyDescent="0.25">
      <c r="A498" s="29">
        <v>486</v>
      </c>
      <c r="B498" s="52"/>
      <c r="C498" s="22">
        <v>800096585</v>
      </c>
      <c r="D498" s="22">
        <f>VLOOKUP(C498,ENERO!$D$13:$E$1147,2,0)</f>
        <v>217820178</v>
      </c>
      <c r="E498" s="52" t="s">
        <v>653</v>
      </c>
      <c r="F498" s="52"/>
      <c r="G498" s="52"/>
      <c r="H498" s="3">
        <v>752978127</v>
      </c>
      <c r="I498" s="3">
        <v>1189844497</v>
      </c>
      <c r="J498" s="3">
        <v>0</v>
      </c>
      <c r="K498" s="3">
        <v>0</v>
      </c>
      <c r="L498" s="3">
        <v>0</v>
      </c>
      <c r="M498" s="3">
        <v>0</v>
      </c>
      <c r="N498" s="3"/>
      <c r="O498" s="25">
        <v>1942822624</v>
      </c>
      <c r="P498" s="26">
        <v>1942822624</v>
      </c>
      <c r="Q498" s="3">
        <v>0</v>
      </c>
      <c r="R498" s="3">
        <v>0</v>
      </c>
      <c r="S498" s="3"/>
      <c r="T498" s="3">
        <v>0</v>
      </c>
      <c r="U498" s="3">
        <v>0</v>
      </c>
      <c r="V498" s="3"/>
      <c r="W498" s="3"/>
      <c r="X498" s="3">
        <v>0</v>
      </c>
      <c r="Y498" s="3">
        <v>0</v>
      </c>
      <c r="Z498" s="3">
        <v>0</v>
      </c>
      <c r="AA498" s="27">
        <v>0</v>
      </c>
      <c r="AB498" s="28">
        <v>0</v>
      </c>
    </row>
    <row r="499" spans="1:28" x14ac:dyDescent="0.25">
      <c r="A499" s="20">
        <v>487</v>
      </c>
      <c r="B499" s="52"/>
      <c r="C499" s="22">
        <v>800096580</v>
      </c>
      <c r="D499" s="22">
        <f>VLOOKUP(C499,ENERO!$D$13:$E$1147,2,0)</f>
        <v>212820228</v>
      </c>
      <c r="E499" s="52" t="s">
        <v>654</v>
      </c>
      <c r="F499" s="52"/>
      <c r="G499" s="52"/>
      <c r="H499" s="3">
        <v>1065156959</v>
      </c>
      <c r="I499" s="3">
        <v>1462791432</v>
      </c>
      <c r="J499" s="3">
        <v>0</v>
      </c>
      <c r="K499" s="3">
        <v>0</v>
      </c>
      <c r="L499" s="3">
        <v>0</v>
      </c>
      <c r="M499" s="3">
        <v>0</v>
      </c>
      <c r="N499" s="3"/>
      <c r="O499" s="25">
        <v>2527948391</v>
      </c>
      <c r="P499" s="26">
        <v>2527948391</v>
      </c>
      <c r="Q499" s="3">
        <v>0</v>
      </c>
      <c r="R499" s="3">
        <v>0</v>
      </c>
      <c r="S499" s="3"/>
      <c r="T499" s="3">
        <v>0</v>
      </c>
      <c r="U499" s="3">
        <v>0</v>
      </c>
      <c r="V499" s="3"/>
      <c r="W499" s="3"/>
      <c r="X499" s="3">
        <v>0</v>
      </c>
      <c r="Y499" s="3">
        <v>0</v>
      </c>
      <c r="Z499" s="3">
        <v>0</v>
      </c>
      <c r="AA499" s="27">
        <v>0</v>
      </c>
      <c r="AB499" s="28">
        <v>0</v>
      </c>
    </row>
    <row r="500" spans="1:28" x14ac:dyDescent="0.25">
      <c r="A500" s="29">
        <v>488</v>
      </c>
      <c r="B500" s="52"/>
      <c r="C500" s="22">
        <v>800096587</v>
      </c>
      <c r="D500" s="22">
        <f>VLOOKUP(C500,ENERO!$D$13:$E$1147,2,0)</f>
        <v>213820238</v>
      </c>
      <c r="E500" s="52" t="s">
        <v>655</v>
      </c>
      <c r="F500" s="52"/>
      <c r="G500" s="52"/>
      <c r="H500" s="3">
        <v>820979639</v>
      </c>
      <c r="I500" s="3">
        <v>1017367758</v>
      </c>
      <c r="J500" s="3">
        <v>0</v>
      </c>
      <c r="K500" s="3">
        <v>0</v>
      </c>
      <c r="L500" s="3">
        <v>0</v>
      </c>
      <c r="M500" s="3">
        <v>0</v>
      </c>
      <c r="N500" s="3"/>
      <c r="O500" s="25">
        <v>1838347397</v>
      </c>
      <c r="P500" s="26">
        <v>1838347397</v>
      </c>
      <c r="Q500" s="3">
        <v>0</v>
      </c>
      <c r="R500" s="3">
        <v>0</v>
      </c>
      <c r="S500" s="3"/>
      <c r="T500" s="3">
        <v>0</v>
      </c>
      <c r="U500" s="3">
        <v>0</v>
      </c>
      <c r="V500" s="3"/>
      <c r="W500" s="3"/>
      <c r="X500" s="3">
        <v>0</v>
      </c>
      <c r="Y500" s="3">
        <v>0</v>
      </c>
      <c r="Z500" s="3">
        <v>0</v>
      </c>
      <c r="AA500" s="27">
        <v>0</v>
      </c>
      <c r="AB500" s="28">
        <v>0</v>
      </c>
    </row>
    <row r="501" spans="1:28" x14ac:dyDescent="0.25">
      <c r="A501" s="20">
        <v>489</v>
      </c>
      <c r="B501" s="52"/>
      <c r="C501" s="22">
        <v>800096592</v>
      </c>
      <c r="D501" s="22">
        <f>VLOOKUP(C501,ENERO!$D$13:$E$1147,2,0)</f>
        <v>215020250</v>
      </c>
      <c r="E501" s="52" t="s">
        <v>656</v>
      </c>
      <c r="F501" s="52"/>
      <c r="G501" s="52"/>
      <c r="H501" s="3">
        <v>1196077791</v>
      </c>
      <c r="I501" s="3">
        <v>1614564888</v>
      </c>
      <c r="J501" s="3">
        <v>0</v>
      </c>
      <c r="K501" s="3">
        <v>0</v>
      </c>
      <c r="L501" s="3">
        <v>0</v>
      </c>
      <c r="M501" s="3">
        <v>0</v>
      </c>
      <c r="N501" s="3"/>
      <c r="O501" s="25">
        <v>2810642679</v>
      </c>
      <c r="P501" s="26">
        <v>2810642679</v>
      </c>
      <c r="Q501" s="3">
        <v>0</v>
      </c>
      <c r="R501" s="3">
        <v>0</v>
      </c>
      <c r="S501" s="3"/>
      <c r="T501" s="3">
        <v>0</v>
      </c>
      <c r="U501" s="3">
        <v>0</v>
      </c>
      <c r="V501" s="3"/>
      <c r="W501" s="3"/>
      <c r="X501" s="3">
        <v>0</v>
      </c>
      <c r="Y501" s="3">
        <v>0</v>
      </c>
      <c r="Z501" s="3">
        <v>0</v>
      </c>
      <c r="AA501" s="27">
        <v>0</v>
      </c>
      <c r="AB501" s="28">
        <v>0</v>
      </c>
    </row>
    <row r="502" spans="1:28" x14ac:dyDescent="0.25">
      <c r="A502" s="29">
        <v>490</v>
      </c>
      <c r="B502" s="52"/>
      <c r="C502" s="22">
        <v>800096595</v>
      </c>
      <c r="D502" s="22">
        <f>VLOOKUP(C502,ENERO!$D$13:$E$1147,2,0)</f>
        <v>219520295</v>
      </c>
      <c r="E502" s="52" t="s">
        <v>657</v>
      </c>
      <c r="F502" s="52"/>
      <c r="G502" s="52"/>
      <c r="H502" s="3">
        <v>256447159</v>
      </c>
      <c r="I502" s="3">
        <v>479657179</v>
      </c>
      <c r="J502" s="3">
        <v>0</v>
      </c>
      <c r="K502" s="3">
        <v>0</v>
      </c>
      <c r="L502" s="3">
        <v>0</v>
      </c>
      <c r="M502" s="3">
        <v>0</v>
      </c>
      <c r="N502" s="3"/>
      <c r="O502" s="25">
        <v>736104338</v>
      </c>
      <c r="P502" s="26">
        <v>736104338</v>
      </c>
      <c r="Q502" s="3">
        <v>0</v>
      </c>
      <c r="R502" s="3">
        <v>0</v>
      </c>
      <c r="S502" s="3"/>
      <c r="T502" s="3">
        <v>0</v>
      </c>
      <c r="U502" s="3">
        <v>0</v>
      </c>
      <c r="V502" s="3"/>
      <c r="W502" s="3"/>
      <c r="X502" s="3">
        <v>0</v>
      </c>
      <c r="Y502" s="3">
        <v>0</v>
      </c>
      <c r="Z502" s="3">
        <v>0</v>
      </c>
      <c r="AA502" s="27">
        <v>0</v>
      </c>
      <c r="AB502" s="28">
        <v>0</v>
      </c>
    </row>
    <row r="503" spans="1:28" x14ac:dyDescent="0.25">
      <c r="A503" s="20">
        <v>491</v>
      </c>
      <c r="B503" s="52"/>
      <c r="C503" s="22">
        <v>800096597</v>
      </c>
      <c r="D503" s="22">
        <f>VLOOKUP(C503,ENERO!$D$13:$E$1147,2,0)</f>
        <v>211020310</v>
      </c>
      <c r="E503" s="52" t="s">
        <v>658</v>
      </c>
      <c r="F503" s="52"/>
      <c r="G503" s="52"/>
      <c r="H503" s="3">
        <v>83639216</v>
      </c>
      <c r="I503" s="3">
        <v>182112708</v>
      </c>
      <c r="J503" s="3">
        <v>0</v>
      </c>
      <c r="K503" s="3">
        <v>0</v>
      </c>
      <c r="L503" s="3">
        <v>0</v>
      </c>
      <c r="M503" s="3">
        <v>0</v>
      </c>
      <c r="N503" s="3"/>
      <c r="O503" s="25">
        <v>265751924</v>
      </c>
      <c r="P503" s="26">
        <v>265751924</v>
      </c>
      <c r="Q503" s="3">
        <v>0</v>
      </c>
      <c r="R503" s="3">
        <v>0</v>
      </c>
      <c r="S503" s="3"/>
      <c r="T503" s="3">
        <v>0</v>
      </c>
      <c r="U503" s="3">
        <v>0</v>
      </c>
      <c r="V503" s="3"/>
      <c r="W503" s="3"/>
      <c r="X503" s="3">
        <v>0</v>
      </c>
      <c r="Y503" s="3">
        <v>0</v>
      </c>
      <c r="Z503" s="3">
        <v>0</v>
      </c>
      <c r="AA503" s="27">
        <v>0</v>
      </c>
      <c r="AB503" s="28">
        <v>0</v>
      </c>
    </row>
    <row r="504" spans="1:28" x14ac:dyDescent="0.25">
      <c r="A504" s="29">
        <v>492</v>
      </c>
      <c r="B504" s="52"/>
      <c r="C504" s="22">
        <v>800096599</v>
      </c>
      <c r="D504" s="22">
        <f>VLOOKUP(C504,ENERO!$D$13:$E$1147,2,0)</f>
        <v>218320383</v>
      </c>
      <c r="E504" s="52" t="s">
        <v>659</v>
      </c>
      <c r="F504" s="52"/>
      <c r="G504" s="52"/>
      <c r="H504" s="3">
        <v>380380603</v>
      </c>
      <c r="I504" s="3">
        <v>753766721</v>
      </c>
      <c r="J504" s="3">
        <v>0</v>
      </c>
      <c r="K504" s="3">
        <v>0</v>
      </c>
      <c r="L504" s="3">
        <v>0</v>
      </c>
      <c r="M504" s="3">
        <v>0</v>
      </c>
      <c r="N504" s="3"/>
      <c r="O504" s="25">
        <v>1134147324</v>
      </c>
      <c r="P504" s="26">
        <v>1134147324</v>
      </c>
      <c r="Q504" s="3">
        <v>0</v>
      </c>
      <c r="R504" s="3">
        <v>0</v>
      </c>
      <c r="S504" s="3"/>
      <c r="T504" s="3">
        <v>0</v>
      </c>
      <c r="U504" s="3">
        <v>0</v>
      </c>
      <c r="V504" s="3"/>
      <c r="W504" s="3"/>
      <c r="X504" s="3">
        <v>0</v>
      </c>
      <c r="Y504" s="3">
        <v>0</v>
      </c>
      <c r="Z504" s="3">
        <v>0</v>
      </c>
      <c r="AA504" s="27">
        <v>0</v>
      </c>
      <c r="AB504" s="28">
        <v>0</v>
      </c>
    </row>
    <row r="505" spans="1:28" x14ac:dyDescent="0.25">
      <c r="A505" s="20">
        <v>493</v>
      </c>
      <c r="B505" s="52"/>
      <c r="C505" s="22">
        <v>800108683</v>
      </c>
      <c r="D505" s="22">
        <f>VLOOKUP(C505,ENERO!$D$13:$E$1147,2,0)</f>
        <v>210020400</v>
      </c>
      <c r="E505" s="52" t="s">
        <v>660</v>
      </c>
      <c r="F505" s="52"/>
      <c r="G505" s="52"/>
      <c r="H505" s="3">
        <v>1274040287</v>
      </c>
      <c r="I505" s="3">
        <v>1247414815</v>
      </c>
      <c r="J505" s="3">
        <v>0</v>
      </c>
      <c r="K505" s="3">
        <v>0</v>
      </c>
      <c r="L505" s="3">
        <v>0</v>
      </c>
      <c r="M505" s="3">
        <v>0</v>
      </c>
      <c r="N505" s="3"/>
      <c r="O505" s="25">
        <v>2521455102</v>
      </c>
      <c r="P505" s="26">
        <v>2521455102</v>
      </c>
      <c r="Q505" s="3">
        <v>0</v>
      </c>
      <c r="R505" s="3">
        <v>0</v>
      </c>
      <c r="S505" s="3"/>
      <c r="T505" s="3">
        <v>0</v>
      </c>
      <c r="U505" s="3">
        <v>0</v>
      </c>
      <c r="V505" s="3"/>
      <c r="W505" s="3"/>
      <c r="X505" s="3">
        <v>0</v>
      </c>
      <c r="Y505" s="3">
        <v>0</v>
      </c>
      <c r="Z505" s="3">
        <v>0</v>
      </c>
      <c r="AA505" s="27">
        <v>0</v>
      </c>
      <c r="AB505" s="28">
        <v>0</v>
      </c>
    </row>
    <row r="506" spans="1:28" x14ac:dyDescent="0.25">
      <c r="A506" s="29">
        <v>494</v>
      </c>
      <c r="B506" s="52"/>
      <c r="C506" s="22">
        <v>892301761</v>
      </c>
      <c r="D506" s="22">
        <f>VLOOKUP(C506,ENERO!$D$13:$E$1147,2,0)</f>
        <v>214320443</v>
      </c>
      <c r="E506" s="52" t="s">
        <v>661</v>
      </c>
      <c r="F506" s="52"/>
      <c r="G506" s="52"/>
      <c r="H506" s="3">
        <v>335384999</v>
      </c>
      <c r="I506" s="3">
        <v>497784703</v>
      </c>
      <c r="J506" s="3">
        <v>0</v>
      </c>
      <c r="K506" s="3">
        <v>0</v>
      </c>
      <c r="L506" s="3">
        <v>0</v>
      </c>
      <c r="M506" s="3">
        <v>0</v>
      </c>
      <c r="N506" s="3"/>
      <c r="O506" s="25">
        <v>833169702</v>
      </c>
      <c r="P506" s="26">
        <v>833169702</v>
      </c>
      <c r="Q506" s="3">
        <v>0</v>
      </c>
      <c r="R506" s="3">
        <v>0</v>
      </c>
      <c r="S506" s="3"/>
      <c r="T506" s="3">
        <v>0</v>
      </c>
      <c r="U506" s="3">
        <v>0</v>
      </c>
      <c r="V506" s="3"/>
      <c r="W506" s="3"/>
      <c r="X506" s="3">
        <v>0</v>
      </c>
      <c r="Y506" s="3">
        <v>0</v>
      </c>
      <c r="Z506" s="3">
        <v>0</v>
      </c>
      <c r="AA506" s="27">
        <v>0</v>
      </c>
      <c r="AB506" s="28">
        <v>0</v>
      </c>
    </row>
    <row r="507" spans="1:28" x14ac:dyDescent="0.25">
      <c r="A507" s="20">
        <v>495</v>
      </c>
      <c r="B507" s="52"/>
      <c r="C507" s="22">
        <v>800096610</v>
      </c>
      <c r="D507" s="22">
        <f>VLOOKUP(C507,ENERO!$D$13:$E$1147,2,0)</f>
        <v>211720517</v>
      </c>
      <c r="E507" s="52" t="s">
        <v>662</v>
      </c>
      <c r="F507" s="52"/>
      <c r="G507" s="52"/>
      <c r="H507" s="3">
        <v>412494663</v>
      </c>
      <c r="I507" s="3">
        <v>688929450</v>
      </c>
      <c r="J507" s="3">
        <v>0</v>
      </c>
      <c r="K507" s="3">
        <v>0</v>
      </c>
      <c r="L507" s="3">
        <v>0</v>
      </c>
      <c r="M507" s="37">
        <v>-94488797</v>
      </c>
      <c r="N507" s="37"/>
      <c r="O507" s="25">
        <v>1006935316</v>
      </c>
      <c r="P507" s="26">
        <v>1006935316</v>
      </c>
      <c r="Q507" s="3">
        <v>0</v>
      </c>
      <c r="R507" s="3">
        <v>0</v>
      </c>
      <c r="S507" s="3"/>
      <c r="T507" s="3">
        <v>0</v>
      </c>
      <c r="U507" s="3">
        <v>0</v>
      </c>
      <c r="V507" s="3"/>
      <c r="W507" s="3"/>
      <c r="X507" s="3">
        <v>0</v>
      </c>
      <c r="Y507" s="3">
        <v>0</v>
      </c>
      <c r="Z507" s="3">
        <v>0</v>
      </c>
      <c r="AA507" s="27">
        <v>0</v>
      </c>
      <c r="AB507" s="28">
        <v>0</v>
      </c>
    </row>
    <row r="508" spans="1:28" x14ac:dyDescent="0.25">
      <c r="A508" s="29">
        <v>496</v>
      </c>
      <c r="B508" s="52"/>
      <c r="C508" s="22">
        <v>800096613</v>
      </c>
      <c r="D508" s="22">
        <f>VLOOKUP(C508,ENERO!$D$13:$E$1147,2,0)</f>
        <v>215020550</v>
      </c>
      <c r="E508" s="52" t="s">
        <v>663</v>
      </c>
      <c r="F508" s="52"/>
      <c r="G508" s="52"/>
      <c r="H508" s="3">
        <v>555941535</v>
      </c>
      <c r="I508" s="3">
        <v>828177437</v>
      </c>
      <c r="J508" s="3">
        <v>0</v>
      </c>
      <c r="K508" s="3">
        <v>0</v>
      </c>
      <c r="L508" s="3">
        <v>0</v>
      </c>
      <c r="M508" s="3">
        <v>0</v>
      </c>
      <c r="N508" s="3"/>
      <c r="O508" s="25">
        <v>1384118972</v>
      </c>
      <c r="P508" s="26">
        <v>1384118972</v>
      </c>
      <c r="Q508" s="3">
        <v>0</v>
      </c>
      <c r="R508" s="3">
        <v>0</v>
      </c>
      <c r="S508" s="3"/>
      <c r="T508" s="3">
        <v>0</v>
      </c>
      <c r="U508" s="3">
        <v>0</v>
      </c>
      <c r="V508" s="3"/>
      <c r="W508" s="3"/>
      <c r="X508" s="3">
        <v>0</v>
      </c>
      <c r="Y508" s="3">
        <v>0</v>
      </c>
      <c r="Z508" s="3">
        <v>0</v>
      </c>
      <c r="AA508" s="27">
        <v>0</v>
      </c>
      <c r="AB508" s="28">
        <v>0</v>
      </c>
    </row>
    <row r="509" spans="1:28" x14ac:dyDescent="0.25">
      <c r="A509" s="20">
        <v>497</v>
      </c>
      <c r="B509" s="52"/>
      <c r="C509" s="22">
        <v>824001624</v>
      </c>
      <c r="D509" s="22">
        <f>VLOOKUP(C509,ENERO!$D$13:$E$1147,2,0)</f>
        <v>217020570</v>
      </c>
      <c r="E509" s="52" t="s">
        <v>664</v>
      </c>
      <c r="F509" s="52"/>
      <c r="G509" s="52"/>
      <c r="H509" s="3">
        <v>1523094639</v>
      </c>
      <c r="I509" s="3">
        <v>1707695971</v>
      </c>
      <c r="J509" s="3">
        <v>0</v>
      </c>
      <c r="K509" s="3">
        <v>0</v>
      </c>
      <c r="L509" s="3">
        <v>0</v>
      </c>
      <c r="M509" s="3">
        <v>0</v>
      </c>
      <c r="N509" s="3"/>
      <c r="O509" s="25">
        <v>3230790610</v>
      </c>
      <c r="P509" s="26">
        <v>3230790610</v>
      </c>
      <c r="Q509" s="3">
        <v>0</v>
      </c>
      <c r="R509" s="3">
        <v>0</v>
      </c>
      <c r="S509" s="3"/>
      <c r="T509" s="3">
        <v>0</v>
      </c>
      <c r="U509" s="3">
        <v>0</v>
      </c>
      <c r="V509" s="3"/>
      <c r="W509" s="53"/>
      <c r="X509" s="3">
        <v>0</v>
      </c>
      <c r="Y509" s="3">
        <v>0</v>
      </c>
      <c r="Z509" s="3">
        <v>0</v>
      </c>
      <c r="AA509" s="27">
        <v>0</v>
      </c>
      <c r="AB509" s="28">
        <v>0</v>
      </c>
    </row>
    <row r="510" spans="1:28" x14ac:dyDescent="0.25">
      <c r="A510" s="29">
        <v>498</v>
      </c>
      <c r="B510" s="52"/>
      <c r="C510" s="22">
        <v>892300123</v>
      </c>
      <c r="D510" s="22">
        <f>VLOOKUP(C510,ENERO!$D$13:$E$1147,2,0)</f>
        <v>211420614</v>
      </c>
      <c r="E510" s="52" t="s">
        <v>665</v>
      </c>
      <c r="F510" s="52"/>
      <c r="G510" s="52"/>
      <c r="H510" s="3">
        <v>390769115</v>
      </c>
      <c r="I510" s="3">
        <v>793784324</v>
      </c>
      <c r="J510" s="3">
        <v>0</v>
      </c>
      <c r="K510" s="3">
        <v>0</v>
      </c>
      <c r="L510" s="3">
        <v>0</v>
      </c>
      <c r="M510" s="3">
        <v>0</v>
      </c>
      <c r="N510" s="3"/>
      <c r="O510" s="25">
        <v>1184553439</v>
      </c>
      <c r="P510" s="26">
        <v>1184553439</v>
      </c>
      <c r="Q510" s="3">
        <v>0</v>
      </c>
      <c r="R510" s="3">
        <v>0</v>
      </c>
      <c r="S510" s="3"/>
      <c r="T510" s="3">
        <v>0</v>
      </c>
      <c r="U510" s="3">
        <v>0</v>
      </c>
      <c r="V510" s="3"/>
      <c r="W510" s="3"/>
      <c r="X510" s="3">
        <v>0</v>
      </c>
      <c r="Y510" s="3">
        <v>0</v>
      </c>
      <c r="Z510" s="3">
        <v>0</v>
      </c>
      <c r="AA510" s="27">
        <v>0</v>
      </c>
      <c r="AB510" s="28">
        <v>0</v>
      </c>
    </row>
    <row r="511" spans="1:28" x14ac:dyDescent="0.25">
      <c r="A511" s="20">
        <v>499</v>
      </c>
      <c r="B511" s="52"/>
      <c r="C511" s="22">
        <v>800096605</v>
      </c>
      <c r="D511" s="22">
        <f>VLOOKUP(C511,ENERO!$D$13:$E$1147,2,0)</f>
        <v>212120621</v>
      </c>
      <c r="E511" s="52" t="s">
        <v>666</v>
      </c>
      <c r="F511" s="52"/>
      <c r="G511" s="52"/>
      <c r="H511" s="3">
        <v>717303167</v>
      </c>
      <c r="I511" s="3">
        <v>1200692371</v>
      </c>
      <c r="J511" s="3">
        <v>0</v>
      </c>
      <c r="K511" s="3">
        <v>0</v>
      </c>
      <c r="L511" s="3">
        <v>0</v>
      </c>
      <c r="M511" s="3">
        <v>0</v>
      </c>
      <c r="N511" s="3"/>
      <c r="O511" s="25">
        <v>1917995538</v>
      </c>
      <c r="P511" s="26">
        <v>1917995538</v>
      </c>
      <c r="Q511" s="3">
        <v>0</v>
      </c>
      <c r="R511" s="3">
        <v>0</v>
      </c>
      <c r="S511" s="3"/>
      <c r="T511" s="3">
        <v>0</v>
      </c>
      <c r="U511" s="3">
        <v>0</v>
      </c>
      <c r="V511" s="3"/>
      <c r="W511" s="3"/>
      <c r="X511" s="3">
        <v>0</v>
      </c>
      <c r="Y511" s="3">
        <v>0</v>
      </c>
      <c r="Z511" s="3">
        <v>0</v>
      </c>
      <c r="AA511" s="27">
        <v>0</v>
      </c>
      <c r="AB511" s="28">
        <v>0</v>
      </c>
    </row>
    <row r="512" spans="1:28" x14ac:dyDescent="0.25">
      <c r="A512" s="29">
        <v>500</v>
      </c>
      <c r="B512" s="52"/>
      <c r="C512" s="22">
        <v>800096619</v>
      </c>
      <c r="D512" s="22">
        <f>VLOOKUP(C512,ENERO!$D$13:$E$1147,2,0)</f>
        <v>211020710</v>
      </c>
      <c r="E512" s="52" t="s">
        <v>667</v>
      </c>
      <c r="F512" s="52"/>
      <c r="G512" s="52"/>
      <c r="H512" s="3">
        <v>496105095</v>
      </c>
      <c r="I512" s="3">
        <v>691469779</v>
      </c>
      <c r="J512" s="3">
        <v>0</v>
      </c>
      <c r="K512" s="3">
        <v>0</v>
      </c>
      <c r="L512" s="3">
        <v>0</v>
      </c>
      <c r="M512" s="3">
        <v>0</v>
      </c>
      <c r="N512" s="3"/>
      <c r="O512" s="25">
        <v>1187574874</v>
      </c>
      <c r="P512" s="26">
        <v>1187574874</v>
      </c>
      <c r="Q512" s="3">
        <v>0</v>
      </c>
      <c r="R512" s="3">
        <v>0</v>
      </c>
      <c r="S512" s="3"/>
      <c r="T512" s="3">
        <v>0</v>
      </c>
      <c r="U512" s="3">
        <v>0</v>
      </c>
      <c r="V512" s="3"/>
      <c r="W512" s="3"/>
      <c r="X512" s="3">
        <v>0</v>
      </c>
      <c r="Y512" s="3">
        <v>0</v>
      </c>
      <c r="Z512" s="3">
        <v>0</v>
      </c>
      <c r="AA512" s="27">
        <v>0</v>
      </c>
      <c r="AB512" s="28">
        <v>0</v>
      </c>
    </row>
    <row r="513" spans="1:28" x14ac:dyDescent="0.25">
      <c r="A513" s="20">
        <v>501</v>
      </c>
      <c r="B513" s="52"/>
      <c r="C513" s="22">
        <v>800096623</v>
      </c>
      <c r="D513" s="22">
        <f>VLOOKUP(C513,ENERO!$D$13:$E$1147,2,0)</f>
        <v>215020750</v>
      </c>
      <c r="E513" s="52" t="s">
        <v>668</v>
      </c>
      <c r="F513" s="52"/>
      <c r="G513" s="52"/>
      <c r="H513" s="3">
        <v>482529911</v>
      </c>
      <c r="I513" s="3">
        <v>681977517</v>
      </c>
      <c r="J513" s="3">
        <v>0</v>
      </c>
      <c r="K513" s="3">
        <v>0</v>
      </c>
      <c r="L513" s="3">
        <v>0</v>
      </c>
      <c r="M513" s="3">
        <v>0</v>
      </c>
      <c r="N513" s="3"/>
      <c r="O513" s="25">
        <v>1164507428</v>
      </c>
      <c r="P513" s="26">
        <v>1164507428</v>
      </c>
      <c r="Q513" s="3">
        <v>0</v>
      </c>
      <c r="R513" s="3">
        <v>0</v>
      </c>
      <c r="S513" s="3"/>
      <c r="T513" s="3">
        <v>0</v>
      </c>
      <c r="U513" s="3">
        <v>0</v>
      </c>
      <c r="V513" s="3"/>
      <c r="W513" s="3"/>
      <c r="X513" s="3">
        <v>0</v>
      </c>
      <c r="Y513" s="3">
        <v>0</v>
      </c>
      <c r="Z513" s="3">
        <v>0</v>
      </c>
      <c r="AA513" s="27">
        <v>0</v>
      </c>
      <c r="AB513" s="28">
        <v>0</v>
      </c>
    </row>
    <row r="514" spans="1:28" x14ac:dyDescent="0.25">
      <c r="A514" s="29">
        <v>502</v>
      </c>
      <c r="B514" s="52"/>
      <c r="C514" s="22">
        <v>892301093</v>
      </c>
      <c r="D514" s="22">
        <f>VLOOKUP(C514,ENERO!$D$13:$E$1147,2,0)</f>
        <v>217020770</v>
      </c>
      <c r="E514" s="52" t="s">
        <v>669</v>
      </c>
      <c r="F514" s="52"/>
      <c r="G514" s="52"/>
      <c r="H514" s="3">
        <v>725008759</v>
      </c>
      <c r="I514" s="3">
        <v>1056449527</v>
      </c>
      <c r="J514" s="3">
        <v>0</v>
      </c>
      <c r="K514" s="3">
        <v>0</v>
      </c>
      <c r="L514" s="3">
        <v>0</v>
      </c>
      <c r="M514" s="3">
        <v>0</v>
      </c>
      <c r="N514" s="3"/>
      <c r="O514" s="25">
        <v>1781458286</v>
      </c>
      <c r="P514" s="26">
        <v>1781458286</v>
      </c>
      <c r="Q514" s="3">
        <v>0</v>
      </c>
      <c r="R514" s="3">
        <v>0</v>
      </c>
      <c r="S514" s="3"/>
      <c r="T514" s="3">
        <v>0</v>
      </c>
      <c r="U514" s="3">
        <v>0</v>
      </c>
      <c r="V514" s="3"/>
      <c r="W514" s="3"/>
      <c r="X514" s="3">
        <v>0</v>
      </c>
      <c r="Y514" s="3">
        <v>0</v>
      </c>
      <c r="Z514" s="3">
        <v>0</v>
      </c>
      <c r="AA514" s="27">
        <v>0</v>
      </c>
      <c r="AB514" s="28">
        <v>0</v>
      </c>
    </row>
    <row r="515" spans="1:28" x14ac:dyDescent="0.25">
      <c r="A515" s="20">
        <v>503</v>
      </c>
      <c r="B515" s="52"/>
      <c r="C515" s="22">
        <v>800096626</v>
      </c>
      <c r="D515" s="22">
        <f>VLOOKUP(C515,ENERO!$D$13:$E$1147,2,0)</f>
        <v>218720787</v>
      </c>
      <c r="E515" s="52" t="s">
        <v>670</v>
      </c>
      <c r="F515" s="52"/>
      <c r="G515" s="52"/>
      <c r="H515" s="3">
        <v>489540295</v>
      </c>
      <c r="I515" s="3">
        <v>982973703</v>
      </c>
      <c r="J515" s="3">
        <v>0</v>
      </c>
      <c r="K515" s="3">
        <v>0</v>
      </c>
      <c r="L515" s="3">
        <v>0</v>
      </c>
      <c r="M515" s="3">
        <v>0</v>
      </c>
      <c r="N515" s="3"/>
      <c r="O515" s="25">
        <v>1472513998</v>
      </c>
      <c r="P515" s="26">
        <v>1472513998</v>
      </c>
      <c r="Q515" s="3">
        <v>0</v>
      </c>
      <c r="R515" s="3">
        <v>0</v>
      </c>
      <c r="S515" s="3"/>
      <c r="T515" s="3">
        <v>0</v>
      </c>
      <c r="U515" s="3">
        <v>0</v>
      </c>
      <c r="V515" s="3"/>
      <c r="W515" s="3"/>
      <c r="X515" s="3">
        <v>0</v>
      </c>
      <c r="Y515" s="3">
        <v>0</v>
      </c>
      <c r="Z515" s="3">
        <v>0</v>
      </c>
      <c r="AA515" s="27">
        <v>0</v>
      </c>
      <c r="AB515" s="28">
        <v>0</v>
      </c>
    </row>
    <row r="516" spans="1:28" x14ac:dyDescent="0.25">
      <c r="A516" s="29">
        <v>504</v>
      </c>
      <c r="B516" s="52"/>
      <c r="C516" s="22">
        <v>800096737</v>
      </c>
      <c r="D516" s="22">
        <f>VLOOKUP(C516,ENERO!$D$13:$E$1147,2,0)</f>
        <v>216823068</v>
      </c>
      <c r="E516" s="52" t="s">
        <v>671</v>
      </c>
      <c r="F516" s="52"/>
      <c r="G516" s="52"/>
      <c r="H516" s="3">
        <v>1814662799</v>
      </c>
      <c r="I516" s="3">
        <v>2463245259</v>
      </c>
      <c r="J516" s="3">
        <v>0</v>
      </c>
      <c r="K516" s="3">
        <v>0</v>
      </c>
      <c r="L516" s="3">
        <v>0</v>
      </c>
      <c r="M516" s="3">
        <v>0</v>
      </c>
      <c r="N516" s="3"/>
      <c r="O516" s="25">
        <v>4277908058</v>
      </c>
      <c r="P516" s="26">
        <v>4277908058</v>
      </c>
      <c r="Q516" s="3">
        <v>0</v>
      </c>
      <c r="R516" s="3">
        <v>0</v>
      </c>
      <c r="S516" s="3"/>
      <c r="T516" s="3">
        <v>0</v>
      </c>
      <c r="U516" s="3">
        <v>0</v>
      </c>
      <c r="V516" s="3"/>
      <c r="W516" s="3"/>
      <c r="X516" s="3">
        <v>0</v>
      </c>
      <c r="Y516" s="3">
        <v>0</v>
      </c>
      <c r="Z516" s="3">
        <v>0</v>
      </c>
      <c r="AA516" s="27">
        <v>0</v>
      </c>
      <c r="AB516" s="28">
        <v>0</v>
      </c>
    </row>
    <row r="517" spans="1:28" x14ac:dyDescent="0.25">
      <c r="A517" s="20">
        <v>505</v>
      </c>
      <c r="B517" s="52"/>
      <c r="C517" s="22">
        <v>800096739</v>
      </c>
      <c r="D517" s="22">
        <f>VLOOKUP(C517,ENERO!$D$13:$E$1147,2,0)</f>
        <v>217923079</v>
      </c>
      <c r="E517" s="52" t="s">
        <v>461</v>
      </c>
      <c r="F517" s="52"/>
      <c r="G517" s="52"/>
      <c r="H517" s="3">
        <v>748815639</v>
      </c>
      <c r="I517" s="3">
        <v>1094056671</v>
      </c>
      <c r="J517" s="3">
        <v>0</v>
      </c>
      <c r="K517" s="3">
        <v>0</v>
      </c>
      <c r="L517" s="3">
        <v>0</v>
      </c>
      <c r="M517" s="3">
        <v>0</v>
      </c>
      <c r="N517" s="3"/>
      <c r="O517" s="25">
        <v>1842872310</v>
      </c>
      <c r="P517" s="26">
        <v>1842872310</v>
      </c>
      <c r="Q517" s="3">
        <v>0</v>
      </c>
      <c r="R517" s="3">
        <v>0</v>
      </c>
      <c r="S517" s="3"/>
      <c r="T517" s="3">
        <v>0</v>
      </c>
      <c r="U517" s="3">
        <v>0</v>
      </c>
      <c r="V517" s="3"/>
      <c r="W517" s="3"/>
      <c r="X517" s="3">
        <v>0</v>
      </c>
      <c r="Y517" s="3">
        <v>0</v>
      </c>
      <c r="Z517" s="3">
        <v>0</v>
      </c>
      <c r="AA517" s="27">
        <v>0</v>
      </c>
      <c r="AB517" s="28">
        <v>0</v>
      </c>
    </row>
    <row r="518" spans="1:28" x14ac:dyDescent="0.25">
      <c r="A518" s="29">
        <v>506</v>
      </c>
      <c r="B518" s="52"/>
      <c r="C518" s="22">
        <v>800096740</v>
      </c>
      <c r="D518" s="22">
        <f>VLOOKUP(C518,ENERO!$D$13:$E$1147,2,0)</f>
        <v>219023090</v>
      </c>
      <c r="E518" s="52" t="s">
        <v>672</v>
      </c>
      <c r="F518" s="52"/>
      <c r="G518" s="52"/>
      <c r="H518" s="3">
        <v>978950111</v>
      </c>
      <c r="I518" s="3">
        <v>1252565840</v>
      </c>
      <c r="J518" s="3">
        <v>0</v>
      </c>
      <c r="K518" s="3">
        <v>0</v>
      </c>
      <c r="L518" s="3">
        <v>0</v>
      </c>
      <c r="M518" s="3">
        <v>0</v>
      </c>
      <c r="N518" s="3"/>
      <c r="O518" s="25">
        <v>2231515951</v>
      </c>
      <c r="P518" s="26">
        <v>2231515951</v>
      </c>
      <c r="Q518" s="3">
        <v>0</v>
      </c>
      <c r="R518" s="3">
        <v>0</v>
      </c>
      <c r="S518" s="3"/>
      <c r="T518" s="3">
        <v>0</v>
      </c>
      <c r="U518" s="3">
        <v>0</v>
      </c>
      <c r="V518" s="3"/>
      <c r="W518" s="3"/>
      <c r="X518" s="3">
        <v>0</v>
      </c>
      <c r="Y518" s="3">
        <v>0</v>
      </c>
      <c r="Z518" s="3">
        <v>0</v>
      </c>
      <c r="AA518" s="27">
        <v>0</v>
      </c>
      <c r="AB518" s="28">
        <v>0</v>
      </c>
    </row>
    <row r="519" spans="1:28" x14ac:dyDescent="0.25">
      <c r="A519" s="20">
        <v>507</v>
      </c>
      <c r="B519" s="52"/>
      <c r="C519" s="22">
        <v>800096744</v>
      </c>
      <c r="D519" s="22">
        <f>VLOOKUP(C519,ENERO!$D$13:$E$1147,2,0)</f>
        <v>216223162</v>
      </c>
      <c r="E519" s="52" t="s">
        <v>673</v>
      </c>
      <c r="F519" s="52"/>
      <c r="G519" s="52"/>
      <c r="H519" s="3">
        <v>1840218463</v>
      </c>
      <c r="I519" s="3">
        <v>2853910578</v>
      </c>
      <c r="J519" s="3">
        <v>0</v>
      </c>
      <c r="K519" s="3">
        <v>0</v>
      </c>
      <c r="L519" s="3">
        <v>0</v>
      </c>
      <c r="M519" s="3">
        <v>0</v>
      </c>
      <c r="N519" s="3"/>
      <c r="O519" s="25">
        <v>4694129041</v>
      </c>
      <c r="P519" s="26">
        <v>4694129041</v>
      </c>
      <c r="Q519" s="3">
        <v>0</v>
      </c>
      <c r="R519" s="3">
        <v>0</v>
      </c>
      <c r="S519" s="3"/>
      <c r="T519" s="3">
        <v>0</v>
      </c>
      <c r="U519" s="3">
        <v>0</v>
      </c>
      <c r="V519" s="3"/>
      <c r="W519" s="3"/>
      <c r="X519" s="3">
        <v>0</v>
      </c>
      <c r="Y519" s="3">
        <v>0</v>
      </c>
      <c r="Z519" s="3">
        <v>0</v>
      </c>
      <c r="AA519" s="27">
        <v>0</v>
      </c>
      <c r="AB519" s="28">
        <v>0</v>
      </c>
    </row>
    <row r="520" spans="1:28" x14ac:dyDescent="0.25">
      <c r="A520" s="29">
        <v>508</v>
      </c>
      <c r="B520" s="52"/>
      <c r="C520" s="22">
        <v>800096750</v>
      </c>
      <c r="D520" s="22">
        <f>VLOOKUP(C520,ENERO!$D$13:$E$1147,2,0)</f>
        <v>216823168</v>
      </c>
      <c r="E520" s="52" t="s">
        <v>674</v>
      </c>
      <c r="F520" s="52"/>
      <c r="G520" s="52"/>
      <c r="H520" s="3">
        <v>350578707</v>
      </c>
      <c r="I520" s="3">
        <v>642409484</v>
      </c>
      <c r="J520" s="3">
        <v>0</v>
      </c>
      <c r="K520" s="3">
        <v>0</v>
      </c>
      <c r="L520" s="3">
        <v>0</v>
      </c>
      <c r="M520" s="3">
        <v>0</v>
      </c>
      <c r="N520" s="3"/>
      <c r="O520" s="25">
        <v>992988191</v>
      </c>
      <c r="P520" s="26">
        <v>992988191</v>
      </c>
      <c r="Q520" s="3">
        <v>0</v>
      </c>
      <c r="R520" s="3">
        <v>0</v>
      </c>
      <c r="S520" s="3"/>
      <c r="T520" s="3">
        <v>0</v>
      </c>
      <c r="U520" s="3">
        <v>0</v>
      </c>
      <c r="V520" s="3"/>
      <c r="W520" s="3"/>
      <c r="X520" s="3">
        <v>0</v>
      </c>
      <c r="Y520" s="3">
        <v>0</v>
      </c>
      <c r="Z520" s="3">
        <v>0</v>
      </c>
      <c r="AA520" s="27">
        <v>0</v>
      </c>
      <c r="AB520" s="28">
        <v>0</v>
      </c>
    </row>
    <row r="521" spans="1:28" x14ac:dyDescent="0.25">
      <c r="A521" s="20">
        <v>509</v>
      </c>
      <c r="B521" s="52"/>
      <c r="C521" s="22">
        <v>800096753</v>
      </c>
      <c r="D521" s="22">
        <f>VLOOKUP(C521,ENERO!$D$13:$E$1147,2,0)</f>
        <v>218223182</v>
      </c>
      <c r="E521" s="52" t="s">
        <v>675</v>
      </c>
      <c r="F521" s="52"/>
      <c r="G521" s="52"/>
      <c r="H521" s="3">
        <v>1123700831</v>
      </c>
      <c r="I521" s="3">
        <v>1858044500</v>
      </c>
      <c r="J521" s="3">
        <v>0</v>
      </c>
      <c r="K521" s="3">
        <v>0</v>
      </c>
      <c r="L521" s="3">
        <v>0</v>
      </c>
      <c r="M521" s="3">
        <v>0</v>
      </c>
      <c r="N521" s="3"/>
      <c r="O521" s="25">
        <v>2981745331</v>
      </c>
      <c r="P521" s="26">
        <v>2981745331</v>
      </c>
      <c r="Q521" s="3">
        <v>0</v>
      </c>
      <c r="R521" s="3">
        <v>0</v>
      </c>
      <c r="S521" s="3"/>
      <c r="T521" s="3">
        <v>0</v>
      </c>
      <c r="U521" s="3">
        <v>0</v>
      </c>
      <c r="V521" s="3"/>
      <c r="W521" s="3"/>
      <c r="X521" s="3">
        <v>0</v>
      </c>
      <c r="Y521" s="3">
        <v>0</v>
      </c>
      <c r="Z521" s="3">
        <v>0</v>
      </c>
      <c r="AA521" s="27">
        <v>0</v>
      </c>
      <c r="AB521" s="28">
        <v>0</v>
      </c>
    </row>
    <row r="522" spans="1:28" x14ac:dyDescent="0.25">
      <c r="A522" s="29">
        <v>510</v>
      </c>
      <c r="B522" s="52"/>
      <c r="C522" s="22">
        <v>800096746</v>
      </c>
      <c r="D522" s="22">
        <f>VLOOKUP(C522,ENERO!$D$13:$E$1147,2,0)</f>
        <v>218923189</v>
      </c>
      <c r="E522" s="52" t="s">
        <v>676</v>
      </c>
      <c r="F522" s="52"/>
      <c r="G522" s="52"/>
      <c r="H522" s="3">
        <v>1572833119</v>
      </c>
      <c r="I522" s="3">
        <v>2594379784</v>
      </c>
      <c r="J522" s="3">
        <v>0</v>
      </c>
      <c r="K522" s="3">
        <v>0</v>
      </c>
      <c r="L522" s="3">
        <v>0</v>
      </c>
      <c r="M522" s="3">
        <v>0</v>
      </c>
      <c r="N522" s="3"/>
      <c r="O522" s="25">
        <v>4167212903</v>
      </c>
      <c r="P522" s="26">
        <v>4167212903</v>
      </c>
      <c r="Q522" s="3">
        <v>0</v>
      </c>
      <c r="R522" s="3">
        <v>0</v>
      </c>
      <c r="S522" s="3"/>
      <c r="T522" s="3">
        <v>0</v>
      </c>
      <c r="U522" s="3">
        <v>0</v>
      </c>
      <c r="V522" s="3"/>
      <c r="W522" s="3"/>
      <c r="X522" s="3">
        <v>0</v>
      </c>
      <c r="Y522" s="3">
        <v>0</v>
      </c>
      <c r="Z522" s="3">
        <v>0</v>
      </c>
      <c r="AA522" s="27">
        <v>0</v>
      </c>
      <c r="AB522" s="28">
        <v>0</v>
      </c>
    </row>
    <row r="523" spans="1:28" x14ac:dyDescent="0.25">
      <c r="A523" s="20">
        <v>511</v>
      </c>
      <c r="B523" s="52"/>
      <c r="C523" s="22">
        <v>812001675</v>
      </c>
      <c r="D523" s="22">
        <f>VLOOKUP(C523,ENERO!$D$13:$E$1147,2,0)</f>
        <v>210023300</v>
      </c>
      <c r="E523" s="52" t="s">
        <v>677</v>
      </c>
      <c r="F523" s="52"/>
      <c r="G523" s="52"/>
      <c r="H523" s="3">
        <v>377111451</v>
      </c>
      <c r="I523" s="3">
        <v>758479334</v>
      </c>
      <c r="J523" s="3">
        <v>0</v>
      </c>
      <c r="K523" s="3">
        <v>0</v>
      </c>
      <c r="L523" s="3">
        <v>0</v>
      </c>
      <c r="M523" s="3">
        <v>0</v>
      </c>
      <c r="N523" s="3"/>
      <c r="O523" s="25">
        <v>1135590785</v>
      </c>
      <c r="P523" s="26">
        <v>1135590785</v>
      </c>
      <c r="Q523" s="3">
        <v>0</v>
      </c>
      <c r="R523" s="3">
        <v>0</v>
      </c>
      <c r="S523" s="3"/>
      <c r="T523" s="3">
        <v>0</v>
      </c>
      <c r="U523" s="3">
        <v>0</v>
      </c>
      <c r="V523" s="3"/>
      <c r="W523" s="3"/>
      <c r="X523" s="3">
        <v>0</v>
      </c>
      <c r="Y523" s="3">
        <v>0</v>
      </c>
      <c r="Z523" s="3">
        <v>0</v>
      </c>
      <c r="AA523" s="27">
        <v>0</v>
      </c>
      <c r="AB523" s="28">
        <v>0</v>
      </c>
    </row>
    <row r="524" spans="1:28" x14ac:dyDescent="0.25">
      <c r="A524" s="29">
        <v>512</v>
      </c>
      <c r="B524" s="52"/>
      <c r="C524" s="22">
        <v>812001681</v>
      </c>
      <c r="D524" s="22">
        <f>VLOOKUP(C524,ENERO!$D$13:$E$1147,2,0)</f>
        <v>215023350</v>
      </c>
      <c r="E524" s="52" t="s">
        <v>678</v>
      </c>
      <c r="F524" s="52"/>
      <c r="G524" s="52"/>
      <c r="H524" s="3">
        <v>431756823</v>
      </c>
      <c r="I524" s="3">
        <v>581582863</v>
      </c>
      <c r="J524" s="3">
        <v>0</v>
      </c>
      <c r="K524" s="3">
        <v>0</v>
      </c>
      <c r="L524" s="3">
        <v>0</v>
      </c>
      <c r="M524" s="3">
        <v>0</v>
      </c>
      <c r="N524" s="3"/>
      <c r="O524" s="25">
        <v>1013339686</v>
      </c>
      <c r="P524" s="26">
        <v>1013339686</v>
      </c>
      <c r="Q524" s="3">
        <v>0</v>
      </c>
      <c r="R524" s="3">
        <v>0</v>
      </c>
      <c r="S524" s="3"/>
      <c r="T524" s="3">
        <v>0</v>
      </c>
      <c r="U524" s="3">
        <v>0</v>
      </c>
      <c r="V524" s="3"/>
      <c r="W524" s="3"/>
      <c r="X524" s="3">
        <v>0</v>
      </c>
      <c r="Y524" s="3">
        <v>0</v>
      </c>
      <c r="Z524" s="3">
        <v>0</v>
      </c>
      <c r="AA524" s="27">
        <v>0</v>
      </c>
      <c r="AB524" s="28">
        <v>0</v>
      </c>
    </row>
    <row r="525" spans="1:28" x14ac:dyDescent="0.25">
      <c r="A525" s="20">
        <v>513</v>
      </c>
      <c r="B525" s="52"/>
      <c r="C525" s="22">
        <v>800096761</v>
      </c>
      <c r="D525" s="22">
        <f>VLOOKUP(C525,ENERO!$D$13:$E$1147,2,0)</f>
        <v>211923419</v>
      </c>
      <c r="E525" s="52" t="s">
        <v>679</v>
      </c>
      <c r="F525" s="52"/>
      <c r="G525" s="52"/>
      <c r="H525" s="3">
        <v>862404079</v>
      </c>
      <c r="I525" s="3">
        <v>1225103482</v>
      </c>
      <c r="J525" s="3">
        <v>0</v>
      </c>
      <c r="K525" s="3">
        <v>0</v>
      </c>
      <c r="L525" s="3">
        <v>0</v>
      </c>
      <c r="M525" s="3">
        <v>0</v>
      </c>
      <c r="N525" s="3"/>
      <c r="O525" s="25">
        <v>2087507561</v>
      </c>
      <c r="P525" s="26">
        <v>2087507561</v>
      </c>
      <c r="Q525" s="3">
        <v>0</v>
      </c>
      <c r="R525" s="3">
        <v>0</v>
      </c>
      <c r="S525" s="3"/>
      <c r="T525" s="3">
        <v>0</v>
      </c>
      <c r="U525" s="3">
        <v>0</v>
      </c>
      <c r="V525" s="3"/>
      <c r="W525" s="3"/>
      <c r="X525" s="3">
        <v>0</v>
      </c>
      <c r="Y525" s="3">
        <v>0</v>
      </c>
      <c r="Z525" s="3">
        <v>0</v>
      </c>
      <c r="AA525" s="27">
        <v>0</v>
      </c>
      <c r="AB525" s="28">
        <v>0</v>
      </c>
    </row>
    <row r="526" spans="1:28" x14ac:dyDescent="0.25">
      <c r="A526" s="29">
        <v>514</v>
      </c>
      <c r="B526" s="52"/>
      <c r="C526" s="22">
        <v>800096762</v>
      </c>
      <c r="D526" s="22">
        <f>VLOOKUP(C526,ENERO!$D$13:$E$1147,2,0)</f>
        <v>216423464</v>
      </c>
      <c r="E526" s="52" t="s">
        <v>680</v>
      </c>
      <c r="F526" s="52"/>
      <c r="G526" s="52"/>
      <c r="H526" s="3">
        <v>393507451</v>
      </c>
      <c r="I526" s="3">
        <v>523977481</v>
      </c>
      <c r="J526" s="3">
        <v>0</v>
      </c>
      <c r="K526" s="3">
        <v>0</v>
      </c>
      <c r="L526" s="3">
        <v>0</v>
      </c>
      <c r="M526" s="3">
        <v>0</v>
      </c>
      <c r="N526" s="3"/>
      <c r="O526" s="25">
        <v>917484932</v>
      </c>
      <c r="P526" s="26">
        <v>917484932</v>
      </c>
      <c r="Q526" s="3">
        <v>0</v>
      </c>
      <c r="R526" s="3">
        <v>0</v>
      </c>
      <c r="S526" s="3"/>
      <c r="T526" s="3">
        <v>0</v>
      </c>
      <c r="U526" s="3">
        <v>0</v>
      </c>
      <c r="V526" s="3"/>
      <c r="W526" s="3"/>
      <c r="X526" s="3">
        <v>0</v>
      </c>
      <c r="Y526" s="3">
        <v>0</v>
      </c>
      <c r="Z526" s="3">
        <v>0</v>
      </c>
      <c r="AA526" s="27">
        <v>0</v>
      </c>
      <c r="AB526" s="28">
        <v>0</v>
      </c>
    </row>
    <row r="527" spans="1:28" x14ac:dyDescent="0.25">
      <c r="A527" s="20">
        <v>515</v>
      </c>
      <c r="B527" s="52"/>
      <c r="C527" s="22">
        <v>800096763</v>
      </c>
      <c r="D527" s="22">
        <f>VLOOKUP(C527,ENERO!$D$13:$E$1147,2,0)</f>
        <v>216623466</v>
      </c>
      <c r="E527" s="52" t="s">
        <v>681</v>
      </c>
      <c r="F527" s="52"/>
      <c r="G527" s="52"/>
      <c r="H527" s="3">
        <v>2104435551</v>
      </c>
      <c r="I527" s="3">
        <v>2666158045</v>
      </c>
      <c r="J527" s="3">
        <v>0</v>
      </c>
      <c r="K527" s="3">
        <v>0</v>
      </c>
      <c r="L527" s="3">
        <v>0</v>
      </c>
      <c r="M527" s="3">
        <v>0</v>
      </c>
      <c r="N527" s="3"/>
      <c r="O527" s="25">
        <v>4770593596</v>
      </c>
      <c r="P527" s="26">
        <v>4770593596</v>
      </c>
      <c r="Q527" s="3">
        <v>0</v>
      </c>
      <c r="R527" s="3">
        <v>0</v>
      </c>
      <c r="S527" s="3"/>
      <c r="T527" s="3">
        <v>0</v>
      </c>
      <c r="U527" s="3">
        <v>0</v>
      </c>
      <c r="V527" s="3"/>
      <c r="W527" s="3"/>
      <c r="X527" s="3">
        <v>0</v>
      </c>
      <c r="Y527" s="3">
        <v>0</v>
      </c>
      <c r="Z527" s="3">
        <v>0</v>
      </c>
      <c r="AA527" s="27">
        <v>0</v>
      </c>
      <c r="AB527" s="28">
        <v>0</v>
      </c>
    </row>
    <row r="528" spans="1:28" x14ac:dyDescent="0.25">
      <c r="A528" s="29">
        <v>516</v>
      </c>
      <c r="B528" s="52"/>
      <c r="C528" s="22">
        <v>800065474</v>
      </c>
      <c r="D528" s="22">
        <f>VLOOKUP(C528,ENERO!$D$13:$E$1147,2,0)</f>
        <v>210023500</v>
      </c>
      <c r="E528" s="52" t="s">
        <v>682</v>
      </c>
      <c r="F528" s="52"/>
      <c r="G528" s="52"/>
      <c r="H528" s="3">
        <v>1332885983</v>
      </c>
      <c r="I528" s="3">
        <v>2063539821</v>
      </c>
      <c r="J528" s="3">
        <v>0</v>
      </c>
      <c r="K528" s="3">
        <v>0</v>
      </c>
      <c r="L528" s="3">
        <v>0</v>
      </c>
      <c r="M528" s="3">
        <v>0</v>
      </c>
      <c r="N528" s="3"/>
      <c r="O528" s="25">
        <v>3396425804</v>
      </c>
      <c r="P528" s="26">
        <v>3396425804</v>
      </c>
      <c r="Q528" s="3">
        <v>0</v>
      </c>
      <c r="R528" s="3">
        <v>0</v>
      </c>
      <c r="S528" s="3"/>
      <c r="T528" s="3">
        <v>0</v>
      </c>
      <c r="U528" s="3">
        <v>0</v>
      </c>
      <c r="V528" s="3"/>
      <c r="W528" s="3"/>
      <c r="X528" s="3">
        <v>0</v>
      </c>
      <c r="Y528" s="3">
        <v>0</v>
      </c>
      <c r="Z528" s="3">
        <v>0</v>
      </c>
      <c r="AA528" s="27">
        <v>0</v>
      </c>
      <c r="AB528" s="28">
        <v>0</v>
      </c>
    </row>
    <row r="529" spans="1:28" x14ac:dyDescent="0.25">
      <c r="A529" s="20">
        <v>517</v>
      </c>
      <c r="B529" s="52"/>
      <c r="C529" s="22">
        <v>800096765</v>
      </c>
      <c r="D529" s="22">
        <f>VLOOKUP(C529,ENERO!$D$13:$E$1147,2,0)</f>
        <v>215523555</v>
      </c>
      <c r="E529" s="52" t="s">
        <v>683</v>
      </c>
      <c r="F529" s="52"/>
      <c r="G529" s="52"/>
      <c r="H529" s="3">
        <v>1750375407</v>
      </c>
      <c r="I529" s="3">
        <v>2790269989</v>
      </c>
      <c r="J529" s="3">
        <v>0</v>
      </c>
      <c r="K529" s="3">
        <v>0</v>
      </c>
      <c r="L529" s="3">
        <v>0</v>
      </c>
      <c r="M529" s="3">
        <v>0</v>
      </c>
      <c r="N529" s="3"/>
      <c r="O529" s="25">
        <v>4540645396</v>
      </c>
      <c r="P529" s="26">
        <v>4540645396</v>
      </c>
      <c r="Q529" s="3">
        <v>0</v>
      </c>
      <c r="R529" s="3">
        <v>0</v>
      </c>
      <c r="S529" s="3"/>
      <c r="T529" s="3">
        <v>0</v>
      </c>
      <c r="U529" s="3">
        <v>0</v>
      </c>
      <c r="V529" s="3"/>
      <c r="W529" s="3"/>
      <c r="X529" s="3">
        <v>0</v>
      </c>
      <c r="Y529" s="3">
        <v>0</v>
      </c>
      <c r="Z529" s="3">
        <v>0</v>
      </c>
      <c r="AA529" s="27">
        <v>0</v>
      </c>
      <c r="AB529" s="28">
        <v>0</v>
      </c>
    </row>
    <row r="530" spans="1:28" x14ac:dyDescent="0.25">
      <c r="A530" s="29">
        <v>518</v>
      </c>
      <c r="B530" s="52"/>
      <c r="C530" s="22">
        <v>800096766</v>
      </c>
      <c r="D530" s="22">
        <f>VLOOKUP(C530,ENERO!$D$13:$E$1147,2,0)</f>
        <v>217023570</v>
      </c>
      <c r="E530" s="52" t="s">
        <v>684</v>
      </c>
      <c r="F530" s="52"/>
      <c r="G530" s="52"/>
      <c r="H530" s="3">
        <v>1035875295</v>
      </c>
      <c r="I530" s="3">
        <v>1843481789</v>
      </c>
      <c r="J530" s="3">
        <v>0</v>
      </c>
      <c r="K530" s="3">
        <v>0</v>
      </c>
      <c r="L530" s="3">
        <v>0</v>
      </c>
      <c r="M530" s="3">
        <v>0</v>
      </c>
      <c r="N530" s="3"/>
      <c r="O530" s="25">
        <v>2879357084</v>
      </c>
      <c r="P530" s="26">
        <v>2879357084</v>
      </c>
      <c r="Q530" s="3">
        <v>0</v>
      </c>
      <c r="R530" s="3">
        <v>0</v>
      </c>
      <c r="S530" s="3"/>
      <c r="T530" s="3">
        <v>0</v>
      </c>
      <c r="U530" s="3">
        <v>0</v>
      </c>
      <c r="V530" s="3"/>
      <c r="W530" s="3"/>
      <c r="X530" s="3">
        <v>0</v>
      </c>
      <c r="Y530" s="3">
        <v>0</v>
      </c>
      <c r="Z530" s="3">
        <v>0</v>
      </c>
      <c r="AA530" s="27">
        <v>0</v>
      </c>
      <c r="AB530" s="28">
        <v>0</v>
      </c>
    </row>
    <row r="531" spans="1:28" x14ac:dyDescent="0.25">
      <c r="A531" s="20">
        <v>519</v>
      </c>
      <c r="B531" s="52"/>
      <c r="C531" s="22">
        <v>800096770</v>
      </c>
      <c r="D531" s="22">
        <f>VLOOKUP(C531,ENERO!$D$13:$E$1147,2,0)</f>
        <v>217423574</v>
      </c>
      <c r="E531" s="52" t="s">
        <v>685</v>
      </c>
      <c r="F531" s="52"/>
      <c r="G531" s="52"/>
      <c r="H531" s="3">
        <v>1153732367</v>
      </c>
      <c r="I531" s="3">
        <v>1926392362</v>
      </c>
      <c r="J531" s="3">
        <v>0</v>
      </c>
      <c r="K531" s="3">
        <v>0</v>
      </c>
      <c r="L531" s="3">
        <v>0</v>
      </c>
      <c r="M531" s="3">
        <v>0</v>
      </c>
      <c r="N531" s="3"/>
      <c r="O531" s="25">
        <v>3080124729</v>
      </c>
      <c r="P531" s="26">
        <v>3080124729</v>
      </c>
      <c r="Q531" s="3">
        <v>0</v>
      </c>
      <c r="R531" s="3">
        <v>0</v>
      </c>
      <c r="S531" s="3"/>
      <c r="T531" s="3">
        <v>0</v>
      </c>
      <c r="U531" s="3">
        <v>0</v>
      </c>
      <c r="V531" s="3"/>
      <c r="W531" s="3"/>
      <c r="X531" s="3">
        <v>0</v>
      </c>
      <c r="Y531" s="3">
        <v>0</v>
      </c>
      <c r="Z531" s="3">
        <v>0</v>
      </c>
      <c r="AA531" s="27">
        <v>0</v>
      </c>
      <c r="AB531" s="28">
        <v>0</v>
      </c>
    </row>
    <row r="532" spans="1:28" x14ac:dyDescent="0.25">
      <c r="A532" s="29">
        <v>520</v>
      </c>
      <c r="B532" s="52"/>
      <c r="C532" s="22">
        <v>800096772</v>
      </c>
      <c r="D532" s="22">
        <f>VLOOKUP(C532,ENERO!$D$13:$E$1147,2,0)</f>
        <v>218023580</v>
      </c>
      <c r="E532" s="52" t="s">
        <v>686</v>
      </c>
      <c r="F532" s="52"/>
      <c r="G532" s="52"/>
      <c r="H532" s="3">
        <v>1769388303</v>
      </c>
      <c r="I532" s="3">
        <v>1936287392</v>
      </c>
      <c r="J532" s="3">
        <v>0</v>
      </c>
      <c r="K532" s="3">
        <v>0</v>
      </c>
      <c r="L532" s="3">
        <v>0</v>
      </c>
      <c r="M532" s="3">
        <v>0</v>
      </c>
      <c r="N532" s="3"/>
      <c r="O532" s="25">
        <v>3705675695</v>
      </c>
      <c r="P532" s="26">
        <v>3705675695</v>
      </c>
      <c r="Q532" s="3">
        <v>0</v>
      </c>
      <c r="R532" s="3">
        <v>0</v>
      </c>
      <c r="S532" s="3"/>
      <c r="T532" s="3">
        <v>0</v>
      </c>
      <c r="U532" s="3">
        <v>0</v>
      </c>
      <c r="V532" s="3"/>
      <c r="W532" s="3"/>
      <c r="X532" s="3">
        <v>0</v>
      </c>
      <c r="Y532" s="3">
        <v>0</v>
      </c>
      <c r="Z532" s="3">
        <v>0</v>
      </c>
      <c r="AA532" s="27">
        <v>0</v>
      </c>
      <c r="AB532" s="28">
        <v>0</v>
      </c>
    </row>
    <row r="533" spans="1:28" x14ac:dyDescent="0.25">
      <c r="A533" s="20">
        <v>521</v>
      </c>
      <c r="B533" s="52"/>
      <c r="C533" s="22">
        <v>800079162</v>
      </c>
      <c r="D533" s="22">
        <f>VLOOKUP(C533,ENERO!$D$13:$E$1147,2,0)</f>
        <v>218623586</v>
      </c>
      <c r="E533" s="52" t="s">
        <v>687</v>
      </c>
      <c r="F533" s="52"/>
      <c r="G533" s="52"/>
      <c r="H533" s="3">
        <v>436733239</v>
      </c>
      <c r="I533" s="3">
        <v>721238497</v>
      </c>
      <c r="J533" s="3">
        <v>0</v>
      </c>
      <c r="K533" s="3">
        <v>0</v>
      </c>
      <c r="L533" s="3">
        <v>0</v>
      </c>
      <c r="M533" s="3">
        <v>0</v>
      </c>
      <c r="N533" s="3"/>
      <c r="O533" s="25">
        <v>1157971736</v>
      </c>
      <c r="P533" s="26">
        <v>1157971736</v>
      </c>
      <c r="Q533" s="3">
        <v>0</v>
      </c>
      <c r="R533" s="3">
        <v>0</v>
      </c>
      <c r="S533" s="3"/>
      <c r="T533" s="3">
        <v>0</v>
      </c>
      <c r="U533" s="3">
        <v>0</v>
      </c>
      <c r="V533" s="3"/>
      <c r="W533" s="3"/>
      <c r="X533" s="3">
        <v>0</v>
      </c>
      <c r="Y533" s="3">
        <v>0</v>
      </c>
      <c r="Z533" s="3">
        <v>0</v>
      </c>
      <c r="AA533" s="27">
        <v>0</v>
      </c>
      <c r="AB533" s="28">
        <v>0</v>
      </c>
    </row>
    <row r="534" spans="1:28" x14ac:dyDescent="0.25">
      <c r="A534" s="29">
        <v>522</v>
      </c>
      <c r="B534" s="52"/>
      <c r="C534" s="22">
        <v>800075231</v>
      </c>
      <c r="D534" s="22">
        <f>VLOOKUP(C534,ENERO!$D$13:$E$1147,2,0)</f>
        <v>217023670</v>
      </c>
      <c r="E534" s="52" t="s">
        <v>688</v>
      </c>
      <c r="F534" s="52"/>
      <c r="G534" s="52"/>
      <c r="H534" s="3">
        <v>2109765071</v>
      </c>
      <c r="I534" s="3">
        <v>2430519101</v>
      </c>
      <c r="J534" s="3">
        <v>0</v>
      </c>
      <c r="K534" s="3">
        <v>0</v>
      </c>
      <c r="L534" s="3">
        <v>0</v>
      </c>
      <c r="M534" s="3">
        <v>0</v>
      </c>
      <c r="N534" s="3"/>
      <c r="O534" s="25">
        <v>4540284172</v>
      </c>
      <c r="P534" s="26">
        <v>4540284172</v>
      </c>
      <c r="Q534" s="3">
        <v>0</v>
      </c>
      <c r="R534" s="3">
        <v>0</v>
      </c>
      <c r="S534" s="3"/>
      <c r="T534" s="3">
        <v>0</v>
      </c>
      <c r="U534" s="3">
        <v>0</v>
      </c>
      <c r="V534" s="3"/>
      <c r="W534" s="3"/>
      <c r="X534" s="3">
        <v>0</v>
      </c>
      <c r="Y534" s="3">
        <v>0</v>
      </c>
      <c r="Z534" s="3">
        <v>0</v>
      </c>
      <c r="AA534" s="27">
        <v>0</v>
      </c>
      <c r="AB534" s="28">
        <v>0</v>
      </c>
    </row>
    <row r="535" spans="1:28" x14ac:dyDescent="0.25">
      <c r="A535" s="20">
        <v>523</v>
      </c>
      <c r="B535" s="52"/>
      <c r="C535" s="22">
        <v>800096781</v>
      </c>
      <c r="D535" s="22">
        <f>VLOOKUP(C535,ENERO!$D$13:$E$1147,2,0)</f>
        <v>217223672</v>
      </c>
      <c r="E535" s="52" t="s">
        <v>689</v>
      </c>
      <c r="F535" s="52"/>
      <c r="G535" s="52"/>
      <c r="H535" s="3">
        <v>796209751</v>
      </c>
      <c r="I535" s="3">
        <v>1270928780</v>
      </c>
      <c r="J535" s="3">
        <v>0</v>
      </c>
      <c r="K535" s="3">
        <v>0</v>
      </c>
      <c r="L535" s="3">
        <v>0</v>
      </c>
      <c r="M535" s="3">
        <v>0</v>
      </c>
      <c r="N535" s="3"/>
      <c r="O535" s="25">
        <v>2067138531</v>
      </c>
      <c r="P535" s="26">
        <v>2067138531</v>
      </c>
      <c r="Q535" s="3">
        <v>0</v>
      </c>
      <c r="R535" s="3">
        <v>0</v>
      </c>
      <c r="S535" s="3"/>
      <c r="T535" s="3">
        <v>0</v>
      </c>
      <c r="U535" s="3">
        <v>0</v>
      </c>
      <c r="V535" s="3"/>
      <c r="W535" s="3"/>
      <c r="X535" s="3">
        <v>0</v>
      </c>
      <c r="Y535" s="3">
        <v>0</v>
      </c>
      <c r="Z535" s="3">
        <v>0</v>
      </c>
      <c r="AA535" s="27">
        <v>0</v>
      </c>
      <c r="AB535" s="28">
        <v>0</v>
      </c>
    </row>
    <row r="536" spans="1:28" x14ac:dyDescent="0.25">
      <c r="A536" s="29">
        <v>524</v>
      </c>
      <c r="B536" s="52"/>
      <c r="C536" s="22">
        <v>800096804</v>
      </c>
      <c r="D536" s="22">
        <f>VLOOKUP(C536,ENERO!$D$13:$E$1147,2,0)</f>
        <v>217523675</v>
      </c>
      <c r="E536" s="52" t="s">
        <v>690</v>
      </c>
      <c r="F536" s="52"/>
      <c r="G536" s="52"/>
      <c r="H536" s="3">
        <v>1197878735</v>
      </c>
      <c r="I536" s="3">
        <v>1856691606</v>
      </c>
      <c r="J536" s="3">
        <v>0</v>
      </c>
      <c r="K536" s="3">
        <v>0</v>
      </c>
      <c r="L536" s="3">
        <v>0</v>
      </c>
      <c r="M536" s="3">
        <v>0</v>
      </c>
      <c r="N536" s="3"/>
      <c r="O536" s="25">
        <v>3054570341</v>
      </c>
      <c r="P536" s="26">
        <v>3054570341</v>
      </c>
      <c r="Q536" s="3">
        <v>0</v>
      </c>
      <c r="R536" s="3">
        <v>0</v>
      </c>
      <c r="S536" s="3"/>
      <c r="T536" s="3">
        <v>0</v>
      </c>
      <c r="U536" s="3">
        <v>0</v>
      </c>
      <c r="V536" s="3"/>
      <c r="W536" s="3"/>
      <c r="X536" s="3">
        <v>0</v>
      </c>
      <c r="Y536" s="3">
        <v>0</v>
      </c>
      <c r="Z536" s="3">
        <v>0</v>
      </c>
      <c r="AA536" s="27">
        <v>0</v>
      </c>
      <c r="AB536" s="28">
        <v>0</v>
      </c>
    </row>
    <row r="537" spans="1:28" x14ac:dyDescent="0.25">
      <c r="A537" s="20">
        <v>525</v>
      </c>
      <c r="B537" s="52"/>
      <c r="C537" s="22">
        <v>800075537</v>
      </c>
      <c r="D537" s="22">
        <f>VLOOKUP(C537,ENERO!$D$13:$E$1147,2,0)</f>
        <v>217823678</v>
      </c>
      <c r="E537" s="52" t="s">
        <v>355</v>
      </c>
      <c r="F537" s="52"/>
      <c r="G537" s="52"/>
      <c r="H537" s="3">
        <v>630705039</v>
      </c>
      <c r="I537" s="3">
        <v>1381999745</v>
      </c>
      <c r="J537" s="3">
        <v>0</v>
      </c>
      <c r="K537" s="3">
        <v>0</v>
      </c>
      <c r="L537" s="3">
        <v>0</v>
      </c>
      <c r="M537" s="3">
        <v>0</v>
      </c>
      <c r="N537" s="3"/>
      <c r="O537" s="25">
        <v>2012704784</v>
      </c>
      <c r="P537" s="26">
        <v>2012704784</v>
      </c>
      <c r="Q537" s="3">
        <v>0</v>
      </c>
      <c r="R537" s="3">
        <v>0</v>
      </c>
      <c r="S537" s="3"/>
      <c r="T537" s="3">
        <v>0</v>
      </c>
      <c r="U537" s="3">
        <v>0</v>
      </c>
      <c r="V537" s="3"/>
      <c r="W537" s="3"/>
      <c r="X537" s="3">
        <v>0</v>
      </c>
      <c r="Y537" s="3">
        <v>0</v>
      </c>
      <c r="Z537" s="3">
        <v>0</v>
      </c>
      <c r="AA537" s="27">
        <v>0</v>
      </c>
      <c r="AB537" s="28">
        <v>0</v>
      </c>
    </row>
    <row r="538" spans="1:28" x14ac:dyDescent="0.25">
      <c r="A538" s="29">
        <v>526</v>
      </c>
      <c r="B538" s="52"/>
      <c r="C538" s="22">
        <v>900220061</v>
      </c>
      <c r="D538" s="22">
        <f>VLOOKUP(C538,ENERO!$D$13:$E$1147,2,0)</f>
        <v>923271475</v>
      </c>
      <c r="E538" s="52" t="s">
        <v>691</v>
      </c>
      <c r="F538" s="52"/>
      <c r="G538" s="52"/>
      <c r="H538" s="3">
        <v>513102903</v>
      </c>
      <c r="I538" s="3">
        <v>853832748</v>
      </c>
      <c r="J538" s="3">
        <v>0</v>
      </c>
      <c r="K538" s="3">
        <v>0</v>
      </c>
      <c r="L538" s="3">
        <v>0</v>
      </c>
      <c r="M538" s="3">
        <v>0</v>
      </c>
      <c r="N538" s="3"/>
      <c r="O538" s="25">
        <v>1366935651</v>
      </c>
      <c r="P538" s="26">
        <v>1366935651</v>
      </c>
      <c r="Q538" s="3">
        <v>0</v>
      </c>
      <c r="R538" s="3">
        <v>0</v>
      </c>
      <c r="S538" s="3"/>
      <c r="T538" s="3">
        <v>0</v>
      </c>
      <c r="U538" s="3">
        <v>0</v>
      </c>
      <c r="V538" s="3"/>
      <c r="W538" s="3"/>
      <c r="X538" s="3">
        <v>0</v>
      </c>
      <c r="Y538" s="3">
        <v>0</v>
      </c>
      <c r="Z538" s="3">
        <v>0</v>
      </c>
      <c r="AA538" s="27">
        <v>0</v>
      </c>
      <c r="AB538" s="28">
        <v>0</v>
      </c>
    </row>
    <row r="539" spans="1:28" x14ac:dyDescent="0.25">
      <c r="A539" s="20">
        <v>527</v>
      </c>
      <c r="B539" s="52"/>
      <c r="C539" s="22">
        <v>800096805</v>
      </c>
      <c r="D539" s="22">
        <f>VLOOKUP(C539,ENERO!$D$13:$E$1147,2,0)</f>
        <v>218623686</v>
      </c>
      <c r="E539" s="52" t="s">
        <v>692</v>
      </c>
      <c r="F539" s="52"/>
      <c r="G539" s="52"/>
      <c r="H539" s="3">
        <v>1039690975</v>
      </c>
      <c r="I539" s="3">
        <v>1775281582</v>
      </c>
      <c r="J539" s="3">
        <v>0</v>
      </c>
      <c r="K539" s="3">
        <v>0</v>
      </c>
      <c r="L539" s="3">
        <v>0</v>
      </c>
      <c r="M539" s="3">
        <v>0</v>
      </c>
      <c r="N539" s="3"/>
      <c r="O539" s="25">
        <v>2814972557</v>
      </c>
      <c r="P539" s="26">
        <v>2814972557</v>
      </c>
      <c r="Q539" s="3">
        <v>0</v>
      </c>
      <c r="R539" s="3">
        <v>0</v>
      </c>
      <c r="S539" s="3"/>
      <c r="T539" s="3">
        <v>0</v>
      </c>
      <c r="U539" s="3">
        <v>0</v>
      </c>
      <c r="V539" s="3"/>
      <c r="W539" s="3"/>
      <c r="X539" s="3">
        <v>0</v>
      </c>
      <c r="Y539" s="3">
        <v>0</v>
      </c>
      <c r="Z539" s="3">
        <v>0</v>
      </c>
      <c r="AA539" s="27">
        <v>0</v>
      </c>
      <c r="AB539" s="28">
        <v>0</v>
      </c>
    </row>
    <row r="540" spans="1:28" x14ac:dyDescent="0.25">
      <c r="A540" s="29">
        <v>528</v>
      </c>
      <c r="B540" s="52"/>
      <c r="C540" s="22">
        <v>800096807</v>
      </c>
      <c r="D540" s="22">
        <f>VLOOKUP(C540,ENERO!$D$13:$E$1147,2,0)</f>
        <v>210723807</v>
      </c>
      <c r="E540" s="52" t="s">
        <v>693</v>
      </c>
      <c r="F540" s="52"/>
      <c r="G540" s="52"/>
      <c r="H540" s="3">
        <v>4395823167</v>
      </c>
      <c r="I540" s="3">
        <v>4810847024</v>
      </c>
      <c r="J540" s="3">
        <v>0</v>
      </c>
      <c r="K540" s="3">
        <v>0</v>
      </c>
      <c r="L540" s="3">
        <v>0</v>
      </c>
      <c r="M540" s="3">
        <v>0</v>
      </c>
      <c r="N540" s="3"/>
      <c r="O540" s="25">
        <v>9206670191</v>
      </c>
      <c r="P540" s="26">
        <v>9206670191</v>
      </c>
      <c r="Q540" s="3">
        <v>0</v>
      </c>
      <c r="R540" s="3">
        <v>0</v>
      </c>
      <c r="S540" s="3"/>
      <c r="T540" s="3">
        <v>0</v>
      </c>
      <c r="U540" s="3">
        <v>0</v>
      </c>
      <c r="V540" s="3"/>
      <c r="W540" s="3"/>
      <c r="X540" s="3">
        <v>0</v>
      </c>
      <c r="Y540" s="3">
        <v>0</v>
      </c>
      <c r="Z540" s="3">
        <v>0</v>
      </c>
      <c r="AA540" s="27">
        <v>0</v>
      </c>
      <c r="AB540" s="28">
        <v>0</v>
      </c>
    </row>
    <row r="541" spans="1:28" x14ac:dyDescent="0.25">
      <c r="A541" s="20">
        <v>529</v>
      </c>
      <c r="B541" s="52"/>
      <c r="C541" s="22">
        <v>900220147</v>
      </c>
      <c r="D541" s="22">
        <f>VLOOKUP(C541,ENERO!$D$13:$E$1147,2,0)</f>
        <v>923271490</v>
      </c>
      <c r="E541" s="52" t="s">
        <v>694</v>
      </c>
      <c r="F541" s="52"/>
      <c r="G541" s="52"/>
      <c r="H541" s="3">
        <v>2202256511</v>
      </c>
      <c r="I541" s="3">
        <v>2619954843</v>
      </c>
      <c r="J541" s="3">
        <v>0</v>
      </c>
      <c r="K541" s="3">
        <v>0</v>
      </c>
      <c r="L541" s="3">
        <v>0</v>
      </c>
      <c r="M541" s="3">
        <v>0</v>
      </c>
      <c r="N541" s="3"/>
      <c r="O541" s="25">
        <v>4822211354</v>
      </c>
      <c r="P541" s="26">
        <v>4822211354</v>
      </c>
      <c r="Q541" s="3">
        <v>0</v>
      </c>
      <c r="R541" s="3">
        <v>0</v>
      </c>
      <c r="S541" s="3"/>
      <c r="T541" s="3">
        <v>0</v>
      </c>
      <c r="U541" s="3">
        <v>0</v>
      </c>
      <c r="V541" s="3"/>
      <c r="W541" s="3"/>
      <c r="X541" s="3">
        <v>0</v>
      </c>
      <c r="Y541" s="3">
        <v>0</v>
      </c>
      <c r="Z541" s="3">
        <v>0</v>
      </c>
      <c r="AA541" s="27">
        <v>0</v>
      </c>
      <c r="AB541" s="28">
        <v>0</v>
      </c>
    </row>
    <row r="542" spans="1:28" x14ac:dyDescent="0.25">
      <c r="A542" s="29">
        <v>530</v>
      </c>
      <c r="B542" s="52"/>
      <c r="C542" s="22">
        <v>800096808</v>
      </c>
      <c r="D542" s="22">
        <f>VLOOKUP(C542,ENERO!$D$13:$E$1147,2,0)</f>
        <v>215523855</v>
      </c>
      <c r="E542" s="52" t="s">
        <v>695</v>
      </c>
      <c r="F542" s="52"/>
      <c r="G542" s="52"/>
      <c r="H542" s="3">
        <v>1395890735</v>
      </c>
      <c r="I542" s="3">
        <v>2108765848</v>
      </c>
      <c r="J542" s="3">
        <v>0</v>
      </c>
      <c r="K542" s="3">
        <v>0</v>
      </c>
      <c r="L542" s="3">
        <v>0</v>
      </c>
      <c r="M542" s="3">
        <v>0</v>
      </c>
      <c r="N542" s="3"/>
      <c r="O542" s="25">
        <v>3504656583</v>
      </c>
      <c r="P542" s="26">
        <v>3504656583</v>
      </c>
      <c r="Q542" s="3">
        <v>0</v>
      </c>
      <c r="R542" s="3">
        <v>0</v>
      </c>
      <c r="S542" s="3"/>
      <c r="T542" s="3">
        <v>0</v>
      </c>
      <c r="U542" s="3">
        <v>0</v>
      </c>
      <c r="V542" s="3"/>
      <c r="W542" s="3"/>
      <c r="X542" s="3">
        <v>0</v>
      </c>
      <c r="Y542" s="3">
        <v>0</v>
      </c>
      <c r="Z542" s="3">
        <v>0</v>
      </c>
      <c r="AA542" s="27">
        <v>0</v>
      </c>
      <c r="AB542" s="28">
        <v>0</v>
      </c>
    </row>
    <row r="543" spans="1:28" x14ac:dyDescent="0.25">
      <c r="A543" s="20">
        <v>531</v>
      </c>
      <c r="B543" s="52"/>
      <c r="C543" s="22">
        <v>890680149</v>
      </c>
      <c r="D543" s="22">
        <f>VLOOKUP(C543,ENERO!$D$13:$E$1147,2,0)</f>
        <v>210125001</v>
      </c>
      <c r="E543" s="52" t="s">
        <v>696</v>
      </c>
      <c r="F543" s="52"/>
      <c r="G543" s="52"/>
      <c r="H543" s="3">
        <v>108158181</v>
      </c>
      <c r="I543" s="3">
        <v>24899423</v>
      </c>
      <c r="J543" s="3">
        <v>0</v>
      </c>
      <c r="K543" s="3">
        <v>0</v>
      </c>
      <c r="L543" s="3">
        <v>0</v>
      </c>
      <c r="M543" s="3">
        <v>0</v>
      </c>
      <c r="N543" s="3"/>
      <c r="O543" s="25">
        <v>133057604</v>
      </c>
      <c r="P543" s="26">
        <v>133057604</v>
      </c>
      <c r="Q543" s="3">
        <v>0</v>
      </c>
      <c r="R543" s="3">
        <v>0</v>
      </c>
      <c r="S543" s="3"/>
      <c r="T543" s="3">
        <v>0</v>
      </c>
      <c r="U543" s="3">
        <v>0</v>
      </c>
      <c r="V543" s="3"/>
      <c r="W543" s="3"/>
      <c r="X543" s="3">
        <v>0</v>
      </c>
      <c r="Y543" s="3">
        <v>0</v>
      </c>
      <c r="Z543" s="3">
        <v>0</v>
      </c>
      <c r="AA543" s="27">
        <v>0</v>
      </c>
      <c r="AB543" s="28">
        <v>0</v>
      </c>
    </row>
    <row r="544" spans="1:28" x14ac:dyDescent="0.25">
      <c r="A544" s="29">
        <v>532</v>
      </c>
      <c r="B544" s="52"/>
      <c r="C544" s="22">
        <v>899999450</v>
      </c>
      <c r="D544" s="22">
        <f>VLOOKUP(C544,ENERO!$D$13:$E$1147,2,0)</f>
        <v>211925019</v>
      </c>
      <c r="E544" s="52" t="s">
        <v>697</v>
      </c>
      <c r="F544" s="52"/>
      <c r="G544" s="52"/>
      <c r="H544" s="3">
        <v>80376549</v>
      </c>
      <c r="I544" s="3">
        <v>191538367</v>
      </c>
      <c r="J544" s="3">
        <v>0</v>
      </c>
      <c r="K544" s="3">
        <v>0</v>
      </c>
      <c r="L544" s="3">
        <v>0</v>
      </c>
      <c r="M544" s="3">
        <v>0</v>
      </c>
      <c r="N544" s="3"/>
      <c r="O544" s="25">
        <v>271914916</v>
      </c>
      <c r="P544" s="26">
        <v>271914916</v>
      </c>
      <c r="Q544" s="3">
        <v>0</v>
      </c>
      <c r="R544" s="3">
        <v>0</v>
      </c>
      <c r="S544" s="3"/>
      <c r="T544" s="3">
        <v>0</v>
      </c>
      <c r="U544" s="3">
        <v>0</v>
      </c>
      <c r="V544" s="3"/>
      <c r="W544" s="3"/>
      <c r="X544" s="3">
        <v>0</v>
      </c>
      <c r="Y544" s="3">
        <v>0</v>
      </c>
      <c r="Z544" s="3">
        <v>0</v>
      </c>
      <c r="AA544" s="27">
        <v>0</v>
      </c>
      <c r="AB544" s="28">
        <v>0</v>
      </c>
    </row>
    <row r="545" spans="1:28" x14ac:dyDescent="0.25">
      <c r="A545" s="20">
        <v>533</v>
      </c>
      <c r="B545" s="52"/>
      <c r="C545" s="22">
        <v>890680097</v>
      </c>
      <c r="D545" s="22">
        <f>VLOOKUP(C545,ENERO!$D$13:$E$1147,2,0)</f>
        <v>213525035</v>
      </c>
      <c r="E545" s="52" t="s">
        <v>698</v>
      </c>
      <c r="F545" s="52"/>
      <c r="G545" s="52"/>
      <c r="H545" s="3">
        <v>246726131</v>
      </c>
      <c r="I545" s="3">
        <v>404011220</v>
      </c>
      <c r="J545" s="3">
        <v>0</v>
      </c>
      <c r="K545" s="3">
        <v>0</v>
      </c>
      <c r="L545" s="3">
        <v>0</v>
      </c>
      <c r="M545" s="3">
        <v>0</v>
      </c>
      <c r="N545" s="3"/>
      <c r="O545" s="25">
        <v>650737351</v>
      </c>
      <c r="P545" s="26">
        <v>650737351</v>
      </c>
      <c r="Q545" s="3">
        <v>0</v>
      </c>
      <c r="R545" s="3">
        <v>0</v>
      </c>
      <c r="S545" s="3"/>
      <c r="T545" s="3">
        <v>0</v>
      </c>
      <c r="U545" s="3">
        <v>0</v>
      </c>
      <c r="V545" s="3"/>
      <c r="W545" s="3"/>
      <c r="X545" s="3">
        <v>0</v>
      </c>
      <c r="Y545" s="3">
        <v>0</v>
      </c>
      <c r="Z545" s="3">
        <v>0</v>
      </c>
      <c r="AA545" s="27">
        <v>0</v>
      </c>
      <c r="AB545" s="28">
        <v>0</v>
      </c>
    </row>
    <row r="546" spans="1:28" x14ac:dyDescent="0.25">
      <c r="A546" s="29">
        <v>534</v>
      </c>
      <c r="B546" s="52"/>
      <c r="C546" s="22">
        <v>899999426</v>
      </c>
      <c r="D546" s="22">
        <f>VLOOKUP(C546,ENERO!$D$13:$E$1147,2,0)</f>
        <v>214025040</v>
      </c>
      <c r="E546" s="52" t="s">
        <v>699</v>
      </c>
      <c r="F546" s="52"/>
      <c r="G546" s="52"/>
      <c r="H546" s="3">
        <v>184306943</v>
      </c>
      <c r="I546" s="3">
        <v>476152271</v>
      </c>
      <c r="J546" s="3">
        <v>0</v>
      </c>
      <c r="K546" s="3">
        <v>0</v>
      </c>
      <c r="L546" s="3">
        <v>0</v>
      </c>
      <c r="M546" s="3">
        <v>0</v>
      </c>
      <c r="N546" s="3"/>
      <c r="O546" s="25">
        <v>660459214</v>
      </c>
      <c r="P546" s="26">
        <v>660459214</v>
      </c>
      <c r="Q546" s="3">
        <v>0</v>
      </c>
      <c r="R546" s="3">
        <v>0</v>
      </c>
      <c r="S546" s="3"/>
      <c r="T546" s="3">
        <v>0</v>
      </c>
      <c r="U546" s="3">
        <v>0</v>
      </c>
      <c r="V546" s="3"/>
      <c r="W546" s="3"/>
      <c r="X546" s="3">
        <v>0</v>
      </c>
      <c r="Y546" s="3">
        <v>0</v>
      </c>
      <c r="Z546" s="3">
        <v>0</v>
      </c>
      <c r="AA546" s="27">
        <v>0</v>
      </c>
      <c r="AB546" s="28">
        <v>0</v>
      </c>
    </row>
    <row r="547" spans="1:28" x14ac:dyDescent="0.25">
      <c r="A547" s="20">
        <v>535</v>
      </c>
      <c r="B547" s="52"/>
      <c r="C547" s="22">
        <v>800093386</v>
      </c>
      <c r="D547" s="22">
        <f>VLOOKUP(C547,ENERO!$D$13:$E$1147,2,0)</f>
        <v>215325053</v>
      </c>
      <c r="E547" s="52" t="s">
        <v>700</v>
      </c>
      <c r="F547" s="52"/>
      <c r="G547" s="52"/>
      <c r="H547" s="3">
        <v>173775651</v>
      </c>
      <c r="I547" s="3">
        <v>325436310</v>
      </c>
      <c r="J547" s="3">
        <v>0</v>
      </c>
      <c r="K547" s="3">
        <v>0</v>
      </c>
      <c r="L547" s="3">
        <v>0</v>
      </c>
      <c r="M547" s="3">
        <v>0</v>
      </c>
      <c r="N547" s="3"/>
      <c r="O547" s="25">
        <v>499211961</v>
      </c>
      <c r="P547" s="26">
        <v>499211961</v>
      </c>
      <c r="Q547" s="3">
        <v>0</v>
      </c>
      <c r="R547" s="3">
        <v>0</v>
      </c>
      <c r="S547" s="3"/>
      <c r="T547" s="3">
        <v>0</v>
      </c>
      <c r="U547" s="3">
        <v>0</v>
      </c>
      <c r="V547" s="3"/>
      <c r="W547" s="3"/>
      <c r="X547" s="3">
        <v>0</v>
      </c>
      <c r="Y547" s="3">
        <v>0</v>
      </c>
      <c r="Z547" s="3">
        <v>0</v>
      </c>
      <c r="AA547" s="27">
        <v>0</v>
      </c>
      <c r="AB547" s="28">
        <v>0</v>
      </c>
    </row>
    <row r="548" spans="1:28" x14ac:dyDescent="0.25">
      <c r="A548" s="29">
        <v>536</v>
      </c>
      <c r="B548" s="52"/>
      <c r="C548" s="22">
        <v>800094624</v>
      </c>
      <c r="D548" s="22">
        <f>VLOOKUP(C548,ENERO!$D$13:$E$1147,2,0)</f>
        <v>218625086</v>
      </c>
      <c r="E548" s="52" t="s">
        <v>701</v>
      </c>
      <c r="F548" s="52"/>
      <c r="G548" s="52"/>
      <c r="H548" s="3">
        <v>26206962</v>
      </c>
      <c r="I548" s="3">
        <v>125963116</v>
      </c>
      <c r="J548" s="3">
        <v>0</v>
      </c>
      <c r="K548" s="3">
        <v>0</v>
      </c>
      <c r="L548" s="3">
        <v>0</v>
      </c>
      <c r="M548" s="3">
        <v>0</v>
      </c>
      <c r="N548" s="3"/>
      <c r="O548" s="25">
        <v>152170078</v>
      </c>
      <c r="P548" s="26">
        <v>152170078</v>
      </c>
      <c r="Q548" s="3">
        <v>0</v>
      </c>
      <c r="R548" s="3">
        <v>0</v>
      </c>
      <c r="S548" s="3"/>
      <c r="T548" s="3">
        <v>0</v>
      </c>
      <c r="U548" s="3">
        <v>0</v>
      </c>
      <c r="V548" s="3"/>
      <c r="W548" s="3"/>
      <c r="X548" s="3">
        <v>0</v>
      </c>
      <c r="Y548" s="3">
        <v>0</v>
      </c>
      <c r="Z548" s="3">
        <v>0</v>
      </c>
      <c r="AA548" s="27">
        <v>0</v>
      </c>
      <c r="AB548" s="28">
        <v>0</v>
      </c>
    </row>
    <row r="549" spans="1:28" x14ac:dyDescent="0.25">
      <c r="A549" s="20">
        <v>537</v>
      </c>
      <c r="B549" s="52"/>
      <c r="C549" s="22">
        <v>899999708</v>
      </c>
      <c r="D549" s="22">
        <f>VLOOKUP(C549,ENERO!$D$13:$E$1147,2,0)</f>
        <v>219525095</v>
      </c>
      <c r="E549" s="52" t="s">
        <v>702</v>
      </c>
      <c r="F549" s="52"/>
      <c r="G549" s="52"/>
      <c r="H549" s="3">
        <v>36249305</v>
      </c>
      <c r="I549" s="3">
        <v>98186707</v>
      </c>
      <c r="J549" s="3">
        <v>0</v>
      </c>
      <c r="K549" s="3">
        <v>0</v>
      </c>
      <c r="L549" s="3">
        <v>0</v>
      </c>
      <c r="M549" s="3">
        <v>0</v>
      </c>
      <c r="N549" s="3"/>
      <c r="O549" s="25">
        <v>134436012</v>
      </c>
      <c r="P549" s="26">
        <v>134436012</v>
      </c>
      <c r="Q549" s="3">
        <v>0</v>
      </c>
      <c r="R549" s="3">
        <v>0</v>
      </c>
      <c r="S549" s="3"/>
      <c r="T549" s="3">
        <v>0</v>
      </c>
      <c r="U549" s="3">
        <v>0</v>
      </c>
      <c r="V549" s="3"/>
      <c r="W549" s="3"/>
      <c r="X549" s="3">
        <v>0</v>
      </c>
      <c r="Y549" s="3">
        <v>0</v>
      </c>
      <c r="Z549" s="3">
        <v>0</v>
      </c>
      <c r="AA549" s="27">
        <v>0</v>
      </c>
      <c r="AB549" s="28">
        <v>0</v>
      </c>
    </row>
    <row r="550" spans="1:28" x14ac:dyDescent="0.25">
      <c r="A550" s="29">
        <v>538</v>
      </c>
      <c r="B550" s="52"/>
      <c r="C550" s="22">
        <v>800094622</v>
      </c>
      <c r="D550" s="22">
        <f>VLOOKUP(C550,ENERO!$D$13:$E$1147,2,0)</f>
        <v>219925099</v>
      </c>
      <c r="E550" s="52" t="s">
        <v>703</v>
      </c>
      <c r="F550" s="52"/>
      <c r="G550" s="52"/>
      <c r="H550" s="3">
        <v>130319501</v>
      </c>
      <c r="I550" s="3">
        <v>261602716</v>
      </c>
      <c r="J550" s="3">
        <v>0</v>
      </c>
      <c r="K550" s="3">
        <v>0</v>
      </c>
      <c r="L550" s="3">
        <v>0</v>
      </c>
      <c r="M550" s="3">
        <v>0</v>
      </c>
      <c r="N550" s="3"/>
      <c r="O550" s="25">
        <v>391922217</v>
      </c>
      <c r="P550" s="26">
        <v>391922217</v>
      </c>
      <c r="Q550" s="3">
        <v>0</v>
      </c>
      <c r="R550" s="3">
        <v>0</v>
      </c>
      <c r="S550" s="3"/>
      <c r="T550" s="3">
        <v>0</v>
      </c>
      <c r="U550" s="3">
        <v>0</v>
      </c>
      <c r="V550" s="3"/>
      <c r="W550" s="3"/>
      <c r="X550" s="3">
        <v>0</v>
      </c>
      <c r="Y550" s="3">
        <v>0</v>
      </c>
      <c r="Z550" s="3">
        <v>0</v>
      </c>
      <c r="AA550" s="27">
        <v>0</v>
      </c>
      <c r="AB550" s="28">
        <v>0</v>
      </c>
    </row>
    <row r="551" spans="1:28" x14ac:dyDescent="0.25">
      <c r="A551" s="20">
        <v>539</v>
      </c>
      <c r="B551" s="52"/>
      <c r="C551" s="22">
        <v>890680107</v>
      </c>
      <c r="D551" s="22">
        <f>VLOOKUP(C551,ENERO!$D$13:$E$1147,2,0)</f>
        <v>212025120</v>
      </c>
      <c r="E551" s="52" t="s">
        <v>704</v>
      </c>
      <c r="F551" s="52"/>
      <c r="G551" s="52"/>
      <c r="H551" s="3">
        <v>75753154</v>
      </c>
      <c r="I551" s="3">
        <v>155636630</v>
      </c>
      <c r="J551" s="3">
        <v>0</v>
      </c>
      <c r="K551" s="3">
        <v>0</v>
      </c>
      <c r="L551" s="3">
        <v>0</v>
      </c>
      <c r="M551" s="3">
        <v>0</v>
      </c>
      <c r="N551" s="3"/>
      <c r="O551" s="25">
        <v>231389784</v>
      </c>
      <c r="P551" s="26">
        <v>231389784</v>
      </c>
      <c r="Q551" s="3">
        <v>0</v>
      </c>
      <c r="R551" s="3">
        <v>0</v>
      </c>
      <c r="S551" s="3"/>
      <c r="T551" s="3">
        <v>0</v>
      </c>
      <c r="U551" s="3">
        <v>0</v>
      </c>
      <c r="V551" s="3"/>
      <c r="W551" s="3"/>
      <c r="X551" s="3">
        <v>0</v>
      </c>
      <c r="Y551" s="3">
        <v>0</v>
      </c>
      <c r="Z551" s="3">
        <v>0</v>
      </c>
      <c r="AA551" s="27">
        <v>0</v>
      </c>
      <c r="AB551" s="28">
        <v>0</v>
      </c>
    </row>
    <row r="552" spans="1:28" x14ac:dyDescent="0.25">
      <c r="A552" s="29">
        <v>540</v>
      </c>
      <c r="B552" s="52"/>
      <c r="C552" s="22">
        <v>800081091</v>
      </c>
      <c r="D552" s="22">
        <f>VLOOKUP(C552,ENERO!$D$13:$E$1147,2,0)</f>
        <v>212325123</v>
      </c>
      <c r="E552" s="52" t="s">
        <v>705</v>
      </c>
      <c r="F552" s="52"/>
      <c r="G552" s="52"/>
      <c r="H552" s="3">
        <v>86515957</v>
      </c>
      <c r="I552" s="3">
        <v>223216450</v>
      </c>
      <c r="J552" s="3">
        <v>0</v>
      </c>
      <c r="K552" s="3">
        <v>0</v>
      </c>
      <c r="L552" s="3">
        <v>0</v>
      </c>
      <c r="M552" s="3">
        <v>0</v>
      </c>
      <c r="N552" s="3"/>
      <c r="O552" s="25">
        <v>309732407</v>
      </c>
      <c r="P552" s="26">
        <v>309732407</v>
      </c>
      <c r="Q552" s="3">
        <v>0</v>
      </c>
      <c r="R552" s="3">
        <v>0</v>
      </c>
      <c r="S552" s="3"/>
      <c r="T552" s="3">
        <v>0</v>
      </c>
      <c r="U552" s="3">
        <v>0</v>
      </c>
      <c r="V552" s="3"/>
      <c r="W552" s="3"/>
      <c r="X552" s="3">
        <v>0</v>
      </c>
      <c r="Y552" s="3">
        <v>0</v>
      </c>
      <c r="Z552" s="3">
        <v>0</v>
      </c>
      <c r="AA552" s="27">
        <v>0</v>
      </c>
      <c r="AB552" s="28">
        <v>0</v>
      </c>
    </row>
    <row r="553" spans="1:28" x14ac:dyDescent="0.25">
      <c r="A553" s="20">
        <v>541</v>
      </c>
      <c r="B553" s="52"/>
      <c r="C553" s="22">
        <v>899999465</v>
      </c>
      <c r="D553" s="22">
        <f>VLOOKUP(C553,ENERO!$D$13:$E$1147,2,0)</f>
        <v>212625126</v>
      </c>
      <c r="E553" s="52" t="s">
        <v>706</v>
      </c>
      <c r="F553" s="52"/>
      <c r="G553" s="52"/>
      <c r="H553" s="3">
        <v>656308983</v>
      </c>
      <c r="I553" s="3">
        <v>1171891384</v>
      </c>
      <c r="J553" s="3">
        <v>0</v>
      </c>
      <c r="K553" s="3">
        <v>0</v>
      </c>
      <c r="L553" s="3">
        <v>0</v>
      </c>
      <c r="M553" s="3">
        <v>0</v>
      </c>
      <c r="N553" s="3"/>
      <c r="O553" s="25">
        <v>1828200367</v>
      </c>
      <c r="P553" s="26">
        <v>1828200367</v>
      </c>
      <c r="Q553" s="3">
        <v>0</v>
      </c>
      <c r="R553" s="3">
        <v>0</v>
      </c>
      <c r="S553" s="3"/>
      <c r="T553" s="3">
        <v>0</v>
      </c>
      <c r="U553" s="3">
        <v>0</v>
      </c>
      <c r="V553" s="3"/>
      <c r="W553" s="3"/>
      <c r="X553" s="3">
        <v>0</v>
      </c>
      <c r="Y553" s="3">
        <v>0</v>
      </c>
      <c r="Z553" s="3">
        <v>0</v>
      </c>
      <c r="AA553" s="27">
        <v>0</v>
      </c>
      <c r="AB553" s="28">
        <v>0</v>
      </c>
    </row>
    <row r="554" spans="1:28" x14ac:dyDescent="0.25">
      <c r="A554" s="29">
        <v>542</v>
      </c>
      <c r="B554" s="52"/>
      <c r="C554" s="22">
        <v>899999710</v>
      </c>
      <c r="D554" s="22">
        <f>VLOOKUP(C554,ENERO!$D$13:$E$1147,2,0)</f>
        <v>214825148</v>
      </c>
      <c r="E554" s="52" t="s">
        <v>707</v>
      </c>
      <c r="F554" s="52"/>
      <c r="G554" s="52"/>
      <c r="H554" s="3">
        <v>211315823</v>
      </c>
      <c r="I554" s="3">
        <v>498327801</v>
      </c>
      <c r="J554" s="3">
        <v>0</v>
      </c>
      <c r="K554" s="3">
        <v>0</v>
      </c>
      <c r="L554" s="3">
        <v>0</v>
      </c>
      <c r="M554" s="3">
        <v>0</v>
      </c>
      <c r="N554" s="3"/>
      <c r="O554" s="25">
        <v>709643624</v>
      </c>
      <c r="P554" s="26">
        <v>709643624</v>
      </c>
      <c r="Q554" s="3">
        <v>0</v>
      </c>
      <c r="R554" s="3">
        <v>0</v>
      </c>
      <c r="S554" s="3"/>
      <c r="T554" s="3">
        <v>0</v>
      </c>
      <c r="U554" s="3">
        <v>0</v>
      </c>
      <c r="V554" s="3"/>
      <c r="W554" s="3"/>
      <c r="X554" s="3">
        <v>0</v>
      </c>
      <c r="Y554" s="3">
        <v>0</v>
      </c>
      <c r="Z554" s="3">
        <v>0</v>
      </c>
      <c r="AA554" s="27">
        <v>0</v>
      </c>
      <c r="AB554" s="28">
        <v>0</v>
      </c>
    </row>
    <row r="555" spans="1:28" x14ac:dyDescent="0.25">
      <c r="A555" s="20">
        <v>543</v>
      </c>
      <c r="B555" s="52"/>
      <c r="C555" s="22">
        <v>899999462</v>
      </c>
      <c r="D555" s="22">
        <f>VLOOKUP(C555,ENERO!$D$13:$E$1147,2,0)</f>
        <v>215125151</v>
      </c>
      <c r="E555" s="52" t="s">
        <v>708</v>
      </c>
      <c r="F555" s="52"/>
      <c r="G555" s="52"/>
      <c r="H555" s="3">
        <v>238306995</v>
      </c>
      <c r="I555" s="3">
        <v>565945157</v>
      </c>
      <c r="J555" s="3">
        <v>0</v>
      </c>
      <c r="K555" s="3">
        <v>0</v>
      </c>
      <c r="L555" s="3">
        <v>0</v>
      </c>
      <c r="M555" s="3">
        <v>0</v>
      </c>
      <c r="N555" s="3"/>
      <c r="O555" s="25">
        <v>804252152</v>
      </c>
      <c r="P555" s="26">
        <v>804252152</v>
      </c>
      <c r="Q555" s="3">
        <v>0</v>
      </c>
      <c r="R555" s="3">
        <v>0</v>
      </c>
      <c r="S555" s="3"/>
      <c r="T555" s="3">
        <v>0</v>
      </c>
      <c r="U555" s="3">
        <v>0</v>
      </c>
      <c r="V555" s="3"/>
      <c r="W555" s="3"/>
      <c r="X555" s="3">
        <v>0</v>
      </c>
      <c r="Y555" s="3">
        <v>0</v>
      </c>
      <c r="Z555" s="3">
        <v>0</v>
      </c>
      <c r="AA555" s="27">
        <v>0</v>
      </c>
      <c r="AB555" s="28">
        <v>0</v>
      </c>
    </row>
    <row r="556" spans="1:28" x14ac:dyDescent="0.25">
      <c r="A556" s="29">
        <v>544</v>
      </c>
      <c r="B556" s="52"/>
      <c r="C556" s="22">
        <v>899999367</v>
      </c>
      <c r="D556" s="22">
        <f>VLOOKUP(C556,ENERO!$D$13:$E$1147,2,0)</f>
        <v>215425154</v>
      </c>
      <c r="E556" s="52" t="s">
        <v>709</v>
      </c>
      <c r="F556" s="52"/>
      <c r="G556" s="52"/>
      <c r="H556" s="3">
        <v>116783579</v>
      </c>
      <c r="I556" s="3">
        <v>283800281</v>
      </c>
      <c r="J556" s="3">
        <v>0</v>
      </c>
      <c r="K556" s="3">
        <v>0</v>
      </c>
      <c r="L556" s="3">
        <v>0</v>
      </c>
      <c r="M556" s="3">
        <v>0</v>
      </c>
      <c r="N556" s="3"/>
      <c r="O556" s="25">
        <v>400583860</v>
      </c>
      <c r="P556" s="26">
        <v>400583860</v>
      </c>
      <c r="Q556" s="3">
        <v>0</v>
      </c>
      <c r="R556" s="3">
        <v>0</v>
      </c>
      <c r="S556" s="3"/>
      <c r="T556" s="3">
        <v>0</v>
      </c>
      <c r="U556" s="3">
        <v>0</v>
      </c>
      <c r="V556" s="3"/>
      <c r="W556" s="3"/>
      <c r="X556" s="3">
        <v>0</v>
      </c>
      <c r="Y556" s="3">
        <v>0</v>
      </c>
      <c r="Z556" s="3">
        <v>0</v>
      </c>
      <c r="AA556" s="27">
        <v>0</v>
      </c>
      <c r="AB556" s="28">
        <v>0</v>
      </c>
    </row>
    <row r="557" spans="1:28" x14ac:dyDescent="0.25">
      <c r="A557" s="20">
        <v>545</v>
      </c>
      <c r="B557" s="52"/>
      <c r="C557" s="22">
        <v>899999400</v>
      </c>
      <c r="D557" s="22">
        <f>VLOOKUP(C557,ENERO!$D$13:$E$1147,2,0)</f>
        <v>216825168</v>
      </c>
      <c r="E557" s="52" t="s">
        <v>710</v>
      </c>
      <c r="F557" s="52"/>
      <c r="G557" s="52"/>
      <c r="H557" s="3">
        <v>46170804</v>
      </c>
      <c r="I557" s="3">
        <v>100154702</v>
      </c>
      <c r="J557" s="3">
        <v>0</v>
      </c>
      <c r="K557" s="3">
        <v>0</v>
      </c>
      <c r="L557" s="3">
        <v>0</v>
      </c>
      <c r="M557" s="3">
        <v>0</v>
      </c>
      <c r="N557" s="3"/>
      <c r="O557" s="25">
        <v>146325506</v>
      </c>
      <c r="P557" s="26">
        <v>146325506</v>
      </c>
      <c r="Q557" s="3">
        <v>0</v>
      </c>
      <c r="R557" s="3">
        <v>0</v>
      </c>
      <c r="S557" s="3"/>
      <c r="T557" s="3">
        <v>0</v>
      </c>
      <c r="U557" s="3">
        <v>0</v>
      </c>
      <c r="V557" s="3"/>
      <c r="W557" s="3"/>
      <c r="X557" s="3">
        <v>0</v>
      </c>
      <c r="Y557" s="3">
        <v>0</v>
      </c>
      <c r="Z557" s="3">
        <v>0</v>
      </c>
      <c r="AA557" s="27">
        <v>0</v>
      </c>
      <c r="AB557" s="28">
        <v>0</v>
      </c>
    </row>
    <row r="558" spans="1:28" x14ac:dyDescent="0.25">
      <c r="A558" s="29">
        <v>546</v>
      </c>
      <c r="B558" s="52"/>
      <c r="C558" s="22">
        <v>899999467</v>
      </c>
      <c r="D558" s="22">
        <f>VLOOKUP(C558,ENERO!$D$13:$E$1147,2,0)</f>
        <v>217825178</v>
      </c>
      <c r="E558" s="52" t="s">
        <v>711</v>
      </c>
      <c r="F558" s="52"/>
      <c r="G558" s="52"/>
      <c r="H558" s="3">
        <v>137406963</v>
      </c>
      <c r="I558" s="3">
        <v>281833169</v>
      </c>
      <c r="J558" s="3">
        <v>0</v>
      </c>
      <c r="K558" s="3">
        <v>0</v>
      </c>
      <c r="L558" s="3">
        <v>0</v>
      </c>
      <c r="M558" s="3">
        <v>0</v>
      </c>
      <c r="N558" s="3"/>
      <c r="O558" s="25">
        <v>419240132</v>
      </c>
      <c r="P558" s="26">
        <v>419240132</v>
      </c>
      <c r="Q558" s="3">
        <v>0</v>
      </c>
      <c r="R558" s="3">
        <v>0</v>
      </c>
      <c r="S558" s="3"/>
      <c r="T558" s="3">
        <v>0</v>
      </c>
      <c r="U558" s="3">
        <v>0</v>
      </c>
      <c r="V558" s="3"/>
      <c r="W558" s="3"/>
      <c r="X558" s="3">
        <v>0</v>
      </c>
      <c r="Y558" s="3">
        <v>0</v>
      </c>
      <c r="Z558" s="3">
        <v>0</v>
      </c>
      <c r="AA558" s="27">
        <v>0</v>
      </c>
      <c r="AB558" s="28">
        <v>0</v>
      </c>
    </row>
    <row r="559" spans="1:28" x14ac:dyDescent="0.25">
      <c r="A559" s="20">
        <v>547</v>
      </c>
      <c r="B559" s="52"/>
      <c r="C559" s="22">
        <v>899999414</v>
      </c>
      <c r="D559" s="22">
        <f>VLOOKUP(C559,ENERO!$D$13:$E$1147,2,0)</f>
        <v>218125181</v>
      </c>
      <c r="E559" s="52" t="s">
        <v>712</v>
      </c>
      <c r="F559" s="52"/>
      <c r="G559" s="52"/>
      <c r="H559" s="3">
        <v>152870367</v>
      </c>
      <c r="I559" s="3">
        <v>355178447</v>
      </c>
      <c r="J559" s="3">
        <v>0</v>
      </c>
      <c r="K559" s="3">
        <v>0</v>
      </c>
      <c r="L559" s="3">
        <v>0</v>
      </c>
      <c r="M559" s="3">
        <v>0</v>
      </c>
      <c r="N559" s="3"/>
      <c r="O559" s="25">
        <v>508048814</v>
      </c>
      <c r="P559" s="26">
        <v>508048814</v>
      </c>
      <c r="Q559" s="3">
        <v>0</v>
      </c>
      <c r="R559" s="3">
        <v>0</v>
      </c>
      <c r="S559" s="3"/>
      <c r="T559" s="3">
        <v>0</v>
      </c>
      <c r="U559" s="3">
        <v>0</v>
      </c>
      <c r="V559" s="3"/>
      <c r="W559" s="3"/>
      <c r="X559" s="3">
        <v>0</v>
      </c>
      <c r="Y559" s="3">
        <v>0</v>
      </c>
      <c r="Z559" s="3">
        <v>0</v>
      </c>
      <c r="AA559" s="27">
        <v>0</v>
      </c>
      <c r="AB559" s="28">
        <v>0</v>
      </c>
    </row>
    <row r="560" spans="1:28" x14ac:dyDescent="0.25">
      <c r="A560" s="29">
        <v>548</v>
      </c>
      <c r="B560" s="52"/>
      <c r="C560" s="22">
        <v>899999357</v>
      </c>
      <c r="D560" s="22">
        <f>VLOOKUP(C560,ENERO!$D$13:$E$1147,2,0)</f>
        <v>218325183</v>
      </c>
      <c r="E560" s="52" t="s">
        <v>713</v>
      </c>
      <c r="F560" s="52"/>
      <c r="G560" s="52"/>
      <c r="H560" s="3">
        <v>302668671</v>
      </c>
      <c r="I560" s="3">
        <v>494260699</v>
      </c>
      <c r="J560" s="3">
        <v>0</v>
      </c>
      <c r="K560" s="3">
        <v>0</v>
      </c>
      <c r="L560" s="3">
        <v>0</v>
      </c>
      <c r="M560" s="3">
        <v>0</v>
      </c>
      <c r="N560" s="3"/>
      <c r="O560" s="25">
        <v>796929370</v>
      </c>
      <c r="P560" s="26">
        <v>796929370</v>
      </c>
      <c r="Q560" s="3">
        <v>0</v>
      </c>
      <c r="R560" s="3">
        <v>0</v>
      </c>
      <c r="S560" s="3"/>
      <c r="T560" s="3">
        <v>0</v>
      </c>
      <c r="U560" s="3">
        <v>0</v>
      </c>
      <c r="V560" s="3"/>
      <c r="W560" s="3"/>
      <c r="X560" s="3">
        <v>0</v>
      </c>
      <c r="Y560" s="3">
        <v>0</v>
      </c>
      <c r="Z560" s="3">
        <v>0</v>
      </c>
      <c r="AA560" s="27">
        <v>0</v>
      </c>
      <c r="AB560" s="28">
        <v>0</v>
      </c>
    </row>
    <row r="561" spans="1:28" x14ac:dyDescent="0.25">
      <c r="A561" s="20">
        <v>549</v>
      </c>
      <c r="B561" s="52"/>
      <c r="C561" s="22">
        <v>899999466</v>
      </c>
      <c r="D561" s="22">
        <f>VLOOKUP(C561,ENERO!$D$13:$E$1147,2,0)</f>
        <v>210025200</v>
      </c>
      <c r="E561" s="52" t="s">
        <v>714</v>
      </c>
      <c r="F561" s="52"/>
      <c r="G561" s="52"/>
      <c r="H561" s="3">
        <v>310942375</v>
      </c>
      <c r="I561" s="3">
        <v>661049007</v>
      </c>
      <c r="J561" s="3">
        <v>0</v>
      </c>
      <c r="K561" s="3">
        <v>0</v>
      </c>
      <c r="L561" s="3">
        <v>0</v>
      </c>
      <c r="M561" s="3">
        <v>0</v>
      </c>
      <c r="N561" s="3"/>
      <c r="O561" s="25">
        <v>971991382</v>
      </c>
      <c r="P561" s="26">
        <v>971991382</v>
      </c>
      <c r="Q561" s="3">
        <v>0</v>
      </c>
      <c r="R561" s="3">
        <v>0</v>
      </c>
      <c r="S561" s="3"/>
      <c r="T561" s="3">
        <v>0</v>
      </c>
      <c r="U561" s="3">
        <v>0</v>
      </c>
      <c r="V561" s="3"/>
      <c r="W561" s="3"/>
      <c r="X561" s="3">
        <v>0</v>
      </c>
      <c r="Y561" s="3">
        <v>0</v>
      </c>
      <c r="Z561" s="3">
        <v>0</v>
      </c>
      <c r="AA561" s="27">
        <v>0</v>
      </c>
      <c r="AB561" s="28">
        <v>0</v>
      </c>
    </row>
    <row r="562" spans="1:28" x14ac:dyDescent="0.25">
      <c r="A562" s="29">
        <v>550</v>
      </c>
      <c r="B562" s="52"/>
      <c r="C562" s="22">
        <v>899999705</v>
      </c>
      <c r="D562" s="22">
        <f>VLOOKUP(C562,ENERO!$D$13:$E$1147,2,0)</f>
        <v>211425214</v>
      </c>
      <c r="E562" s="52" t="s">
        <v>715</v>
      </c>
      <c r="F562" s="52"/>
      <c r="G562" s="52"/>
      <c r="H562" s="3">
        <v>241623927</v>
      </c>
      <c r="I562" s="3">
        <v>429623039</v>
      </c>
      <c r="J562" s="3">
        <v>0</v>
      </c>
      <c r="K562" s="3">
        <v>0</v>
      </c>
      <c r="L562" s="3">
        <v>0</v>
      </c>
      <c r="M562" s="3">
        <v>0</v>
      </c>
      <c r="N562" s="3"/>
      <c r="O562" s="25">
        <v>671246966</v>
      </c>
      <c r="P562" s="26">
        <v>671246966</v>
      </c>
      <c r="Q562" s="3">
        <v>0</v>
      </c>
      <c r="R562" s="3">
        <v>0</v>
      </c>
      <c r="S562" s="3"/>
      <c r="T562" s="3">
        <v>0</v>
      </c>
      <c r="U562" s="3">
        <v>0</v>
      </c>
      <c r="V562" s="3"/>
      <c r="W562" s="3"/>
      <c r="X562" s="3">
        <v>0</v>
      </c>
      <c r="Y562" s="3">
        <v>0</v>
      </c>
      <c r="Z562" s="3">
        <v>0</v>
      </c>
      <c r="AA562" s="27">
        <v>0</v>
      </c>
      <c r="AB562" s="28">
        <v>0</v>
      </c>
    </row>
    <row r="563" spans="1:28" x14ac:dyDescent="0.25">
      <c r="A563" s="20">
        <v>551</v>
      </c>
      <c r="B563" s="52"/>
      <c r="C563" s="22">
        <v>899999406</v>
      </c>
      <c r="D563" s="22">
        <f>VLOOKUP(C563,ENERO!$D$13:$E$1147,2,0)</f>
        <v>212425224</v>
      </c>
      <c r="E563" s="52" t="s">
        <v>716</v>
      </c>
      <c r="F563" s="52"/>
      <c r="G563" s="52"/>
      <c r="H563" s="3">
        <v>149933601</v>
      </c>
      <c r="I563" s="3">
        <v>293173965</v>
      </c>
      <c r="J563" s="3">
        <v>0</v>
      </c>
      <c r="K563" s="3">
        <v>0</v>
      </c>
      <c r="L563" s="3">
        <v>0</v>
      </c>
      <c r="M563" s="3">
        <v>0</v>
      </c>
      <c r="N563" s="3"/>
      <c r="O563" s="25">
        <v>443107566</v>
      </c>
      <c r="P563" s="26">
        <v>443107566</v>
      </c>
      <c r="Q563" s="3">
        <v>0</v>
      </c>
      <c r="R563" s="3">
        <v>0</v>
      </c>
      <c r="S563" s="3"/>
      <c r="T563" s="3">
        <v>0</v>
      </c>
      <c r="U563" s="3">
        <v>0</v>
      </c>
      <c r="V563" s="3"/>
      <c r="W563" s="3"/>
      <c r="X563" s="3">
        <v>0</v>
      </c>
      <c r="Y563" s="3">
        <v>0</v>
      </c>
      <c r="Z563" s="3">
        <v>0</v>
      </c>
      <c r="AA563" s="27">
        <v>0</v>
      </c>
      <c r="AB563" s="28">
        <v>0</v>
      </c>
    </row>
    <row r="564" spans="1:28" x14ac:dyDescent="0.25">
      <c r="A564" s="29">
        <v>552</v>
      </c>
      <c r="B564" s="52"/>
      <c r="C564" s="22">
        <v>890680162</v>
      </c>
      <c r="D564" s="22">
        <f>VLOOKUP(C564,ENERO!$D$13:$E$1147,2,0)</f>
        <v>214525245</v>
      </c>
      <c r="E564" s="52" t="s">
        <v>717</v>
      </c>
      <c r="F564" s="52"/>
      <c r="G564" s="52"/>
      <c r="H564" s="3">
        <v>299410035</v>
      </c>
      <c r="I564" s="3">
        <v>617697593</v>
      </c>
      <c r="J564" s="3">
        <v>0</v>
      </c>
      <c r="K564" s="3">
        <v>0</v>
      </c>
      <c r="L564" s="3">
        <v>0</v>
      </c>
      <c r="M564" s="3">
        <v>0</v>
      </c>
      <c r="N564" s="3"/>
      <c r="O564" s="25">
        <v>917107628</v>
      </c>
      <c r="P564" s="26">
        <v>917107628</v>
      </c>
      <c r="Q564" s="3">
        <v>0</v>
      </c>
      <c r="R564" s="3">
        <v>0</v>
      </c>
      <c r="S564" s="3"/>
      <c r="T564" s="3">
        <v>0</v>
      </c>
      <c r="U564" s="3">
        <v>0</v>
      </c>
      <c r="V564" s="3"/>
      <c r="W564" s="3"/>
      <c r="X564" s="3">
        <v>0</v>
      </c>
      <c r="Y564" s="3">
        <v>0</v>
      </c>
      <c r="Z564" s="3">
        <v>0</v>
      </c>
      <c r="AA564" s="27">
        <v>0</v>
      </c>
      <c r="AB564" s="28">
        <v>0</v>
      </c>
    </row>
    <row r="565" spans="1:28" x14ac:dyDescent="0.25">
      <c r="A565" s="20">
        <v>553</v>
      </c>
      <c r="B565" s="52"/>
      <c r="C565" s="22">
        <v>899999460</v>
      </c>
      <c r="D565" s="22">
        <f>VLOOKUP(C565,ENERO!$D$13:$E$1147,2,0)</f>
        <v>215825258</v>
      </c>
      <c r="E565" s="52" t="s">
        <v>422</v>
      </c>
      <c r="F565" s="52"/>
      <c r="G565" s="52"/>
      <c r="H565" s="3">
        <v>79208723</v>
      </c>
      <c r="I565" s="3">
        <v>176645781</v>
      </c>
      <c r="J565" s="3">
        <v>0</v>
      </c>
      <c r="K565" s="3">
        <v>0</v>
      </c>
      <c r="L565" s="3">
        <v>0</v>
      </c>
      <c r="M565" s="3">
        <v>0</v>
      </c>
      <c r="N565" s="3"/>
      <c r="O565" s="25">
        <v>255854504</v>
      </c>
      <c r="P565" s="26">
        <v>255854504</v>
      </c>
      <c r="Q565" s="3">
        <v>0</v>
      </c>
      <c r="R565" s="3">
        <v>0</v>
      </c>
      <c r="S565" s="3"/>
      <c r="T565" s="3">
        <v>0</v>
      </c>
      <c r="U565" s="3">
        <v>0</v>
      </c>
      <c r="V565" s="3"/>
      <c r="W565" s="3"/>
      <c r="X565" s="3">
        <v>0</v>
      </c>
      <c r="Y565" s="3">
        <v>0</v>
      </c>
      <c r="Z565" s="3">
        <v>0</v>
      </c>
      <c r="AA565" s="27">
        <v>0</v>
      </c>
      <c r="AB565" s="28">
        <v>0</v>
      </c>
    </row>
    <row r="566" spans="1:28" x14ac:dyDescent="0.25">
      <c r="A566" s="29">
        <v>554</v>
      </c>
      <c r="B566" s="52"/>
      <c r="C566" s="22">
        <v>832002318</v>
      </c>
      <c r="D566" s="22">
        <f>VLOOKUP(C566,ENERO!$D$13:$E$1147,2,0)</f>
        <v>216025260</v>
      </c>
      <c r="E566" s="52" t="s">
        <v>718</v>
      </c>
      <c r="F566" s="52"/>
      <c r="G566" s="52"/>
      <c r="H566" s="3">
        <v>267784303</v>
      </c>
      <c r="I566" s="3">
        <v>470781193</v>
      </c>
      <c r="J566" s="3">
        <v>0</v>
      </c>
      <c r="K566" s="3">
        <v>0</v>
      </c>
      <c r="L566" s="3">
        <v>0</v>
      </c>
      <c r="M566" s="3">
        <v>0</v>
      </c>
      <c r="N566" s="3"/>
      <c r="O566" s="25">
        <v>738565496</v>
      </c>
      <c r="P566" s="26">
        <v>738565496</v>
      </c>
      <c r="Q566" s="3">
        <v>0</v>
      </c>
      <c r="R566" s="3">
        <v>0</v>
      </c>
      <c r="S566" s="3"/>
      <c r="T566" s="3">
        <v>0</v>
      </c>
      <c r="U566" s="3">
        <v>0</v>
      </c>
      <c r="V566" s="3"/>
      <c r="W566" s="3"/>
      <c r="X566" s="3">
        <v>0</v>
      </c>
      <c r="Y566" s="3">
        <v>0</v>
      </c>
      <c r="Z566" s="3">
        <v>0</v>
      </c>
      <c r="AA566" s="27">
        <v>0</v>
      </c>
      <c r="AB566" s="28">
        <v>0</v>
      </c>
    </row>
    <row r="567" spans="1:28" x14ac:dyDescent="0.25">
      <c r="A567" s="20">
        <v>555</v>
      </c>
      <c r="B567" s="52"/>
      <c r="C567" s="22">
        <v>899999364</v>
      </c>
      <c r="D567" s="22">
        <f>VLOOKUP(C567,ENERO!$D$13:$E$1147,2,0)</f>
        <v>217925279</v>
      </c>
      <c r="E567" s="52" t="s">
        <v>719</v>
      </c>
      <c r="F567" s="52"/>
      <c r="G567" s="52"/>
      <c r="H567" s="3">
        <v>166813465</v>
      </c>
      <c r="I567" s="3">
        <v>353352951</v>
      </c>
      <c r="J567" s="3">
        <v>0</v>
      </c>
      <c r="K567" s="3">
        <v>0</v>
      </c>
      <c r="L567" s="3">
        <v>0</v>
      </c>
      <c r="M567" s="3">
        <v>0</v>
      </c>
      <c r="N567" s="3"/>
      <c r="O567" s="25">
        <v>520166416</v>
      </c>
      <c r="P567" s="26">
        <v>520166416</v>
      </c>
      <c r="Q567" s="3">
        <v>0</v>
      </c>
      <c r="R567" s="3">
        <v>0</v>
      </c>
      <c r="S567" s="3"/>
      <c r="T567" s="3">
        <v>0</v>
      </c>
      <c r="U567" s="3">
        <v>0</v>
      </c>
      <c r="V567" s="3"/>
      <c r="W567" s="3"/>
      <c r="X567" s="3">
        <v>0</v>
      </c>
      <c r="Y567" s="3">
        <v>0</v>
      </c>
      <c r="Z567" s="3">
        <v>0</v>
      </c>
      <c r="AA567" s="27">
        <v>0</v>
      </c>
      <c r="AB567" s="28">
        <v>0</v>
      </c>
    </row>
    <row r="568" spans="1:28" x14ac:dyDescent="0.25">
      <c r="A568" s="29">
        <v>556</v>
      </c>
      <c r="B568" s="52"/>
      <c r="C568" s="22">
        <v>899999420</v>
      </c>
      <c r="D568" s="22">
        <f>VLOOKUP(C568,ENERO!$D$13:$E$1147,2,0)</f>
        <v>218125281</v>
      </c>
      <c r="E568" s="52" t="s">
        <v>720</v>
      </c>
      <c r="F568" s="52"/>
      <c r="G568" s="52"/>
      <c r="H568" s="3">
        <v>112833467</v>
      </c>
      <c r="I568" s="3">
        <v>307376514</v>
      </c>
      <c r="J568" s="3">
        <v>0</v>
      </c>
      <c r="K568" s="3">
        <v>0</v>
      </c>
      <c r="L568" s="3">
        <v>0</v>
      </c>
      <c r="M568" s="3">
        <v>0</v>
      </c>
      <c r="N568" s="3"/>
      <c r="O568" s="25">
        <v>420209981</v>
      </c>
      <c r="P568" s="26">
        <v>420209981</v>
      </c>
      <c r="Q568" s="3">
        <v>0</v>
      </c>
      <c r="R568" s="3">
        <v>0</v>
      </c>
      <c r="S568" s="3"/>
      <c r="T568" s="3">
        <v>0</v>
      </c>
      <c r="U568" s="3">
        <v>0</v>
      </c>
      <c r="V568" s="3"/>
      <c r="W568" s="3"/>
      <c r="X568" s="3">
        <v>0</v>
      </c>
      <c r="Y568" s="3">
        <v>0</v>
      </c>
      <c r="Z568" s="3">
        <v>0</v>
      </c>
      <c r="AA568" s="27">
        <v>0</v>
      </c>
      <c r="AB568" s="28">
        <v>0</v>
      </c>
    </row>
    <row r="569" spans="1:28" x14ac:dyDescent="0.25">
      <c r="A569" s="20">
        <v>557</v>
      </c>
      <c r="B569" s="52"/>
      <c r="C569" s="22">
        <v>899999323</v>
      </c>
      <c r="D569" s="22">
        <f>VLOOKUP(C569,ENERO!$D$13:$E$1147,2,0)</f>
        <v>218825288</v>
      </c>
      <c r="E569" s="52" t="s">
        <v>721</v>
      </c>
      <c r="F569" s="52"/>
      <c r="G569" s="52"/>
      <c r="H569" s="3">
        <v>141405177</v>
      </c>
      <c r="I569" s="3">
        <v>317407654</v>
      </c>
      <c r="J569" s="3">
        <v>0</v>
      </c>
      <c r="K569" s="3">
        <v>0</v>
      </c>
      <c r="L569" s="3">
        <v>0</v>
      </c>
      <c r="M569" s="3">
        <v>0</v>
      </c>
      <c r="N569" s="3"/>
      <c r="O569" s="25">
        <v>458812831</v>
      </c>
      <c r="P569" s="26">
        <v>458812831</v>
      </c>
      <c r="Q569" s="3">
        <v>0</v>
      </c>
      <c r="R569" s="3">
        <v>0</v>
      </c>
      <c r="S569" s="3"/>
      <c r="T569" s="3">
        <v>0</v>
      </c>
      <c r="U569" s="3">
        <v>0</v>
      </c>
      <c r="V569" s="3"/>
      <c r="W569" s="3"/>
      <c r="X569" s="3">
        <v>0</v>
      </c>
      <c r="Y569" s="3">
        <v>0</v>
      </c>
      <c r="Z569" s="3">
        <v>0</v>
      </c>
      <c r="AA569" s="27">
        <v>0</v>
      </c>
      <c r="AB569" s="28">
        <v>0</v>
      </c>
    </row>
    <row r="570" spans="1:28" x14ac:dyDescent="0.25">
      <c r="A570" s="29">
        <v>558</v>
      </c>
      <c r="B570" s="52"/>
      <c r="C570" s="22">
        <v>800094671</v>
      </c>
      <c r="D570" s="22">
        <f>VLOOKUP(C570,ENERO!$D$13:$E$1147,2,0)</f>
        <v>219325293</v>
      </c>
      <c r="E570" s="52" t="s">
        <v>722</v>
      </c>
      <c r="F570" s="52"/>
      <c r="G570" s="52"/>
      <c r="H570" s="3">
        <v>70216064</v>
      </c>
      <c r="I570" s="3">
        <v>221824639</v>
      </c>
      <c r="J570" s="3">
        <v>0</v>
      </c>
      <c r="K570" s="3">
        <v>0</v>
      </c>
      <c r="L570" s="3">
        <v>0</v>
      </c>
      <c r="M570" s="3">
        <v>0</v>
      </c>
      <c r="N570" s="3"/>
      <c r="O570" s="25">
        <v>292040703</v>
      </c>
      <c r="P570" s="26">
        <v>292040703</v>
      </c>
      <c r="Q570" s="3">
        <v>0</v>
      </c>
      <c r="R570" s="3">
        <v>0</v>
      </c>
      <c r="S570" s="3"/>
      <c r="T570" s="3">
        <v>0</v>
      </c>
      <c r="U570" s="3">
        <v>0</v>
      </c>
      <c r="V570" s="3"/>
      <c r="W570" s="3"/>
      <c r="X570" s="3">
        <v>0</v>
      </c>
      <c r="Y570" s="3">
        <v>0</v>
      </c>
      <c r="Z570" s="3">
        <v>0</v>
      </c>
      <c r="AA570" s="27">
        <v>0</v>
      </c>
      <c r="AB570" s="28">
        <v>0</v>
      </c>
    </row>
    <row r="571" spans="1:28" x14ac:dyDescent="0.25">
      <c r="A571" s="20">
        <v>559</v>
      </c>
      <c r="B571" s="52"/>
      <c r="C571" s="22">
        <v>899999419</v>
      </c>
      <c r="D571" s="22">
        <f>VLOOKUP(C571,ENERO!$D$13:$E$1147,2,0)</f>
        <v>219525295</v>
      </c>
      <c r="E571" s="52" t="s">
        <v>723</v>
      </c>
      <c r="F571" s="52"/>
      <c r="G571" s="52"/>
      <c r="H571" s="3">
        <v>202540277</v>
      </c>
      <c r="I571" s="3">
        <v>338026230</v>
      </c>
      <c r="J571" s="3">
        <v>0</v>
      </c>
      <c r="K571" s="3">
        <v>0</v>
      </c>
      <c r="L571" s="3">
        <v>0</v>
      </c>
      <c r="M571" s="3">
        <v>0</v>
      </c>
      <c r="N571" s="3"/>
      <c r="O571" s="25">
        <v>540566507</v>
      </c>
      <c r="P571" s="26">
        <v>540566507</v>
      </c>
      <c r="Q571" s="3">
        <v>0</v>
      </c>
      <c r="R571" s="3">
        <v>0</v>
      </c>
      <c r="S571" s="3"/>
      <c r="T571" s="3">
        <v>0</v>
      </c>
      <c r="U571" s="3">
        <v>0</v>
      </c>
      <c r="V571" s="3"/>
      <c r="W571" s="3"/>
      <c r="X571" s="3">
        <v>0</v>
      </c>
      <c r="Y571" s="3">
        <v>0</v>
      </c>
      <c r="Z571" s="3">
        <v>0</v>
      </c>
      <c r="AA571" s="27">
        <v>0</v>
      </c>
      <c r="AB571" s="28">
        <v>0</v>
      </c>
    </row>
    <row r="572" spans="1:28" x14ac:dyDescent="0.25">
      <c r="A572" s="29">
        <v>560</v>
      </c>
      <c r="B572" s="52"/>
      <c r="C572" s="22">
        <v>899999331</v>
      </c>
      <c r="D572" s="22">
        <f>VLOOKUP(C572,ENERO!$D$13:$E$1147,2,0)</f>
        <v>219725297</v>
      </c>
      <c r="E572" s="52" t="s">
        <v>724</v>
      </c>
      <c r="F572" s="52"/>
      <c r="G572" s="52"/>
      <c r="H572" s="3">
        <v>145608375</v>
      </c>
      <c r="I572" s="3">
        <v>318231045</v>
      </c>
      <c r="J572" s="3">
        <v>0</v>
      </c>
      <c r="K572" s="3">
        <v>0</v>
      </c>
      <c r="L572" s="3">
        <v>0</v>
      </c>
      <c r="M572" s="3">
        <v>0</v>
      </c>
      <c r="N572" s="3"/>
      <c r="O572" s="25">
        <v>463839420</v>
      </c>
      <c r="P572" s="26">
        <v>463839420</v>
      </c>
      <c r="Q572" s="3">
        <v>0</v>
      </c>
      <c r="R572" s="3">
        <v>0</v>
      </c>
      <c r="S572" s="3"/>
      <c r="T572" s="3">
        <v>0</v>
      </c>
      <c r="U572" s="3">
        <v>0</v>
      </c>
      <c r="V572" s="3"/>
      <c r="W572" s="3"/>
      <c r="X572" s="3">
        <v>0</v>
      </c>
      <c r="Y572" s="3">
        <v>0</v>
      </c>
      <c r="Z572" s="3">
        <v>0</v>
      </c>
      <c r="AA572" s="27">
        <v>0</v>
      </c>
      <c r="AB572" s="28">
        <v>0</v>
      </c>
    </row>
    <row r="573" spans="1:28" x14ac:dyDescent="0.25">
      <c r="A573" s="20">
        <v>561</v>
      </c>
      <c r="B573" s="52"/>
      <c r="C573" s="22">
        <v>800094684</v>
      </c>
      <c r="D573" s="22">
        <f>VLOOKUP(C573,ENERO!$D$13:$E$1147,2,0)</f>
        <v>219925299</v>
      </c>
      <c r="E573" s="52" t="s">
        <v>725</v>
      </c>
      <c r="F573" s="52"/>
      <c r="G573" s="52"/>
      <c r="H573" s="3">
        <v>37746001</v>
      </c>
      <c r="I573" s="3">
        <v>103709631</v>
      </c>
      <c r="J573" s="3">
        <v>0</v>
      </c>
      <c r="K573" s="3">
        <v>0</v>
      </c>
      <c r="L573" s="3">
        <v>0</v>
      </c>
      <c r="M573" s="3">
        <v>0</v>
      </c>
      <c r="N573" s="3"/>
      <c r="O573" s="25">
        <v>141455632</v>
      </c>
      <c r="P573" s="26">
        <v>141455632</v>
      </c>
      <c r="Q573" s="3">
        <v>0</v>
      </c>
      <c r="R573" s="3">
        <v>0</v>
      </c>
      <c r="S573" s="3"/>
      <c r="T573" s="3">
        <v>0</v>
      </c>
      <c r="U573" s="3">
        <v>0</v>
      </c>
      <c r="V573" s="3"/>
      <c r="W573" s="3"/>
      <c r="X573" s="3">
        <v>0</v>
      </c>
      <c r="Y573" s="3">
        <v>0</v>
      </c>
      <c r="Z573" s="3">
        <v>0</v>
      </c>
      <c r="AA573" s="27">
        <v>0</v>
      </c>
      <c r="AB573" s="28">
        <v>0</v>
      </c>
    </row>
    <row r="574" spans="1:28" x14ac:dyDescent="0.25">
      <c r="A574" s="29">
        <v>562</v>
      </c>
      <c r="B574" s="52"/>
      <c r="C574" s="22">
        <v>832000992</v>
      </c>
      <c r="D574" s="22">
        <f>VLOOKUP(C574,ENERO!$D$13:$E$1147,2,0)</f>
        <v>211225312</v>
      </c>
      <c r="E574" s="52" t="s">
        <v>322</v>
      </c>
      <c r="F574" s="52"/>
      <c r="G574" s="52"/>
      <c r="H574" s="3">
        <v>113290463</v>
      </c>
      <c r="I574" s="3">
        <v>193066361</v>
      </c>
      <c r="J574" s="3">
        <v>0</v>
      </c>
      <c r="K574" s="3">
        <v>0</v>
      </c>
      <c r="L574" s="3">
        <v>0</v>
      </c>
      <c r="M574" s="3">
        <v>0</v>
      </c>
      <c r="N574" s="3"/>
      <c r="O574" s="25">
        <v>306356824</v>
      </c>
      <c r="P574" s="26">
        <v>306356824</v>
      </c>
      <c r="Q574" s="3">
        <v>0</v>
      </c>
      <c r="R574" s="3">
        <v>0</v>
      </c>
      <c r="S574" s="3"/>
      <c r="T574" s="3">
        <v>0</v>
      </c>
      <c r="U574" s="3">
        <v>0</v>
      </c>
      <c r="V574" s="3"/>
      <c r="W574" s="3"/>
      <c r="X574" s="3">
        <v>0</v>
      </c>
      <c r="Y574" s="3">
        <v>0</v>
      </c>
      <c r="Z574" s="3">
        <v>0</v>
      </c>
      <c r="AA574" s="27">
        <v>0</v>
      </c>
      <c r="AB574" s="28">
        <v>0</v>
      </c>
    </row>
    <row r="575" spans="1:28" x14ac:dyDescent="0.25">
      <c r="A575" s="20">
        <v>563</v>
      </c>
      <c r="B575" s="52"/>
      <c r="C575" s="22">
        <v>899999362</v>
      </c>
      <c r="D575" s="22">
        <f>VLOOKUP(C575,ENERO!$D$13:$E$1147,2,0)</f>
        <v>211725317</v>
      </c>
      <c r="E575" s="52" t="s">
        <v>726</v>
      </c>
      <c r="F575" s="52"/>
      <c r="G575" s="52"/>
      <c r="H575" s="3">
        <v>258824207</v>
      </c>
      <c r="I575" s="3">
        <v>446851289</v>
      </c>
      <c r="J575" s="3">
        <v>0</v>
      </c>
      <c r="K575" s="3">
        <v>0</v>
      </c>
      <c r="L575" s="3">
        <v>0</v>
      </c>
      <c r="M575" s="3">
        <v>0</v>
      </c>
      <c r="N575" s="3"/>
      <c r="O575" s="25">
        <v>705675496</v>
      </c>
      <c r="P575" s="26">
        <v>705675496</v>
      </c>
      <c r="Q575" s="3">
        <v>0</v>
      </c>
      <c r="R575" s="3">
        <v>0</v>
      </c>
      <c r="S575" s="3"/>
      <c r="T575" s="3">
        <v>0</v>
      </c>
      <c r="U575" s="3">
        <v>0</v>
      </c>
      <c r="V575" s="3"/>
      <c r="W575" s="3"/>
      <c r="X575" s="3">
        <v>0</v>
      </c>
      <c r="Y575" s="3">
        <v>0</v>
      </c>
      <c r="Z575" s="3">
        <v>0</v>
      </c>
      <c r="AA575" s="27">
        <v>0</v>
      </c>
      <c r="AB575" s="28">
        <v>0</v>
      </c>
    </row>
    <row r="576" spans="1:28" x14ac:dyDescent="0.25">
      <c r="A576" s="29">
        <v>564</v>
      </c>
      <c r="B576" s="52"/>
      <c r="C576" s="22">
        <v>899999701</v>
      </c>
      <c r="D576" s="22">
        <f>VLOOKUP(C576,ENERO!$D$13:$E$1147,2,0)</f>
        <v>212025320</v>
      </c>
      <c r="E576" s="52" t="s">
        <v>727</v>
      </c>
      <c r="F576" s="52"/>
      <c r="G576" s="52"/>
      <c r="H576" s="3">
        <v>310094399</v>
      </c>
      <c r="I576" s="3">
        <v>573707370</v>
      </c>
      <c r="J576" s="3">
        <v>0</v>
      </c>
      <c r="K576" s="3">
        <v>0</v>
      </c>
      <c r="L576" s="3">
        <v>0</v>
      </c>
      <c r="M576" s="3">
        <v>0</v>
      </c>
      <c r="N576" s="3"/>
      <c r="O576" s="25">
        <v>883801769</v>
      </c>
      <c r="P576" s="26">
        <v>883801769</v>
      </c>
      <c r="Q576" s="3">
        <v>0</v>
      </c>
      <c r="R576" s="3">
        <v>0</v>
      </c>
      <c r="S576" s="3"/>
      <c r="T576" s="3">
        <v>0</v>
      </c>
      <c r="U576" s="3">
        <v>0</v>
      </c>
      <c r="V576" s="3"/>
      <c r="W576" s="3"/>
      <c r="X576" s="3">
        <v>0</v>
      </c>
      <c r="Y576" s="3">
        <v>0</v>
      </c>
      <c r="Z576" s="3">
        <v>0</v>
      </c>
      <c r="AA576" s="27">
        <v>0</v>
      </c>
      <c r="AB576" s="28">
        <v>0</v>
      </c>
    </row>
    <row r="577" spans="1:28" x14ac:dyDescent="0.25">
      <c r="A577" s="20">
        <v>565</v>
      </c>
      <c r="B577" s="52"/>
      <c r="C577" s="22">
        <v>899999442</v>
      </c>
      <c r="D577" s="22">
        <f>VLOOKUP(C577,ENERO!$D$13:$E$1147,2,0)</f>
        <v>212225322</v>
      </c>
      <c r="E577" s="52" t="s">
        <v>728</v>
      </c>
      <c r="F577" s="52"/>
      <c r="G577" s="52"/>
      <c r="H577" s="3">
        <v>246992759</v>
      </c>
      <c r="I577" s="3">
        <v>480034381</v>
      </c>
      <c r="J577" s="3">
        <v>0</v>
      </c>
      <c r="K577" s="3">
        <v>0</v>
      </c>
      <c r="L577" s="3">
        <v>0</v>
      </c>
      <c r="M577" s="3">
        <v>0</v>
      </c>
      <c r="N577" s="3"/>
      <c r="O577" s="25">
        <v>727027140</v>
      </c>
      <c r="P577" s="26">
        <v>727027140</v>
      </c>
      <c r="Q577" s="3">
        <v>0</v>
      </c>
      <c r="R577" s="3">
        <v>0</v>
      </c>
      <c r="S577" s="3"/>
      <c r="T577" s="3">
        <v>0</v>
      </c>
      <c r="U577" s="3">
        <v>0</v>
      </c>
      <c r="V577" s="3"/>
      <c r="W577" s="3"/>
      <c r="X577" s="3">
        <v>0</v>
      </c>
      <c r="Y577" s="3">
        <v>0</v>
      </c>
      <c r="Z577" s="3">
        <v>0</v>
      </c>
      <c r="AA577" s="27">
        <v>0</v>
      </c>
      <c r="AB577" s="28">
        <v>0</v>
      </c>
    </row>
    <row r="578" spans="1:28" x14ac:dyDescent="0.25">
      <c r="A578" s="29">
        <v>566</v>
      </c>
      <c r="B578" s="52"/>
      <c r="C578" s="22">
        <v>800011271</v>
      </c>
      <c r="D578" s="22">
        <f>VLOOKUP(C578,ENERO!$D$13:$E$1147,2,0)</f>
        <v>212425324</v>
      </c>
      <c r="E578" s="52" t="s">
        <v>729</v>
      </c>
      <c r="F578" s="52"/>
      <c r="G578" s="52"/>
      <c r="H578" s="3">
        <v>41880904</v>
      </c>
      <c r="I578" s="3">
        <v>150642250</v>
      </c>
      <c r="J578" s="3">
        <v>0</v>
      </c>
      <c r="K578" s="3">
        <v>0</v>
      </c>
      <c r="L578" s="3">
        <v>0</v>
      </c>
      <c r="M578" s="3">
        <v>0</v>
      </c>
      <c r="N578" s="3"/>
      <c r="O578" s="25">
        <v>192523154</v>
      </c>
      <c r="P578" s="26">
        <v>192523154</v>
      </c>
      <c r="Q578" s="3">
        <v>0</v>
      </c>
      <c r="R578" s="3">
        <v>0</v>
      </c>
      <c r="S578" s="3"/>
      <c r="T578" s="3">
        <v>0</v>
      </c>
      <c r="U578" s="3">
        <v>0</v>
      </c>
      <c r="V578" s="3"/>
      <c r="W578" s="3"/>
      <c r="X578" s="3">
        <v>0</v>
      </c>
      <c r="Y578" s="3">
        <v>0</v>
      </c>
      <c r="Z578" s="3">
        <v>0</v>
      </c>
      <c r="AA578" s="27">
        <v>0</v>
      </c>
      <c r="AB578" s="28">
        <v>0</v>
      </c>
    </row>
    <row r="579" spans="1:28" x14ac:dyDescent="0.25">
      <c r="A579" s="20">
        <v>567</v>
      </c>
      <c r="B579" s="52"/>
      <c r="C579" s="22">
        <v>899999395</v>
      </c>
      <c r="D579" s="22">
        <f>VLOOKUP(C579,ENERO!$D$13:$E$1147,2,0)</f>
        <v>212625326</v>
      </c>
      <c r="E579" s="52" t="s">
        <v>730</v>
      </c>
      <c r="F579" s="52"/>
      <c r="G579" s="52"/>
      <c r="H579" s="3">
        <v>85965852</v>
      </c>
      <c r="I579" s="3">
        <v>221221961</v>
      </c>
      <c r="J579" s="3">
        <v>0</v>
      </c>
      <c r="K579" s="3">
        <v>0</v>
      </c>
      <c r="L579" s="3">
        <v>0</v>
      </c>
      <c r="M579" s="3">
        <v>0</v>
      </c>
      <c r="N579" s="3"/>
      <c r="O579" s="25">
        <v>307187813</v>
      </c>
      <c r="P579" s="26">
        <v>307187813</v>
      </c>
      <c r="Q579" s="3">
        <v>0</v>
      </c>
      <c r="R579" s="3">
        <v>0</v>
      </c>
      <c r="S579" s="3"/>
      <c r="T579" s="3">
        <v>0</v>
      </c>
      <c r="U579" s="3">
        <v>0</v>
      </c>
      <c r="V579" s="3"/>
      <c r="W579" s="3"/>
      <c r="X579" s="3">
        <v>0</v>
      </c>
      <c r="Y579" s="3">
        <v>0</v>
      </c>
      <c r="Z579" s="3">
        <v>0</v>
      </c>
      <c r="AA579" s="27">
        <v>0</v>
      </c>
      <c r="AB579" s="28">
        <v>0</v>
      </c>
    </row>
    <row r="580" spans="1:28" x14ac:dyDescent="0.25">
      <c r="A580" s="29">
        <v>568</v>
      </c>
      <c r="B580" s="52"/>
      <c r="C580" s="22">
        <v>800094685</v>
      </c>
      <c r="D580" s="22">
        <f>VLOOKUP(C580,ENERO!$D$13:$E$1147,2,0)</f>
        <v>212825328</v>
      </c>
      <c r="E580" s="52" t="s">
        <v>731</v>
      </c>
      <c r="F580" s="52"/>
      <c r="G580" s="52"/>
      <c r="H580" s="3">
        <v>71404926</v>
      </c>
      <c r="I580" s="3">
        <v>170710172</v>
      </c>
      <c r="J580" s="3">
        <v>0</v>
      </c>
      <c r="K580" s="3">
        <v>0</v>
      </c>
      <c r="L580" s="3">
        <v>0</v>
      </c>
      <c r="M580" s="3">
        <v>0</v>
      </c>
      <c r="N580" s="3"/>
      <c r="O580" s="25">
        <v>242115098</v>
      </c>
      <c r="P580" s="26">
        <v>242115098</v>
      </c>
      <c r="Q580" s="3">
        <v>0</v>
      </c>
      <c r="R580" s="3">
        <v>0</v>
      </c>
      <c r="S580" s="3"/>
      <c r="T580" s="3">
        <v>0</v>
      </c>
      <c r="U580" s="3">
        <v>0</v>
      </c>
      <c r="V580" s="3"/>
      <c r="W580" s="3"/>
      <c r="X580" s="3">
        <v>0</v>
      </c>
      <c r="Y580" s="3">
        <v>0</v>
      </c>
      <c r="Z580" s="3">
        <v>0</v>
      </c>
      <c r="AA580" s="27">
        <v>0</v>
      </c>
      <c r="AB580" s="28">
        <v>0</v>
      </c>
    </row>
    <row r="581" spans="1:28" x14ac:dyDescent="0.25">
      <c r="A581" s="20">
        <v>569</v>
      </c>
      <c r="B581" s="52"/>
      <c r="C581" s="22">
        <v>800094701</v>
      </c>
      <c r="D581" s="22">
        <f>VLOOKUP(C581,ENERO!$D$13:$E$1147,2,0)</f>
        <v>213525335</v>
      </c>
      <c r="E581" s="52" t="s">
        <v>732</v>
      </c>
      <c r="F581" s="52"/>
      <c r="G581" s="52"/>
      <c r="H581" s="3">
        <v>78910407</v>
      </c>
      <c r="I581" s="3">
        <v>181377061</v>
      </c>
      <c r="J581" s="3">
        <v>0</v>
      </c>
      <c r="K581" s="3">
        <v>0</v>
      </c>
      <c r="L581" s="3">
        <v>0</v>
      </c>
      <c r="M581" s="3">
        <v>0</v>
      </c>
      <c r="N581" s="3"/>
      <c r="O581" s="25">
        <v>260287468</v>
      </c>
      <c r="P581" s="26">
        <v>260287468</v>
      </c>
      <c r="Q581" s="3">
        <v>0</v>
      </c>
      <c r="R581" s="3">
        <v>0</v>
      </c>
      <c r="S581" s="3"/>
      <c r="T581" s="3">
        <v>0</v>
      </c>
      <c r="U581" s="3">
        <v>0</v>
      </c>
      <c r="V581" s="3"/>
      <c r="W581" s="3"/>
      <c r="X581" s="3">
        <v>0</v>
      </c>
      <c r="Y581" s="3">
        <v>0</v>
      </c>
      <c r="Z581" s="3">
        <v>0</v>
      </c>
      <c r="AA581" s="27">
        <v>0</v>
      </c>
      <c r="AB581" s="28">
        <v>0</v>
      </c>
    </row>
    <row r="582" spans="1:28" x14ac:dyDescent="0.25">
      <c r="A582" s="29">
        <v>570</v>
      </c>
      <c r="B582" s="52"/>
      <c r="C582" s="22">
        <v>800094704</v>
      </c>
      <c r="D582" s="22">
        <f>VLOOKUP(C582,ENERO!$D$13:$E$1147,2,0)</f>
        <v>213925339</v>
      </c>
      <c r="E582" s="52" t="s">
        <v>733</v>
      </c>
      <c r="F582" s="52"/>
      <c r="G582" s="52"/>
      <c r="H582" s="3">
        <v>65183107</v>
      </c>
      <c r="I582" s="3">
        <v>122245354</v>
      </c>
      <c r="J582" s="3">
        <v>0</v>
      </c>
      <c r="K582" s="3">
        <v>0</v>
      </c>
      <c r="L582" s="3">
        <v>0</v>
      </c>
      <c r="M582" s="3">
        <v>0</v>
      </c>
      <c r="N582" s="3"/>
      <c r="O582" s="25">
        <v>187428461</v>
      </c>
      <c r="P582" s="26">
        <v>187428461</v>
      </c>
      <c r="Q582" s="3">
        <v>0</v>
      </c>
      <c r="R582" s="3">
        <v>0</v>
      </c>
      <c r="S582" s="3"/>
      <c r="T582" s="3">
        <v>0</v>
      </c>
      <c r="U582" s="3">
        <v>0</v>
      </c>
      <c r="V582" s="3"/>
      <c r="W582" s="3"/>
      <c r="X582" s="3">
        <v>0</v>
      </c>
      <c r="Y582" s="3">
        <v>0</v>
      </c>
      <c r="Z582" s="3">
        <v>0</v>
      </c>
      <c r="AA582" s="27">
        <v>0</v>
      </c>
      <c r="AB582" s="28">
        <v>0</v>
      </c>
    </row>
    <row r="583" spans="1:28" x14ac:dyDescent="0.25">
      <c r="A583" s="20">
        <v>571</v>
      </c>
      <c r="B583" s="52"/>
      <c r="C583" s="22">
        <v>800004018</v>
      </c>
      <c r="D583" s="22">
        <f>VLOOKUP(C583,ENERO!$D$13:$E$1147,2,0)</f>
        <v>216825368</v>
      </c>
      <c r="E583" s="52" t="s">
        <v>734</v>
      </c>
      <c r="F583" s="52"/>
      <c r="G583" s="52"/>
      <c r="H583" s="3">
        <v>36537903</v>
      </c>
      <c r="I583" s="3">
        <v>92569742</v>
      </c>
      <c r="J583" s="3">
        <v>0</v>
      </c>
      <c r="K583" s="3">
        <v>0</v>
      </c>
      <c r="L583" s="3">
        <v>0</v>
      </c>
      <c r="M583" s="3">
        <v>0</v>
      </c>
      <c r="N583" s="3"/>
      <c r="O583" s="25">
        <v>129107645</v>
      </c>
      <c r="P583" s="26">
        <v>129107645</v>
      </c>
      <c r="Q583" s="3">
        <v>0</v>
      </c>
      <c r="R583" s="3">
        <v>0</v>
      </c>
      <c r="S583" s="3"/>
      <c r="T583" s="3">
        <v>0</v>
      </c>
      <c r="U583" s="3">
        <v>0</v>
      </c>
      <c r="V583" s="3"/>
      <c r="W583" s="3"/>
      <c r="X583" s="3">
        <v>0</v>
      </c>
      <c r="Y583" s="3">
        <v>0</v>
      </c>
      <c r="Z583" s="3">
        <v>0</v>
      </c>
      <c r="AA583" s="27">
        <v>0</v>
      </c>
      <c r="AB583" s="28">
        <v>0</v>
      </c>
    </row>
    <row r="584" spans="1:28" x14ac:dyDescent="0.25">
      <c r="A584" s="29">
        <v>572</v>
      </c>
      <c r="B584" s="52"/>
      <c r="C584" s="22">
        <v>800094705</v>
      </c>
      <c r="D584" s="22">
        <f>VLOOKUP(C584,ENERO!$D$13:$E$1147,2,0)</f>
        <v>217225372</v>
      </c>
      <c r="E584" s="52" t="s">
        <v>735</v>
      </c>
      <c r="F584" s="52"/>
      <c r="G584" s="52"/>
      <c r="H584" s="3">
        <v>74846102</v>
      </c>
      <c r="I584" s="3">
        <v>244456721</v>
      </c>
      <c r="J584" s="3">
        <v>0</v>
      </c>
      <c r="K584" s="3">
        <v>0</v>
      </c>
      <c r="L584" s="3">
        <v>0</v>
      </c>
      <c r="M584" s="3">
        <v>0</v>
      </c>
      <c r="N584" s="3"/>
      <c r="O584" s="25">
        <v>319302823</v>
      </c>
      <c r="P584" s="26">
        <v>319302823</v>
      </c>
      <c r="Q584" s="3">
        <v>0</v>
      </c>
      <c r="R584" s="3">
        <v>0</v>
      </c>
      <c r="S584" s="3"/>
      <c r="T584" s="3">
        <v>0</v>
      </c>
      <c r="U584" s="3">
        <v>0</v>
      </c>
      <c r="V584" s="3"/>
      <c r="W584" s="3"/>
      <c r="X584" s="3">
        <v>0</v>
      </c>
      <c r="Y584" s="3">
        <v>0</v>
      </c>
      <c r="Z584" s="3">
        <v>0</v>
      </c>
      <c r="AA584" s="27">
        <v>0</v>
      </c>
      <c r="AB584" s="28">
        <v>0</v>
      </c>
    </row>
    <row r="585" spans="1:28" x14ac:dyDescent="0.25">
      <c r="A585" s="20">
        <v>573</v>
      </c>
      <c r="B585" s="52"/>
      <c r="C585" s="22">
        <v>899999712</v>
      </c>
      <c r="D585" s="22">
        <f>VLOOKUP(C585,ENERO!$D$13:$E$1147,2,0)</f>
        <v>217725377</v>
      </c>
      <c r="E585" s="52" t="s">
        <v>736</v>
      </c>
      <c r="F585" s="52"/>
      <c r="G585" s="52"/>
      <c r="H585" s="3">
        <v>253638187</v>
      </c>
      <c r="I585" s="3">
        <v>503293339</v>
      </c>
      <c r="J585" s="3">
        <v>0</v>
      </c>
      <c r="K585" s="3">
        <v>0</v>
      </c>
      <c r="L585" s="3">
        <v>0</v>
      </c>
      <c r="M585" s="3">
        <v>0</v>
      </c>
      <c r="N585" s="3"/>
      <c r="O585" s="25">
        <v>756931526</v>
      </c>
      <c r="P585" s="26">
        <v>756931526</v>
      </c>
      <c r="Q585" s="3">
        <v>0</v>
      </c>
      <c r="R585" s="3">
        <v>0</v>
      </c>
      <c r="S585" s="3"/>
      <c r="T585" s="3">
        <v>0</v>
      </c>
      <c r="U585" s="3">
        <v>0</v>
      </c>
      <c r="V585" s="3"/>
      <c r="W585" s="3"/>
      <c r="X585" s="3">
        <v>0</v>
      </c>
      <c r="Y585" s="3">
        <v>0</v>
      </c>
      <c r="Z585" s="3">
        <v>0</v>
      </c>
      <c r="AA585" s="27">
        <v>0</v>
      </c>
      <c r="AB585" s="28">
        <v>0</v>
      </c>
    </row>
    <row r="586" spans="1:28" x14ac:dyDescent="0.25">
      <c r="A586" s="29">
        <v>574</v>
      </c>
      <c r="B586" s="52"/>
      <c r="C586" s="22">
        <v>890680026</v>
      </c>
      <c r="D586" s="22">
        <f>VLOOKUP(C586,ENERO!$D$13:$E$1147,2,0)</f>
        <v>218625386</v>
      </c>
      <c r="E586" s="52" t="s">
        <v>737</v>
      </c>
      <c r="F586" s="52"/>
      <c r="G586" s="52"/>
      <c r="H586" s="3">
        <v>358544807</v>
      </c>
      <c r="I586" s="3">
        <v>772017098</v>
      </c>
      <c r="J586" s="3">
        <v>0</v>
      </c>
      <c r="K586" s="3">
        <v>0</v>
      </c>
      <c r="L586" s="3">
        <v>0</v>
      </c>
      <c r="M586" s="3">
        <v>0</v>
      </c>
      <c r="N586" s="3"/>
      <c r="O586" s="25">
        <v>1130561905</v>
      </c>
      <c r="P586" s="26">
        <v>1130561905</v>
      </c>
      <c r="Q586" s="3">
        <v>0</v>
      </c>
      <c r="R586" s="3">
        <v>0</v>
      </c>
      <c r="S586" s="3"/>
      <c r="T586" s="3">
        <v>0</v>
      </c>
      <c r="U586" s="3">
        <v>0</v>
      </c>
      <c r="V586" s="3"/>
      <c r="W586" s="3"/>
      <c r="X586" s="3">
        <v>0</v>
      </c>
      <c r="Y586" s="3">
        <v>0</v>
      </c>
      <c r="Z586" s="3">
        <v>0</v>
      </c>
      <c r="AA586" s="27">
        <v>0</v>
      </c>
      <c r="AB586" s="28">
        <v>0</v>
      </c>
    </row>
    <row r="587" spans="1:28" x14ac:dyDescent="0.25">
      <c r="A587" s="20">
        <v>575</v>
      </c>
      <c r="B587" s="52"/>
      <c r="C587" s="22">
        <v>899999369</v>
      </c>
      <c r="D587" s="22">
        <f>VLOOKUP(C587,ENERO!$D$13:$E$1147,2,0)</f>
        <v>219425394</v>
      </c>
      <c r="E587" s="52" t="s">
        <v>738</v>
      </c>
      <c r="F587" s="52"/>
      <c r="G587" s="52"/>
      <c r="H587" s="3">
        <v>155949187</v>
      </c>
      <c r="I587" s="3">
        <v>354230195</v>
      </c>
      <c r="J587" s="3">
        <v>0</v>
      </c>
      <c r="K587" s="3">
        <v>0</v>
      </c>
      <c r="L587" s="3">
        <v>0</v>
      </c>
      <c r="M587" s="3">
        <v>0</v>
      </c>
      <c r="N587" s="3"/>
      <c r="O587" s="25">
        <v>510179382</v>
      </c>
      <c r="P587" s="26">
        <v>510179382</v>
      </c>
      <c r="Q587" s="3">
        <v>0</v>
      </c>
      <c r="R587" s="3">
        <v>0</v>
      </c>
      <c r="S587" s="3"/>
      <c r="T587" s="3">
        <v>0</v>
      </c>
      <c r="U587" s="3">
        <v>0</v>
      </c>
      <c r="V587" s="3"/>
      <c r="W587" s="3"/>
      <c r="X587" s="3">
        <v>0</v>
      </c>
      <c r="Y587" s="3">
        <v>0</v>
      </c>
      <c r="Z587" s="3">
        <v>0</v>
      </c>
      <c r="AA587" s="27">
        <v>0</v>
      </c>
      <c r="AB587" s="28">
        <v>0</v>
      </c>
    </row>
    <row r="588" spans="1:28" x14ac:dyDescent="0.25">
      <c r="A588" s="29">
        <v>576</v>
      </c>
      <c r="B588" s="52"/>
      <c r="C588" s="22">
        <v>899999721</v>
      </c>
      <c r="D588" s="22">
        <f>VLOOKUP(C588,ENERO!$D$13:$E$1147,2,0)</f>
        <v>219825398</v>
      </c>
      <c r="E588" s="52" t="s">
        <v>739</v>
      </c>
      <c r="F588" s="52"/>
      <c r="G588" s="52"/>
      <c r="H588" s="3">
        <v>107630183</v>
      </c>
      <c r="I588" s="3">
        <v>219834045</v>
      </c>
      <c r="J588" s="3">
        <v>0</v>
      </c>
      <c r="K588" s="3">
        <v>0</v>
      </c>
      <c r="L588" s="3">
        <v>0</v>
      </c>
      <c r="M588" s="3">
        <v>0</v>
      </c>
      <c r="N588" s="3"/>
      <c r="O588" s="25">
        <v>327464228</v>
      </c>
      <c r="P588" s="26">
        <v>327464228</v>
      </c>
      <c r="Q588" s="3">
        <v>0</v>
      </c>
      <c r="R588" s="3">
        <v>0</v>
      </c>
      <c r="S588" s="3"/>
      <c r="T588" s="3">
        <v>0</v>
      </c>
      <c r="U588" s="3">
        <v>0</v>
      </c>
      <c r="V588" s="3"/>
      <c r="W588" s="3"/>
      <c r="X588" s="3">
        <v>0</v>
      </c>
      <c r="Y588" s="3">
        <v>0</v>
      </c>
      <c r="Z588" s="3">
        <v>0</v>
      </c>
      <c r="AA588" s="27">
        <v>0</v>
      </c>
      <c r="AB588" s="28">
        <v>0</v>
      </c>
    </row>
    <row r="589" spans="1:28" x14ac:dyDescent="0.25">
      <c r="A589" s="20">
        <v>577</v>
      </c>
      <c r="B589" s="52"/>
      <c r="C589" s="22">
        <v>800073475</v>
      </c>
      <c r="D589" s="22">
        <f>VLOOKUP(C589,ENERO!$D$13:$E$1147,2,0)</f>
        <v>210225402</v>
      </c>
      <c r="E589" s="52" t="s">
        <v>625</v>
      </c>
      <c r="F589" s="52"/>
      <c r="G589" s="52"/>
      <c r="H589" s="3">
        <v>261139863</v>
      </c>
      <c r="I589" s="3">
        <v>476540346</v>
      </c>
      <c r="J589" s="3">
        <v>0</v>
      </c>
      <c r="K589" s="3">
        <v>0</v>
      </c>
      <c r="L589" s="3">
        <v>0</v>
      </c>
      <c r="M589" s="3">
        <v>0</v>
      </c>
      <c r="N589" s="3"/>
      <c r="O589" s="25">
        <v>737680209</v>
      </c>
      <c r="P589" s="26">
        <v>737680209</v>
      </c>
      <c r="Q589" s="3">
        <v>0</v>
      </c>
      <c r="R589" s="3">
        <v>0</v>
      </c>
      <c r="S589" s="3"/>
      <c r="T589" s="3">
        <v>0</v>
      </c>
      <c r="U589" s="3">
        <v>0</v>
      </c>
      <c r="V589" s="3"/>
      <c r="W589" s="3"/>
      <c r="X589" s="3">
        <v>0</v>
      </c>
      <c r="Y589" s="3">
        <v>0</v>
      </c>
      <c r="Z589" s="3">
        <v>0</v>
      </c>
      <c r="AA589" s="27">
        <v>0</v>
      </c>
      <c r="AB589" s="28">
        <v>0</v>
      </c>
    </row>
    <row r="590" spans="1:28" x14ac:dyDescent="0.25">
      <c r="A590" s="29">
        <v>578</v>
      </c>
      <c r="B590" s="52"/>
      <c r="C590" s="22">
        <v>899999330</v>
      </c>
      <c r="D590" s="22">
        <f>VLOOKUP(C590,ENERO!$D$13:$E$1147,2,0)</f>
        <v>210725407</v>
      </c>
      <c r="E590" s="52" t="s">
        <v>740</v>
      </c>
      <c r="F590" s="52"/>
      <c r="G590" s="52"/>
      <c r="H590" s="3">
        <v>211064635</v>
      </c>
      <c r="I590" s="3">
        <v>370441950</v>
      </c>
      <c r="J590" s="3">
        <v>0</v>
      </c>
      <c r="K590" s="3">
        <v>0</v>
      </c>
      <c r="L590" s="3">
        <v>0</v>
      </c>
      <c r="M590" s="3">
        <v>0</v>
      </c>
      <c r="N590" s="3"/>
      <c r="O590" s="25">
        <v>581506585</v>
      </c>
      <c r="P590" s="26">
        <v>581506585</v>
      </c>
      <c r="Q590" s="3">
        <v>0</v>
      </c>
      <c r="R590" s="3">
        <v>0</v>
      </c>
      <c r="S590" s="3"/>
      <c r="T590" s="3">
        <v>0</v>
      </c>
      <c r="U590" s="3">
        <v>0</v>
      </c>
      <c r="V590" s="3"/>
      <c r="W590" s="3"/>
      <c r="X590" s="3">
        <v>0</v>
      </c>
      <c r="Y590" s="3">
        <v>0</v>
      </c>
      <c r="Z590" s="3">
        <v>0</v>
      </c>
      <c r="AA590" s="27">
        <v>0</v>
      </c>
      <c r="AB590" s="28">
        <v>0</v>
      </c>
    </row>
    <row r="591" spans="1:28" x14ac:dyDescent="0.25">
      <c r="A591" s="20">
        <v>579</v>
      </c>
      <c r="B591" s="52"/>
      <c r="C591" s="22">
        <v>899999401</v>
      </c>
      <c r="D591" s="22">
        <f>VLOOKUP(C591,ENERO!$D$13:$E$1147,2,0)</f>
        <v>212625426</v>
      </c>
      <c r="E591" s="52" t="s">
        <v>741</v>
      </c>
      <c r="F591" s="52"/>
      <c r="G591" s="52"/>
      <c r="H591" s="3">
        <v>91884098</v>
      </c>
      <c r="I591" s="3">
        <v>148867897</v>
      </c>
      <c r="J591" s="3">
        <v>0</v>
      </c>
      <c r="K591" s="3">
        <v>0</v>
      </c>
      <c r="L591" s="3">
        <v>0</v>
      </c>
      <c r="M591" s="3">
        <v>0</v>
      </c>
      <c r="N591" s="3"/>
      <c r="O591" s="25">
        <v>240751995</v>
      </c>
      <c r="P591" s="26">
        <v>240751995</v>
      </c>
      <c r="Q591" s="3">
        <v>0</v>
      </c>
      <c r="R591" s="3">
        <v>0</v>
      </c>
      <c r="S591" s="3"/>
      <c r="T591" s="3">
        <v>0</v>
      </c>
      <c r="U591" s="3">
        <v>0</v>
      </c>
      <c r="V591" s="3"/>
      <c r="W591" s="3"/>
      <c r="X591" s="3">
        <v>0</v>
      </c>
      <c r="Y591" s="3">
        <v>0</v>
      </c>
      <c r="Z591" s="3">
        <v>0</v>
      </c>
      <c r="AA591" s="27">
        <v>0</v>
      </c>
      <c r="AB591" s="28">
        <v>0</v>
      </c>
    </row>
    <row r="592" spans="1:28" x14ac:dyDescent="0.25">
      <c r="A592" s="29">
        <v>580</v>
      </c>
      <c r="B592" s="52"/>
      <c r="C592" s="22">
        <v>899999325</v>
      </c>
      <c r="D592" s="22">
        <f>VLOOKUP(C592,ENERO!$D$13:$E$1147,2,0)</f>
        <v>213025430</v>
      </c>
      <c r="E592" s="52" t="s">
        <v>742</v>
      </c>
      <c r="F592" s="52"/>
      <c r="G592" s="52"/>
      <c r="H592" s="3">
        <v>1171910207</v>
      </c>
      <c r="I592" s="3">
        <v>1474374612</v>
      </c>
      <c r="J592" s="3">
        <v>0</v>
      </c>
      <c r="K592" s="3">
        <v>0</v>
      </c>
      <c r="L592" s="3">
        <v>0</v>
      </c>
      <c r="M592" s="3">
        <v>0</v>
      </c>
      <c r="N592" s="3"/>
      <c r="O592" s="25">
        <v>2646284819</v>
      </c>
      <c r="P592" s="26">
        <v>2646284819</v>
      </c>
      <c r="Q592" s="3">
        <v>0</v>
      </c>
      <c r="R592" s="3">
        <v>0</v>
      </c>
      <c r="S592" s="3"/>
      <c r="T592" s="3">
        <v>0</v>
      </c>
      <c r="U592" s="3">
        <v>0</v>
      </c>
      <c r="V592" s="3"/>
      <c r="W592" s="3"/>
      <c r="X592" s="3">
        <v>0</v>
      </c>
      <c r="Y592" s="3">
        <v>0</v>
      </c>
      <c r="Z592" s="3">
        <v>0</v>
      </c>
      <c r="AA592" s="27">
        <v>0</v>
      </c>
      <c r="AB592" s="28">
        <v>0</v>
      </c>
    </row>
    <row r="593" spans="1:28" x14ac:dyDescent="0.25">
      <c r="A593" s="20">
        <v>581</v>
      </c>
      <c r="B593" s="52"/>
      <c r="C593" s="22">
        <v>800094711</v>
      </c>
      <c r="D593" s="22">
        <f>VLOOKUP(C593,ENERO!$D$13:$E$1147,2,0)</f>
        <v>213625436</v>
      </c>
      <c r="E593" s="52" t="s">
        <v>743</v>
      </c>
      <c r="F593" s="52"/>
      <c r="G593" s="52"/>
      <c r="H593" s="3">
        <v>36144391</v>
      </c>
      <c r="I593" s="3">
        <v>93252267</v>
      </c>
      <c r="J593" s="3">
        <v>0</v>
      </c>
      <c r="K593" s="3">
        <v>0</v>
      </c>
      <c r="L593" s="3">
        <v>0</v>
      </c>
      <c r="M593" s="3">
        <v>0</v>
      </c>
      <c r="N593" s="3"/>
      <c r="O593" s="25">
        <v>129396658</v>
      </c>
      <c r="P593" s="26">
        <v>129396658</v>
      </c>
      <c r="Q593" s="3">
        <v>0</v>
      </c>
      <c r="R593" s="3">
        <v>0</v>
      </c>
      <c r="S593" s="3"/>
      <c r="T593" s="3">
        <v>0</v>
      </c>
      <c r="U593" s="3">
        <v>0</v>
      </c>
      <c r="V593" s="3"/>
      <c r="W593" s="3"/>
      <c r="X593" s="3">
        <v>0</v>
      </c>
      <c r="Y593" s="3">
        <v>0</v>
      </c>
      <c r="Z593" s="3">
        <v>0</v>
      </c>
      <c r="AA593" s="27">
        <v>0</v>
      </c>
      <c r="AB593" s="28">
        <v>0</v>
      </c>
    </row>
    <row r="594" spans="1:28" x14ac:dyDescent="0.25">
      <c r="A594" s="29">
        <v>582</v>
      </c>
      <c r="B594" s="52"/>
      <c r="C594" s="22">
        <v>899999470</v>
      </c>
      <c r="D594" s="22">
        <f>VLOOKUP(C594,ENERO!$D$13:$E$1147,2,0)</f>
        <v>213825438</v>
      </c>
      <c r="E594" s="52" t="s">
        <v>744</v>
      </c>
      <c r="F594" s="52"/>
      <c r="G594" s="52"/>
      <c r="H594" s="3">
        <v>181966721</v>
      </c>
      <c r="I594" s="3">
        <v>378956563</v>
      </c>
      <c r="J594" s="3">
        <v>0</v>
      </c>
      <c r="K594" s="3">
        <v>0</v>
      </c>
      <c r="L594" s="3">
        <v>0</v>
      </c>
      <c r="M594" s="3">
        <v>0</v>
      </c>
      <c r="N594" s="3"/>
      <c r="O594" s="25">
        <v>560923284</v>
      </c>
      <c r="P594" s="26">
        <v>560923284</v>
      </c>
      <c r="Q594" s="3">
        <v>0</v>
      </c>
      <c r="R594" s="3">
        <v>0</v>
      </c>
      <c r="S594" s="3"/>
      <c r="T594" s="3">
        <v>0</v>
      </c>
      <c r="U594" s="3">
        <v>0</v>
      </c>
      <c r="V594" s="3"/>
      <c r="W594" s="3"/>
      <c r="X594" s="3">
        <v>0</v>
      </c>
      <c r="Y594" s="3">
        <v>0</v>
      </c>
      <c r="Z594" s="3">
        <v>0</v>
      </c>
      <c r="AA594" s="27">
        <v>0</v>
      </c>
      <c r="AB594" s="28">
        <v>0</v>
      </c>
    </row>
    <row r="595" spans="1:28" x14ac:dyDescent="0.25">
      <c r="A595" s="20">
        <v>583</v>
      </c>
      <c r="B595" s="52"/>
      <c r="C595" s="22">
        <v>890680390</v>
      </c>
      <c r="D595" s="22">
        <f>VLOOKUP(C595,ENERO!$D$13:$E$1147,2,0)</f>
        <v>218325483</v>
      </c>
      <c r="E595" s="52" t="s">
        <v>340</v>
      </c>
      <c r="F595" s="52"/>
      <c r="G595" s="52"/>
      <c r="H595" s="3">
        <v>22306120</v>
      </c>
      <c r="I595" s="3">
        <v>78120233</v>
      </c>
      <c r="J595" s="3">
        <v>0</v>
      </c>
      <c r="K595" s="3">
        <v>0</v>
      </c>
      <c r="L595" s="3">
        <v>0</v>
      </c>
      <c r="M595" s="3">
        <v>0</v>
      </c>
      <c r="N595" s="3"/>
      <c r="O595" s="25">
        <v>100426353</v>
      </c>
      <c r="P595" s="26">
        <v>100426353</v>
      </c>
      <c r="Q595" s="3">
        <v>0</v>
      </c>
      <c r="R595" s="3">
        <v>0</v>
      </c>
      <c r="S595" s="3"/>
      <c r="T595" s="3">
        <v>0</v>
      </c>
      <c r="U595" s="3">
        <v>0</v>
      </c>
      <c r="V595" s="3"/>
      <c r="W595" s="3"/>
      <c r="X595" s="3">
        <v>0</v>
      </c>
      <c r="Y595" s="3">
        <v>0</v>
      </c>
      <c r="Z595" s="3">
        <v>0</v>
      </c>
      <c r="AA595" s="27">
        <v>0</v>
      </c>
      <c r="AB595" s="28">
        <v>0</v>
      </c>
    </row>
    <row r="596" spans="1:28" x14ac:dyDescent="0.25">
      <c r="A596" s="29">
        <v>584</v>
      </c>
      <c r="B596" s="52"/>
      <c r="C596" s="22">
        <v>899999366</v>
      </c>
      <c r="D596" s="22">
        <f>VLOOKUP(C596,ENERO!$D$13:$E$1147,2,0)</f>
        <v>218625486</v>
      </c>
      <c r="E596" s="52" t="s">
        <v>745</v>
      </c>
      <c r="F596" s="52"/>
      <c r="G596" s="52"/>
      <c r="H596" s="3">
        <v>211372255</v>
      </c>
      <c r="I596" s="3">
        <v>360062979</v>
      </c>
      <c r="J596" s="3">
        <v>0</v>
      </c>
      <c r="K596" s="3">
        <v>0</v>
      </c>
      <c r="L596" s="3">
        <v>0</v>
      </c>
      <c r="M596" s="3">
        <v>0</v>
      </c>
      <c r="N596" s="3"/>
      <c r="O596" s="25">
        <v>571435234</v>
      </c>
      <c r="P596" s="26">
        <v>571435234</v>
      </c>
      <c r="Q596" s="3">
        <v>0</v>
      </c>
      <c r="R596" s="3">
        <v>0</v>
      </c>
      <c r="S596" s="3"/>
      <c r="T596" s="3">
        <v>0</v>
      </c>
      <c r="U596" s="3">
        <v>0</v>
      </c>
      <c r="V596" s="3"/>
      <c r="W596" s="3"/>
      <c r="X596" s="3">
        <v>0</v>
      </c>
      <c r="Y596" s="3">
        <v>0</v>
      </c>
      <c r="Z596" s="3">
        <v>0</v>
      </c>
      <c r="AA596" s="27">
        <v>0</v>
      </c>
      <c r="AB596" s="28">
        <v>0</v>
      </c>
    </row>
    <row r="597" spans="1:28" x14ac:dyDescent="0.25">
      <c r="A597" s="20">
        <v>585</v>
      </c>
      <c r="B597" s="52"/>
      <c r="C597" s="22">
        <v>899999707</v>
      </c>
      <c r="D597" s="22">
        <f>VLOOKUP(C597,ENERO!$D$13:$E$1147,2,0)</f>
        <v>218825488</v>
      </c>
      <c r="E597" s="52" t="s">
        <v>746</v>
      </c>
      <c r="F597" s="52"/>
      <c r="G597" s="52"/>
      <c r="H597" s="3">
        <v>90481415</v>
      </c>
      <c r="I597" s="3">
        <v>254505822</v>
      </c>
      <c r="J597" s="3">
        <v>0</v>
      </c>
      <c r="K597" s="3">
        <v>0</v>
      </c>
      <c r="L597" s="3">
        <v>0</v>
      </c>
      <c r="M597" s="3">
        <v>0</v>
      </c>
      <c r="N597" s="3"/>
      <c r="O597" s="25">
        <v>344987237</v>
      </c>
      <c r="P597" s="26">
        <v>344987237</v>
      </c>
      <c r="Q597" s="3">
        <v>0</v>
      </c>
      <c r="R597" s="3">
        <v>0</v>
      </c>
      <c r="S597" s="3"/>
      <c r="T597" s="3">
        <v>0</v>
      </c>
      <c r="U597" s="3">
        <v>0</v>
      </c>
      <c r="V597" s="3"/>
      <c r="W597" s="3"/>
      <c r="X597" s="3">
        <v>0</v>
      </c>
      <c r="Y597" s="3">
        <v>0</v>
      </c>
      <c r="Z597" s="3">
        <v>0</v>
      </c>
      <c r="AA597" s="27">
        <v>0</v>
      </c>
      <c r="AB597" s="28">
        <v>0</v>
      </c>
    </row>
    <row r="598" spans="1:28" x14ac:dyDescent="0.25">
      <c r="A598" s="29">
        <v>586</v>
      </c>
      <c r="B598" s="52"/>
      <c r="C598" s="22">
        <v>800094713</v>
      </c>
      <c r="D598" s="22">
        <f>VLOOKUP(C598,ENERO!$D$13:$E$1147,2,0)</f>
        <v>218925489</v>
      </c>
      <c r="E598" s="52" t="s">
        <v>747</v>
      </c>
      <c r="F598" s="52"/>
      <c r="G598" s="52"/>
      <c r="H598" s="3">
        <v>44483515</v>
      </c>
      <c r="I598" s="3">
        <v>144725192</v>
      </c>
      <c r="J598" s="3">
        <v>0</v>
      </c>
      <c r="K598" s="3">
        <v>0</v>
      </c>
      <c r="L598" s="3">
        <v>0</v>
      </c>
      <c r="M598" s="3">
        <v>0</v>
      </c>
      <c r="N598" s="3"/>
      <c r="O598" s="25">
        <v>189208707</v>
      </c>
      <c r="P598" s="26">
        <v>189208707</v>
      </c>
      <c r="Q598" s="3">
        <v>0</v>
      </c>
      <c r="R598" s="3">
        <v>0</v>
      </c>
      <c r="S598" s="3"/>
      <c r="T598" s="3">
        <v>0</v>
      </c>
      <c r="U598" s="3">
        <v>0</v>
      </c>
      <c r="V598" s="3"/>
      <c r="W598" s="3"/>
      <c r="X598" s="3">
        <v>0</v>
      </c>
      <c r="Y598" s="3">
        <v>0</v>
      </c>
      <c r="Z598" s="3">
        <v>0</v>
      </c>
      <c r="AA598" s="27">
        <v>0</v>
      </c>
      <c r="AB598" s="28">
        <v>0</v>
      </c>
    </row>
    <row r="599" spans="1:28" x14ac:dyDescent="0.25">
      <c r="A599" s="20">
        <v>587</v>
      </c>
      <c r="B599" s="52"/>
      <c r="C599" s="22">
        <v>899999718</v>
      </c>
      <c r="D599" s="22">
        <f>VLOOKUP(C599,ENERO!$D$13:$E$1147,2,0)</f>
        <v>219125491</v>
      </c>
      <c r="E599" s="52" t="s">
        <v>748</v>
      </c>
      <c r="F599" s="52"/>
      <c r="G599" s="52"/>
      <c r="H599" s="3">
        <v>89394197</v>
      </c>
      <c r="I599" s="3">
        <v>182526369</v>
      </c>
      <c r="J599" s="3">
        <v>0</v>
      </c>
      <c r="K599" s="3">
        <v>0</v>
      </c>
      <c r="L599" s="3">
        <v>0</v>
      </c>
      <c r="M599" s="3">
        <v>0</v>
      </c>
      <c r="N599" s="3"/>
      <c r="O599" s="25">
        <v>271920566</v>
      </c>
      <c r="P599" s="26">
        <v>271920566</v>
      </c>
      <c r="Q599" s="3">
        <v>0</v>
      </c>
      <c r="R599" s="3">
        <v>0</v>
      </c>
      <c r="S599" s="3"/>
      <c r="T599" s="3">
        <v>0</v>
      </c>
      <c r="U599" s="3">
        <v>0</v>
      </c>
      <c r="V599" s="3"/>
      <c r="W599" s="3"/>
      <c r="X599" s="3">
        <v>0</v>
      </c>
      <c r="Y599" s="3">
        <v>0</v>
      </c>
      <c r="Z599" s="3">
        <v>0</v>
      </c>
      <c r="AA599" s="27">
        <v>0</v>
      </c>
      <c r="AB599" s="28">
        <v>0</v>
      </c>
    </row>
    <row r="600" spans="1:28" x14ac:dyDescent="0.25">
      <c r="A600" s="29">
        <v>588</v>
      </c>
      <c r="B600" s="52"/>
      <c r="C600" s="22">
        <v>890680088</v>
      </c>
      <c r="D600" s="22">
        <f>VLOOKUP(C600,ENERO!$D$13:$E$1147,2,0)</f>
        <v>210625506</v>
      </c>
      <c r="E600" s="52" t="s">
        <v>383</v>
      </c>
      <c r="F600" s="52"/>
      <c r="G600" s="52"/>
      <c r="H600" s="3">
        <v>67205711</v>
      </c>
      <c r="I600" s="3">
        <v>137968453</v>
      </c>
      <c r="J600" s="3">
        <v>0</v>
      </c>
      <c r="K600" s="3">
        <v>0</v>
      </c>
      <c r="L600" s="3">
        <v>0</v>
      </c>
      <c r="M600" s="3">
        <v>0</v>
      </c>
      <c r="N600" s="3"/>
      <c r="O600" s="25">
        <v>205174164</v>
      </c>
      <c r="P600" s="26">
        <v>205174164</v>
      </c>
      <c r="Q600" s="3">
        <v>0</v>
      </c>
      <c r="R600" s="3">
        <v>0</v>
      </c>
      <c r="S600" s="3"/>
      <c r="T600" s="3">
        <v>0</v>
      </c>
      <c r="U600" s="3">
        <v>0</v>
      </c>
      <c r="V600" s="3"/>
      <c r="W600" s="3"/>
      <c r="X600" s="3">
        <v>0</v>
      </c>
      <c r="Y600" s="3">
        <v>0</v>
      </c>
      <c r="Z600" s="3">
        <v>0</v>
      </c>
      <c r="AA600" s="27">
        <v>0</v>
      </c>
      <c r="AB600" s="28">
        <v>0</v>
      </c>
    </row>
    <row r="601" spans="1:28" x14ac:dyDescent="0.25">
      <c r="A601" s="20">
        <v>589</v>
      </c>
      <c r="B601" s="52"/>
      <c r="C601" s="22">
        <v>899999475</v>
      </c>
      <c r="D601" s="22">
        <f>VLOOKUP(C601,ENERO!$D$13:$E$1147,2,0)</f>
        <v>211325513</v>
      </c>
      <c r="E601" s="52" t="s">
        <v>749</v>
      </c>
      <c r="F601" s="52"/>
      <c r="G601" s="52"/>
      <c r="H601" s="3">
        <v>364359235</v>
      </c>
      <c r="I601" s="3">
        <v>770115840</v>
      </c>
      <c r="J601" s="3">
        <v>0</v>
      </c>
      <c r="K601" s="3">
        <v>0</v>
      </c>
      <c r="L601" s="3">
        <v>0</v>
      </c>
      <c r="M601" s="3">
        <v>0</v>
      </c>
      <c r="N601" s="3"/>
      <c r="O601" s="25">
        <v>1134475075</v>
      </c>
      <c r="P601" s="26">
        <v>1134475075</v>
      </c>
      <c r="Q601" s="3">
        <v>0</v>
      </c>
      <c r="R601" s="3">
        <v>0</v>
      </c>
      <c r="S601" s="3"/>
      <c r="T601" s="3">
        <v>0</v>
      </c>
      <c r="U601" s="3">
        <v>0</v>
      </c>
      <c r="V601" s="3"/>
      <c r="W601" s="3"/>
      <c r="X601" s="3">
        <v>0</v>
      </c>
      <c r="Y601" s="3">
        <v>0</v>
      </c>
      <c r="Z601" s="3">
        <v>0</v>
      </c>
      <c r="AA601" s="27">
        <v>0</v>
      </c>
      <c r="AB601" s="28">
        <v>0</v>
      </c>
    </row>
    <row r="602" spans="1:28" x14ac:dyDescent="0.25">
      <c r="A602" s="29">
        <v>590</v>
      </c>
      <c r="B602" s="52"/>
      <c r="C602" s="22">
        <v>899999704</v>
      </c>
      <c r="D602" s="22">
        <f>VLOOKUP(C602,ENERO!$D$13:$E$1147,2,0)</f>
        <v>211825518</v>
      </c>
      <c r="E602" s="52" t="s">
        <v>750</v>
      </c>
      <c r="F602" s="52"/>
      <c r="G602" s="52"/>
      <c r="H602" s="3">
        <v>73701583</v>
      </c>
      <c r="I602" s="3">
        <v>190598758</v>
      </c>
      <c r="J602" s="3">
        <v>0</v>
      </c>
      <c r="K602" s="3">
        <v>0</v>
      </c>
      <c r="L602" s="3">
        <v>0</v>
      </c>
      <c r="M602" s="3">
        <v>0</v>
      </c>
      <c r="N602" s="3"/>
      <c r="O602" s="25">
        <v>264300341</v>
      </c>
      <c r="P602" s="26">
        <v>264300341</v>
      </c>
      <c r="Q602" s="3">
        <v>0</v>
      </c>
      <c r="R602" s="3">
        <v>0</v>
      </c>
      <c r="S602" s="3"/>
      <c r="T602" s="3">
        <v>0</v>
      </c>
      <c r="U602" s="3">
        <v>0</v>
      </c>
      <c r="V602" s="3"/>
      <c r="W602" s="3"/>
      <c r="X602" s="3">
        <v>0</v>
      </c>
      <c r="Y602" s="3">
        <v>0</v>
      </c>
      <c r="Z602" s="3">
        <v>0</v>
      </c>
      <c r="AA602" s="27">
        <v>0</v>
      </c>
      <c r="AB602" s="28">
        <v>0</v>
      </c>
    </row>
    <row r="603" spans="1:28" x14ac:dyDescent="0.25">
      <c r="A603" s="20">
        <v>591</v>
      </c>
      <c r="B603" s="52"/>
      <c r="C603" s="22">
        <v>890680173</v>
      </c>
      <c r="D603" s="22">
        <f>VLOOKUP(C603,ENERO!$D$13:$E$1147,2,0)</f>
        <v>212425524</v>
      </c>
      <c r="E603" s="52" t="s">
        <v>751</v>
      </c>
      <c r="F603" s="52"/>
      <c r="G603" s="52"/>
      <c r="H603" s="3">
        <v>77375536</v>
      </c>
      <c r="I603" s="3">
        <v>203350114</v>
      </c>
      <c r="J603" s="3">
        <v>0</v>
      </c>
      <c r="K603" s="3">
        <v>0</v>
      </c>
      <c r="L603" s="3">
        <v>0</v>
      </c>
      <c r="M603" s="3">
        <v>0</v>
      </c>
      <c r="N603" s="3"/>
      <c r="O603" s="25">
        <v>280725650</v>
      </c>
      <c r="P603" s="26">
        <v>280725650</v>
      </c>
      <c r="Q603" s="3">
        <v>0</v>
      </c>
      <c r="R603" s="3">
        <v>0</v>
      </c>
      <c r="S603" s="3"/>
      <c r="T603" s="3">
        <v>0</v>
      </c>
      <c r="U603" s="3">
        <v>0</v>
      </c>
      <c r="V603" s="3"/>
      <c r="W603" s="3"/>
      <c r="X603" s="3">
        <v>0</v>
      </c>
      <c r="Y603" s="3">
        <v>0</v>
      </c>
      <c r="Z603" s="3">
        <v>0</v>
      </c>
      <c r="AA603" s="27">
        <v>0</v>
      </c>
      <c r="AB603" s="28">
        <v>0</v>
      </c>
    </row>
    <row r="604" spans="1:28" x14ac:dyDescent="0.25">
      <c r="A604" s="29">
        <v>592</v>
      </c>
      <c r="B604" s="52"/>
      <c r="C604" s="22">
        <v>800074120</v>
      </c>
      <c r="D604" s="22">
        <f>VLOOKUP(C604,ENERO!$D$13:$E$1147,2,0)</f>
        <v>213025530</v>
      </c>
      <c r="E604" s="52" t="s">
        <v>752</v>
      </c>
      <c r="F604" s="52"/>
      <c r="G604" s="52"/>
      <c r="H604" s="3">
        <v>189692225</v>
      </c>
      <c r="I604" s="3">
        <v>388809678</v>
      </c>
      <c r="J604" s="3">
        <v>0</v>
      </c>
      <c r="K604" s="3">
        <v>0</v>
      </c>
      <c r="L604" s="3">
        <v>0</v>
      </c>
      <c r="M604" s="3">
        <v>0</v>
      </c>
      <c r="N604" s="3"/>
      <c r="O604" s="25">
        <v>578501903</v>
      </c>
      <c r="P604" s="26">
        <v>578501903</v>
      </c>
      <c r="Q604" s="3">
        <v>0</v>
      </c>
      <c r="R604" s="3">
        <v>0</v>
      </c>
      <c r="S604" s="3"/>
      <c r="T604" s="3">
        <v>0</v>
      </c>
      <c r="U604" s="3">
        <v>0</v>
      </c>
      <c r="V604" s="3"/>
      <c r="W604" s="3"/>
      <c r="X604" s="3">
        <v>0</v>
      </c>
      <c r="Y604" s="3">
        <v>0</v>
      </c>
      <c r="Z604" s="3">
        <v>0</v>
      </c>
      <c r="AA604" s="27">
        <v>0</v>
      </c>
      <c r="AB604" s="28">
        <v>0</v>
      </c>
    </row>
    <row r="605" spans="1:28" x14ac:dyDescent="0.25">
      <c r="A605" s="20">
        <v>593</v>
      </c>
      <c r="B605" s="52"/>
      <c r="C605" s="22">
        <v>890680154</v>
      </c>
      <c r="D605" s="22">
        <f>VLOOKUP(C605,ENERO!$D$13:$E$1147,2,0)</f>
        <v>213525535</v>
      </c>
      <c r="E605" s="52" t="s">
        <v>753</v>
      </c>
      <c r="F605" s="52"/>
      <c r="G605" s="52"/>
      <c r="H605" s="3">
        <v>176552389</v>
      </c>
      <c r="I605" s="3">
        <v>330880864</v>
      </c>
      <c r="J605" s="3">
        <v>0</v>
      </c>
      <c r="K605" s="3">
        <v>0</v>
      </c>
      <c r="L605" s="3">
        <v>0</v>
      </c>
      <c r="M605" s="3">
        <v>0</v>
      </c>
      <c r="N605" s="3"/>
      <c r="O605" s="25">
        <v>507433253</v>
      </c>
      <c r="P605" s="26">
        <v>507433253</v>
      </c>
      <c r="Q605" s="3">
        <v>0</v>
      </c>
      <c r="R605" s="3">
        <v>0</v>
      </c>
      <c r="S605" s="3"/>
      <c r="T605" s="3">
        <v>0</v>
      </c>
      <c r="U605" s="3">
        <v>0</v>
      </c>
      <c r="V605" s="3"/>
      <c r="W605" s="3"/>
      <c r="X605" s="3">
        <v>0</v>
      </c>
      <c r="Y605" s="3">
        <v>0</v>
      </c>
      <c r="Z605" s="3">
        <v>0</v>
      </c>
      <c r="AA605" s="27">
        <v>0</v>
      </c>
      <c r="AB605" s="28">
        <v>0</v>
      </c>
    </row>
    <row r="606" spans="1:28" x14ac:dyDescent="0.25">
      <c r="A606" s="29">
        <v>594</v>
      </c>
      <c r="B606" s="52"/>
      <c r="C606" s="22">
        <v>899999413</v>
      </c>
      <c r="D606" s="22">
        <f>VLOOKUP(C606,ENERO!$D$13:$E$1147,2,0)</f>
        <v>217225572</v>
      </c>
      <c r="E606" s="52" t="s">
        <v>754</v>
      </c>
      <c r="F606" s="52"/>
      <c r="G606" s="52"/>
      <c r="H606" s="3">
        <v>250129035</v>
      </c>
      <c r="I606" s="3">
        <v>499012295</v>
      </c>
      <c r="J606" s="3">
        <v>0</v>
      </c>
      <c r="K606" s="3">
        <v>0</v>
      </c>
      <c r="L606" s="3">
        <v>0</v>
      </c>
      <c r="M606" s="3">
        <v>0</v>
      </c>
      <c r="N606" s="3"/>
      <c r="O606" s="25">
        <v>749141330</v>
      </c>
      <c r="P606" s="26">
        <v>749141330</v>
      </c>
      <c r="Q606" s="3">
        <v>0</v>
      </c>
      <c r="R606" s="3">
        <v>0</v>
      </c>
      <c r="S606" s="3"/>
      <c r="T606" s="3">
        <v>0</v>
      </c>
      <c r="U606" s="3">
        <v>0</v>
      </c>
      <c r="V606" s="3"/>
      <c r="W606" s="3"/>
      <c r="X606" s="3">
        <v>0</v>
      </c>
      <c r="Y606" s="3">
        <v>0</v>
      </c>
      <c r="Z606" s="3">
        <v>0</v>
      </c>
      <c r="AA606" s="27">
        <v>0</v>
      </c>
      <c r="AB606" s="28">
        <v>0</v>
      </c>
    </row>
    <row r="607" spans="1:28" x14ac:dyDescent="0.25">
      <c r="A607" s="20">
        <v>595</v>
      </c>
      <c r="B607" s="52"/>
      <c r="C607" s="22">
        <v>800085612</v>
      </c>
      <c r="D607" s="22">
        <f>VLOOKUP(C607,ENERO!$D$13:$E$1147,2,0)</f>
        <v>218025580</v>
      </c>
      <c r="E607" s="52" t="s">
        <v>755</v>
      </c>
      <c r="F607" s="52"/>
      <c r="G607" s="52"/>
      <c r="H607" s="3">
        <v>36861153</v>
      </c>
      <c r="I607" s="3">
        <v>94275638</v>
      </c>
      <c r="J607" s="3">
        <v>0</v>
      </c>
      <c r="K607" s="3">
        <v>0</v>
      </c>
      <c r="L607" s="3">
        <v>0</v>
      </c>
      <c r="M607" s="3">
        <v>0</v>
      </c>
      <c r="N607" s="3"/>
      <c r="O607" s="25">
        <v>131136791</v>
      </c>
      <c r="P607" s="26">
        <v>131136791</v>
      </c>
      <c r="Q607" s="3">
        <v>0</v>
      </c>
      <c r="R607" s="3">
        <v>0</v>
      </c>
      <c r="S607" s="3"/>
      <c r="T607" s="3">
        <v>0</v>
      </c>
      <c r="U607" s="3">
        <v>0</v>
      </c>
      <c r="V607" s="3"/>
      <c r="W607" s="3"/>
      <c r="X607" s="3">
        <v>0</v>
      </c>
      <c r="Y607" s="3">
        <v>0</v>
      </c>
      <c r="Z607" s="3">
        <v>0</v>
      </c>
      <c r="AA607" s="27">
        <v>0</v>
      </c>
      <c r="AB607" s="28">
        <v>0</v>
      </c>
    </row>
    <row r="608" spans="1:28" x14ac:dyDescent="0.25">
      <c r="A608" s="29">
        <v>596</v>
      </c>
      <c r="B608" s="52"/>
      <c r="C608" s="22">
        <v>899999432</v>
      </c>
      <c r="D608" s="22">
        <f>VLOOKUP(C608,ENERO!$D$13:$E$1147,2,0)</f>
        <v>219225592</v>
      </c>
      <c r="E608" s="52" t="s">
        <v>756</v>
      </c>
      <c r="F608" s="52"/>
      <c r="G608" s="52"/>
      <c r="H608" s="3">
        <v>74558978</v>
      </c>
      <c r="I608" s="3">
        <v>204472869</v>
      </c>
      <c r="J608" s="3">
        <v>0</v>
      </c>
      <c r="K608" s="3">
        <v>0</v>
      </c>
      <c r="L608" s="3">
        <v>0</v>
      </c>
      <c r="M608" s="3">
        <v>0</v>
      </c>
      <c r="N608" s="3"/>
      <c r="O608" s="25">
        <v>279031847</v>
      </c>
      <c r="P608" s="26">
        <v>279031847</v>
      </c>
      <c r="Q608" s="3">
        <v>0</v>
      </c>
      <c r="R608" s="3">
        <v>0</v>
      </c>
      <c r="S608" s="3"/>
      <c r="T608" s="3">
        <v>0</v>
      </c>
      <c r="U608" s="3">
        <v>0</v>
      </c>
      <c r="V608" s="3"/>
      <c r="W608" s="3"/>
      <c r="X608" s="3">
        <v>0</v>
      </c>
      <c r="Y608" s="3">
        <v>0</v>
      </c>
      <c r="Z608" s="3">
        <v>0</v>
      </c>
      <c r="AA608" s="27">
        <v>0</v>
      </c>
      <c r="AB608" s="28">
        <v>0</v>
      </c>
    </row>
    <row r="609" spans="1:28" x14ac:dyDescent="0.25">
      <c r="A609" s="20">
        <v>597</v>
      </c>
      <c r="B609" s="52"/>
      <c r="C609" s="22">
        <v>800094716</v>
      </c>
      <c r="D609" s="22">
        <f>VLOOKUP(C609,ENERO!$D$13:$E$1147,2,0)</f>
        <v>219425594</v>
      </c>
      <c r="E609" s="52" t="s">
        <v>757</v>
      </c>
      <c r="F609" s="52"/>
      <c r="G609" s="52"/>
      <c r="H609" s="3">
        <v>112979167</v>
      </c>
      <c r="I609" s="3">
        <v>253140360</v>
      </c>
      <c r="J609" s="3">
        <v>0</v>
      </c>
      <c r="K609" s="3">
        <v>0</v>
      </c>
      <c r="L609" s="3">
        <v>0</v>
      </c>
      <c r="M609" s="3">
        <v>0</v>
      </c>
      <c r="N609" s="3"/>
      <c r="O609" s="25">
        <v>366119527</v>
      </c>
      <c r="P609" s="26">
        <v>366119527</v>
      </c>
      <c r="Q609" s="3">
        <v>0</v>
      </c>
      <c r="R609" s="3">
        <v>0</v>
      </c>
      <c r="S609" s="3"/>
      <c r="T609" s="3">
        <v>0</v>
      </c>
      <c r="U609" s="3">
        <v>0</v>
      </c>
      <c r="V609" s="3"/>
      <c r="W609" s="3"/>
      <c r="X609" s="3">
        <v>0</v>
      </c>
      <c r="Y609" s="3">
        <v>0</v>
      </c>
      <c r="Z609" s="3">
        <v>0</v>
      </c>
      <c r="AA609" s="27">
        <v>0</v>
      </c>
      <c r="AB609" s="28">
        <v>0</v>
      </c>
    </row>
    <row r="610" spans="1:28" x14ac:dyDescent="0.25">
      <c r="A610" s="29">
        <v>598</v>
      </c>
      <c r="B610" s="52"/>
      <c r="C610" s="22">
        <v>899999431</v>
      </c>
      <c r="D610" s="22">
        <f>VLOOKUP(C610,ENERO!$D$13:$E$1147,2,0)</f>
        <v>219625596</v>
      </c>
      <c r="E610" s="52" t="s">
        <v>758</v>
      </c>
      <c r="F610" s="52"/>
      <c r="G610" s="52"/>
      <c r="H610" s="3">
        <v>93269914</v>
      </c>
      <c r="I610" s="3">
        <v>321288165</v>
      </c>
      <c r="J610" s="3">
        <v>0</v>
      </c>
      <c r="K610" s="3">
        <v>0</v>
      </c>
      <c r="L610" s="3">
        <v>0</v>
      </c>
      <c r="M610" s="3">
        <v>0</v>
      </c>
      <c r="N610" s="3"/>
      <c r="O610" s="25">
        <v>414558079</v>
      </c>
      <c r="P610" s="26">
        <v>414558079</v>
      </c>
      <c r="Q610" s="3">
        <v>0</v>
      </c>
      <c r="R610" s="3">
        <v>0</v>
      </c>
      <c r="S610" s="3"/>
      <c r="T610" s="3">
        <v>0</v>
      </c>
      <c r="U610" s="3">
        <v>0</v>
      </c>
      <c r="V610" s="3"/>
      <c r="W610" s="3"/>
      <c r="X610" s="3">
        <v>0</v>
      </c>
      <c r="Y610" s="3">
        <v>0</v>
      </c>
      <c r="Z610" s="3">
        <v>0</v>
      </c>
      <c r="AA610" s="27">
        <v>0</v>
      </c>
      <c r="AB610" s="28">
        <v>0</v>
      </c>
    </row>
    <row r="611" spans="1:28" x14ac:dyDescent="0.25">
      <c r="A611" s="20">
        <v>599</v>
      </c>
      <c r="B611" s="52"/>
      <c r="C611" s="22">
        <v>890680236</v>
      </c>
      <c r="D611" s="22">
        <f>VLOOKUP(C611,ENERO!$D$13:$E$1147,2,0)</f>
        <v>219925599</v>
      </c>
      <c r="E611" s="52" t="s">
        <v>759</v>
      </c>
      <c r="F611" s="52"/>
      <c r="G611" s="52"/>
      <c r="H611" s="3">
        <v>119330529</v>
      </c>
      <c r="I611" s="3">
        <v>187302289</v>
      </c>
      <c r="J611" s="3">
        <v>0</v>
      </c>
      <c r="K611" s="3">
        <v>0</v>
      </c>
      <c r="L611" s="3">
        <v>0</v>
      </c>
      <c r="M611" s="3">
        <v>0</v>
      </c>
      <c r="N611" s="3"/>
      <c r="O611" s="25">
        <v>306632818</v>
      </c>
      <c r="P611" s="26">
        <v>306632818</v>
      </c>
      <c r="Q611" s="3">
        <v>0</v>
      </c>
      <c r="R611" s="3">
        <v>0</v>
      </c>
      <c r="S611" s="3"/>
      <c r="T611" s="3">
        <v>0</v>
      </c>
      <c r="U611" s="3">
        <v>0</v>
      </c>
      <c r="V611" s="3"/>
      <c r="W611" s="3"/>
      <c r="X611" s="3">
        <v>0</v>
      </c>
      <c r="Y611" s="3">
        <v>0</v>
      </c>
      <c r="Z611" s="3">
        <v>0</v>
      </c>
      <c r="AA611" s="27">
        <v>0</v>
      </c>
      <c r="AB611" s="28">
        <v>0</v>
      </c>
    </row>
    <row r="612" spans="1:28" x14ac:dyDescent="0.25">
      <c r="A612" s="29">
        <v>600</v>
      </c>
      <c r="B612" s="52"/>
      <c r="C612" s="22">
        <v>890680059</v>
      </c>
      <c r="D612" s="22">
        <f>VLOOKUP(C612,ENERO!$D$13:$E$1147,2,0)</f>
        <v>211225612</v>
      </c>
      <c r="E612" s="52" t="s">
        <v>760</v>
      </c>
      <c r="F612" s="52"/>
      <c r="G612" s="52"/>
      <c r="H612" s="3">
        <v>118419983</v>
      </c>
      <c r="I612" s="3">
        <v>222484354</v>
      </c>
      <c r="J612" s="3">
        <v>0</v>
      </c>
      <c r="K612" s="3">
        <v>0</v>
      </c>
      <c r="L612" s="3">
        <v>0</v>
      </c>
      <c r="M612" s="3">
        <v>0</v>
      </c>
      <c r="N612" s="3"/>
      <c r="O612" s="25">
        <v>340904337</v>
      </c>
      <c r="P612" s="26">
        <v>340904337</v>
      </c>
      <c r="Q612" s="3">
        <v>0</v>
      </c>
      <c r="R612" s="3">
        <v>0</v>
      </c>
      <c r="S612" s="3"/>
      <c r="T612" s="3">
        <v>0</v>
      </c>
      <c r="U612" s="3">
        <v>0</v>
      </c>
      <c r="V612" s="3"/>
      <c r="W612" s="3"/>
      <c r="X612" s="3">
        <v>0</v>
      </c>
      <c r="Y612" s="3">
        <v>0</v>
      </c>
      <c r="Z612" s="3">
        <v>0</v>
      </c>
      <c r="AA612" s="27">
        <v>0</v>
      </c>
      <c r="AB612" s="28">
        <v>0</v>
      </c>
    </row>
    <row r="613" spans="1:28" x14ac:dyDescent="0.25">
      <c r="A613" s="20">
        <v>601</v>
      </c>
      <c r="B613" s="52"/>
      <c r="C613" s="22">
        <v>860527046</v>
      </c>
      <c r="D613" s="22">
        <f>VLOOKUP(C613,ENERO!$D$13:$E$1147,2,0)</f>
        <v>214525645</v>
      </c>
      <c r="E613" s="52" t="s">
        <v>761</v>
      </c>
      <c r="F613" s="52"/>
      <c r="G613" s="52"/>
      <c r="H613" s="3">
        <v>133261063</v>
      </c>
      <c r="I613" s="3">
        <v>270950106</v>
      </c>
      <c r="J613" s="3">
        <v>0</v>
      </c>
      <c r="K613" s="3">
        <v>0</v>
      </c>
      <c r="L613" s="3">
        <v>0</v>
      </c>
      <c r="M613" s="3">
        <v>0</v>
      </c>
      <c r="N613" s="3"/>
      <c r="O613" s="25">
        <v>404211169</v>
      </c>
      <c r="P613" s="26">
        <v>404211169</v>
      </c>
      <c r="Q613" s="3">
        <v>0</v>
      </c>
      <c r="R613" s="3">
        <v>0</v>
      </c>
      <c r="S613" s="3"/>
      <c r="T613" s="3">
        <v>0</v>
      </c>
      <c r="U613" s="3">
        <v>0</v>
      </c>
      <c r="V613" s="3"/>
      <c r="W613" s="3"/>
      <c r="X613" s="3">
        <v>0</v>
      </c>
      <c r="Y613" s="3">
        <v>0</v>
      </c>
      <c r="Z613" s="3">
        <v>0</v>
      </c>
      <c r="AA613" s="27">
        <v>0</v>
      </c>
      <c r="AB613" s="28">
        <v>0</v>
      </c>
    </row>
    <row r="614" spans="1:28" x14ac:dyDescent="0.25">
      <c r="A614" s="29">
        <v>602</v>
      </c>
      <c r="B614" s="52"/>
      <c r="C614" s="22">
        <v>800093437</v>
      </c>
      <c r="D614" s="22">
        <f>VLOOKUP(C614,ENERO!$D$13:$E$1147,2,0)</f>
        <v>214925649</v>
      </c>
      <c r="E614" s="52" t="s">
        <v>762</v>
      </c>
      <c r="F614" s="52"/>
      <c r="G614" s="52"/>
      <c r="H614" s="3">
        <v>130293369</v>
      </c>
      <c r="I614" s="3">
        <v>328722066</v>
      </c>
      <c r="J614" s="3">
        <v>0</v>
      </c>
      <c r="K614" s="3">
        <v>0</v>
      </c>
      <c r="L614" s="3">
        <v>0</v>
      </c>
      <c r="M614" s="3">
        <v>0</v>
      </c>
      <c r="N614" s="3"/>
      <c r="O614" s="25">
        <v>459015435</v>
      </c>
      <c r="P614" s="26">
        <v>459015435</v>
      </c>
      <c r="Q614" s="3">
        <v>0</v>
      </c>
      <c r="R614" s="3">
        <v>0</v>
      </c>
      <c r="S614" s="3"/>
      <c r="T614" s="3">
        <v>0</v>
      </c>
      <c r="U614" s="3">
        <v>0</v>
      </c>
      <c r="V614" s="3"/>
      <c r="W614" s="3"/>
      <c r="X614" s="3">
        <v>0</v>
      </c>
      <c r="Y614" s="3">
        <v>0</v>
      </c>
      <c r="Z614" s="3">
        <v>0</v>
      </c>
      <c r="AA614" s="27">
        <v>0</v>
      </c>
      <c r="AB614" s="28">
        <v>0</v>
      </c>
    </row>
    <row r="615" spans="1:28" x14ac:dyDescent="0.25">
      <c r="A615" s="20">
        <v>603</v>
      </c>
      <c r="B615" s="52"/>
      <c r="C615" s="22">
        <v>800094751</v>
      </c>
      <c r="D615" s="22">
        <f>VLOOKUP(C615,ENERO!$D$13:$E$1147,2,0)</f>
        <v>215325653</v>
      </c>
      <c r="E615" s="52" t="s">
        <v>763</v>
      </c>
      <c r="F615" s="52"/>
      <c r="G615" s="52"/>
      <c r="H615" s="3">
        <v>49285240</v>
      </c>
      <c r="I615" s="3">
        <v>203886092</v>
      </c>
      <c r="J615" s="3">
        <v>0</v>
      </c>
      <c r="K615" s="3">
        <v>0</v>
      </c>
      <c r="L615" s="3">
        <v>0</v>
      </c>
      <c r="M615" s="3">
        <v>0</v>
      </c>
      <c r="N615" s="3"/>
      <c r="O615" s="25">
        <v>253171332</v>
      </c>
      <c r="P615" s="26">
        <v>253171332</v>
      </c>
      <c r="Q615" s="3">
        <v>0</v>
      </c>
      <c r="R615" s="3">
        <v>0</v>
      </c>
      <c r="S615" s="3"/>
      <c r="T615" s="3">
        <v>0</v>
      </c>
      <c r="U615" s="3">
        <v>0</v>
      </c>
      <c r="V615" s="3"/>
      <c r="W615" s="3"/>
      <c r="X615" s="3">
        <v>0</v>
      </c>
      <c r="Y615" s="3">
        <v>0</v>
      </c>
      <c r="Z615" s="3">
        <v>0</v>
      </c>
      <c r="AA615" s="27">
        <v>0</v>
      </c>
      <c r="AB615" s="28">
        <v>0</v>
      </c>
    </row>
    <row r="616" spans="1:28" x14ac:dyDescent="0.25">
      <c r="A616" s="29">
        <v>604</v>
      </c>
      <c r="B616" s="52"/>
      <c r="C616" s="22">
        <v>899999173</v>
      </c>
      <c r="D616" s="22">
        <f>VLOOKUP(C616,ENERO!$D$13:$E$1147,2,0)</f>
        <v>215825658</v>
      </c>
      <c r="E616" s="52" t="s">
        <v>356</v>
      </c>
      <c r="F616" s="52"/>
      <c r="G616" s="52"/>
      <c r="H616" s="3">
        <v>129167785</v>
      </c>
      <c r="I616" s="3">
        <v>205588310</v>
      </c>
      <c r="J616" s="3">
        <v>0</v>
      </c>
      <c r="K616" s="3">
        <v>0</v>
      </c>
      <c r="L616" s="3">
        <v>0</v>
      </c>
      <c r="M616" s="3">
        <v>0</v>
      </c>
      <c r="N616" s="3"/>
      <c r="O616" s="25">
        <v>334756095</v>
      </c>
      <c r="P616" s="26">
        <v>334756095</v>
      </c>
      <c r="Q616" s="3">
        <v>0</v>
      </c>
      <c r="R616" s="3">
        <v>0</v>
      </c>
      <c r="S616" s="3"/>
      <c r="T616" s="3">
        <v>0</v>
      </c>
      <c r="U616" s="3">
        <v>0</v>
      </c>
      <c r="V616" s="3"/>
      <c r="W616" s="3"/>
      <c r="X616" s="3">
        <v>0</v>
      </c>
      <c r="Y616" s="3">
        <v>0</v>
      </c>
      <c r="Z616" s="3">
        <v>0</v>
      </c>
      <c r="AA616" s="27">
        <v>0</v>
      </c>
      <c r="AB616" s="28">
        <v>0</v>
      </c>
    </row>
    <row r="617" spans="1:28" x14ac:dyDescent="0.25">
      <c r="A617" s="20">
        <v>605</v>
      </c>
      <c r="B617" s="52"/>
      <c r="C617" s="22">
        <v>899999422</v>
      </c>
      <c r="D617" s="22">
        <f>VLOOKUP(C617,ENERO!$D$13:$E$1147,2,0)</f>
        <v>216225662</v>
      </c>
      <c r="E617" s="52" t="s">
        <v>764</v>
      </c>
      <c r="F617" s="52"/>
      <c r="G617" s="52"/>
      <c r="H617" s="3">
        <v>144210593</v>
      </c>
      <c r="I617" s="3">
        <v>373035824</v>
      </c>
      <c r="J617" s="3">
        <v>0</v>
      </c>
      <c r="K617" s="3">
        <v>0</v>
      </c>
      <c r="L617" s="3">
        <v>0</v>
      </c>
      <c r="M617" s="3">
        <v>0</v>
      </c>
      <c r="N617" s="3"/>
      <c r="O617" s="25">
        <v>517246417</v>
      </c>
      <c r="P617" s="26">
        <v>517246417</v>
      </c>
      <c r="Q617" s="3">
        <v>0</v>
      </c>
      <c r="R617" s="3">
        <v>0</v>
      </c>
      <c r="S617" s="3"/>
      <c r="T617" s="3">
        <v>0</v>
      </c>
      <c r="U617" s="3">
        <v>0</v>
      </c>
      <c r="V617" s="3"/>
      <c r="W617" s="3"/>
      <c r="X617" s="3">
        <v>0</v>
      </c>
      <c r="Y617" s="3">
        <v>0</v>
      </c>
      <c r="Z617" s="3">
        <v>0</v>
      </c>
      <c r="AA617" s="27">
        <v>0</v>
      </c>
      <c r="AB617" s="28">
        <v>0</v>
      </c>
    </row>
    <row r="618" spans="1:28" x14ac:dyDescent="0.25">
      <c r="A618" s="29">
        <v>606</v>
      </c>
      <c r="B618" s="52"/>
      <c r="C618" s="22">
        <v>800094752</v>
      </c>
      <c r="D618" s="22">
        <f>VLOOKUP(C618,ENERO!$D$13:$E$1147,2,0)</f>
        <v>211825718</v>
      </c>
      <c r="E618" s="52" t="s">
        <v>765</v>
      </c>
      <c r="F618" s="52"/>
      <c r="G618" s="52"/>
      <c r="H618" s="3">
        <v>175282745</v>
      </c>
      <c r="I618" s="3">
        <v>381474634</v>
      </c>
      <c r="J618" s="3">
        <v>0</v>
      </c>
      <c r="K618" s="3">
        <v>0</v>
      </c>
      <c r="L618" s="3">
        <v>0</v>
      </c>
      <c r="M618" s="3">
        <v>0</v>
      </c>
      <c r="N618" s="3"/>
      <c r="O618" s="25">
        <v>556757379</v>
      </c>
      <c r="P618" s="26">
        <v>556757379</v>
      </c>
      <c r="Q618" s="3">
        <v>0</v>
      </c>
      <c r="R618" s="3">
        <v>0</v>
      </c>
      <c r="S618" s="3"/>
      <c r="T618" s="3">
        <v>0</v>
      </c>
      <c r="U618" s="3">
        <v>0</v>
      </c>
      <c r="V618" s="3"/>
      <c r="W618" s="3"/>
      <c r="X618" s="3">
        <v>0</v>
      </c>
      <c r="Y618" s="3">
        <v>0</v>
      </c>
      <c r="Z618" s="3">
        <v>0</v>
      </c>
      <c r="AA618" s="27">
        <v>0</v>
      </c>
      <c r="AB618" s="28">
        <v>0</v>
      </c>
    </row>
    <row r="619" spans="1:28" x14ac:dyDescent="0.25">
      <c r="A619" s="20">
        <v>607</v>
      </c>
      <c r="B619" s="52"/>
      <c r="C619" s="22">
        <v>899999415</v>
      </c>
      <c r="D619" s="22">
        <f>VLOOKUP(C619,ENERO!$D$13:$E$1147,2,0)</f>
        <v>213625736</v>
      </c>
      <c r="E619" s="52" t="s">
        <v>766</v>
      </c>
      <c r="F619" s="52"/>
      <c r="G619" s="52"/>
      <c r="H619" s="3">
        <v>188650111</v>
      </c>
      <c r="I619" s="3">
        <v>386712672</v>
      </c>
      <c r="J619" s="3">
        <v>0</v>
      </c>
      <c r="K619" s="3">
        <v>0</v>
      </c>
      <c r="L619" s="3">
        <v>0</v>
      </c>
      <c r="M619" s="3">
        <v>0</v>
      </c>
      <c r="N619" s="3"/>
      <c r="O619" s="25">
        <v>575362783</v>
      </c>
      <c r="P619" s="26">
        <v>575362783</v>
      </c>
      <c r="Q619" s="3">
        <v>0</v>
      </c>
      <c r="R619" s="3">
        <v>0</v>
      </c>
      <c r="S619" s="3"/>
      <c r="T619" s="3">
        <v>0</v>
      </c>
      <c r="U619" s="3">
        <v>0</v>
      </c>
      <c r="V619" s="3"/>
      <c r="W619" s="3"/>
      <c r="X619" s="3">
        <v>0</v>
      </c>
      <c r="Y619" s="3">
        <v>0</v>
      </c>
      <c r="Z619" s="3">
        <v>0</v>
      </c>
      <c r="AA619" s="27">
        <v>0</v>
      </c>
      <c r="AB619" s="28">
        <v>0</v>
      </c>
    </row>
    <row r="620" spans="1:28" x14ac:dyDescent="0.25">
      <c r="A620" s="29">
        <v>608</v>
      </c>
      <c r="B620" s="52"/>
      <c r="C620" s="22">
        <v>899999372</v>
      </c>
      <c r="D620" s="22">
        <f>VLOOKUP(C620,ENERO!$D$13:$E$1147,2,0)</f>
        <v>214025740</v>
      </c>
      <c r="E620" s="52" t="s">
        <v>767</v>
      </c>
      <c r="F620" s="52"/>
      <c r="G620" s="52"/>
      <c r="H620" s="3">
        <v>372327535</v>
      </c>
      <c r="I620" s="3">
        <v>716295284</v>
      </c>
      <c r="J620" s="3">
        <v>0</v>
      </c>
      <c r="K620" s="3">
        <v>0</v>
      </c>
      <c r="L620" s="3">
        <v>0</v>
      </c>
      <c r="M620" s="3">
        <v>0</v>
      </c>
      <c r="N620" s="3"/>
      <c r="O620" s="25">
        <v>1088622819</v>
      </c>
      <c r="P620" s="26">
        <v>1088622819</v>
      </c>
      <c r="Q620" s="3">
        <v>0</v>
      </c>
      <c r="R620" s="3">
        <v>0</v>
      </c>
      <c r="S620" s="3"/>
      <c r="T620" s="3">
        <v>0</v>
      </c>
      <c r="U620" s="3">
        <v>0</v>
      </c>
      <c r="V620" s="3"/>
      <c r="W620" s="3"/>
      <c r="X620" s="3">
        <v>0</v>
      </c>
      <c r="Y620" s="3">
        <v>0</v>
      </c>
      <c r="Z620" s="3">
        <v>0</v>
      </c>
      <c r="AA620" s="27">
        <v>0</v>
      </c>
      <c r="AB620" s="28">
        <v>0</v>
      </c>
    </row>
    <row r="621" spans="1:28" x14ac:dyDescent="0.25">
      <c r="A621" s="20">
        <v>609</v>
      </c>
      <c r="B621" s="52"/>
      <c r="C621" s="22">
        <v>890680437</v>
      </c>
      <c r="D621" s="22">
        <f>VLOOKUP(C621,ENERO!$D$13:$E$1147,2,0)</f>
        <v>214325743</v>
      </c>
      <c r="E621" s="52" t="s">
        <v>768</v>
      </c>
      <c r="F621" s="52"/>
      <c r="G621" s="52"/>
      <c r="H621" s="3">
        <v>291001727</v>
      </c>
      <c r="I621" s="3">
        <v>550780793</v>
      </c>
      <c r="J621" s="3">
        <v>0</v>
      </c>
      <c r="K621" s="3">
        <v>0</v>
      </c>
      <c r="L621" s="3">
        <v>0</v>
      </c>
      <c r="M621" s="3">
        <v>0</v>
      </c>
      <c r="N621" s="3"/>
      <c r="O621" s="25">
        <v>841782520</v>
      </c>
      <c r="P621" s="26">
        <v>841782520</v>
      </c>
      <c r="Q621" s="3">
        <v>0</v>
      </c>
      <c r="R621" s="3">
        <v>0</v>
      </c>
      <c r="S621" s="3"/>
      <c r="T621" s="3">
        <v>0</v>
      </c>
      <c r="U621" s="3">
        <v>0</v>
      </c>
      <c r="V621" s="3"/>
      <c r="W621" s="3"/>
      <c r="X621" s="3">
        <v>0</v>
      </c>
      <c r="Y621" s="3">
        <v>0</v>
      </c>
      <c r="Z621" s="3">
        <v>0</v>
      </c>
      <c r="AA621" s="27">
        <v>0</v>
      </c>
      <c r="AB621" s="28">
        <v>0</v>
      </c>
    </row>
    <row r="622" spans="1:28" x14ac:dyDescent="0.25">
      <c r="A622" s="29">
        <v>610</v>
      </c>
      <c r="B622" s="52"/>
      <c r="C622" s="22">
        <v>899999384</v>
      </c>
      <c r="D622" s="22">
        <f>VLOOKUP(C622,ENERO!$D$13:$E$1147,2,0)</f>
        <v>214525745</v>
      </c>
      <c r="E622" s="52" t="s">
        <v>769</v>
      </c>
      <c r="F622" s="52"/>
      <c r="G622" s="52"/>
      <c r="H622" s="3">
        <v>163900623</v>
      </c>
      <c r="I622" s="3">
        <v>274904660</v>
      </c>
      <c r="J622" s="3">
        <v>0</v>
      </c>
      <c r="K622" s="3">
        <v>0</v>
      </c>
      <c r="L622" s="3">
        <v>0</v>
      </c>
      <c r="M622" s="3">
        <v>0</v>
      </c>
      <c r="N622" s="3"/>
      <c r="O622" s="25">
        <v>438805283</v>
      </c>
      <c r="P622" s="26">
        <v>438805283</v>
      </c>
      <c r="Q622" s="3">
        <v>0</v>
      </c>
      <c r="R622" s="3">
        <v>0</v>
      </c>
      <c r="S622" s="3"/>
      <c r="T622" s="3">
        <v>0</v>
      </c>
      <c r="U622" s="3">
        <v>0</v>
      </c>
      <c r="V622" s="3"/>
      <c r="W622" s="3"/>
      <c r="X622" s="3">
        <v>0</v>
      </c>
      <c r="Y622" s="3">
        <v>0</v>
      </c>
      <c r="Z622" s="3">
        <v>0</v>
      </c>
      <c r="AA622" s="27">
        <v>0</v>
      </c>
      <c r="AB622" s="28">
        <v>0</v>
      </c>
    </row>
    <row r="623" spans="1:28" x14ac:dyDescent="0.25">
      <c r="A623" s="20">
        <v>611</v>
      </c>
      <c r="B623" s="52"/>
      <c r="C623" s="22">
        <v>899999468</v>
      </c>
      <c r="D623" s="22">
        <f>VLOOKUP(C623,ENERO!$D$13:$E$1147,2,0)</f>
        <v>215825758</v>
      </c>
      <c r="E623" s="52" t="s">
        <v>770</v>
      </c>
      <c r="F623" s="52"/>
      <c r="G623" s="52"/>
      <c r="H623" s="3">
        <v>317816683</v>
      </c>
      <c r="I623" s="3">
        <v>595433185</v>
      </c>
      <c r="J623" s="3">
        <v>0</v>
      </c>
      <c r="K623" s="3">
        <v>0</v>
      </c>
      <c r="L623" s="3">
        <v>0</v>
      </c>
      <c r="M623" s="3">
        <v>0</v>
      </c>
      <c r="N623" s="3"/>
      <c r="O623" s="25">
        <v>913249868</v>
      </c>
      <c r="P623" s="26">
        <v>913249868</v>
      </c>
      <c r="Q623" s="3">
        <v>0</v>
      </c>
      <c r="R623" s="3">
        <v>0</v>
      </c>
      <c r="S623" s="3"/>
      <c r="T623" s="3">
        <v>0</v>
      </c>
      <c r="U623" s="3">
        <v>0</v>
      </c>
      <c r="V623" s="3"/>
      <c r="W623" s="3"/>
      <c r="X623" s="3">
        <v>0</v>
      </c>
      <c r="Y623" s="3">
        <v>0</v>
      </c>
      <c r="Z623" s="3">
        <v>0</v>
      </c>
      <c r="AA623" s="27">
        <v>0</v>
      </c>
      <c r="AB623" s="28">
        <v>0</v>
      </c>
    </row>
    <row r="624" spans="1:28" x14ac:dyDescent="0.25">
      <c r="A624" s="29">
        <v>612</v>
      </c>
      <c r="B624" s="52"/>
      <c r="C624" s="22">
        <v>899999314</v>
      </c>
      <c r="D624" s="22">
        <f>VLOOKUP(C624,ENERO!$D$13:$E$1147,2,0)</f>
        <v>216925769</v>
      </c>
      <c r="E624" s="52" t="s">
        <v>771</v>
      </c>
      <c r="F624" s="52"/>
      <c r="G624" s="52"/>
      <c r="H624" s="3">
        <v>170246679</v>
      </c>
      <c r="I624" s="3">
        <v>317584450</v>
      </c>
      <c r="J624" s="3">
        <v>0</v>
      </c>
      <c r="K624" s="3">
        <v>0</v>
      </c>
      <c r="L624" s="3">
        <v>0</v>
      </c>
      <c r="M624" s="3">
        <v>0</v>
      </c>
      <c r="N624" s="3"/>
      <c r="O624" s="25">
        <v>487831129</v>
      </c>
      <c r="P624" s="26">
        <v>487831129</v>
      </c>
      <c r="Q624" s="3">
        <v>0</v>
      </c>
      <c r="R624" s="3">
        <v>0</v>
      </c>
      <c r="S624" s="3"/>
      <c r="T624" s="3">
        <v>0</v>
      </c>
      <c r="U624" s="3">
        <v>0</v>
      </c>
      <c r="V624" s="3"/>
      <c r="W624" s="3"/>
      <c r="X624" s="3">
        <v>0</v>
      </c>
      <c r="Y624" s="3">
        <v>0</v>
      </c>
      <c r="Z624" s="3">
        <v>0</v>
      </c>
      <c r="AA624" s="27">
        <v>0</v>
      </c>
      <c r="AB624" s="28">
        <v>0</v>
      </c>
    </row>
    <row r="625" spans="1:28" x14ac:dyDescent="0.25">
      <c r="A625" s="20">
        <v>613</v>
      </c>
      <c r="B625" s="52"/>
      <c r="C625" s="22">
        <v>899999430</v>
      </c>
      <c r="D625" s="22">
        <f>VLOOKUP(C625,ENERO!$D$13:$E$1147,2,0)</f>
        <v>217225772</v>
      </c>
      <c r="E625" s="52" t="s">
        <v>772</v>
      </c>
      <c r="F625" s="52"/>
      <c r="G625" s="52"/>
      <c r="H625" s="3">
        <v>219530647</v>
      </c>
      <c r="I625" s="3">
        <v>499493208</v>
      </c>
      <c r="J625" s="3">
        <v>0</v>
      </c>
      <c r="K625" s="3">
        <v>0</v>
      </c>
      <c r="L625" s="3">
        <v>0</v>
      </c>
      <c r="M625" s="3">
        <v>0</v>
      </c>
      <c r="N625" s="3"/>
      <c r="O625" s="25">
        <v>719023855</v>
      </c>
      <c r="P625" s="26">
        <v>719023855</v>
      </c>
      <c r="Q625" s="3">
        <v>0</v>
      </c>
      <c r="R625" s="3">
        <v>0</v>
      </c>
      <c r="S625" s="3"/>
      <c r="T625" s="3">
        <v>0</v>
      </c>
      <c r="U625" s="3">
        <v>0</v>
      </c>
      <c r="V625" s="3"/>
      <c r="W625" s="3"/>
      <c r="X625" s="3">
        <v>0</v>
      </c>
      <c r="Y625" s="3">
        <v>0</v>
      </c>
      <c r="Z625" s="3">
        <v>0</v>
      </c>
      <c r="AA625" s="27">
        <v>0</v>
      </c>
      <c r="AB625" s="28">
        <v>0</v>
      </c>
    </row>
    <row r="626" spans="1:28" x14ac:dyDescent="0.25">
      <c r="A626" s="29">
        <v>614</v>
      </c>
      <c r="B626" s="52"/>
      <c r="C626" s="22">
        <v>899999398</v>
      </c>
      <c r="D626" s="22">
        <f>VLOOKUP(C626,ENERO!$D$13:$E$1147,2,0)</f>
        <v>217725777</v>
      </c>
      <c r="E626" s="52" t="s">
        <v>773</v>
      </c>
      <c r="F626" s="52"/>
      <c r="G626" s="52"/>
      <c r="H626" s="3">
        <v>86468220</v>
      </c>
      <c r="I626" s="3">
        <v>203019511</v>
      </c>
      <c r="J626" s="3">
        <v>0</v>
      </c>
      <c r="K626" s="3">
        <v>0</v>
      </c>
      <c r="L626" s="3">
        <v>0</v>
      </c>
      <c r="M626" s="3">
        <v>0</v>
      </c>
      <c r="N626" s="3"/>
      <c r="O626" s="25">
        <v>289487731</v>
      </c>
      <c r="P626" s="26">
        <v>289487731</v>
      </c>
      <c r="Q626" s="3">
        <v>0</v>
      </c>
      <c r="R626" s="3">
        <v>0</v>
      </c>
      <c r="S626" s="3"/>
      <c r="T626" s="3">
        <v>0</v>
      </c>
      <c r="U626" s="3">
        <v>0</v>
      </c>
      <c r="V626" s="3"/>
      <c r="W626" s="3"/>
      <c r="X626" s="3">
        <v>0</v>
      </c>
      <c r="Y626" s="3">
        <v>0</v>
      </c>
      <c r="Z626" s="3">
        <v>0</v>
      </c>
      <c r="AA626" s="27">
        <v>0</v>
      </c>
      <c r="AB626" s="28">
        <v>0</v>
      </c>
    </row>
    <row r="627" spans="1:28" x14ac:dyDescent="0.25">
      <c r="A627" s="20">
        <v>615</v>
      </c>
      <c r="B627" s="52"/>
      <c r="C627" s="22">
        <v>899999700</v>
      </c>
      <c r="D627" s="22">
        <f>VLOOKUP(C627,ENERO!$D$13:$E$1147,2,0)</f>
        <v>217925779</v>
      </c>
      <c r="E627" s="52" t="s">
        <v>774</v>
      </c>
      <c r="F627" s="52"/>
      <c r="G627" s="52"/>
      <c r="H627" s="3">
        <v>90903070</v>
      </c>
      <c r="I627" s="3">
        <v>174267584</v>
      </c>
      <c r="J627" s="3">
        <v>0</v>
      </c>
      <c r="K627" s="3">
        <v>0</v>
      </c>
      <c r="L627" s="3">
        <v>0</v>
      </c>
      <c r="M627" s="3">
        <v>0</v>
      </c>
      <c r="N627" s="3"/>
      <c r="O627" s="25">
        <v>265170654</v>
      </c>
      <c r="P627" s="26">
        <v>265170654</v>
      </c>
      <c r="Q627" s="3">
        <v>0</v>
      </c>
      <c r="R627" s="3">
        <v>0</v>
      </c>
      <c r="S627" s="3"/>
      <c r="T627" s="3">
        <v>0</v>
      </c>
      <c r="U627" s="3">
        <v>0</v>
      </c>
      <c r="V627" s="3"/>
      <c r="W627" s="3"/>
      <c r="X627" s="3">
        <v>0</v>
      </c>
      <c r="Y627" s="3">
        <v>0</v>
      </c>
      <c r="Z627" s="3">
        <v>0</v>
      </c>
      <c r="AA627" s="27">
        <v>0</v>
      </c>
      <c r="AB627" s="28">
        <v>0</v>
      </c>
    </row>
    <row r="628" spans="1:28" x14ac:dyDescent="0.25">
      <c r="A628" s="29">
        <v>616</v>
      </c>
      <c r="B628" s="52"/>
      <c r="C628" s="22">
        <v>899999476</v>
      </c>
      <c r="D628" s="22">
        <f>VLOOKUP(C628,ENERO!$D$13:$E$1147,2,0)</f>
        <v>218125781</v>
      </c>
      <c r="E628" s="52" t="s">
        <v>775</v>
      </c>
      <c r="F628" s="52"/>
      <c r="G628" s="52"/>
      <c r="H628" s="3">
        <v>98107477</v>
      </c>
      <c r="I628" s="3">
        <v>177266972</v>
      </c>
      <c r="J628" s="3">
        <v>0</v>
      </c>
      <c r="K628" s="3">
        <v>0</v>
      </c>
      <c r="L628" s="3">
        <v>0</v>
      </c>
      <c r="M628" s="3">
        <v>0</v>
      </c>
      <c r="N628" s="3"/>
      <c r="O628" s="25">
        <v>275374449</v>
      </c>
      <c r="P628" s="26">
        <v>275374449</v>
      </c>
      <c r="Q628" s="3">
        <v>0</v>
      </c>
      <c r="R628" s="3">
        <v>0</v>
      </c>
      <c r="S628" s="3"/>
      <c r="T628" s="3">
        <v>0</v>
      </c>
      <c r="U628" s="3">
        <v>0</v>
      </c>
      <c r="V628" s="3"/>
      <c r="W628" s="3"/>
      <c r="X628" s="3">
        <v>0</v>
      </c>
      <c r="Y628" s="3">
        <v>0</v>
      </c>
      <c r="Z628" s="3">
        <v>0</v>
      </c>
      <c r="AA628" s="27">
        <v>0</v>
      </c>
      <c r="AB628" s="28">
        <v>0</v>
      </c>
    </row>
    <row r="629" spans="1:28" x14ac:dyDescent="0.25">
      <c r="A629" s="20">
        <v>617</v>
      </c>
      <c r="B629" s="52"/>
      <c r="C629" s="22">
        <v>899999443</v>
      </c>
      <c r="D629" s="22">
        <f>VLOOKUP(C629,ENERO!$D$13:$E$1147,2,0)</f>
        <v>218525785</v>
      </c>
      <c r="E629" s="52" t="s">
        <v>776</v>
      </c>
      <c r="F629" s="52"/>
      <c r="G629" s="52"/>
      <c r="H629" s="3">
        <v>239894743</v>
      </c>
      <c r="I629" s="3">
        <v>427570558</v>
      </c>
      <c r="J629" s="3">
        <v>0</v>
      </c>
      <c r="K629" s="3">
        <v>0</v>
      </c>
      <c r="L629" s="3">
        <v>0</v>
      </c>
      <c r="M629" s="3">
        <v>0</v>
      </c>
      <c r="N629" s="3"/>
      <c r="O629" s="25">
        <v>667465301</v>
      </c>
      <c r="P629" s="26">
        <v>667465301</v>
      </c>
      <c r="Q629" s="3">
        <v>0</v>
      </c>
      <c r="R629" s="3">
        <v>0</v>
      </c>
      <c r="S629" s="3"/>
      <c r="T629" s="3">
        <v>0</v>
      </c>
      <c r="U629" s="3">
        <v>0</v>
      </c>
      <c r="V629" s="3"/>
      <c r="W629" s="3"/>
      <c r="X629" s="3">
        <v>0</v>
      </c>
      <c r="Y629" s="3">
        <v>0</v>
      </c>
      <c r="Z629" s="3">
        <v>0</v>
      </c>
      <c r="AA629" s="27">
        <v>0</v>
      </c>
      <c r="AB629" s="28">
        <v>0</v>
      </c>
    </row>
    <row r="630" spans="1:28" x14ac:dyDescent="0.25">
      <c r="A630" s="29">
        <v>618</v>
      </c>
      <c r="B630" s="52"/>
      <c r="C630" s="22">
        <v>899999481</v>
      </c>
      <c r="D630" s="22">
        <f>VLOOKUP(C630,ENERO!$D$13:$E$1147,2,0)</f>
        <v>219325793</v>
      </c>
      <c r="E630" s="52" t="s">
        <v>777</v>
      </c>
      <c r="F630" s="52"/>
      <c r="G630" s="52"/>
      <c r="H630" s="3">
        <v>159537787</v>
      </c>
      <c r="I630" s="3">
        <v>311925996</v>
      </c>
      <c r="J630" s="3">
        <v>0</v>
      </c>
      <c r="K630" s="3">
        <v>0</v>
      </c>
      <c r="L630" s="3">
        <v>0</v>
      </c>
      <c r="M630" s="3">
        <v>0</v>
      </c>
      <c r="N630" s="3"/>
      <c r="O630" s="25">
        <v>471463783</v>
      </c>
      <c r="P630" s="26">
        <v>471463783</v>
      </c>
      <c r="Q630" s="3">
        <v>0</v>
      </c>
      <c r="R630" s="3">
        <v>0</v>
      </c>
      <c r="S630" s="3"/>
      <c r="T630" s="3">
        <v>0</v>
      </c>
      <c r="U630" s="3">
        <v>0</v>
      </c>
      <c r="V630" s="3"/>
      <c r="W630" s="3"/>
      <c r="X630" s="3">
        <v>0</v>
      </c>
      <c r="Y630" s="3">
        <v>0</v>
      </c>
      <c r="Z630" s="3">
        <v>0</v>
      </c>
      <c r="AA630" s="27">
        <v>0</v>
      </c>
      <c r="AB630" s="28">
        <v>0</v>
      </c>
    </row>
    <row r="631" spans="1:28" x14ac:dyDescent="0.25">
      <c r="A631" s="20">
        <v>619</v>
      </c>
      <c r="B631" s="52"/>
      <c r="C631" s="22">
        <v>800004574</v>
      </c>
      <c r="D631" s="22">
        <f>VLOOKUP(C631,ENERO!$D$13:$E$1147,2,0)</f>
        <v>219725797</v>
      </c>
      <c r="E631" s="52" t="s">
        <v>778</v>
      </c>
      <c r="F631" s="52"/>
      <c r="G631" s="52"/>
      <c r="H631" s="3">
        <v>99786377</v>
      </c>
      <c r="I631" s="3">
        <v>260268375</v>
      </c>
      <c r="J631" s="3">
        <v>0</v>
      </c>
      <c r="K631" s="3">
        <v>0</v>
      </c>
      <c r="L631" s="3">
        <v>0</v>
      </c>
      <c r="M631" s="3">
        <v>0</v>
      </c>
      <c r="N631" s="3"/>
      <c r="O631" s="25">
        <v>360054752</v>
      </c>
      <c r="P631" s="26">
        <v>360054752</v>
      </c>
      <c r="Q631" s="3">
        <v>0</v>
      </c>
      <c r="R631" s="3">
        <v>0</v>
      </c>
      <c r="S631" s="3"/>
      <c r="T631" s="3">
        <v>0</v>
      </c>
      <c r="U631" s="3">
        <v>0</v>
      </c>
      <c r="V631" s="3"/>
      <c r="W631" s="3"/>
      <c r="X631" s="3">
        <v>0</v>
      </c>
      <c r="Y631" s="3">
        <v>0</v>
      </c>
      <c r="Z631" s="3">
        <v>0</v>
      </c>
      <c r="AA631" s="27">
        <v>0</v>
      </c>
      <c r="AB631" s="28">
        <v>0</v>
      </c>
    </row>
    <row r="632" spans="1:28" x14ac:dyDescent="0.25">
      <c r="A632" s="29">
        <v>620</v>
      </c>
      <c r="B632" s="52"/>
      <c r="C632" s="22">
        <v>800095174</v>
      </c>
      <c r="D632" s="22">
        <f>VLOOKUP(C632,ENERO!$D$13:$E$1147,2,0)</f>
        <v>219925799</v>
      </c>
      <c r="E632" s="52" t="s">
        <v>779</v>
      </c>
      <c r="F632" s="52"/>
      <c r="G632" s="52"/>
      <c r="H632" s="3">
        <v>254808891</v>
      </c>
      <c r="I632" s="3">
        <v>497753511</v>
      </c>
      <c r="J632" s="3">
        <v>0</v>
      </c>
      <c r="K632" s="3">
        <v>0</v>
      </c>
      <c r="L632" s="3">
        <v>0</v>
      </c>
      <c r="M632" s="3">
        <v>0</v>
      </c>
      <c r="N632" s="3"/>
      <c r="O632" s="25">
        <v>752562402</v>
      </c>
      <c r="P632" s="26">
        <v>752562402</v>
      </c>
      <c r="Q632" s="3">
        <v>0</v>
      </c>
      <c r="R632" s="3">
        <v>0</v>
      </c>
      <c r="S632" s="3"/>
      <c r="T632" s="3">
        <v>0</v>
      </c>
      <c r="U632" s="3">
        <v>0</v>
      </c>
      <c r="V632" s="3"/>
      <c r="W632" s="3"/>
      <c r="X632" s="3">
        <v>0</v>
      </c>
      <c r="Y632" s="3">
        <v>0</v>
      </c>
      <c r="Z632" s="3">
        <v>0</v>
      </c>
      <c r="AA632" s="27">
        <v>0</v>
      </c>
      <c r="AB632" s="28">
        <v>0</v>
      </c>
    </row>
    <row r="633" spans="1:28" x14ac:dyDescent="0.25">
      <c r="A633" s="20">
        <v>621</v>
      </c>
      <c r="B633" s="52"/>
      <c r="C633" s="22">
        <v>800018689</v>
      </c>
      <c r="D633" s="22">
        <f>VLOOKUP(C633,ENERO!$D$13:$E$1147,2,0)</f>
        <v>210525805</v>
      </c>
      <c r="E633" s="52" t="s">
        <v>780</v>
      </c>
      <c r="F633" s="52"/>
      <c r="G633" s="52"/>
      <c r="H633" s="3">
        <v>64910235</v>
      </c>
      <c r="I633" s="3">
        <v>212097632</v>
      </c>
      <c r="J633" s="3">
        <v>0</v>
      </c>
      <c r="K633" s="3">
        <v>0</v>
      </c>
      <c r="L633" s="3">
        <v>0</v>
      </c>
      <c r="M633" s="3">
        <v>0</v>
      </c>
      <c r="N633" s="3"/>
      <c r="O633" s="25">
        <v>277007867</v>
      </c>
      <c r="P633" s="26">
        <v>277007867</v>
      </c>
      <c r="Q633" s="3">
        <v>0</v>
      </c>
      <c r="R633" s="3">
        <v>0</v>
      </c>
      <c r="S633" s="3"/>
      <c r="T633" s="3">
        <v>0</v>
      </c>
      <c r="U633" s="3">
        <v>0</v>
      </c>
      <c r="V633" s="3"/>
      <c r="W633" s="3"/>
      <c r="X633" s="3">
        <v>0</v>
      </c>
      <c r="Y633" s="3">
        <v>0</v>
      </c>
      <c r="Z633" s="3">
        <v>0</v>
      </c>
      <c r="AA633" s="27">
        <v>0</v>
      </c>
      <c r="AB633" s="28">
        <v>0</v>
      </c>
    </row>
    <row r="634" spans="1:28" x14ac:dyDescent="0.25">
      <c r="A634" s="29">
        <v>622</v>
      </c>
      <c r="B634" s="52"/>
      <c r="C634" s="22">
        <v>800094782</v>
      </c>
      <c r="D634" s="22">
        <f>VLOOKUP(C634,ENERO!$D$13:$E$1147,2,0)</f>
        <v>210725807</v>
      </c>
      <c r="E634" s="52" t="s">
        <v>781</v>
      </c>
      <c r="F634" s="52"/>
      <c r="G634" s="52"/>
      <c r="H634" s="3">
        <v>35737463</v>
      </c>
      <c r="I634" s="3">
        <v>93322509</v>
      </c>
      <c r="J634" s="3">
        <v>0</v>
      </c>
      <c r="K634" s="3">
        <v>0</v>
      </c>
      <c r="L634" s="3">
        <v>0</v>
      </c>
      <c r="M634" s="3">
        <v>0</v>
      </c>
      <c r="N634" s="3"/>
      <c r="O634" s="25">
        <v>129059972</v>
      </c>
      <c r="P634" s="26">
        <v>129059972</v>
      </c>
      <c r="Q634" s="3">
        <v>0</v>
      </c>
      <c r="R634" s="3">
        <v>0</v>
      </c>
      <c r="S634" s="3"/>
      <c r="T634" s="3">
        <v>0</v>
      </c>
      <c r="U634" s="3">
        <v>0</v>
      </c>
      <c r="V634" s="3"/>
      <c r="W634" s="3"/>
      <c r="X634" s="3">
        <v>0</v>
      </c>
      <c r="Y634" s="3">
        <v>0</v>
      </c>
      <c r="Z634" s="3">
        <v>0</v>
      </c>
      <c r="AA634" s="27">
        <v>0</v>
      </c>
      <c r="AB634" s="28">
        <v>0</v>
      </c>
    </row>
    <row r="635" spans="1:28" x14ac:dyDescent="0.25">
      <c r="A635" s="20">
        <v>623</v>
      </c>
      <c r="B635" s="52"/>
      <c r="C635" s="22">
        <v>800093439</v>
      </c>
      <c r="D635" s="22">
        <f>VLOOKUP(C635,ENERO!$D$13:$E$1147,2,0)</f>
        <v>211525815</v>
      </c>
      <c r="E635" s="52" t="s">
        <v>782</v>
      </c>
      <c r="F635" s="52"/>
      <c r="G635" s="52"/>
      <c r="H635" s="3">
        <v>167638849</v>
      </c>
      <c r="I635" s="3">
        <v>325229299</v>
      </c>
      <c r="J635" s="3">
        <v>0</v>
      </c>
      <c r="K635" s="3">
        <v>0</v>
      </c>
      <c r="L635" s="3">
        <v>0</v>
      </c>
      <c r="M635" s="3">
        <v>0</v>
      </c>
      <c r="N635" s="3"/>
      <c r="O635" s="25">
        <v>492868148</v>
      </c>
      <c r="P635" s="26">
        <v>492868148</v>
      </c>
      <c r="Q635" s="3">
        <v>0</v>
      </c>
      <c r="R635" s="3">
        <v>0</v>
      </c>
      <c r="S635" s="3"/>
      <c r="T635" s="3">
        <v>0</v>
      </c>
      <c r="U635" s="3">
        <v>0</v>
      </c>
      <c r="V635" s="3"/>
      <c r="W635" s="3"/>
      <c r="X635" s="3">
        <v>0</v>
      </c>
      <c r="Y635" s="3">
        <v>0</v>
      </c>
      <c r="Z635" s="3">
        <v>0</v>
      </c>
      <c r="AA635" s="27">
        <v>0</v>
      </c>
      <c r="AB635" s="28">
        <v>0</v>
      </c>
    </row>
    <row r="636" spans="1:28" x14ac:dyDescent="0.25">
      <c r="A636" s="29">
        <v>624</v>
      </c>
      <c r="B636" s="52"/>
      <c r="C636" s="22">
        <v>899999428</v>
      </c>
      <c r="D636" s="22">
        <f>VLOOKUP(C636,ENERO!$D$13:$E$1147,2,0)</f>
        <v>211725817</v>
      </c>
      <c r="E636" s="52" t="s">
        <v>783</v>
      </c>
      <c r="F636" s="52"/>
      <c r="G636" s="52"/>
      <c r="H636" s="3">
        <v>746602343</v>
      </c>
      <c r="I636" s="3">
        <v>1084146626</v>
      </c>
      <c r="J636" s="3">
        <v>0</v>
      </c>
      <c r="K636" s="3">
        <v>0</v>
      </c>
      <c r="L636" s="3">
        <v>0</v>
      </c>
      <c r="M636" s="3">
        <v>0</v>
      </c>
      <c r="N636" s="3"/>
      <c r="O636" s="25">
        <v>1830748969</v>
      </c>
      <c r="P636" s="26">
        <v>1830748969</v>
      </c>
      <c r="Q636" s="3">
        <v>0</v>
      </c>
      <c r="R636" s="3">
        <v>0</v>
      </c>
      <c r="S636" s="3"/>
      <c r="T636" s="3">
        <v>0</v>
      </c>
      <c r="U636" s="3">
        <v>0</v>
      </c>
      <c r="V636" s="3"/>
      <c r="W636" s="3"/>
      <c r="X636" s="3">
        <v>0</v>
      </c>
      <c r="Y636" s="3">
        <v>0</v>
      </c>
      <c r="Z636" s="3">
        <v>0</v>
      </c>
      <c r="AA636" s="27">
        <v>0</v>
      </c>
      <c r="AB636" s="28">
        <v>0</v>
      </c>
    </row>
    <row r="637" spans="1:28" x14ac:dyDescent="0.25">
      <c r="A637" s="20">
        <v>625</v>
      </c>
      <c r="B637" s="52"/>
      <c r="C637" s="22">
        <v>800072715</v>
      </c>
      <c r="D637" s="22">
        <f>VLOOKUP(C637,ENERO!$D$13:$E$1147,2,0)</f>
        <v>212325823</v>
      </c>
      <c r="E637" s="52" t="s">
        <v>784</v>
      </c>
      <c r="F637" s="52"/>
      <c r="G637" s="52"/>
      <c r="H637" s="3">
        <v>65193022</v>
      </c>
      <c r="I637" s="3">
        <v>231217084</v>
      </c>
      <c r="J637" s="3">
        <v>0</v>
      </c>
      <c r="K637" s="3">
        <v>0</v>
      </c>
      <c r="L637" s="3">
        <v>0</v>
      </c>
      <c r="M637" s="3">
        <v>0</v>
      </c>
      <c r="N637" s="3"/>
      <c r="O637" s="25">
        <v>296410106</v>
      </c>
      <c r="P637" s="26">
        <v>296410106</v>
      </c>
      <c r="Q637" s="3">
        <v>0</v>
      </c>
      <c r="R637" s="3">
        <v>0</v>
      </c>
      <c r="S637" s="3"/>
      <c r="T637" s="3">
        <v>0</v>
      </c>
      <c r="U637" s="3">
        <v>0</v>
      </c>
      <c r="V637" s="3"/>
      <c r="W637" s="3"/>
      <c r="X637" s="3">
        <v>0</v>
      </c>
      <c r="Y637" s="3">
        <v>0</v>
      </c>
      <c r="Z637" s="3">
        <v>0</v>
      </c>
      <c r="AA637" s="27">
        <v>0</v>
      </c>
      <c r="AB637" s="28">
        <v>0</v>
      </c>
    </row>
    <row r="638" spans="1:28" x14ac:dyDescent="0.25">
      <c r="A638" s="29">
        <v>626</v>
      </c>
      <c r="B638" s="52"/>
      <c r="C638" s="22">
        <v>899999385</v>
      </c>
      <c r="D638" s="22">
        <f>VLOOKUP(C638,ENERO!$D$13:$E$1147,2,0)</f>
        <v>213925839</v>
      </c>
      <c r="E638" s="52" t="s">
        <v>785</v>
      </c>
      <c r="F638" s="52"/>
      <c r="G638" s="52"/>
      <c r="H638" s="3">
        <v>176669629</v>
      </c>
      <c r="I638" s="3">
        <v>496355402</v>
      </c>
      <c r="J638" s="3">
        <v>0</v>
      </c>
      <c r="K638" s="3">
        <v>0</v>
      </c>
      <c r="L638" s="3">
        <v>0</v>
      </c>
      <c r="M638" s="3">
        <v>0</v>
      </c>
      <c r="N638" s="3"/>
      <c r="O638" s="25">
        <v>673025031</v>
      </c>
      <c r="P638" s="26">
        <v>673025031</v>
      </c>
      <c r="Q638" s="3">
        <v>0</v>
      </c>
      <c r="R638" s="3">
        <v>0</v>
      </c>
      <c r="S638" s="3"/>
      <c r="T638" s="3">
        <v>0</v>
      </c>
      <c r="U638" s="3">
        <v>0</v>
      </c>
      <c r="V638" s="3"/>
      <c r="W638" s="3"/>
      <c r="X638" s="3">
        <v>0</v>
      </c>
      <c r="Y638" s="3">
        <v>0</v>
      </c>
      <c r="Z638" s="3">
        <v>0</v>
      </c>
      <c r="AA638" s="27">
        <v>0</v>
      </c>
      <c r="AB638" s="28">
        <v>0</v>
      </c>
    </row>
    <row r="639" spans="1:28" x14ac:dyDescent="0.25">
      <c r="A639" s="20">
        <v>627</v>
      </c>
      <c r="B639" s="52"/>
      <c r="C639" s="22">
        <v>800095568</v>
      </c>
      <c r="D639" s="22">
        <f>VLOOKUP(C639,ENERO!$D$13:$E$1147,2,0)</f>
        <v>214125841</v>
      </c>
      <c r="E639" s="52" t="s">
        <v>786</v>
      </c>
      <c r="F639" s="52"/>
      <c r="G639" s="52"/>
      <c r="H639" s="3">
        <v>104202235</v>
      </c>
      <c r="I639" s="3">
        <v>173583419</v>
      </c>
      <c r="J639" s="3">
        <v>0</v>
      </c>
      <c r="K639" s="3">
        <v>0</v>
      </c>
      <c r="L639" s="3">
        <v>0</v>
      </c>
      <c r="M639" s="3">
        <v>0</v>
      </c>
      <c r="N639" s="3"/>
      <c r="O639" s="25">
        <v>277785654</v>
      </c>
      <c r="P639" s="26">
        <v>277785654</v>
      </c>
      <c r="Q639" s="3">
        <v>0</v>
      </c>
      <c r="R639" s="3">
        <v>0</v>
      </c>
      <c r="S639" s="3"/>
      <c r="T639" s="3">
        <v>0</v>
      </c>
      <c r="U639" s="3">
        <v>0</v>
      </c>
      <c r="V639" s="3"/>
      <c r="W639" s="3"/>
      <c r="X639" s="3">
        <v>0</v>
      </c>
      <c r="Y639" s="3">
        <v>0</v>
      </c>
      <c r="Z639" s="3">
        <v>0</v>
      </c>
      <c r="AA639" s="27">
        <v>0</v>
      </c>
      <c r="AB639" s="28">
        <v>0</v>
      </c>
    </row>
    <row r="640" spans="1:28" x14ac:dyDescent="0.25">
      <c r="A640" s="29">
        <v>628</v>
      </c>
      <c r="B640" s="52"/>
      <c r="C640" s="22">
        <v>899999281</v>
      </c>
      <c r="D640" s="22">
        <f>VLOOKUP(C640,ENERO!$D$13:$E$1147,2,0)</f>
        <v>214325843</v>
      </c>
      <c r="E640" s="52" t="s">
        <v>787</v>
      </c>
      <c r="F640" s="52"/>
      <c r="G640" s="52"/>
      <c r="H640" s="3">
        <v>597056999</v>
      </c>
      <c r="I640" s="3">
        <v>937584801</v>
      </c>
      <c r="J640" s="3">
        <v>0</v>
      </c>
      <c r="K640" s="3">
        <v>0</v>
      </c>
      <c r="L640" s="3">
        <v>0</v>
      </c>
      <c r="M640" s="3">
        <v>0</v>
      </c>
      <c r="N640" s="3"/>
      <c r="O640" s="25">
        <v>1534641800</v>
      </c>
      <c r="P640" s="26">
        <v>1534641800</v>
      </c>
      <c r="Q640" s="3">
        <v>0</v>
      </c>
      <c r="R640" s="3">
        <v>0</v>
      </c>
      <c r="S640" s="3"/>
      <c r="T640" s="3">
        <v>0</v>
      </c>
      <c r="U640" s="3">
        <v>0</v>
      </c>
      <c r="V640" s="3"/>
      <c r="W640" s="3"/>
      <c r="X640" s="3">
        <v>0</v>
      </c>
      <c r="Y640" s="3">
        <v>0</v>
      </c>
      <c r="Z640" s="3">
        <v>0</v>
      </c>
      <c r="AA640" s="27">
        <v>0</v>
      </c>
      <c r="AB640" s="28">
        <v>0</v>
      </c>
    </row>
    <row r="641" spans="1:28" x14ac:dyDescent="0.25">
      <c r="A641" s="20">
        <v>629</v>
      </c>
      <c r="B641" s="52"/>
      <c r="C641" s="22">
        <v>899999388</v>
      </c>
      <c r="D641" s="22">
        <f>VLOOKUP(C641,ENERO!$D$13:$E$1147,2,0)</f>
        <v>214525845</v>
      </c>
      <c r="E641" s="52" t="s">
        <v>788</v>
      </c>
      <c r="F641" s="52"/>
      <c r="G641" s="52"/>
      <c r="H641" s="3">
        <v>110532484</v>
      </c>
      <c r="I641" s="3">
        <v>168102798</v>
      </c>
      <c r="J641" s="3">
        <v>0</v>
      </c>
      <c r="K641" s="3">
        <v>0</v>
      </c>
      <c r="L641" s="3">
        <v>0</v>
      </c>
      <c r="M641" s="3">
        <v>0</v>
      </c>
      <c r="N641" s="3"/>
      <c r="O641" s="25">
        <v>278635282</v>
      </c>
      <c r="P641" s="26">
        <v>278635282</v>
      </c>
      <c r="Q641" s="3">
        <v>0</v>
      </c>
      <c r="R641" s="3">
        <v>0</v>
      </c>
      <c r="S641" s="3"/>
      <c r="T641" s="3">
        <v>0</v>
      </c>
      <c r="U641" s="3">
        <v>0</v>
      </c>
      <c r="V641" s="3"/>
      <c r="W641" s="3"/>
      <c r="X641" s="3">
        <v>0</v>
      </c>
      <c r="Y641" s="3">
        <v>0</v>
      </c>
      <c r="Z641" s="3">
        <v>0</v>
      </c>
      <c r="AA641" s="27">
        <v>0</v>
      </c>
      <c r="AB641" s="28">
        <v>0</v>
      </c>
    </row>
    <row r="642" spans="1:28" x14ac:dyDescent="0.25">
      <c r="A642" s="29">
        <v>630</v>
      </c>
      <c r="B642" s="52"/>
      <c r="C642" s="22">
        <v>899999407</v>
      </c>
      <c r="D642" s="22">
        <f>VLOOKUP(C642,ENERO!$D$13:$E$1147,2,0)</f>
        <v>215125851</v>
      </c>
      <c r="E642" s="52" t="s">
        <v>789</v>
      </c>
      <c r="F642" s="52"/>
      <c r="G642" s="52"/>
      <c r="H642" s="3">
        <v>52830322</v>
      </c>
      <c r="I642" s="3">
        <v>114670831</v>
      </c>
      <c r="J642" s="3">
        <v>0</v>
      </c>
      <c r="K642" s="3">
        <v>0</v>
      </c>
      <c r="L642" s="3">
        <v>0</v>
      </c>
      <c r="M642" s="3">
        <v>0</v>
      </c>
      <c r="N642" s="3"/>
      <c r="O642" s="25">
        <v>167501153</v>
      </c>
      <c r="P642" s="26">
        <v>167501153</v>
      </c>
      <c r="Q642" s="3">
        <v>0</v>
      </c>
      <c r="R642" s="3">
        <v>0</v>
      </c>
      <c r="S642" s="3"/>
      <c r="T642" s="3">
        <v>0</v>
      </c>
      <c r="U642" s="3">
        <v>0</v>
      </c>
      <c r="V642" s="3"/>
      <c r="W642" s="3"/>
      <c r="X642" s="3">
        <v>0</v>
      </c>
      <c r="Y642" s="3">
        <v>0</v>
      </c>
      <c r="Z642" s="3">
        <v>0</v>
      </c>
      <c r="AA642" s="27">
        <v>0</v>
      </c>
      <c r="AB642" s="28">
        <v>0</v>
      </c>
    </row>
    <row r="643" spans="1:28" x14ac:dyDescent="0.25">
      <c r="A643" s="20">
        <v>631</v>
      </c>
      <c r="B643" s="52"/>
      <c r="C643" s="22">
        <v>899999448</v>
      </c>
      <c r="D643" s="22">
        <f>VLOOKUP(C643,ENERO!$D$13:$E$1147,2,0)</f>
        <v>216225862</v>
      </c>
      <c r="E643" s="52" t="s">
        <v>790</v>
      </c>
      <c r="F643" s="52"/>
      <c r="G643" s="52"/>
      <c r="H643" s="3">
        <v>124911674</v>
      </c>
      <c r="I643" s="3">
        <v>239762035</v>
      </c>
      <c r="J643" s="3">
        <v>0</v>
      </c>
      <c r="K643" s="3">
        <v>0</v>
      </c>
      <c r="L643" s="3">
        <v>0</v>
      </c>
      <c r="M643" s="3">
        <v>0</v>
      </c>
      <c r="N643" s="3"/>
      <c r="O643" s="25">
        <v>364673709</v>
      </c>
      <c r="P643" s="26">
        <v>364673709</v>
      </c>
      <c r="Q643" s="3">
        <v>0</v>
      </c>
      <c r="R643" s="3">
        <v>0</v>
      </c>
      <c r="S643" s="3"/>
      <c r="T643" s="3">
        <v>0</v>
      </c>
      <c r="U643" s="3">
        <v>0</v>
      </c>
      <c r="V643" s="3"/>
      <c r="W643" s="3"/>
      <c r="X643" s="3">
        <v>0</v>
      </c>
      <c r="Y643" s="3">
        <v>0</v>
      </c>
      <c r="Z643" s="3">
        <v>0</v>
      </c>
      <c r="AA643" s="27">
        <v>0</v>
      </c>
      <c r="AB643" s="28">
        <v>0</v>
      </c>
    </row>
    <row r="644" spans="1:28" x14ac:dyDescent="0.25">
      <c r="A644" s="29">
        <v>632</v>
      </c>
      <c r="B644" s="52"/>
      <c r="C644" s="22">
        <v>899999709</v>
      </c>
      <c r="D644" s="22">
        <f>VLOOKUP(C644,ENERO!$D$13:$E$1147,2,0)</f>
        <v>216725867</v>
      </c>
      <c r="E644" s="52" t="s">
        <v>791</v>
      </c>
      <c r="F644" s="52"/>
      <c r="G644" s="52"/>
      <c r="H644" s="3">
        <v>53562754</v>
      </c>
      <c r="I644" s="3">
        <v>114284505</v>
      </c>
      <c r="J644" s="3">
        <v>0</v>
      </c>
      <c r="K644" s="3">
        <v>0</v>
      </c>
      <c r="L644" s="3">
        <v>0</v>
      </c>
      <c r="M644" s="3">
        <v>0</v>
      </c>
      <c r="N644" s="3"/>
      <c r="O644" s="25">
        <v>167847259</v>
      </c>
      <c r="P644" s="26">
        <v>167847259</v>
      </c>
      <c r="Q644" s="3">
        <v>0</v>
      </c>
      <c r="R644" s="3">
        <v>0</v>
      </c>
      <c r="S644" s="3"/>
      <c r="T644" s="3">
        <v>0</v>
      </c>
      <c r="U644" s="3">
        <v>0</v>
      </c>
      <c r="V644" s="3"/>
      <c r="W644" s="3"/>
      <c r="X644" s="3">
        <v>0</v>
      </c>
      <c r="Y644" s="3">
        <v>0</v>
      </c>
      <c r="Z644" s="3">
        <v>0</v>
      </c>
      <c r="AA644" s="27">
        <v>0</v>
      </c>
      <c r="AB644" s="28">
        <v>0</v>
      </c>
    </row>
    <row r="645" spans="1:28" x14ac:dyDescent="0.25">
      <c r="A645" s="20">
        <v>633</v>
      </c>
      <c r="B645" s="52"/>
      <c r="C645" s="22">
        <v>899999447</v>
      </c>
      <c r="D645" s="22">
        <f>VLOOKUP(C645,ENERO!$D$13:$E$1147,2,0)</f>
        <v>217125871</v>
      </c>
      <c r="E645" s="52" t="s">
        <v>792</v>
      </c>
      <c r="F645" s="52"/>
      <c r="G645" s="52"/>
      <c r="H645" s="3">
        <v>23773384</v>
      </c>
      <c r="I645" s="3">
        <v>76468617</v>
      </c>
      <c r="J645" s="3">
        <v>0</v>
      </c>
      <c r="K645" s="3">
        <v>0</v>
      </c>
      <c r="L645" s="3">
        <v>0</v>
      </c>
      <c r="M645" s="3">
        <v>0</v>
      </c>
      <c r="N645" s="3"/>
      <c r="O645" s="25">
        <v>100242001</v>
      </c>
      <c r="P645" s="26">
        <v>100242001</v>
      </c>
      <c r="Q645" s="3">
        <v>0</v>
      </c>
      <c r="R645" s="3">
        <v>0</v>
      </c>
      <c r="S645" s="3"/>
      <c r="T645" s="3">
        <v>0</v>
      </c>
      <c r="U645" s="3">
        <v>0</v>
      </c>
      <c r="V645" s="3"/>
      <c r="W645" s="3"/>
      <c r="X645" s="3">
        <v>0</v>
      </c>
      <c r="Y645" s="3">
        <v>0</v>
      </c>
      <c r="Z645" s="3">
        <v>0</v>
      </c>
      <c r="AA645" s="27">
        <v>0</v>
      </c>
      <c r="AB645" s="28">
        <v>0</v>
      </c>
    </row>
    <row r="646" spans="1:28" x14ac:dyDescent="0.25">
      <c r="A646" s="29">
        <v>634</v>
      </c>
      <c r="B646" s="52"/>
      <c r="C646" s="22">
        <v>899999445</v>
      </c>
      <c r="D646" s="22">
        <f>VLOOKUP(C646,ENERO!$D$13:$E$1147,2,0)</f>
        <v>217325873</v>
      </c>
      <c r="E646" s="52" t="s">
        <v>793</v>
      </c>
      <c r="F646" s="52"/>
      <c r="G646" s="52"/>
      <c r="H646" s="3">
        <v>255872539</v>
      </c>
      <c r="I646" s="3">
        <v>443684889</v>
      </c>
      <c r="J646" s="3">
        <v>0</v>
      </c>
      <c r="K646" s="3">
        <v>0</v>
      </c>
      <c r="L646" s="3">
        <v>0</v>
      </c>
      <c r="M646" s="3">
        <v>0</v>
      </c>
      <c r="N646" s="3"/>
      <c r="O646" s="25">
        <v>699557428</v>
      </c>
      <c r="P646" s="26">
        <v>699557428</v>
      </c>
      <c r="Q646" s="3">
        <v>0</v>
      </c>
      <c r="R646" s="3">
        <v>0</v>
      </c>
      <c r="S646" s="3"/>
      <c r="T646" s="3">
        <v>0</v>
      </c>
      <c r="U646" s="3">
        <v>0</v>
      </c>
      <c r="V646" s="3"/>
      <c r="W646" s="3"/>
      <c r="X646" s="3">
        <v>0</v>
      </c>
      <c r="Y646" s="3">
        <v>0</v>
      </c>
      <c r="Z646" s="3">
        <v>0</v>
      </c>
      <c r="AA646" s="27">
        <v>0</v>
      </c>
      <c r="AB646" s="28">
        <v>0</v>
      </c>
    </row>
    <row r="647" spans="1:28" x14ac:dyDescent="0.25">
      <c r="A647" s="20">
        <v>635</v>
      </c>
      <c r="B647" s="52"/>
      <c r="C647" s="22">
        <v>899999312</v>
      </c>
      <c r="D647" s="22">
        <f>VLOOKUP(C647,ENERO!$D$13:$E$1147,2,0)</f>
        <v>217525875</v>
      </c>
      <c r="E647" s="52" t="s">
        <v>794</v>
      </c>
      <c r="F647" s="52"/>
      <c r="G647" s="52"/>
      <c r="H647" s="3">
        <v>342008483</v>
      </c>
      <c r="I647" s="3">
        <v>625627336</v>
      </c>
      <c r="J647" s="3">
        <v>0</v>
      </c>
      <c r="K647" s="3">
        <v>0</v>
      </c>
      <c r="L647" s="3">
        <v>0</v>
      </c>
      <c r="M647" s="3">
        <v>0</v>
      </c>
      <c r="N647" s="3"/>
      <c r="O647" s="25">
        <v>967635819</v>
      </c>
      <c r="P647" s="26">
        <v>967635819</v>
      </c>
      <c r="Q647" s="3">
        <v>0</v>
      </c>
      <c r="R647" s="3">
        <v>0</v>
      </c>
      <c r="S647" s="3"/>
      <c r="T647" s="3">
        <v>0</v>
      </c>
      <c r="U647" s="3">
        <v>0</v>
      </c>
      <c r="V647" s="3"/>
      <c r="W647" s="3"/>
      <c r="X647" s="3">
        <v>0</v>
      </c>
      <c r="Y647" s="3">
        <v>0</v>
      </c>
      <c r="Z647" s="3">
        <v>0</v>
      </c>
      <c r="AA647" s="27">
        <v>0</v>
      </c>
      <c r="AB647" s="28">
        <v>0</v>
      </c>
    </row>
    <row r="648" spans="1:28" x14ac:dyDescent="0.25">
      <c r="A648" s="29">
        <v>636</v>
      </c>
      <c r="B648" s="52"/>
      <c r="C648" s="22">
        <v>890680142</v>
      </c>
      <c r="D648" s="22">
        <f>VLOOKUP(C648,ENERO!$D$13:$E$1147,2,0)</f>
        <v>217825878</v>
      </c>
      <c r="E648" s="52" t="s">
        <v>795</v>
      </c>
      <c r="F648" s="52"/>
      <c r="G648" s="52"/>
      <c r="H648" s="3">
        <v>243185499</v>
      </c>
      <c r="I648" s="3">
        <v>504710949</v>
      </c>
      <c r="J648" s="3">
        <v>0</v>
      </c>
      <c r="K648" s="3">
        <v>0</v>
      </c>
      <c r="L648" s="3">
        <v>0</v>
      </c>
      <c r="M648" s="3">
        <v>0</v>
      </c>
      <c r="N648" s="3"/>
      <c r="O648" s="25">
        <v>747896448</v>
      </c>
      <c r="P648" s="26">
        <v>747896448</v>
      </c>
      <c r="Q648" s="3">
        <v>0</v>
      </c>
      <c r="R648" s="3">
        <v>0</v>
      </c>
      <c r="S648" s="3"/>
      <c r="T648" s="3">
        <v>0</v>
      </c>
      <c r="U648" s="3">
        <v>0</v>
      </c>
      <c r="V648" s="3"/>
      <c r="W648" s="3"/>
      <c r="X648" s="3">
        <v>0</v>
      </c>
      <c r="Y648" s="3">
        <v>0</v>
      </c>
      <c r="Z648" s="3">
        <v>0</v>
      </c>
      <c r="AA648" s="27">
        <v>0</v>
      </c>
      <c r="AB648" s="28">
        <v>0</v>
      </c>
    </row>
    <row r="649" spans="1:28" x14ac:dyDescent="0.25">
      <c r="A649" s="20">
        <v>637</v>
      </c>
      <c r="B649" s="52"/>
      <c r="C649" s="22">
        <v>800094776</v>
      </c>
      <c r="D649" s="22">
        <f>VLOOKUP(C649,ENERO!$D$13:$E$1147,2,0)</f>
        <v>218525885</v>
      </c>
      <c r="E649" s="52" t="s">
        <v>796</v>
      </c>
      <c r="F649" s="52"/>
      <c r="G649" s="52"/>
      <c r="H649" s="3">
        <v>306684827</v>
      </c>
      <c r="I649" s="3">
        <v>625470945</v>
      </c>
      <c r="J649" s="3">
        <v>0</v>
      </c>
      <c r="K649" s="3">
        <v>0</v>
      </c>
      <c r="L649" s="3">
        <v>0</v>
      </c>
      <c r="M649" s="3">
        <v>0</v>
      </c>
      <c r="N649" s="3"/>
      <c r="O649" s="25">
        <v>932155772</v>
      </c>
      <c r="P649" s="26">
        <v>932155772</v>
      </c>
      <c r="Q649" s="3">
        <v>0</v>
      </c>
      <c r="R649" s="3">
        <v>0</v>
      </c>
      <c r="S649" s="3"/>
      <c r="T649" s="3">
        <v>0</v>
      </c>
      <c r="U649" s="3">
        <v>0</v>
      </c>
      <c r="V649" s="3"/>
      <c r="W649" s="3"/>
      <c r="X649" s="3">
        <v>0</v>
      </c>
      <c r="Y649" s="3">
        <v>0</v>
      </c>
      <c r="Z649" s="3">
        <v>0</v>
      </c>
      <c r="AA649" s="27">
        <v>0</v>
      </c>
      <c r="AB649" s="28">
        <v>0</v>
      </c>
    </row>
    <row r="650" spans="1:28" x14ac:dyDescent="0.25">
      <c r="A650" s="29">
        <v>638</v>
      </c>
      <c r="B650" s="52"/>
      <c r="C650" s="22">
        <v>800094778</v>
      </c>
      <c r="D650" s="22">
        <f>VLOOKUP(C650,ENERO!$D$13:$E$1147,2,0)</f>
        <v>219825898</v>
      </c>
      <c r="E650" s="52" t="s">
        <v>797</v>
      </c>
      <c r="F650" s="52"/>
      <c r="G650" s="52"/>
      <c r="H650" s="3">
        <v>62766121</v>
      </c>
      <c r="I650" s="3">
        <v>183980348</v>
      </c>
      <c r="J650" s="3">
        <v>0</v>
      </c>
      <c r="K650" s="3">
        <v>0</v>
      </c>
      <c r="L650" s="3">
        <v>0</v>
      </c>
      <c r="M650" s="3">
        <v>0</v>
      </c>
      <c r="N650" s="3"/>
      <c r="O650" s="25">
        <v>246746469</v>
      </c>
      <c r="P650" s="26">
        <v>246746469</v>
      </c>
      <c r="Q650" s="3">
        <v>0</v>
      </c>
      <c r="R650" s="3">
        <v>0</v>
      </c>
      <c r="S650" s="3"/>
      <c r="T650" s="3">
        <v>0</v>
      </c>
      <c r="U650" s="3">
        <v>0</v>
      </c>
      <c r="V650" s="3"/>
      <c r="W650" s="3"/>
      <c r="X650" s="3">
        <v>0</v>
      </c>
      <c r="Y650" s="3">
        <v>0</v>
      </c>
      <c r="Z650" s="3">
        <v>0</v>
      </c>
      <c r="AA650" s="27">
        <v>0</v>
      </c>
      <c r="AB650" s="28">
        <v>0</v>
      </c>
    </row>
    <row r="651" spans="1:28" x14ac:dyDescent="0.25">
      <c r="A651" s="20">
        <v>639</v>
      </c>
      <c r="B651" s="52"/>
      <c r="C651" s="22">
        <v>891680050</v>
      </c>
      <c r="D651" s="22">
        <f>VLOOKUP(C651,ENERO!$D$13:$E$1147,2,0)</f>
        <v>210627006</v>
      </c>
      <c r="E651" s="52" t="s">
        <v>798</v>
      </c>
      <c r="F651" s="52"/>
      <c r="G651" s="52"/>
      <c r="H651" s="3">
        <v>444765259</v>
      </c>
      <c r="I651" s="3">
        <v>763101452</v>
      </c>
      <c r="J651" s="3">
        <v>0</v>
      </c>
      <c r="K651" s="3">
        <v>0</v>
      </c>
      <c r="L651" s="3">
        <v>0</v>
      </c>
      <c r="M651" s="3">
        <v>0</v>
      </c>
      <c r="N651" s="3"/>
      <c r="O651" s="25">
        <v>1207866711</v>
      </c>
      <c r="P651" s="26">
        <v>1207866711</v>
      </c>
      <c r="Q651" s="3">
        <v>0</v>
      </c>
      <c r="R651" s="3">
        <v>0</v>
      </c>
      <c r="S651" s="3"/>
      <c r="T651" s="3">
        <v>0</v>
      </c>
      <c r="U651" s="3">
        <v>0</v>
      </c>
      <c r="V651" s="3"/>
      <c r="W651" s="3"/>
      <c r="X651" s="3">
        <v>0</v>
      </c>
      <c r="Y651" s="3">
        <v>0</v>
      </c>
      <c r="Z651" s="3">
        <v>0</v>
      </c>
      <c r="AA651" s="27">
        <v>0</v>
      </c>
      <c r="AB651" s="28">
        <v>0</v>
      </c>
    </row>
    <row r="652" spans="1:28" x14ac:dyDescent="0.25">
      <c r="A652" s="29">
        <v>640</v>
      </c>
      <c r="B652" s="52"/>
      <c r="C652" s="22">
        <v>891600062</v>
      </c>
      <c r="D652" s="22">
        <f>VLOOKUP(C652,ENERO!$D$13:$E$1147,2,0)</f>
        <v>212527025</v>
      </c>
      <c r="E652" s="52" t="s">
        <v>799</v>
      </c>
      <c r="F652" s="52"/>
      <c r="G652" s="52"/>
      <c r="H652" s="3">
        <v>2338174591</v>
      </c>
      <c r="I652" s="3">
        <v>2962767435</v>
      </c>
      <c r="J652" s="3">
        <v>0</v>
      </c>
      <c r="K652" s="3">
        <v>0</v>
      </c>
      <c r="L652" s="3">
        <v>0</v>
      </c>
      <c r="M652" s="3">
        <v>0</v>
      </c>
      <c r="N652" s="3"/>
      <c r="O652" s="25">
        <v>5300942026</v>
      </c>
      <c r="P652" s="26">
        <v>5300942026</v>
      </c>
      <c r="Q652" s="3">
        <v>0</v>
      </c>
      <c r="R652" s="3">
        <v>0</v>
      </c>
      <c r="S652" s="3"/>
      <c r="T652" s="3">
        <v>0</v>
      </c>
      <c r="U652" s="3">
        <v>0</v>
      </c>
      <c r="V652" s="3"/>
      <c r="W652" s="3"/>
      <c r="X652" s="3">
        <v>0</v>
      </c>
      <c r="Y652" s="3">
        <v>0</v>
      </c>
      <c r="Z652" s="3">
        <v>0</v>
      </c>
      <c r="AA652" s="27">
        <v>0</v>
      </c>
      <c r="AB652" s="28">
        <v>0</v>
      </c>
    </row>
    <row r="653" spans="1:28" x14ac:dyDescent="0.25">
      <c r="A653" s="20">
        <v>641</v>
      </c>
      <c r="B653" s="52"/>
      <c r="C653" s="22">
        <v>818000395</v>
      </c>
      <c r="D653" s="22">
        <f>VLOOKUP(C653,ENERO!$D$13:$E$1147,2,0)</f>
        <v>215027050</v>
      </c>
      <c r="E653" s="52" t="s">
        <v>800</v>
      </c>
      <c r="F653" s="52"/>
      <c r="G653" s="52"/>
      <c r="H653" s="3">
        <v>222988451</v>
      </c>
      <c r="I653" s="3">
        <v>366310544</v>
      </c>
      <c r="J653" s="3">
        <v>0</v>
      </c>
      <c r="K653" s="3">
        <v>0</v>
      </c>
      <c r="L653" s="3">
        <v>0</v>
      </c>
      <c r="M653" s="3">
        <v>0</v>
      </c>
      <c r="N653" s="3"/>
      <c r="O653" s="25">
        <v>589298995</v>
      </c>
      <c r="P653" s="26">
        <v>589298995</v>
      </c>
      <c r="Q653" s="3">
        <v>0</v>
      </c>
      <c r="R653" s="3">
        <v>0</v>
      </c>
      <c r="S653" s="3"/>
      <c r="T653" s="3">
        <v>0</v>
      </c>
      <c r="U653" s="3">
        <v>0</v>
      </c>
      <c r="V653" s="3"/>
      <c r="W653" s="3"/>
      <c r="X653" s="3">
        <v>0</v>
      </c>
      <c r="Y653" s="3">
        <v>0</v>
      </c>
      <c r="Z653" s="3">
        <v>0</v>
      </c>
      <c r="AA653" s="27">
        <v>0</v>
      </c>
      <c r="AB653" s="28">
        <v>0</v>
      </c>
    </row>
    <row r="654" spans="1:28" x14ac:dyDescent="0.25">
      <c r="A654" s="29">
        <v>642</v>
      </c>
      <c r="B654" s="52"/>
      <c r="C654" s="22">
        <v>891680055</v>
      </c>
      <c r="D654" s="22">
        <f>VLOOKUP(C654,ENERO!$D$13:$E$1147,2,0)</f>
        <v>217327073</v>
      </c>
      <c r="E654" s="52" t="s">
        <v>801</v>
      </c>
      <c r="F654" s="52"/>
      <c r="G654" s="52"/>
      <c r="H654" s="3">
        <v>1169383383</v>
      </c>
      <c r="I654" s="3">
        <v>1504420594</v>
      </c>
      <c r="J654" s="3">
        <v>0</v>
      </c>
      <c r="K654" s="3">
        <v>0</v>
      </c>
      <c r="L654" s="3">
        <v>0</v>
      </c>
      <c r="M654" s="3">
        <v>0</v>
      </c>
      <c r="N654" s="3"/>
      <c r="O654" s="25">
        <v>2673803977</v>
      </c>
      <c r="P654" s="26">
        <v>2673803977</v>
      </c>
      <c r="Q654" s="3">
        <v>0</v>
      </c>
      <c r="R654" s="3">
        <v>0</v>
      </c>
      <c r="S654" s="3"/>
      <c r="T654" s="3">
        <v>0</v>
      </c>
      <c r="U654" s="3">
        <v>0</v>
      </c>
      <c r="V654" s="3"/>
      <c r="W654" s="3"/>
      <c r="X654" s="3">
        <v>0</v>
      </c>
      <c r="Y654" s="3">
        <v>0</v>
      </c>
      <c r="Z654" s="3">
        <v>0</v>
      </c>
      <c r="AA654" s="27">
        <v>0</v>
      </c>
      <c r="AB654" s="28">
        <v>0</v>
      </c>
    </row>
    <row r="655" spans="1:28" x14ac:dyDescent="0.25">
      <c r="A655" s="20">
        <v>643</v>
      </c>
      <c r="B655" s="52"/>
      <c r="C655" s="22">
        <v>891680395</v>
      </c>
      <c r="D655" s="22">
        <f>VLOOKUP(C655,ENERO!$D$13:$E$1147,2,0)</f>
        <v>217527075</v>
      </c>
      <c r="E655" s="52" t="s">
        <v>802</v>
      </c>
      <c r="F655" s="52"/>
      <c r="G655" s="52"/>
      <c r="H655" s="3">
        <v>363189799</v>
      </c>
      <c r="I655" s="3">
        <v>713722760</v>
      </c>
      <c r="J655" s="3">
        <v>0</v>
      </c>
      <c r="K655" s="3">
        <v>0</v>
      </c>
      <c r="L655" s="3">
        <v>0</v>
      </c>
      <c r="M655" s="3">
        <v>0</v>
      </c>
      <c r="N655" s="3"/>
      <c r="O655" s="25">
        <v>1076912559</v>
      </c>
      <c r="P655" s="26">
        <v>1076912559</v>
      </c>
      <c r="Q655" s="3">
        <v>0</v>
      </c>
      <c r="R655" s="3">
        <v>0</v>
      </c>
      <c r="S655" s="3"/>
      <c r="T655" s="3">
        <v>0</v>
      </c>
      <c r="U655" s="3">
        <v>0</v>
      </c>
      <c r="V655" s="3"/>
      <c r="W655" s="3"/>
      <c r="X655" s="3">
        <v>0</v>
      </c>
      <c r="Y655" s="3">
        <v>0</v>
      </c>
      <c r="Z655" s="3">
        <v>0</v>
      </c>
      <c r="AA655" s="27">
        <v>0</v>
      </c>
      <c r="AB655" s="28">
        <v>0</v>
      </c>
    </row>
    <row r="656" spans="1:28" x14ac:dyDescent="0.25">
      <c r="A656" s="29">
        <v>644</v>
      </c>
      <c r="B656" s="52"/>
      <c r="C656" s="22">
        <v>800095589</v>
      </c>
      <c r="D656" s="22">
        <f>VLOOKUP(C656,ENERO!$D$13:$E$1147,2,0)</f>
        <v>217727077</v>
      </c>
      <c r="E656" s="52" t="s">
        <v>803</v>
      </c>
      <c r="F656" s="52"/>
      <c r="G656" s="52"/>
      <c r="H656" s="3">
        <v>1142129295</v>
      </c>
      <c r="I656" s="3">
        <v>1902570303</v>
      </c>
      <c r="J656" s="3">
        <v>0</v>
      </c>
      <c r="K656" s="3">
        <v>0</v>
      </c>
      <c r="L656" s="3">
        <v>0</v>
      </c>
      <c r="M656" s="3">
        <v>0</v>
      </c>
      <c r="N656" s="3"/>
      <c r="O656" s="25">
        <v>3044699598</v>
      </c>
      <c r="P656" s="26">
        <v>3044699598</v>
      </c>
      <c r="Q656" s="3">
        <v>0</v>
      </c>
      <c r="R656" s="3">
        <v>0</v>
      </c>
      <c r="S656" s="3"/>
      <c r="T656" s="3">
        <v>0</v>
      </c>
      <c r="U656" s="3">
        <v>0</v>
      </c>
      <c r="V656" s="3"/>
      <c r="W656" s="3"/>
      <c r="X656" s="3">
        <v>0</v>
      </c>
      <c r="Y656" s="3">
        <v>0</v>
      </c>
      <c r="Z656" s="3">
        <v>0</v>
      </c>
      <c r="AA656" s="27">
        <v>0</v>
      </c>
      <c r="AB656" s="28">
        <v>0</v>
      </c>
    </row>
    <row r="657" spans="1:28" x14ac:dyDescent="0.25">
      <c r="A657" s="20">
        <v>645</v>
      </c>
      <c r="B657" s="52"/>
      <c r="C657" s="22">
        <v>800070375</v>
      </c>
      <c r="D657" s="22">
        <f>VLOOKUP(C657,ENERO!$D$13:$E$1147,2,0)</f>
        <v>219927099</v>
      </c>
      <c r="E657" s="52" t="s">
        <v>804</v>
      </c>
      <c r="F657" s="52"/>
      <c r="G657" s="52"/>
      <c r="H657" s="3">
        <v>1155451263</v>
      </c>
      <c r="I657" s="3">
        <v>1682167537</v>
      </c>
      <c r="J657" s="3">
        <v>0</v>
      </c>
      <c r="K657" s="3">
        <v>0</v>
      </c>
      <c r="L657" s="3">
        <v>0</v>
      </c>
      <c r="M657" s="3">
        <v>0</v>
      </c>
      <c r="N657" s="3"/>
      <c r="O657" s="25">
        <v>2837618800</v>
      </c>
      <c r="P657" s="26">
        <v>2837618800</v>
      </c>
      <c r="Q657" s="3">
        <v>0</v>
      </c>
      <c r="R657" s="3">
        <v>0</v>
      </c>
      <c r="S657" s="3"/>
      <c r="T657" s="3">
        <v>0</v>
      </c>
      <c r="U657" s="3">
        <v>0</v>
      </c>
      <c r="V657" s="3"/>
      <c r="W657" s="3"/>
      <c r="X657" s="3">
        <v>0</v>
      </c>
      <c r="Y657" s="3">
        <v>0</v>
      </c>
      <c r="Z657" s="3">
        <v>0</v>
      </c>
      <c r="AA657" s="27">
        <v>0</v>
      </c>
      <c r="AB657" s="28">
        <v>0</v>
      </c>
    </row>
    <row r="658" spans="1:28" x14ac:dyDescent="0.25">
      <c r="A658" s="29">
        <v>646</v>
      </c>
      <c r="B658" s="52"/>
      <c r="C658" s="22">
        <v>800239414</v>
      </c>
      <c r="D658" s="22">
        <f>VLOOKUP(C658,ENERO!$D$13:$E$1147,2,0)</f>
        <v>213527135</v>
      </c>
      <c r="E658" s="52" t="s">
        <v>805</v>
      </c>
      <c r="F658" s="52"/>
      <c r="G658" s="52"/>
      <c r="H658" s="3">
        <v>241898225</v>
      </c>
      <c r="I658" s="3">
        <v>470478585</v>
      </c>
      <c r="J658" s="3">
        <v>0</v>
      </c>
      <c r="K658" s="3">
        <v>0</v>
      </c>
      <c r="L658" s="3">
        <v>0</v>
      </c>
      <c r="M658" s="3">
        <v>0</v>
      </c>
      <c r="N658" s="3"/>
      <c r="O658" s="25">
        <v>712376810</v>
      </c>
      <c r="P658" s="26">
        <v>712376810</v>
      </c>
      <c r="Q658" s="3">
        <v>0</v>
      </c>
      <c r="R658" s="3">
        <v>0</v>
      </c>
      <c r="S658" s="3"/>
      <c r="T658" s="3">
        <v>0</v>
      </c>
      <c r="U658" s="3">
        <v>0</v>
      </c>
      <c r="V658" s="3"/>
      <c r="W658" s="3"/>
      <c r="X658" s="3">
        <v>0</v>
      </c>
      <c r="Y658" s="3">
        <v>0</v>
      </c>
      <c r="Z658" s="3">
        <v>0</v>
      </c>
      <c r="AA658" s="27">
        <v>0</v>
      </c>
      <c r="AB658" s="28">
        <v>0</v>
      </c>
    </row>
    <row r="659" spans="1:28" x14ac:dyDescent="0.25">
      <c r="A659" s="20">
        <v>647</v>
      </c>
      <c r="B659" s="52"/>
      <c r="C659" s="22">
        <v>818001341</v>
      </c>
      <c r="D659" s="22">
        <f>VLOOKUP(C659,ENERO!$D$13:$E$1147,2,0)</f>
        <v>215027150</v>
      </c>
      <c r="E659" s="52" t="s">
        <v>806</v>
      </c>
      <c r="F659" s="52"/>
      <c r="G659" s="52"/>
      <c r="H659" s="3">
        <v>937681119</v>
      </c>
      <c r="I659" s="3">
        <v>1168182404</v>
      </c>
      <c r="J659" s="3">
        <v>0</v>
      </c>
      <c r="K659" s="3">
        <v>0</v>
      </c>
      <c r="L659" s="3">
        <v>0</v>
      </c>
      <c r="M659" s="3">
        <v>0</v>
      </c>
      <c r="N659" s="3"/>
      <c r="O659" s="25">
        <v>2105863523</v>
      </c>
      <c r="P659" s="26">
        <v>2105863523</v>
      </c>
      <c r="Q659" s="3">
        <v>0</v>
      </c>
      <c r="R659" s="3">
        <v>0</v>
      </c>
      <c r="S659" s="3"/>
      <c r="T659" s="3">
        <v>0</v>
      </c>
      <c r="U659" s="3">
        <v>0</v>
      </c>
      <c r="V659" s="3"/>
      <c r="W659" s="3"/>
      <c r="X659" s="3">
        <v>0</v>
      </c>
      <c r="Y659" s="3">
        <v>0</v>
      </c>
      <c r="Z659" s="3">
        <v>0</v>
      </c>
      <c r="AA659" s="27">
        <v>0</v>
      </c>
      <c r="AB659" s="28">
        <v>0</v>
      </c>
    </row>
    <row r="660" spans="1:28" x14ac:dyDescent="0.25">
      <c r="A660" s="29">
        <v>648</v>
      </c>
      <c r="B660" s="52"/>
      <c r="C660" s="22">
        <v>818001202</v>
      </c>
      <c r="D660" s="22">
        <f>VLOOKUP(C660,ENERO!$D$13:$E$1147,2,0)</f>
        <v>216027160</v>
      </c>
      <c r="E660" s="52" t="s">
        <v>807</v>
      </c>
      <c r="F660" s="52"/>
      <c r="G660" s="52"/>
      <c r="H660" s="3">
        <v>202308811</v>
      </c>
      <c r="I660" s="3">
        <v>303591896</v>
      </c>
      <c r="J660" s="3">
        <v>0</v>
      </c>
      <c r="K660" s="3">
        <v>0</v>
      </c>
      <c r="L660" s="3">
        <v>0</v>
      </c>
      <c r="M660" s="3">
        <v>0</v>
      </c>
      <c r="N660" s="3"/>
      <c r="O660" s="25">
        <v>505900707</v>
      </c>
      <c r="P660" s="26">
        <v>505900707</v>
      </c>
      <c r="Q660" s="3">
        <v>0</v>
      </c>
      <c r="R660" s="3">
        <v>0</v>
      </c>
      <c r="S660" s="3"/>
      <c r="T660" s="3">
        <v>0</v>
      </c>
      <c r="U660" s="3">
        <v>0</v>
      </c>
      <c r="V660" s="3"/>
      <c r="W660" s="3"/>
      <c r="X660" s="3">
        <v>0</v>
      </c>
      <c r="Y660" s="3">
        <v>0</v>
      </c>
      <c r="Z660" s="3">
        <v>0</v>
      </c>
      <c r="AA660" s="27">
        <v>0</v>
      </c>
      <c r="AB660" s="28">
        <v>0</v>
      </c>
    </row>
    <row r="661" spans="1:28" x14ac:dyDescent="0.25">
      <c r="A661" s="20">
        <v>649</v>
      </c>
      <c r="B661" s="52"/>
      <c r="C661" s="22">
        <v>891680057</v>
      </c>
      <c r="D661" s="22">
        <f>VLOOKUP(C661,ENERO!$D$13:$E$1147,2,0)</f>
        <v>210527205</v>
      </c>
      <c r="E661" s="52" t="s">
        <v>808</v>
      </c>
      <c r="F661" s="52"/>
      <c r="G661" s="52"/>
      <c r="H661" s="3">
        <v>622596391</v>
      </c>
      <c r="I661" s="3">
        <v>843744328</v>
      </c>
      <c r="J661" s="3">
        <v>0</v>
      </c>
      <c r="K661" s="3">
        <v>0</v>
      </c>
      <c r="L661" s="3">
        <v>0</v>
      </c>
      <c r="M661" s="3">
        <v>0</v>
      </c>
      <c r="N661" s="3"/>
      <c r="O661" s="25">
        <v>1466340719</v>
      </c>
      <c r="P661" s="26">
        <v>1466340719</v>
      </c>
      <c r="Q661" s="3">
        <v>0</v>
      </c>
      <c r="R661" s="3">
        <v>0</v>
      </c>
      <c r="S661" s="3"/>
      <c r="T661" s="3">
        <v>0</v>
      </c>
      <c r="U661" s="3">
        <v>0</v>
      </c>
      <c r="V661" s="3"/>
      <c r="W661" s="3"/>
      <c r="X661" s="3">
        <v>0</v>
      </c>
      <c r="Y661" s="3">
        <v>0</v>
      </c>
      <c r="Z661" s="3">
        <v>0</v>
      </c>
      <c r="AA661" s="27">
        <v>0</v>
      </c>
      <c r="AB661" s="28">
        <v>0</v>
      </c>
    </row>
    <row r="662" spans="1:28" x14ac:dyDescent="0.25">
      <c r="A662" s="29">
        <v>650</v>
      </c>
      <c r="B662" s="52"/>
      <c r="C662" s="22">
        <v>891680061</v>
      </c>
      <c r="D662" s="22">
        <f>VLOOKUP(C662,ENERO!$D$13:$E$1147,2,0)</f>
        <v>214527245</v>
      </c>
      <c r="E662" s="52" t="s">
        <v>809</v>
      </c>
      <c r="F662" s="52"/>
      <c r="G662" s="52"/>
      <c r="H662" s="3">
        <v>412487979</v>
      </c>
      <c r="I662" s="3">
        <v>807931071</v>
      </c>
      <c r="J662" s="3">
        <v>0</v>
      </c>
      <c r="K662" s="3">
        <v>0</v>
      </c>
      <c r="L662" s="3">
        <v>0</v>
      </c>
      <c r="M662" s="3">
        <v>0</v>
      </c>
      <c r="N662" s="3"/>
      <c r="O662" s="25">
        <v>1220419050</v>
      </c>
      <c r="P662" s="26">
        <v>1220419050</v>
      </c>
      <c r="Q662" s="3">
        <v>0</v>
      </c>
      <c r="R662" s="3">
        <v>0</v>
      </c>
      <c r="S662" s="3"/>
      <c r="T662" s="3">
        <v>0</v>
      </c>
      <c r="U662" s="3">
        <v>0</v>
      </c>
      <c r="V662" s="3"/>
      <c r="W662" s="3"/>
      <c r="X662" s="3">
        <v>0</v>
      </c>
      <c r="Y662" s="3">
        <v>0</v>
      </c>
      <c r="Z662" s="3">
        <v>0</v>
      </c>
      <c r="AA662" s="27">
        <v>0</v>
      </c>
      <c r="AB662" s="28">
        <v>0</v>
      </c>
    </row>
    <row r="663" spans="1:28" x14ac:dyDescent="0.25">
      <c r="A663" s="20">
        <v>651</v>
      </c>
      <c r="B663" s="52"/>
      <c r="C663" s="22">
        <v>818000002</v>
      </c>
      <c r="D663" s="22">
        <f>VLOOKUP(C663,ENERO!$D$13:$E$1147,2,0)</f>
        <v>215027250</v>
      </c>
      <c r="E663" s="52" t="s">
        <v>810</v>
      </c>
      <c r="F663" s="52"/>
      <c r="G663" s="52"/>
      <c r="H663" s="3">
        <v>1003456135</v>
      </c>
      <c r="I663" s="3">
        <v>1479332965</v>
      </c>
      <c r="J663" s="3">
        <v>0</v>
      </c>
      <c r="K663" s="3">
        <v>0</v>
      </c>
      <c r="L663" s="3">
        <v>0</v>
      </c>
      <c r="M663" s="3">
        <v>0</v>
      </c>
      <c r="N663" s="3"/>
      <c r="O663" s="25">
        <v>2482789100</v>
      </c>
      <c r="P663" s="26">
        <v>2482789100</v>
      </c>
      <c r="Q663" s="3">
        <v>0</v>
      </c>
      <c r="R663" s="3">
        <v>0</v>
      </c>
      <c r="S663" s="3"/>
      <c r="T663" s="3">
        <v>0</v>
      </c>
      <c r="U663" s="3">
        <v>0</v>
      </c>
      <c r="V663" s="3"/>
      <c r="W663" s="3"/>
      <c r="X663" s="3">
        <v>0</v>
      </c>
      <c r="Y663" s="3">
        <v>0</v>
      </c>
      <c r="Z663" s="3">
        <v>0</v>
      </c>
      <c r="AA663" s="27">
        <v>0</v>
      </c>
      <c r="AB663" s="28">
        <v>0</v>
      </c>
    </row>
    <row r="664" spans="1:28" x14ac:dyDescent="0.25">
      <c r="A664" s="29">
        <v>652</v>
      </c>
      <c r="B664" s="52"/>
      <c r="C664" s="22">
        <v>891680067</v>
      </c>
      <c r="D664" s="22">
        <f>VLOOKUP(C664,ENERO!$D$13:$E$1147,2,0)</f>
        <v>216127361</v>
      </c>
      <c r="E664" s="52" t="s">
        <v>811</v>
      </c>
      <c r="F664" s="52"/>
      <c r="G664" s="52"/>
      <c r="H664" s="3">
        <v>2428667391</v>
      </c>
      <c r="I664" s="3">
        <v>2271688755</v>
      </c>
      <c r="J664" s="3">
        <v>0</v>
      </c>
      <c r="K664" s="3">
        <v>0</v>
      </c>
      <c r="L664" s="3">
        <v>0</v>
      </c>
      <c r="M664" s="3">
        <v>0</v>
      </c>
      <c r="N664" s="3"/>
      <c r="O664" s="25">
        <v>4700356146</v>
      </c>
      <c r="P664" s="26">
        <v>4700356146</v>
      </c>
      <c r="Q664" s="3">
        <v>0</v>
      </c>
      <c r="R664" s="3">
        <v>0</v>
      </c>
      <c r="S664" s="3"/>
      <c r="T664" s="3">
        <v>0</v>
      </c>
      <c r="U664" s="3">
        <v>0</v>
      </c>
      <c r="V664" s="3"/>
      <c r="W664" s="3"/>
      <c r="X664" s="3">
        <v>0</v>
      </c>
      <c r="Y664" s="3">
        <v>0</v>
      </c>
      <c r="Z664" s="3">
        <v>0</v>
      </c>
      <c r="AA664" s="27">
        <v>0</v>
      </c>
      <c r="AB664" s="28">
        <v>0</v>
      </c>
    </row>
    <row r="665" spans="1:28" x14ac:dyDescent="0.25">
      <c r="A665" s="20">
        <v>653</v>
      </c>
      <c r="B665" s="52"/>
      <c r="C665" s="22">
        <v>891680402</v>
      </c>
      <c r="D665" s="22">
        <f>VLOOKUP(C665,ENERO!$D$13:$E$1147,2,0)</f>
        <v>217227372</v>
      </c>
      <c r="E665" s="52" t="s">
        <v>812</v>
      </c>
      <c r="F665" s="52"/>
      <c r="G665" s="52"/>
      <c r="H665" s="3">
        <v>235027071</v>
      </c>
      <c r="I665" s="3">
        <v>449658148</v>
      </c>
      <c r="J665" s="3">
        <v>0</v>
      </c>
      <c r="K665" s="3">
        <v>0</v>
      </c>
      <c r="L665" s="3">
        <v>0</v>
      </c>
      <c r="M665" s="3">
        <v>0</v>
      </c>
      <c r="N665" s="3"/>
      <c r="O665" s="25">
        <v>684685219</v>
      </c>
      <c r="P665" s="26">
        <v>684685219</v>
      </c>
      <c r="Q665" s="3">
        <v>0</v>
      </c>
      <c r="R665" s="3">
        <v>0</v>
      </c>
      <c r="S665" s="3"/>
      <c r="T665" s="3">
        <v>0</v>
      </c>
      <c r="U665" s="3">
        <v>0</v>
      </c>
      <c r="V665" s="3"/>
      <c r="W665" s="3"/>
      <c r="X665" s="3">
        <v>0</v>
      </c>
      <c r="Y665" s="3">
        <v>0</v>
      </c>
      <c r="Z665" s="3">
        <v>0</v>
      </c>
      <c r="AA665" s="27">
        <v>0</v>
      </c>
      <c r="AB665" s="28">
        <v>0</v>
      </c>
    </row>
    <row r="666" spans="1:28" x14ac:dyDescent="0.25">
      <c r="A666" s="29">
        <v>654</v>
      </c>
      <c r="B666" s="52"/>
      <c r="C666" s="22">
        <v>891680281</v>
      </c>
      <c r="D666" s="22">
        <f>VLOOKUP(C666,ENERO!$D$13:$E$1147,2,0)</f>
        <v>211327413</v>
      </c>
      <c r="E666" s="52" t="s">
        <v>813</v>
      </c>
      <c r="F666" s="52"/>
      <c r="G666" s="52"/>
      <c r="H666" s="3">
        <v>956015711</v>
      </c>
      <c r="I666" s="3">
        <v>1296588767</v>
      </c>
      <c r="J666" s="3">
        <v>0</v>
      </c>
      <c r="K666" s="3">
        <v>0</v>
      </c>
      <c r="L666" s="3">
        <v>0</v>
      </c>
      <c r="M666" s="3">
        <v>0</v>
      </c>
      <c r="N666" s="3"/>
      <c r="O666" s="25">
        <v>2252604478</v>
      </c>
      <c r="P666" s="26">
        <v>2252604478</v>
      </c>
      <c r="Q666" s="3">
        <v>0</v>
      </c>
      <c r="R666" s="3">
        <v>0</v>
      </c>
      <c r="S666" s="3"/>
      <c r="T666" s="3">
        <v>0</v>
      </c>
      <c r="U666" s="3">
        <v>0</v>
      </c>
      <c r="V666" s="3"/>
      <c r="W666" s="3"/>
      <c r="X666" s="3">
        <v>0</v>
      </c>
      <c r="Y666" s="3">
        <v>0</v>
      </c>
      <c r="Z666" s="3">
        <v>0</v>
      </c>
      <c r="AA666" s="27">
        <v>0</v>
      </c>
      <c r="AB666" s="28">
        <v>0</v>
      </c>
    </row>
    <row r="667" spans="1:28" x14ac:dyDescent="0.25">
      <c r="A667" s="20">
        <v>655</v>
      </c>
      <c r="B667" s="52"/>
      <c r="C667" s="22">
        <v>818000941</v>
      </c>
      <c r="D667" s="22">
        <f>VLOOKUP(C667,ENERO!$D$13:$E$1147,2,0)</f>
        <v>212527425</v>
      </c>
      <c r="E667" s="52" t="s">
        <v>814</v>
      </c>
      <c r="F667" s="52"/>
      <c r="G667" s="52"/>
      <c r="H667" s="3">
        <v>400644695</v>
      </c>
      <c r="I667" s="3">
        <v>731854824</v>
      </c>
      <c r="J667" s="3">
        <v>0</v>
      </c>
      <c r="K667" s="3">
        <v>0</v>
      </c>
      <c r="L667" s="3">
        <v>0</v>
      </c>
      <c r="M667" s="3">
        <v>0</v>
      </c>
      <c r="N667" s="3"/>
      <c r="O667" s="25">
        <v>1132499519</v>
      </c>
      <c r="P667" s="26">
        <v>1132499519</v>
      </c>
      <c r="Q667" s="3">
        <v>0</v>
      </c>
      <c r="R667" s="3">
        <v>0</v>
      </c>
      <c r="S667" s="3"/>
      <c r="T667" s="3">
        <v>0</v>
      </c>
      <c r="U667" s="3">
        <v>0</v>
      </c>
      <c r="V667" s="3"/>
      <c r="W667" s="3"/>
      <c r="X667" s="3">
        <v>0</v>
      </c>
      <c r="Y667" s="3">
        <v>0</v>
      </c>
      <c r="Z667" s="3">
        <v>0</v>
      </c>
      <c r="AA667" s="27">
        <v>0</v>
      </c>
      <c r="AB667" s="28">
        <v>0</v>
      </c>
    </row>
    <row r="668" spans="1:28" x14ac:dyDescent="0.25">
      <c r="A668" s="29">
        <v>656</v>
      </c>
      <c r="B668" s="52"/>
      <c r="C668" s="22">
        <v>818000907</v>
      </c>
      <c r="D668" s="22">
        <f>VLOOKUP(C668,ENERO!$D$13:$E$1147,2,0)</f>
        <v>213027430</v>
      </c>
      <c r="E668" s="52" t="s">
        <v>815</v>
      </c>
      <c r="F668" s="52"/>
      <c r="G668" s="52"/>
      <c r="H668" s="3">
        <v>776378903</v>
      </c>
      <c r="I668" s="3">
        <v>1093630741</v>
      </c>
      <c r="J668" s="3">
        <v>0</v>
      </c>
      <c r="K668" s="3">
        <v>0</v>
      </c>
      <c r="L668" s="3">
        <v>0</v>
      </c>
      <c r="M668" s="3">
        <v>0</v>
      </c>
      <c r="N668" s="3"/>
      <c r="O668" s="25">
        <v>1870009644</v>
      </c>
      <c r="P668" s="26">
        <v>1870009644</v>
      </c>
      <c r="Q668" s="3">
        <v>0</v>
      </c>
      <c r="R668" s="3">
        <v>0</v>
      </c>
      <c r="S668" s="3"/>
      <c r="T668" s="3">
        <v>0</v>
      </c>
      <c r="U668" s="3">
        <v>0</v>
      </c>
      <c r="V668" s="3"/>
      <c r="W668" s="3"/>
      <c r="X668" s="3">
        <v>0</v>
      </c>
      <c r="Y668" s="3">
        <v>0</v>
      </c>
      <c r="Z668" s="3">
        <v>0</v>
      </c>
      <c r="AA668" s="27">
        <v>0</v>
      </c>
      <c r="AB668" s="28">
        <v>0</v>
      </c>
    </row>
    <row r="669" spans="1:28" x14ac:dyDescent="0.25">
      <c r="A669" s="20">
        <v>657</v>
      </c>
      <c r="B669" s="52"/>
      <c r="C669" s="22">
        <v>818001206</v>
      </c>
      <c r="D669" s="22">
        <f>VLOOKUP(C669,ENERO!$D$13:$E$1147,2,0)</f>
        <v>215027450</v>
      </c>
      <c r="E669" s="52" t="s">
        <v>816</v>
      </c>
      <c r="F669" s="52"/>
      <c r="G669" s="52"/>
      <c r="H669" s="3">
        <v>535075935</v>
      </c>
      <c r="I669" s="3">
        <v>812704504</v>
      </c>
      <c r="J669" s="3">
        <v>0</v>
      </c>
      <c r="K669" s="3">
        <v>0</v>
      </c>
      <c r="L669" s="3">
        <v>0</v>
      </c>
      <c r="M669" s="3">
        <v>0</v>
      </c>
      <c r="N669" s="3"/>
      <c r="O669" s="25">
        <v>1347780439</v>
      </c>
      <c r="P669" s="26">
        <v>1347780439</v>
      </c>
      <c r="Q669" s="3">
        <v>0</v>
      </c>
      <c r="R669" s="3">
        <v>0</v>
      </c>
      <c r="S669" s="3"/>
      <c r="T669" s="3">
        <v>0</v>
      </c>
      <c r="U669" s="3">
        <v>0</v>
      </c>
      <c r="V669" s="3"/>
      <c r="W669" s="3"/>
      <c r="X669" s="3">
        <v>0</v>
      </c>
      <c r="Y669" s="3">
        <v>0</v>
      </c>
      <c r="Z669" s="3">
        <v>0</v>
      </c>
      <c r="AA669" s="27">
        <v>0</v>
      </c>
      <c r="AB669" s="28">
        <v>0</v>
      </c>
    </row>
    <row r="670" spans="1:28" x14ac:dyDescent="0.25">
      <c r="A670" s="29">
        <v>658</v>
      </c>
      <c r="B670" s="52"/>
      <c r="C670" s="22">
        <v>891680075</v>
      </c>
      <c r="D670" s="22">
        <f>VLOOKUP(C670,ENERO!$D$13:$E$1147,2,0)</f>
        <v>219127491</v>
      </c>
      <c r="E670" s="52" t="s">
        <v>817</v>
      </c>
      <c r="F670" s="52"/>
      <c r="G670" s="52"/>
      <c r="H670" s="3">
        <v>325279599</v>
      </c>
      <c r="I670" s="3">
        <v>454847931</v>
      </c>
      <c r="J670" s="3">
        <v>0</v>
      </c>
      <c r="K670" s="3">
        <v>0</v>
      </c>
      <c r="L670" s="3">
        <v>0</v>
      </c>
      <c r="M670" s="3">
        <v>0</v>
      </c>
      <c r="N670" s="3"/>
      <c r="O670" s="25">
        <v>780127530</v>
      </c>
      <c r="P670" s="26">
        <v>780127530</v>
      </c>
      <c r="Q670" s="3">
        <v>0</v>
      </c>
      <c r="R670" s="3">
        <v>0</v>
      </c>
      <c r="S670" s="3"/>
      <c r="T670" s="3">
        <v>0</v>
      </c>
      <c r="U670" s="3">
        <v>0</v>
      </c>
      <c r="V670" s="3"/>
      <c r="W670" s="3"/>
      <c r="X670" s="3">
        <v>0</v>
      </c>
      <c r="Y670" s="3">
        <v>0</v>
      </c>
      <c r="Z670" s="3">
        <v>0</v>
      </c>
      <c r="AA670" s="27">
        <v>0</v>
      </c>
      <c r="AB670" s="28">
        <v>0</v>
      </c>
    </row>
    <row r="671" spans="1:28" x14ac:dyDescent="0.25">
      <c r="A671" s="20">
        <v>659</v>
      </c>
      <c r="B671" s="52"/>
      <c r="C671" s="22">
        <v>891680076</v>
      </c>
      <c r="D671" s="22">
        <f>VLOOKUP(C671,ENERO!$D$13:$E$1147,2,0)</f>
        <v>219527495</v>
      </c>
      <c r="E671" s="52" t="s">
        <v>818</v>
      </c>
      <c r="F671" s="52"/>
      <c r="G671" s="52"/>
      <c r="H671" s="3">
        <v>402504347</v>
      </c>
      <c r="I671" s="3">
        <v>687273469</v>
      </c>
      <c r="J671" s="3">
        <v>0</v>
      </c>
      <c r="K671" s="3">
        <v>0</v>
      </c>
      <c r="L671" s="3">
        <v>0</v>
      </c>
      <c r="M671" s="3">
        <v>0</v>
      </c>
      <c r="N671" s="3"/>
      <c r="O671" s="25">
        <v>1089777816</v>
      </c>
      <c r="P671" s="26">
        <v>1089777816</v>
      </c>
      <c r="Q671" s="3">
        <v>0</v>
      </c>
      <c r="R671" s="3">
        <v>0</v>
      </c>
      <c r="S671" s="3"/>
      <c r="T671" s="3">
        <v>0</v>
      </c>
      <c r="U671" s="3">
        <v>0</v>
      </c>
      <c r="V671" s="3"/>
      <c r="W671" s="3"/>
      <c r="X671" s="3">
        <v>0</v>
      </c>
      <c r="Y671" s="3">
        <v>0</v>
      </c>
      <c r="Z671" s="3">
        <v>0</v>
      </c>
      <c r="AA671" s="27">
        <v>0</v>
      </c>
      <c r="AB671" s="28">
        <v>0</v>
      </c>
    </row>
    <row r="672" spans="1:28" x14ac:dyDescent="0.25">
      <c r="A672" s="29">
        <v>660</v>
      </c>
      <c r="B672" s="52"/>
      <c r="C672" s="22">
        <v>818001203</v>
      </c>
      <c r="D672" s="22">
        <f>VLOOKUP(C672,ENERO!$D$13:$E$1147,2,0)</f>
        <v>218027580</v>
      </c>
      <c r="E672" s="52" t="s">
        <v>819</v>
      </c>
      <c r="F672" s="52"/>
      <c r="G672" s="52"/>
      <c r="H672" s="3">
        <v>272112615</v>
      </c>
      <c r="I672" s="3">
        <v>478201655</v>
      </c>
      <c r="J672" s="3">
        <v>0</v>
      </c>
      <c r="K672" s="3">
        <v>0</v>
      </c>
      <c r="L672" s="3">
        <v>0</v>
      </c>
      <c r="M672" s="3">
        <v>0</v>
      </c>
      <c r="N672" s="3"/>
      <c r="O672" s="25">
        <v>750314270</v>
      </c>
      <c r="P672" s="26">
        <v>750314270</v>
      </c>
      <c r="Q672" s="3">
        <v>0</v>
      </c>
      <c r="R672" s="3">
        <v>0</v>
      </c>
      <c r="S672" s="3"/>
      <c r="T672" s="3">
        <v>0</v>
      </c>
      <c r="U672" s="3">
        <v>0</v>
      </c>
      <c r="V672" s="3"/>
      <c r="W672" s="3"/>
      <c r="X672" s="3">
        <v>0</v>
      </c>
      <c r="Y672" s="3">
        <v>0</v>
      </c>
      <c r="Z672" s="3">
        <v>0</v>
      </c>
      <c r="AA672" s="27">
        <v>0</v>
      </c>
      <c r="AB672" s="28">
        <v>0</v>
      </c>
    </row>
    <row r="673" spans="1:28" x14ac:dyDescent="0.25">
      <c r="A673" s="20">
        <v>661</v>
      </c>
      <c r="B673" s="52"/>
      <c r="C673" s="22">
        <v>818000899</v>
      </c>
      <c r="D673" s="22">
        <f>VLOOKUP(C673,ENERO!$D$13:$E$1147,2,0)</f>
        <v>210027600</v>
      </c>
      <c r="E673" s="52" t="s">
        <v>820</v>
      </c>
      <c r="F673" s="52"/>
      <c r="G673" s="52"/>
      <c r="H673" s="3">
        <v>390306999</v>
      </c>
      <c r="I673" s="3">
        <v>669233610</v>
      </c>
      <c r="J673" s="3">
        <v>0</v>
      </c>
      <c r="K673" s="3">
        <v>0</v>
      </c>
      <c r="L673" s="3">
        <v>0</v>
      </c>
      <c r="M673" s="3">
        <v>0</v>
      </c>
      <c r="N673" s="3"/>
      <c r="O673" s="25">
        <v>1059540609</v>
      </c>
      <c r="P673" s="26">
        <v>1059540609</v>
      </c>
      <c r="Q673" s="3">
        <v>0</v>
      </c>
      <c r="R673" s="3">
        <v>0</v>
      </c>
      <c r="S673" s="3"/>
      <c r="T673" s="3">
        <v>0</v>
      </c>
      <c r="U673" s="3">
        <v>0</v>
      </c>
      <c r="V673" s="3"/>
      <c r="W673" s="3"/>
      <c r="X673" s="3">
        <v>0</v>
      </c>
      <c r="Y673" s="3">
        <v>0</v>
      </c>
      <c r="Z673" s="3">
        <v>0</v>
      </c>
      <c r="AA673" s="27">
        <v>0</v>
      </c>
      <c r="AB673" s="28">
        <v>0</v>
      </c>
    </row>
    <row r="674" spans="1:28" x14ac:dyDescent="0.25">
      <c r="A674" s="29">
        <v>662</v>
      </c>
      <c r="B674" s="52"/>
      <c r="C674" s="22">
        <v>891680079</v>
      </c>
      <c r="D674" s="22">
        <f>VLOOKUP(C674,ENERO!$D$13:$E$1147,2,0)</f>
        <v>211527615</v>
      </c>
      <c r="E674" s="52" t="s">
        <v>587</v>
      </c>
      <c r="F674" s="52"/>
      <c r="G674" s="52"/>
      <c r="H674" s="3">
        <v>1918500480</v>
      </c>
      <c r="I674" s="3">
        <v>2039985591</v>
      </c>
      <c r="J674" s="3">
        <v>0</v>
      </c>
      <c r="K674" s="3">
        <v>0</v>
      </c>
      <c r="L674" s="3">
        <v>0</v>
      </c>
      <c r="M674" s="3">
        <v>0</v>
      </c>
      <c r="N674" s="3"/>
      <c r="O674" s="25">
        <v>3958486071</v>
      </c>
      <c r="P674" s="26">
        <v>3958486071</v>
      </c>
      <c r="Q674" s="3">
        <v>0</v>
      </c>
      <c r="R674" s="3">
        <v>0</v>
      </c>
      <c r="S674" s="3"/>
      <c r="T674" s="3">
        <v>0</v>
      </c>
      <c r="U674" s="3">
        <v>0</v>
      </c>
      <c r="V674" s="3"/>
      <c r="W674" s="3"/>
      <c r="X674" s="3">
        <v>0</v>
      </c>
      <c r="Y674" s="3">
        <v>0</v>
      </c>
      <c r="Z674" s="3">
        <v>0</v>
      </c>
      <c r="AA674" s="27">
        <v>0</v>
      </c>
      <c r="AB674" s="28">
        <v>0</v>
      </c>
    </row>
    <row r="675" spans="1:28" x14ac:dyDescent="0.25">
      <c r="A675" s="20">
        <v>663</v>
      </c>
      <c r="B675" s="52"/>
      <c r="C675" s="22">
        <v>891680080</v>
      </c>
      <c r="D675" s="22">
        <f>VLOOKUP(C675,ENERO!$D$13:$E$1147,2,0)</f>
        <v>216027660</v>
      </c>
      <c r="E675" s="52" t="s">
        <v>821</v>
      </c>
      <c r="F675" s="52"/>
      <c r="G675" s="52"/>
      <c r="H675" s="3">
        <v>119687253</v>
      </c>
      <c r="I675" s="3">
        <v>283319493</v>
      </c>
      <c r="J675" s="3">
        <v>0</v>
      </c>
      <c r="K675" s="3">
        <v>0</v>
      </c>
      <c r="L675" s="3">
        <v>0</v>
      </c>
      <c r="M675" s="3">
        <v>0</v>
      </c>
      <c r="N675" s="3"/>
      <c r="O675" s="25">
        <v>403006746</v>
      </c>
      <c r="P675" s="26">
        <v>403006746</v>
      </c>
      <c r="Q675" s="3">
        <v>0</v>
      </c>
      <c r="R675" s="3">
        <v>0</v>
      </c>
      <c r="S675" s="3"/>
      <c r="T675" s="3">
        <v>0</v>
      </c>
      <c r="U675" s="3">
        <v>0</v>
      </c>
      <c r="V675" s="3"/>
      <c r="W675" s="3"/>
      <c r="X675" s="3">
        <v>0</v>
      </c>
      <c r="Y675" s="3">
        <v>0</v>
      </c>
      <c r="Z675" s="3">
        <v>0</v>
      </c>
      <c r="AA675" s="27">
        <v>0</v>
      </c>
      <c r="AB675" s="28">
        <v>0</v>
      </c>
    </row>
    <row r="676" spans="1:28" x14ac:dyDescent="0.25">
      <c r="A676" s="29">
        <v>664</v>
      </c>
      <c r="B676" s="52"/>
      <c r="C676" s="22">
        <v>800095613</v>
      </c>
      <c r="D676" s="22">
        <f>VLOOKUP(C676,ENERO!$D$13:$E$1147,2,0)</f>
        <v>214527745</v>
      </c>
      <c r="E676" s="52" t="s">
        <v>822</v>
      </c>
      <c r="F676" s="52"/>
      <c r="G676" s="52"/>
      <c r="H676" s="3">
        <v>124219534</v>
      </c>
      <c r="I676" s="3">
        <v>351463169</v>
      </c>
      <c r="J676" s="3">
        <v>0</v>
      </c>
      <c r="K676" s="3">
        <v>0</v>
      </c>
      <c r="L676" s="3">
        <v>0</v>
      </c>
      <c r="M676" s="3">
        <v>0</v>
      </c>
      <c r="N676" s="3"/>
      <c r="O676" s="25">
        <v>475682703</v>
      </c>
      <c r="P676" s="26">
        <v>475682703</v>
      </c>
      <c r="Q676" s="3">
        <v>0</v>
      </c>
      <c r="R676" s="3">
        <v>0</v>
      </c>
      <c r="S676" s="3"/>
      <c r="T676" s="3">
        <v>0</v>
      </c>
      <c r="U676" s="3">
        <v>0</v>
      </c>
      <c r="V676" s="3"/>
      <c r="W676" s="3"/>
      <c r="X676" s="3">
        <v>0</v>
      </c>
      <c r="Y676" s="3">
        <v>0</v>
      </c>
      <c r="Z676" s="3">
        <v>0</v>
      </c>
      <c r="AA676" s="27">
        <v>0</v>
      </c>
      <c r="AB676" s="28">
        <v>0</v>
      </c>
    </row>
    <row r="677" spans="1:28" x14ac:dyDescent="0.25">
      <c r="A677" s="20">
        <v>665</v>
      </c>
      <c r="B677" s="52"/>
      <c r="C677" s="22">
        <v>891680081</v>
      </c>
      <c r="D677" s="22">
        <f>VLOOKUP(C677,ENERO!$D$13:$E$1147,2,0)</f>
        <v>218727787</v>
      </c>
      <c r="E677" s="52" t="s">
        <v>823</v>
      </c>
      <c r="F677" s="52"/>
      <c r="G677" s="52"/>
      <c r="H677" s="3">
        <v>1086056143</v>
      </c>
      <c r="I677" s="3">
        <v>1339583371</v>
      </c>
      <c r="J677" s="3">
        <v>0</v>
      </c>
      <c r="K677" s="3">
        <v>0</v>
      </c>
      <c r="L677" s="3">
        <v>0</v>
      </c>
      <c r="M677" s="3">
        <v>0</v>
      </c>
      <c r="N677" s="3"/>
      <c r="O677" s="25">
        <v>2425639514</v>
      </c>
      <c r="P677" s="26">
        <v>2425639514</v>
      </c>
      <c r="Q677" s="3">
        <v>0</v>
      </c>
      <c r="R677" s="3">
        <v>0</v>
      </c>
      <c r="S677" s="3"/>
      <c r="T677" s="3">
        <v>0</v>
      </c>
      <c r="U677" s="3">
        <v>0</v>
      </c>
      <c r="V677" s="3"/>
      <c r="W677" s="3"/>
      <c r="X677" s="3">
        <v>0</v>
      </c>
      <c r="Y677" s="3">
        <v>0</v>
      </c>
      <c r="Z677" s="3">
        <v>0</v>
      </c>
      <c r="AA677" s="27">
        <v>0</v>
      </c>
      <c r="AB677" s="28">
        <v>0</v>
      </c>
    </row>
    <row r="678" spans="1:28" x14ac:dyDescent="0.25">
      <c r="A678" s="29">
        <v>666</v>
      </c>
      <c r="B678" s="52"/>
      <c r="C678" s="22">
        <v>891680196</v>
      </c>
      <c r="D678" s="22">
        <f>VLOOKUP(C678,ENERO!$D$13:$E$1147,2,0)</f>
        <v>210027800</v>
      </c>
      <c r="E678" s="52" t="s">
        <v>824</v>
      </c>
      <c r="F678" s="52"/>
      <c r="G678" s="52"/>
      <c r="H678" s="3">
        <v>574100255</v>
      </c>
      <c r="I678" s="3">
        <v>968665677</v>
      </c>
      <c r="J678" s="3">
        <v>0</v>
      </c>
      <c r="K678" s="3">
        <v>0</v>
      </c>
      <c r="L678" s="3">
        <v>0</v>
      </c>
      <c r="M678" s="3">
        <v>0</v>
      </c>
      <c r="N678" s="3"/>
      <c r="O678" s="25">
        <v>1542765932</v>
      </c>
      <c r="P678" s="26">
        <v>1542765932</v>
      </c>
      <c r="Q678" s="3">
        <v>0</v>
      </c>
      <c r="R678" s="3">
        <v>0</v>
      </c>
      <c r="S678" s="3"/>
      <c r="T678" s="3">
        <v>0</v>
      </c>
      <c r="U678" s="3">
        <v>0</v>
      </c>
      <c r="V678" s="3"/>
      <c r="W678" s="3"/>
      <c r="X678" s="3">
        <v>0</v>
      </c>
      <c r="Y678" s="3">
        <v>0</v>
      </c>
      <c r="Z678" s="3">
        <v>0</v>
      </c>
      <c r="AA678" s="27">
        <v>0</v>
      </c>
      <c r="AB678" s="28">
        <v>0</v>
      </c>
    </row>
    <row r="679" spans="1:28" x14ac:dyDescent="0.25">
      <c r="A679" s="20">
        <v>667</v>
      </c>
      <c r="B679" s="52"/>
      <c r="C679" s="22">
        <v>818000961</v>
      </c>
      <c r="D679" s="22">
        <f>VLOOKUP(C679,ENERO!$D$13:$E$1147,2,0)</f>
        <v>211027810</v>
      </c>
      <c r="E679" s="52" t="s">
        <v>825</v>
      </c>
      <c r="F679" s="52"/>
      <c r="G679" s="52"/>
      <c r="H679" s="3">
        <v>270215119</v>
      </c>
      <c r="I679" s="3">
        <v>478232720</v>
      </c>
      <c r="J679" s="3">
        <v>0</v>
      </c>
      <c r="K679" s="3">
        <v>0</v>
      </c>
      <c r="L679" s="3">
        <v>0</v>
      </c>
      <c r="M679" s="3">
        <v>0</v>
      </c>
      <c r="N679" s="3"/>
      <c r="O679" s="25">
        <v>748447839</v>
      </c>
      <c r="P679" s="26">
        <v>748447839</v>
      </c>
      <c r="Q679" s="3">
        <v>0</v>
      </c>
      <c r="R679" s="3">
        <v>0</v>
      </c>
      <c r="S679" s="3"/>
      <c r="T679" s="3">
        <v>0</v>
      </c>
      <c r="U679" s="3">
        <v>0</v>
      </c>
      <c r="V679" s="3"/>
      <c r="W679" s="3"/>
      <c r="X679" s="3">
        <v>0</v>
      </c>
      <c r="Y679" s="3">
        <v>0</v>
      </c>
      <c r="Z679" s="3">
        <v>0</v>
      </c>
      <c r="AA679" s="27">
        <v>0</v>
      </c>
      <c r="AB679" s="28">
        <v>0</v>
      </c>
    </row>
    <row r="680" spans="1:28" customFormat="1" x14ac:dyDescent="0.25">
      <c r="A680" s="29">
        <v>668</v>
      </c>
      <c r="B680" s="52"/>
      <c r="C680" s="22">
        <v>901671766</v>
      </c>
      <c r="D680" s="22">
        <f>VLOOKUP(C680,ENERO!$D$13:$E$1147,2,0)</f>
        <v>923273478</v>
      </c>
      <c r="E680" s="52" t="s">
        <v>826</v>
      </c>
      <c r="F680" s="52"/>
      <c r="G680" s="52"/>
      <c r="H680" s="35">
        <v>1241915728</v>
      </c>
      <c r="I680" s="35">
        <v>1530817925</v>
      </c>
      <c r="J680" s="3">
        <v>0</v>
      </c>
      <c r="K680" s="3">
        <v>0</v>
      </c>
      <c r="L680" s="3">
        <v>0</v>
      </c>
      <c r="M680" s="3">
        <v>0</v>
      </c>
      <c r="N680" s="3"/>
      <c r="O680" s="25">
        <v>2772733653</v>
      </c>
      <c r="P680" s="26">
        <v>2772733653</v>
      </c>
      <c r="Q680" s="3">
        <v>0</v>
      </c>
      <c r="R680" s="3">
        <v>0</v>
      </c>
      <c r="S680" s="3"/>
      <c r="T680" s="3">
        <v>0</v>
      </c>
      <c r="U680" s="3">
        <v>0</v>
      </c>
      <c r="V680" s="3"/>
      <c r="W680" s="3"/>
      <c r="X680" s="3">
        <v>0</v>
      </c>
      <c r="Y680" s="3">
        <v>0</v>
      </c>
      <c r="Z680" s="3">
        <v>0</v>
      </c>
      <c r="AA680" s="27">
        <v>0</v>
      </c>
      <c r="AB680" s="28">
        <v>0</v>
      </c>
    </row>
    <row r="681" spans="1:28" x14ac:dyDescent="0.25">
      <c r="A681" s="20">
        <v>669</v>
      </c>
      <c r="B681" s="52"/>
      <c r="C681" s="22">
        <v>891180069</v>
      </c>
      <c r="D681" s="22">
        <f>VLOOKUP(C681,ENERO!$D$13:$E$1147,2,0)</f>
        <v>210641006</v>
      </c>
      <c r="E681" s="52" t="s">
        <v>827</v>
      </c>
      <c r="F681" s="52"/>
      <c r="G681" s="52"/>
      <c r="H681" s="3">
        <v>731813919</v>
      </c>
      <c r="I681" s="3">
        <v>1420804129</v>
      </c>
      <c r="J681" s="3">
        <v>0</v>
      </c>
      <c r="K681" s="3">
        <v>0</v>
      </c>
      <c r="L681" s="3">
        <v>0</v>
      </c>
      <c r="M681" s="3">
        <v>0</v>
      </c>
      <c r="N681" s="3"/>
      <c r="O681" s="25">
        <v>2152618048</v>
      </c>
      <c r="P681" s="26">
        <v>2152618048</v>
      </c>
      <c r="Q681" s="3">
        <v>0</v>
      </c>
      <c r="R681" s="3">
        <v>0</v>
      </c>
      <c r="S681" s="3"/>
      <c r="T681" s="3">
        <v>0</v>
      </c>
      <c r="U681" s="3">
        <v>0</v>
      </c>
      <c r="V681" s="3"/>
      <c r="W681" s="3"/>
      <c r="X681" s="3">
        <v>0</v>
      </c>
      <c r="Y681" s="3">
        <v>0</v>
      </c>
      <c r="Z681" s="3">
        <v>0</v>
      </c>
      <c r="AA681" s="27">
        <v>0</v>
      </c>
      <c r="AB681" s="28">
        <v>0</v>
      </c>
    </row>
    <row r="682" spans="1:28" x14ac:dyDescent="0.25">
      <c r="A682" s="29">
        <v>670</v>
      </c>
      <c r="B682" s="52"/>
      <c r="C682" s="22">
        <v>891180139</v>
      </c>
      <c r="D682" s="22">
        <f>VLOOKUP(C682,ENERO!$D$13:$E$1147,2,0)</f>
        <v>211341013</v>
      </c>
      <c r="E682" s="52" t="s">
        <v>828</v>
      </c>
      <c r="F682" s="52"/>
      <c r="G682" s="52"/>
      <c r="H682" s="3">
        <v>187704915</v>
      </c>
      <c r="I682" s="3">
        <v>377779332</v>
      </c>
      <c r="J682" s="3">
        <v>0</v>
      </c>
      <c r="K682" s="3">
        <v>0</v>
      </c>
      <c r="L682" s="3">
        <v>0</v>
      </c>
      <c r="M682" s="3">
        <v>0</v>
      </c>
      <c r="N682" s="3"/>
      <c r="O682" s="25">
        <v>565484247</v>
      </c>
      <c r="P682" s="26">
        <v>565484247</v>
      </c>
      <c r="Q682" s="3">
        <v>0</v>
      </c>
      <c r="R682" s="3">
        <v>0</v>
      </c>
      <c r="S682" s="3"/>
      <c r="T682" s="3">
        <v>0</v>
      </c>
      <c r="U682" s="3">
        <v>0</v>
      </c>
      <c r="V682" s="3"/>
      <c r="W682" s="3"/>
      <c r="X682" s="3">
        <v>0</v>
      </c>
      <c r="Y682" s="3">
        <v>0</v>
      </c>
      <c r="Z682" s="3">
        <v>0</v>
      </c>
      <c r="AA682" s="27">
        <v>0</v>
      </c>
      <c r="AB682" s="28">
        <v>0</v>
      </c>
    </row>
    <row r="683" spans="1:28" x14ac:dyDescent="0.25">
      <c r="A683" s="20">
        <v>671</v>
      </c>
      <c r="B683" s="52"/>
      <c r="C683" s="22">
        <v>891180070</v>
      </c>
      <c r="D683" s="22">
        <f>VLOOKUP(C683,ENERO!$D$13:$E$1147,2,0)</f>
        <v>211641016</v>
      </c>
      <c r="E683" s="52" t="s">
        <v>829</v>
      </c>
      <c r="F683" s="52"/>
      <c r="G683" s="52"/>
      <c r="H683" s="3">
        <v>309639571</v>
      </c>
      <c r="I683" s="3">
        <v>588608977</v>
      </c>
      <c r="J683" s="3">
        <v>0</v>
      </c>
      <c r="K683" s="3">
        <v>0</v>
      </c>
      <c r="L683" s="3">
        <v>0</v>
      </c>
      <c r="M683" s="3">
        <v>0</v>
      </c>
      <c r="N683" s="3"/>
      <c r="O683" s="25">
        <v>898248548</v>
      </c>
      <c r="P683" s="26">
        <v>898248548</v>
      </c>
      <c r="Q683" s="3">
        <v>0</v>
      </c>
      <c r="R683" s="3">
        <v>0</v>
      </c>
      <c r="S683" s="3"/>
      <c r="T683" s="3">
        <v>0</v>
      </c>
      <c r="U683" s="3">
        <v>0</v>
      </c>
      <c r="V683" s="3"/>
      <c r="W683" s="3"/>
      <c r="X683" s="3">
        <v>0</v>
      </c>
      <c r="Y683" s="3">
        <v>0</v>
      </c>
      <c r="Z683" s="3">
        <v>0</v>
      </c>
      <c r="AA683" s="27">
        <v>0</v>
      </c>
      <c r="AB683" s="28">
        <v>0</v>
      </c>
    </row>
    <row r="684" spans="1:28" x14ac:dyDescent="0.25">
      <c r="A684" s="29">
        <v>672</v>
      </c>
      <c r="B684" s="52"/>
      <c r="C684" s="22">
        <v>891180024</v>
      </c>
      <c r="D684" s="22">
        <f>VLOOKUP(C684,ENERO!$D$13:$E$1147,2,0)</f>
        <v>212041020</v>
      </c>
      <c r="E684" s="52" t="s">
        <v>830</v>
      </c>
      <c r="F684" s="52"/>
      <c r="G684" s="52"/>
      <c r="H684" s="3">
        <v>528602975</v>
      </c>
      <c r="I684" s="3">
        <v>823548863</v>
      </c>
      <c r="J684" s="3">
        <v>0</v>
      </c>
      <c r="K684" s="3">
        <v>0</v>
      </c>
      <c r="L684" s="3">
        <v>0</v>
      </c>
      <c r="M684" s="3">
        <v>0</v>
      </c>
      <c r="N684" s="3"/>
      <c r="O684" s="25">
        <v>1352151838</v>
      </c>
      <c r="P684" s="26">
        <v>1352151838</v>
      </c>
      <c r="Q684" s="3">
        <v>0</v>
      </c>
      <c r="R684" s="3">
        <v>0</v>
      </c>
      <c r="S684" s="3"/>
      <c r="T684" s="3">
        <v>0</v>
      </c>
      <c r="U684" s="3">
        <v>0</v>
      </c>
      <c r="V684" s="3"/>
      <c r="W684" s="3"/>
      <c r="X684" s="3">
        <v>0</v>
      </c>
      <c r="Y684" s="3">
        <v>0</v>
      </c>
      <c r="Z684" s="3">
        <v>0</v>
      </c>
      <c r="AA684" s="27">
        <v>0</v>
      </c>
      <c r="AB684" s="28">
        <v>0</v>
      </c>
    </row>
    <row r="685" spans="1:28" x14ac:dyDescent="0.25">
      <c r="A685" s="20">
        <v>673</v>
      </c>
      <c r="B685" s="52"/>
      <c r="C685" s="22">
        <v>891180118</v>
      </c>
      <c r="D685" s="22">
        <f>VLOOKUP(C685,ENERO!$D$13:$E$1147,2,0)</f>
        <v>212641026</v>
      </c>
      <c r="E685" s="52" t="s">
        <v>831</v>
      </c>
      <c r="F685" s="52"/>
      <c r="G685" s="52"/>
      <c r="H685" s="3">
        <v>50718771</v>
      </c>
      <c r="I685" s="3">
        <v>119599063</v>
      </c>
      <c r="J685" s="3">
        <v>0</v>
      </c>
      <c r="K685" s="3">
        <v>0</v>
      </c>
      <c r="L685" s="3">
        <v>0</v>
      </c>
      <c r="M685" s="3">
        <v>0</v>
      </c>
      <c r="N685" s="3"/>
      <c r="O685" s="25">
        <v>170317834</v>
      </c>
      <c r="P685" s="26">
        <v>170317834</v>
      </c>
      <c r="Q685" s="3">
        <v>0</v>
      </c>
      <c r="R685" s="3">
        <v>0</v>
      </c>
      <c r="S685" s="3"/>
      <c r="T685" s="3">
        <v>0</v>
      </c>
      <c r="U685" s="3">
        <v>0</v>
      </c>
      <c r="V685" s="3"/>
      <c r="W685" s="3"/>
      <c r="X685" s="3">
        <v>0</v>
      </c>
      <c r="Y685" s="3">
        <v>0</v>
      </c>
      <c r="Z685" s="3">
        <v>0</v>
      </c>
      <c r="AA685" s="27">
        <v>0</v>
      </c>
      <c r="AB685" s="28">
        <v>0</v>
      </c>
    </row>
    <row r="686" spans="1:28" x14ac:dyDescent="0.25">
      <c r="A686" s="29">
        <v>674</v>
      </c>
      <c r="B686" s="52"/>
      <c r="C686" s="22">
        <v>891180183</v>
      </c>
      <c r="D686" s="22">
        <f>VLOOKUP(C686,ENERO!$D$13:$E$1147,2,0)</f>
        <v>217841078</v>
      </c>
      <c r="E686" s="52" t="s">
        <v>832</v>
      </c>
      <c r="F686" s="52"/>
      <c r="G686" s="52"/>
      <c r="H686" s="3">
        <v>127930629</v>
      </c>
      <c r="I686" s="3">
        <v>320939407</v>
      </c>
      <c r="J686" s="3">
        <v>0</v>
      </c>
      <c r="K686" s="3">
        <v>0</v>
      </c>
      <c r="L686" s="3">
        <v>0</v>
      </c>
      <c r="M686" s="3">
        <v>0</v>
      </c>
      <c r="N686" s="3"/>
      <c r="O686" s="25">
        <v>448870036</v>
      </c>
      <c r="P686" s="26">
        <v>448870036</v>
      </c>
      <c r="Q686" s="3">
        <v>0</v>
      </c>
      <c r="R686" s="3">
        <v>0</v>
      </c>
      <c r="S686" s="3"/>
      <c r="T686" s="3">
        <v>0</v>
      </c>
      <c r="U686" s="3">
        <v>0</v>
      </c>
      <c r="V686" s="3"/>
      <c r="W686" s="3"/>
      <c r="X686" s="3">
        <v>0</v>
      </c>
      <c r="Y686" s="3">
        <v>0</v>
      </c>
      <c r="Z686" s="3">
        <v>0</v>
      </c>
      <c r="AA686" s="27">
        <v>0</v>
      </c>
      <c r="AB686" s="28">
        <v>0</v>
      </c>
    </row>
    <row r="687" spans="1:28" x14ac:dyDescent="0.25">
      <c r="A687" s="20">
        <v>675</v>
      </c>
      <c r="B687" s="52"/>
      <c r="C687" s="22">
        <v>891118119</v>
      </c>
      <c r="D687" s="22">
        <f>VLOOKUP(C687,ENERO!$D$13:$E$1147,2,0)</f>
        <v>213241132</v>
      </c>
      <c r="E687" s="52" t="s">
        <v>833</v>
      </c>
      <c r="F687" s="52"/>
      <c r="G687" s="52"/>
      <c r="H687" s="3">
        <v>511933695</v>
      </c>
      <c r="I687" s="3">
        <v>768903475</v>
      </c>
      <c r="J687" s="3">
        <v>0</v>
      </c>
      <c r="K687" s="3">
        <v>0</v>
      </c>
      <c r="L687" s="3">
        <v>0</v>
      </c>
      <c r="M687" s="3">
        <v>0</v>
      </c>
      <c r="N687" s="3"/>
      <c r="O687" s="25">
        <v>1280837170</v>
      </c>
      <c r="P687" s="26">
        <v>1280837170</v>
      </c>
      <c r="Q687" s="3">
        <v>0</v>
      </c>
      <c r="R687" s="3">
        <v>0</v>
      </c>
      <c r="S687" s="3"/>
      <c r="T687" s="3">
        <v>0</v>
      </c>
      <c r="U687" s="3">
        <v>0</v>
      </c>
      <c r="V687" s="3"/>
      <c r="W687" s="3"/>
      <c r="X687" s="3">
        <v>0</v>
      </c>
      <c r="Y687" s="3">
        <v>0</v>
      </c>
      <c r="Z687" s="3">
        <v>0</v>
      </c>
      <c r="AA687" s="27">
        <v>0</v>
      </c>
      <c r="AB687" s="28">
        <v>0</v>
      </c>
    </row>
    <row r="688" spans="1:28" x14ac:dyDescent="0.25">
      <c r="A688" s="29">
        <v>676</v>
      </c>
      <c r="B688" s="52"/>
      <c r="C688" s="22">
        <v>891180028</v>
      </c>
      <c r="D688" s="22">
        <f>VLOOKUP(C688,ENERO!$D$13:$E$1147,2,0)</f>
        <v>210641206</v>
      </c>
      <c r="E688" s="52" t="s">
        <v>834</v>
      </c>
      <c r="F688" s="52"/>
      <c r="G688" s="52"/>
      <c r="H688" s="3">
        <v>160763705</v>
      </c>
      <c r="I688" s="3">
        <v>369418244</v>
      </c>
      <c r="J688" s="3">
        <v>0</v>
      </c>
      <c r="K688" s="3">
        <v>0</v>
      </c>
      <c r="L688" s="3">
        <v>0</v>
      </c>
      <c r="M688" s="3">
        <v>0</v>
      </c>
      <c r="N688" s="3"/>
      <c r="O688" s="25">
        <v>530181949</v>
      </c>
      <c r="P688" s="26">
        <v>530181949</v>
      </c>
      <c r="Q688" s="3">
        <v>0</v>
      </c>
      <c r="R688" s="3">
        <v>0</v>
      </c>
      <c r="S688" s="3"/>
      <c r="T688" s="3">
        <v>0</v>
      </c>
      <c r="U688" s="3">
        <v>0</v>
      </c>
      <c r="V688" s="3"/>
      <c r="W688" s="3"/>
      <c r="X688" s="3">
        <v>0</v>
      </c>
      <c r="Y688" s="3">
        <v>0</v>
      </c>
      <c r="Z688" s="3">
        <v>0</v>
      </c>
      <c r="AA688" s="27">
        <v>0</v>
      </c>
      <c r="AB688" s="28">
        <v>0</v>
      </c>
    </row>
    <row r="689" spans="1:28" x14ac:dyDescent="0.25">
      <c r="A689" s="20">
        <v>677</v>
      </c>
      <c r="B689" s="52"/>
      <c r="C689" s="22">
        <v>891180132</v>
      </c>
      <c r="D689" s="22">
        <f>VLOOKUP(C689,ENERO!$D$13:$E$1147,2,0)</f>
        <v>214441244</v>
      </c>
      <c r="E689" s="52" t="s">
        <v>835</v>
      </c>
      <c r="F689" s="52"/>
      <c r="G689" s="52"/>
      <c r="H689" s="3">
        <v>58265889</v>
      </c>
      <c r="I689" s="3">
        <v>135017417</v>
      </c>
      <c r="J689" s="3">
        <v>0</v>
      </c>
      <c r="K689" s="3">
        <v>0</v>
      </c>
      <c r="L689" s="3">
        <v>0</v>
      </c>
      <c r="M689" s="3">
        <v>0</v>
      </c>
      <c r="N689" s="3"/>
      <c r="O689" s="25">
        <v>193283306</v>
      </c>
      <c r="P689" s="26">
        <v>193283306</v>
      </c>
      <c r="Q689" s="3">
        <v>0</v>
      </c>
      <c r="R689" s="3">
        <v>0</v>
      </c>
      <c r="S689" s="3"/>
      <c r="T689" s="3">
        <v>0</v>
      </c>
      <c r="U689" s="3">
        <v>0</v>
      </c>
      <c r="V689" s="3"/>
      <c r="W689" s="3"/>
      <c r="X689" s="3">
        <v>0</v>
      </c>
      <c r="Y689" s="3">
        <v>0</v>
      </c>
      <c r="Z689" s="3">
        <v>0</v>
      </c>
      <c r="AA689" s="27">
        <v>0</v>
      </c>
      <c r="AB689" s="28">
        <v>0</v>
      </c>
    </row>
    <row r="690" spans="1:28" x14ac:dyDescent="0.25">
      <c r="A690" s="29">
        <v>678</v>
      </c>
      <c r="B690" s="52"/>
      <c r="C690" s="22">
        <v>891180022</v>
      </c>
      <c r="D690" s="22">
        <f>VLOOKUP(C690,ENERO!$D$13:$E$1147,2,0)</f>
        <v>219841298</v>
      </c>
      <c r="E690" s="52" t="s">
        <v>836</v>
      </c>
      <c r="F690" s="52"/>
      <c r="G690" s="52"/>
      <c r="H690" s="3">
        <v>1355372959</v>
      </c>
      <c r="I690" s="3">
        <v>2258324856</v>
      </c>
      <c r="J690" s="3">
        <v>0</v>
      </c>
      <c r="K690" s="3">
        <v>0</v>
      </c>
      <c r="L690" s="3">
        <v>0</v>
      </c>
      <c r="M690" s="3">
        <v>0</v>
      </c>
      <c r="N690" s="3"/>
      <c r="O690" s="25">
        <v>3613697815</v>
      </c>
      <c r="P690" s="26">
        <v>3613697815</v>
      </c>
      <c r="Q690" s="3">
        <v>0</v>
      </c>
      <c r="R690" s="3">
        <v>0</v>
      </c>
      <c r="S690" s="3"/>
      <c r="T690" s="3">
        <v>0</v>
      </c>
      <c r="U690" s="3">
        <v>0</v>
      </c>
      <c r="V690" s="3"/>
      <c r="W690" s="3"/>
      <c r="X690" s="3">
        <v>0</v>
      </c>
      <c r="Y690" s="3">
        <v>0</v>
      </c>
      <c r="Z690" s="3">
        <v>0</v>
      </c>
      <c r="AA690" s="27">
        <v>0</v>
      </c>
      <c r="AB690" s="28">
        <v>0</v>
      </c>
    </row>
    <row r="691" spans="1:28" x14ac:dyDescent="0.25">
      <c r="A691" s="20">
        <v>679</v>
      </c>
      <c r="B691" s="52"/>
      <c r="C691" s="22">
        <v>891180176</v>
      </c>
      <c r="D691" s="22">
        <f>VLOOKUP(C691,ENERO!$D$13:$E$1147,2,0)</f>
        <v>210641306</v>
      </c>
      <c r="E691" s="52" t="s">
        <v>837</v>
      </c>
      <c r="F691" s="52"/>
      <c r="G691" s="52"/>
      <c r="H691" s="3">
        <v>534576959</v>
      </c>
      <c r="I691" s="3">
        <v>1060722007</v>
      </c>
      <c r="J691" s="3">
        <v>0</v>
      </c>
      <c r="K691" s="3">
        <v>0</v>
      </c>
      <c r="L691" s="3">
        <v>0</v>
      </c>
      <c r="M691" s="3">
        <v>0</v>
      </c>
      <c r="N691" s="3"/>
      <c r="O691" s="25">
        <v>1595298966</v>
      </c>
      <c r="P691" s="26">
        <v>1595298966</v>
      </c>
      <c r="Q691" s="3">
        <v>0</v>
      </c>
      <c r="R691" s="3">
        <v>0</v>
      </c>
      <c r="S691" s="3"/>
      <c r="T691" s="3">
        <v>0</v>
      </c>
      <c r="U691" s="3">
        <v>0</v>
      </c>
      <c r="V691" s="3"/>
      <c r="W691" s="3"/>
      <c r="X691" s="3">
        <v>0</v>
      </c>
      <c r="Y691" s="3">
        <v>0</v>
      </c>
      <c r="Z691" s="3">
        <v>0</v>
      </c>
      <c r="AA691" s="27">
        <v>0</v>
      </c>
      <c r="AB691" s="28">
        <v>0</v>
      </c>
    </row>
    <row r="692" spans="1:28" x14ac:dyDescent="0.25">
      <c r="A692" s="29">
        <v>680</v>
      </c>
      <c r="B692" s="52"/>
      <c r="C692" s="22">
        <v>891180177</v>
      </c>
      <c r="D692" s="22">
        <f>VLOOKUP(C692,ENERO!$D$13:$E$1147,2,0)</f>
        <v>211941319</v>
      </c>
      <c r="E692" s="52" t="s">
        <v>323</v>
      </c>
      <c r="F692" s="52"/>
      <c r="G692" s="52"/>
      <c r="H692" s="3">
        <v>354823119</v>
      </c>
      <c r="I692" s="3">
        <v>568023998</v>
      </c>
      <c r="J692" s="3">
        <v>0</v>
      </c>
      <c r="K692" s="3">
        <v>0</v>
      </c>
      <c r="L692" s="3">
        <v>0</v>
      </c>
      <c r="M692" s="3">
        <v>0</v>
      </c>
      <c r="N692" s="3"/>
      <c r="O692" s="25">
        <v>922847117</v>
      </c>
      <c r="P692" s="26">
        <v>922847117</v>
      </c>
      <c r="Q692" s="3">
        <v>0</v>
      </c>
      <c r="R692" s="3">
        <v>0</v>
      </c>
      <c r="S692" s="3"/>
      <c r="T692" s="3">
        <v>0</v>
      </c>
      <c r="U692" s="3">
        <v>0</v>
      </c>
      <c r="V692" s="3"/>
      <c r="W692" s="3"/>
      <c r="X692" s="3">
        <v>0</v>
      </c>
      <c r="Y692" s="3">
        <v>0</v>
      </c>
      <c r="Z692" s="3">
        <v>0</v>
      </c>
      <c r="AA692" s="27">
        <v>0</v>
      </c>
      <c r="AB692" s="28">
        <v>0</v>
      </c>
    </row>
    <row r="693" spans="1:28" x14ac:dyDescent="0.25">
      <c r="A693" s="20">
        <v>681</v>
      </c>
      <c r="B693" s="52"/>
      <c r="C693" s="22">
        <v>891180019</v>
      </c>
      <c r="D693" s="22">
        <f>VLOOKUP(C693,ENERO!$D$13:$E$1147,2,0)</f>
        <v>214941349</v>
      </c>
      <c r="E693" s="52" t="s">
        <v>838</v>
      </c>
      <c r="F693" s="52"/>
      <c r="G693" s="52"/>
      <c r="H693" s="3">
        <v>183635923</v>
      </c>
      <c r="I693" s="3">
        <v>224603853</v>
      </c>
      <c r="J693" s="3">
        <v>0</v>
      </c>
      <c r="K693" s="3">
        <v>0</v>
      </c>
      <c r="L693" s="3">
        <v>0</v>
      </c>
      <c r="M693" s="3">
        <v>0</v>
      </c>
      <c r="N693" s="3"/>
      <c r="O693" s="25">
        <v>408239776</v>
      </c>
      <c r="P693" s="26">
        <v>408239776</v>
      </c>
      <c r="Q693" s="3">
        <v>0</v>
      </c>
      <c r="R693" s="3">
        <v>0</v>
      </c>
      <c r="S693" s="3"/>
      <c r="T693" s="3">
        <v>0</v>
      </c>
      <c r="U693" s="3">
        <v>0</v>
      </c>
      <c r="V693" s="3"/>
      <c r="W693" s="3"/>
      <c r="X693" s="3">
        <v>0</v>
      </c>
      <c r="Y693" s="3">
        <v>0</v>
      </c>
      <c r="Z693" s="3">
        <v>0</v>
      </c>
      <c r="AA693" s="27">
        <v>0</v>
      </c>
      <c r="AB693" s="28">
        <v>0</v>
      </c>
    </row>
    <row r="694" spans="1:28" x14ac:dyDescent="0.25">
      <c r="A694" s="29">
        <v>682</v>
      </c>
      <c r="B694" s="52"/>
      <c r="C694" s="22">
        <v>891180131</v>
      </c>
      <c r="D694" s="22">
        <f>VLOOKUP(C694,ENERO!$D$13:$E$1147,2,0)</f>
        <v>215741357</v>
      </c>
      <c r="E694" s="52" t="s">
        <v>839</v>
      </c>
      <c r="F694" s="52"/>
      <c r="G694" s="52"/>
      <c r="H694" s="3">
        <v>243681739</v>
      </c>
      <c r="I694" s="3">
        <v>517610023</v>
      </c>
      <c r="J694" s="3">
        <v>0</v>
      </c>
      <c r="K694" s="3">
        <v>0</v>
      </c>
      <c r="L694" s="3">
        <v>0</v>
      </c>
      <c r="M694" s="3">
        <v>0</v>
      </c>
      <c r="N694" s="3"/>
      <c r="O694" s="25">
        <v>761291762</v>
      </c>
      <c r="P694" s="26">
        <v>761291762</v>
      </c>
      <c r="Q694" s="3">
        <v>0</v>
      </c>
      <c r="R694" s="3">
        <v>0</v>
      </c>
      <c r="S694" s="3"/>
      <c r="T694" s="3">
        <v>0</v>
      </c>
      <c r="U694" s="3">
        <v>0</v>
      </c>
      <c r="V694" s="3"/>
      <c r="W694" s="3"/>
      <c r="X694" s="3">
        <v>0</v>
      </c>
      <c r="Y694" s="3">
        <v>0</v>
      </c>
      <c r="Z694" s="3">
        <v>0</v>
      </c>
      <c r="AA694" s="27">
        <v>0</v>
      </c>
      <c r="AB694" s="28">
        <v>0</v>
      </c>
    </row>
    <row r="695" spans="1:28" x14ac:dyDescent="0.25">
      <c r="A695" s="20">
        <v>683</v>
      </c>
      <c r="B695" s="52"/>
      <c r="C695" s="22">
        <v>800097098</v>
      </c>
      <c r="D695" s="22">
        <f>VLOOKUP(C695,ENERO!$D$13:$E$1147,2,0)</f>
        <v>215941359</v>
      </c>
      <c r="E695" s="52" t="s">
        <v>840</v>
      </c>
      <c r="F695" s="52"/>
      <c r="G695" s="52"/>
      <c r="H695" s="3">
        <v>522716823</v>
      </c>
      <c r="I695" s="3">
        <v>1014763013</v>
      </c>
      <c r="J695" s="3">
        <v>0</v>
      </c>
      <c r="K695" s="3">
        <v>0</v>
      </c>
      <c r="L695" s="3">
        <v>0</v>
      </c>
      <c r="M695" s="3">
        <v>0</v>
      </c>
      <c r="N695" s="3"/>
      <c r="O695" s="25">
        <v>1537479836</v>
      </c>
      <c r="P695" s="26">
        <v>1537479836</v>
      </c>
      <c r="Q695" s="3">
        <v>0</v>
      </c>
      <c r="R695" s="3">
        <v>0</v>
      </c>
      <c r="S695" s="3"/>
      <c r="T695" s="3">
        <v>0</v>
      </c>
      <c r="U695" s="3">
        <v>0</v>
      </c>
      <c r="V695" s="3"/>
      <c r="W695" s="3"/>
      <c r="X695" s="3">
        <v>0</v>
      </c>
      <c r="Y695" s="3">
        <v>0</v>
      </c>
      <c r="Z695" s="3">
        <v>0</v>
      </c>
      <c r="AA695" s="27">
        <v>0</v>
      </c>
      <c r="AB695" s="28">
        <v>0</v>
      </c>
    </row>
    <row r="696" spans="1:28" x14ac:dyDescent="0.25">
      <c r="A696" s="29">
        <v>684</v>
      </c>
      <c r="B696" s="52"/>
      <c r="C696" s="22">
        <v>891180205</v>
      </c>
      <c r="D696" s="22">
        <f>VLOOKUP(C696,ENERO!$D$13:$E$1147,2,0)</f>
        <v>217841378</v>
      </c>
      <c r="E696" s="52" t="s">
        <v>841</v>
      </c>
      <c r="F696" s="52"/>
      <c r="G696" s="52"/>
      <c r="H696" s="3">
        <v>270580155</v>
      </c>
      <c r="I696" s="3">
        <v>607154078</v>
      </c>
      <c r="J696" s="3">
        <v>0</v>
      </c>
      <c r="K696" s="3">
        <v>0</v>
      </c>
      <c r="L696" s="3">
        <v>0</v>
      </c>
      <c r="M696" s="3">
        <v>0</v>
      </c>
      <c r="N696" s="3"/>
      <c r="O696" s="25">
        <v>877734233</v>
      </c>
      <c r="P696" s="26">
        <v>877734233</v>
      </c>
      <c r="Q696" s="3">
        <v>0</v>
      </c>
      <c r="R696" s="3">
        <v>0</v>
      </c>
      <c r="S696" s="3"/>
      <c r="T696" s="3">
        <v>0</v>
      </c>
      <c r="U696" s="3">
        <v>0</v>
      </c>
      <c r="V696" s="3"/>
      <c r="W696" s="3"/>
      <c r="X696" s="3">
        <v>0</v>
      </c>
      <c r="Y696" s="3">
        <v>0</v>
      </c>
      <c r="Z696" s="3">
        <v>0</v>
      </c>
      <c r="AA696" s="27">
        <v>0</v>
      </c>
      <c r="AB696" s="28">
        <v>0</v>
      </c>
    </row>
    <row r="697" spans="1:28" x14ac:dyDescent="0.25">
      <c r="A697" s="20">
        <v>685</v>
      </c>
      <c r="B697" s="52"/>
      <c r="C697" s="22">
        <v>891180155</v>
      </c>
      <c r="D697" s="22">
        <f>VLOOKUP(C697,ENERO!$D$13:$E$1147,2,0)</f>
        <v>219641396</v>
      </c>
      <c r="E697" s="52" t="s">
        <v>842</v>
      </c>
      <c r="F697" s="52"/>
      <c r="G697" s="52"/>
      <c r="H697" s="3">
        <v>1304997951</v>
      </c>
      <c r="I697" s="3">
        <v>2497044697</v>
      </c>
      <c r="J697" s="3">
        <v>0</v>
      </c>
      <c r="K697" s="3">
        <v>0</v>
      </c>
      <c r="L697" s="3">
        <v>0</v>
      </c>
      <c r="M697" s="3">
        <v>0</v>
      </c>
      <c r="N697" s="3"/>
      <c r="O697" s="25">
        <v>3802042648</v>
      </c>
      <c r="P697" s="26">
        <v>3802042648</v>
      </c>
      <c r="Q697" s="3">
        <v>0</v>
      </c>
      <c r="R697" s="3">
        <v>0</v>
      </c>
      <c r="S697" s="3"/>
      <c r="T697" s="3">
        <v>0</v>
      </c>
      <c r="U697" s="3">
        <v>0</v>
      </c>
      <c r="V697" s="3"/>
      <c r="W697" s="3"/>
      <c r="X697" s="3">
        <v>0</v>
      </c>
      <c r="Y697" s="3">
        <v>0</v>
      </c>
      <c r="Z697" s="3">
        <v>0</v>
      </c>
      <c r="AA697" s="27">
        <v>0</v>
      </c>
      <c r="AB697" s="28">
        <v>0</v>
      </c>
    </row>
    <row r="698" spans="1:28" x14ac:dyDescent="0.25">
      <c r="A698" s="29">
        <v>686</v>
      </c>
      <c r="B698" s="52"/>
      <c r="C698" s="22">
        <v>891102844</v>
      </c>
      <c r="D698" s="22">
        <f>VLOOKUP(C698,ENERO!$D$13:$E$1147,2,0)</f>
        <v>218341483</v>
      </c>
      <c r="E698" s="52" t="s">
        <v>843</v>
      </c>
      <c r="F698" s="52"/>
      <c r="G698" s="52"/>
      <c r="H698" s="3">
        <v>150056381</v>
      </c>
      <c r="I698" s="3">
        <v>372386358</v>
      </c>
      <c r="J698" s="3">
        <v>0</v>
      </c>
      <c r="K698" s="3">
        <v>0</v>
      </c>
      <c r="L698" s="3">
        <v>0</v>
      </c>
      <c r="M698" s="3">
        <v>0</v>
      </c>
      <c r="N698" s="3"/>
      <c r="O698" s="25">
        <v>522442739</v>
      </c>
      <c r="P698" s="26">
        <v>522442739</v>
      </c>
      <c r="Q698" s="3">
        <v>0</v>
      </c>
      <c r="R698" s="3">
        <v>0</v>
      </c>
      <c r="S698" s="3"/>
      <c r="T698" s="3">
        <v>0</v>
      </c>
      <c r="U698" s="3">
        <v>0</v>
      </c>
      <c r="V698" s="3"/>
      <c r="W698" s="3"/>
      <c r="X698" s="3">
        <v>0</v>
      </c>
      <c r="Y698" s="3">
        <v>0</v>
      </c>
      <c r="Z698" s="3">
        <v>0</v>
      </c>
      <c r="AA698" s="27">
        <v>0</v>
      </c>
      <c r="AB698" s="28">
        <v>0</v>
      </c>
    </row>
    <row r="699" spans="1:28" x14ac:dyDescent="0.25">
      <c r="A699" s="20">
        <v>687</v>
      </c>
      <c r="B699" s="52"/>
      <c r="C699" s="22">
        <v>891180179</v>
      </c>
      <c r="D699" s="22">
        <f>VLOOKUP(C699,ENERO!$D$13:$E$1147,2,0)</f>
        <v>210341503</v>
      </c>
      <c r="E699" s="52" t="s">
        <v>844</v>
      </c>
      <c r="F699" s="52"/>
      <c r="G699" s="52"/>
      <c r="H699" s="3">
        <v>239856459</v>
      </c>
      <c r="I699" s="3">
        <v>424507603</v>
      </c>
      <c r="J699" s="3">
        <v>0</v>
      </c>
      <c r="K699" s="3">
        <v>0</v>
      </c>
      <c r="L699" s="3">
        <v>0</v>
      </c>
      <c r="M699" s="3">
        <v>0</v>
      </c>
      <c r="N699" s="3"/>
      <c r="O699" s="25">
        <v>664364062</v>
      </c>
      <c r="P699" s="26">
        <v>664364062</v>
      </c>
      <c r="Q699" s="3">
        <v>0</v>
      </c>
      <c r="R699" s="3">
        <v>0</v>
      </c>
      <c r="S699" s="3"/>
      <c r="T699" s="3">
        <v>0</v>
      </c>
      <c r="U699" s="3">
        <v>0</v>
      </c>
      <c r="V699" s="3"/>
      <c r="W699" s="3"/>
      <c r="X699" s="3">
        <v>0</v>
      </c>
      <c r="Y699" s="3">
        <v>0</v>
      </c>
      <c r="Z699" s="3">
        <v>0</v>
      </c>
      <c r="AA699" s="27">
        <v>0</v>
      </c>
      <c r="AB699" s="28">
        <v>0</v>
      </c>
    </row>
    <row r="700" spans="1:28" x14ac:dyDescent="0.25">
      <c r="A700" s="29">
        <v>688</v>
      </c>
      <c r="B700" s="52"/>
      <c r="C700" s="22">
        <v>891180194</v>
      </c>
      <c r="D700" s="22">
        <f>VLOOKUP(C700,ENERO!$D$13:$E$1147,2,0)</f>
        <v>211841518</v>
      </c>
      <c r="E700" s="52" t="s">
        <v>845</v>
      </c>
      <c r="F700" s="52"/>
      <c r="G700" s="52"/>
      <c r="H700" s="3">
        <v>116442447</v>
      </c>
      <c r="I700" s="3">
        <v>195043947</v>
      </c>
      <c r="J700" s="3">
        <v>0</v>
      </c>
      <c r="K700" s="3">
        <v>0</v>
      </c>
      <c r="L700" s="3">
        <v>0</v>
      </c>
      <c r="M700" s="3">
        <v>0</v>
      </c>
      <c r="N700" s="3"/>
      <c r="O700" s="25">
        <v>311486394</v>
      </c>
      <c r="P700" s="26">
        <v>311486394</v>
      </c>
      <c r="Q700" s="3">
        <v>0</v>
      </c>
      <c r="R700" s="3">
        <v>0</v>
      </c>
      <c r="S700" s="3"/>
      <c r="T700" s="3">
        <v>0</v>
      </c>
      <c r="U700" s="3">
        <v>0</v>
      </c>
      <c r="V700" s="3"/>
      <c r="W700" s="3"/>
      <c r="X700" s="3">
        <v>0</v>
      </c>
      <c r="Y700" s="3">
        <v>0</v>
      </c>
      <c r="Z700" s="3">
        <v>0</v>
      </c>
      <c r="AA700" s="27">
        <v>0</v>
      </c>
      <c r="AB700" s="28">
        <v>0</v>
      </c>
    </row>
    <row r="701" spans="1:28" x14ac:dyDescent="0.25">
      <c r="A701" s="20">
        <v>689</v>
      </c>
      <c r="B701" s="52"/>
      <c r="C701" s="22">
        <v>891180021</v>
      </c>
      <c r="D701" s="22">
        <f>VLOOKUP(C701,ENERO!$D$13:$E$1147,2,0)</f>
        <v>212441524</v>
      </c>
      <c r="E701" s="52" t="s">
        <v>846</v>
      </c>
      <c r="F701" s="52"/>
      <c r="G701" s="52"/>
      <c r="H701" s="3">
        <v>445857903</v>
      </c>
      <c r="I701" s="3">
        <v>864068320</v>
      </c>
      <c r="J701" s="3">
        <v>0</v>
      </c>
      <c r="K701" s="3">
        <v>0</v>
      </c>
      <c r="L701" s="3">
        <v>0</v>
      </c>
      <c r="M701" s="3">
        <v>0</v>
      </c>
      <c r="N701" s="3"/>
      <c r="O701" s="25">
        <v>1309926223</v>
      </c>
      <c r="P701" s="26">
        <v>1309926223</v>
      </c>
      <c r="Q701" s="3">
        <v>0</v>
      </c>
      <c r="R701" s="3">
        <v>0</v>
      </c>
      <c r="S701" s="3"/>
      <c r="T701" s="3">
        <v>0</v>
      </c>
      <c r="U701" s="3">
        <v>0</v>
      </c>
      <c r="V701" s="3"/>
      <c r="W701" s="3"/>
      <c r="X701" s="3">
        <v>0</v>
      </c>
      <c r="Y701" s="3">
        <v>0</v>
      </c>
      <c r="Z701" s="3">
        <v>0</v>
      </c>
      <c r="AA701" s="27">
        <v>0</v>
      </c>
      <c r="AB701" s="28">
        <v>0</v>
      </c>
    </row>
    <row r="702" spans="1:28" x14ac:dyDescent="0.25">
      <c r="A702" s="29">
        <v>690</v>
      </c>
      <c r="B702" s="52"/>
      <c r="C702" s="22">
        <v>891102764</v>
      </c>
      <c r="D702" s="22">
        <f>VLOOKUP(C702,ENERO!$D$13:$E$1147,2,0)</f>
        <v>213041530</v>
      </c>
      <c r="E702" s="52" t="s">
        <v>585</v>
      </c>
      <c r="F702" s="52"/>
      <c r="G702" s="52"/>
      <c r="H702" s="3">
        <v>290543415</v>
      </c>
      <c r="I702" s="3">
        <v>564921356</v>
      </c>
      <c r="J702" s="3">
        <v>0</v>
      </c>
      <c r="K702" s="3">
        <v>0</v>
      </c>
      <c r="L702" s="3">
        <v>0</v>
      </c>
      <c r="M702" s="3">
        <v>0</v>
      </c>
      <c r="N702" s="3"/>
      <c r="O702" s="25">
        <v>855464771</v>
      </c>
      <c r="P702" s="26">
        <v>855464771</v>
      </c>
      <c r="Q702" s="3">
        <v>0</v>
      </c>
      <c r="R702" s="3">
        <v>0</v>
      </c>
      <c r="S702" s="3"/>
      <c r="T702" s="3">
        <v>0</v>
      </c>
      <c r="U702" s="3">
        <v>0</v>
      </c>
      <c r="V702" s="3"/>
      <c r="W702" s="3"/>
      <c r="X702" s="3">
        <v>0</v>
      </c>
      <c r="Y702" s="3">
        <v>0</v>
      </c>
      <c r="Z702" s="3">
        <v>0</v>
      </c>
      <c r="AA702" s="27">
        <v>0</v>
      </c>
      <c r="AB702" s="28">
        <v>0</v>
      </c>
    </row>
    <row r="703" spans="1:28" x14ac:dyDescent="0.25">
      <c r="A703" s="20">
        <v>691</v>
      </c>
      <c r="B703" s="52"/>
      <c r="C703" s="22">
        <v>891180199</v>
      </c>
      <c r="D703" s="22">
        <f>VLOOKUP(C703,ENERO!$D$13:$E$1147,2,0)</f>
        <v>214841548</v>
      </c>
      <c r="E703" s="52" t="s">
        <v>847</v>
      </c>
      <c r="F703" s="52"/>
      <c r="G703" s="52"/>
      <c r="H703" s="3">
        <v>292573259</v>
      </c>
      <c r="I703" s="3">
        <v>661564184</v>
      </c>
      <c r="J703" s="3">
        <v>0</v>
      </c>
      <c r="K703" s="3">
        <v>0</v>
      </c>
      <c r="L703" s="3">
        <v>0</v>
      </c>
      <c r="M703" s="3">
        <v>0</v>
      </c>
      <c r="N703" s="3"/>
      <c r="O703" s="25">
        <v>954137443</v>
      </c>
      <c r="P703" s="26">
        <v>954137443</v>
      </c>
      <c r="Q703" s="3">
        <v>0</v>
      </c>
      <c r="R703" s="3">
        <v>0</v>
      </c>
      <c r="S703" s="3"/>
      <c r="T703" s="3">
        <v>0</v>
      </c>
      <c r="U703" s="3">
        <v>0</v>
      </c>
      <c r="V703" s="3"/>
      <c r="W703" s="3"/>
      <c r="X703" s="3">
        <v>0</v>
      </c>
      <c r="Y703" s="3">
        <v>0</v>
      </c>
      <c r="Z703" s="3">
        <v>0</v>
      </c>
      <c r="AA703" s="27">
        <v>0</v>
      </c>
      <c r="AB703" s="28">
        <v>0</v>
      </c>
    </row>
    <row r="704" spans="1:28" x14ac:dyDescent="0.25">
      <c r="A704" s="29">
        <v>692</v>
      </c>
      <c r="B704" s="52"/>
      <c r="C704" s="22">
        <v>891180040</v>
      </c>
      <c r="D704" s="22">
        <f>VLOOKUP(C704,ENERO!$D$13:$E$1147,2,0)</f>
        <v>211541615</v>
      </c>
      <c r="E704" s="52" t="s">
        <v>848</v>
      </c>
      <c r="F704" s="52"/>
      <c r="G704" s="52"/>
      <c r="H704" s="3">
        <v>368438395</v>
      </c>
      <c r="I704" s="3">
        <v>663239857</v>
      </c>
      <c r="J704" s="3">
        <v>0</v>
      </c>
      <c r="K704" s="3">
        <v>0</v>
      </c>
      <c r="L704" s="3">
        <v>0</v>
      </c>
      <c r="M704" s="3">
        <v>0</v>
      </c>
      <c r="N704" s="3"/>
      <c r="O704" s="25">
        <v>1031678252</v>
      </c>
      <c r="P704" s="26">
        <v>1031678252</v>
      </c>
      <c r="Q704" s="3">
        <v>0</v>
      </c>
      <c r="R704" s="3">
        <v>0</v>
      </c>
      <c r="S704" s="3"/>
      <c r="T704" s="3">
        <v>0</v>
      </c>
      <c r="U704" s="3">
        <v>0</v>
      </c>
      <c r="V704" s="3"/>
      <c r="W704" s="3"/>
      <c r="X704" s="3">
        <v>0</v>
      </c>
      <c r="Y704" s="3">
        <v>0</v>
      </c>
      <c r="Z704" s="3">
        <v>0</v>
      </c>
      <c r="AA704" s="27">
        <v>0</v>
      </c>
      <c r="AB704" s="28">
        <v>0</v>
      </c>
    </row>
    <row r="705" spans="1:28" x14ac:dyDescent="0.25">
      <c r="A705" s="20">
        <v>693</v>
      </c>
      <c r="B705" s="52"/>
      <c r="C705" s="22">
        <v>891180180</v>
      </c>
      <c r="D705" s="22">
        <f>VLOOKUP(C705,ENERO!$D$13:$E$1147,2,0)</f>
        <v>216041660</v>
      </c>
      <c r="E705" s="52" t="s">
        <v>849</v>
      </c>
      <c r="F705" s="52"/>
      <c r="G705" s="52"/>
      <c r="H705" s="3">
        <v>296995383</v>
      </c>
      <c r="I705" s="3">
        <v>419201045</v>
      </c>
      <c r="J705" s="3">
        <v>0</v>
      </c>
      <c r="K705" s="3">
        <v>0</v>
      </c>
      <c r="L705" s="3">
        <v>0</v>
      </c>
      <c r="M705" s="3">
        <v>0</v>
      </c>
      <c r="N705" s="3"/>
      <c r="O705" s="25">
        <v>716196428</v>
      </c>
      <c r="P705" s="26">
        <v>716196428</v>
      </c>
      <c r="Q705" s="3">
        <v>0</v>
      </c>
      <c r="R705" s="3">
        <v>0</v>
      </c>
      <c r="S705" s="3"/>
      <c r="T705" s="3">
        <v>0</v>
      </c>
      <c r="U705" s="3">
        <v>0</v>
      </c>
      <c r="V705" s="3"/>
      <c r="W705" s="3"/>
      <c r="X705" s="3">
        <v>0</v>
      </c>
      <c r="Y705" s="3">
        <v>0</v>
      </c>
      <c r="Z705" s="3">
        <v>0</v>
      </c>
      <c r="AA705" s="27">
        <v>0</v>
      </c>
      <c r="AB705" s="28">
        <v>0</v>
      </c>
    </row>
    <row r="706" spans="1:28" x14ac:dyDescent="0.25">
      <c r="A706" s="29">
        <v>694</v>
      </c>
      <c r="B706" s="52"/>
      <c r="C706" s="22">
        <v>891180056</v>
      </c>
      <c r="D706" s="22">
        <f>VLOOKUP(C706,ENERO!$D$13:$E$1147,2,0)</f>
        <v>216841668</v>
      </c>
      <c r="E706" s="52" t="s">
        <v>850</v>
      </c>
      <c r="F706" s="52"/>
      <c r="G706" s="52"/>
      <c r="H706" s="3">
        <v>585046263</v>
      </c>
      <c r="I706" s="3">
        <v>1152939523</v>
      </c>
      <c r="J706" s="3">
        <v>0</v>
      </c>
      <c r="K706" s="3">
        <v>0</v>
      </c>
      <c r="L706" s="3">
        <v>0</v>
      </c>
      <c r="M706" s="3">
        <v>0</v>
      </c>
      <c r="N706" s="3"/>
      <c r="O706" s="25">
        <v>1737985786</v>
      </c>
      <c r="P706" s="26">
        <v>1737985786</v>
      </c>
      <c r="Q706" s="3">
        <v>0</v>
      </c>
      <c r="R706" s="3">
        <v>0</v>
      </c>
      <c r="S706" s="3"/>
      <c r="T706" s="3">
        <v>0</v>
      </c>
      <c r="U706" s="3">
        <v>0</v>
      </c>
      <c r="V706" s="3"/>
      <c r="W706" s="3"/>
      <c r="X706" s="3">
        <v>0</v>
      </c>
      <c r="Y706" s="3">
        <v>0</v>
      </c>
      <c r="Z706" s="3">
        <v>0</v>
      </c>
      <c r="AA706" s="27">
        <v>0</v>
      </c>
      <c r="AB706" s="28">
        <v>0</v>
      </c>
    </row>
    <row r="707" spans="1:28" x14ac:dyDescent="0.25">
      <c r="A707" s="20">
        <v>695</v>
      </c>
      <c r="B707" s="52"/>
      <c r="C707" s="22">
        <v>891180076</v>
      </c>
      <c r="D707" s="22">
        <f>VLOOKUP(C707,ENERO!$D$13:$E$1147,2,0)</f>
        <v>217641676</v>
      </c>
      <c r="E707" s="52" t="s">
        <v>536</v>
      </c>
      <c r="F707" s="52"/>
      <c r="G707" s="52"/>
      <c r="H707" s="3">
        <v>258205191</v>
      </c>
      <c r="I707" s="3">
        <v>458026842</v>
      </c>
      <c r="J707" s="3">
        <v>0</v>
      </c>
      <c r="K707" s="3">
        <v>0</v>
      </c>
      <c r="L707" s="3">
        <v>0</v>
      </c>
      <c r="M707" s="3">
        <v>0</v>
      </c>
      <c r="N707" s="3"/>
      <c r="O707" s="25">
        <v>716232033</v>
      </c>
      <c r="P707" s="26">
        <v>716232033</v>
      </c>
      <c r="Q707" s="3">
        <v>0</v>
      </c>
      <c r="R707" s="3">
        <v>0</v>
      </c>
      <c r="S707" s="3"/>
      <c r="T707" s="3">
        <v>0</v>
      </c>
      <c r="U707" s="3">
        <v>0</v>
      </c>
      <c r="V707" s="3"/>
      <c r="W707" s="3"/>
      <c r="X707" s="3">
        <v>0</v>
      </c>
      <c r="Y707" s="3">
        <v>0</v>
      </c>
      <c r="Z707" s="3">
        <v>0</v>
      </c>
      <c r="AA707" s="27">
        <v>0</v>
      </c>
      <c r="AB707" s="28">
        <v>0</v>
      </c>
    </row>
    <row r="708" spans="1:28" x14ac:dyDescent="0.25">
      <c r="A708" s="29">
        <v>696</v>
      </c>
      <c r="B708" s="52"/>
      <c r="C708" s="22">
        <v>891180191</v>
      </c>
      <c r="D708" s="22">
        <f>VLOOKUP(C708,ENERO!$D$13:$E$1147,2,0)</f>
        <v>217041770</v>
      </c>
      <c r="E708" s="52" t="s">
        <v>851</v>
      </c>
      <c r="F708" s="52"/>
      <c r="G708" s="52"/>
      <c r="H708" s="3">
        <v>480956175</v>
      </c>
      <c r="I708" s="3">
        <v>1049968523</v>
      </c>
      <c r="J708" s="3">
        <v>0</v>
      </c>
      <c r="K708" s="3">
        <v>0</v>
      </c>
      <c r="L708" s="3">
        <v>0</v>
      </c>
      <c r="M708" s="3">
        <v>0</v>
      </c>
      <c r="N708" s="3"/>
      <c r="O708" s="25">
        <v>1530924698</v>
      </c>
      <c r="P708" s="26">
        <v>1530924698</v>
      </c>
      <c r="Q708" s="3">
        <v>0</v>
      </c>
      <c r="R708" s="3">
        <v>0</v>
      </c>
      <c r="S708" s="3"/>
      <c r="T708" s="3">
        <v>0</v>
      </c>
      <c r="U708" s="3">
        <v>0</v>
      </c>
      <c r="V708" s="3"/>
      <c r="W708" s="3"/>
      <c r="X708" s="3">
        <v>0</v>
      </c>
      <c r="Y708" s="3">
        <v>0</v>
      </c>
      <c r="Z708" s="3">
        <v>0</v>
      </c>
      <c r="AA708" s="27">
        <v>0</v>
      </c>
      <c r="AB708" s="28">
        <v>0</v>
      </c>
    </row>
    <row r="709" spans="1:28" x14ac:dyDescent="0.25">
      <c r="A709" s="20">
        <v>697</v>
      </c>
      <c r="B709" s="52"/>
      <c r="C709" s="22">
        <v>891180211</v>
      </c>
      <c r="D709" s="22">
        <f>VLOOKUP(C709,ENERO!$D$13:$E$1147,2,0)</f>
        <v>219141791</v>
      </c>
      <c r="E709" s="52" t="s">
        <v>852</v>
      </c>
      <c r="F709" s="52"/>
      <c r="G709" s="52"/>
      <c r="H709" s="3">
        <v>328096735</v>
      </c>
      <c r="I709" s="3">
        <v>708063133</v>
      </c>
      <c r="J709" s="3">
        <v>0</v>
      </c>
      <c r="K709" s="3">
        <v>0</v>
      </c>
      <c r="L709" s="3">
        <v>0</v>
      </c>
      <c r="M709" s="3">
        <v>0</v>
      </c>
      <c r="N709" s="3"/>
      <c r="O709" s="25">
        <v>1036159868</v>
      </c>
      <c r="P709" s="26">
        <v>1036159868</v>
      </c>
      <c r="Q709" s="3">
        <v>0</v>
      </c>
      <c r="R709" s="3">
        <v>0</v>
      </c>
      <c r="S709" s="3"/>
      <c r="T709" s="3">
        <v>0</v>
      </c>
      <c r="U709" s="3">
        <v>0</v>
      </c>
      <c r="V709" s="3"/>
      <c r="W709" s="3"/>
      <c r="X709" s="3">
        <v>0</v>
      </c>
      <c r="Y709" s="3">
        <v>0</v>
      </c>
      <c r="Z709" s="3">
        <v>0</v>
      </c>
      <c r="AA709" s="27">
        <v>0</v>
      </c>
      <c r="AB709" s="28">
        <v>0</v>
      </c>
    </row>
    <row r="710" spans="1:28" x14ac:dyDescent="0.25">
      <c r="A710" s="29">
        <v>698</v>
      </c>
      <c r="B710" s="52"/>
      <c r="C710" s="22">
        <v>800097176</v>
      </c>
      <c r="D710" s="22">
        <f>VLOOKUP(C710,ENERO!$D$13:$E$1147,2,0)</f>
        <v>219741797</v>
      </c>
      <c r="E710" s="52" t="s">
        <v>853</v>
      </c>
      <c r="F710" s="52"/>
      <c r="G710" s="52"/>
      <c r="H710" s="3">
        <v>194726703</v>
      </c>
      <c r="I710" s="3">
        <v>365037256</v>
      </c>
      <c r="J710" s="3">
        <v>0</v>
      </c>
      <c r="K710" s="3">
        <v>0</v>
      </c>
      <c r="L710" s="3">
        <v>0</v>
      </c>
      <c r="M710" s="3">
        <v>0</v>
      </c>
      <c r="N710" s="3"/>
      <c r="O710" s="25">
        <v>559763959</v>
      </c>
      <c r="P710" s="26">
        <v>559763959</v>
      </c>
      <c r="Q710" s="3">
        <v>0</v>
      </c>
      <c r="R710" s="3">
        <v>0</v>
      </c>
      <c r="S710" s="3"/>
      <c r="T710" s="3">
        <v>0</v>
      </c>
      <c r="U710" s="3">
        <v>0</v>
      </c>
      <c r="V710" s="3"/>
      <c r="W710" s="3"/>
      <c r="X710" s="3">
        <v>0</v>
      </c>
      <c r="Y710" s="3">
        <v>0</v>
      </c>
      <c r="Z710" s="3">
        <v>0</v>
      </c>
      <c r="AA710" s="27">
        <v>0</v>
      </c>
      <c r="AB710" s="28">
        <v>0</v>
      </c>
    </row>
    <row r="711" spans="1:28" x14ac:dyDescent="0.25">
      <c r="A711" s="20">
        <v>699</v>
      </c>
      <c r="B711" s="52"/>
      <c r="C711" s="22">
        <v>891180127</v>
      </c>
      <c r="D711" s="22">
        <f>VLOOKUP(C711,ENERO!$D$13:$E$1147,2,0)</f>
        <v>219941799</v>
      </c>
      <c r="E711" s="52" t="s">
        <v>854</v>
      </c>
      <c r="F711" s="52"/>
      <c r="G711" s="52"/>
      <c r="H711" s="3">
        <v>220633927</v>
      </c>
      <c r="I711" s="3">
        <v>448305537</v>
      </c>
      <c r="J711" s="3">
        <v>0</v>
      </c>
      <c r="K711" s="3">
        <v>0</v>
      </c>
      <c r="L711" s="3">
        <v>0</v>
      </c>
      <c r="M711" s="3">
        <v>0</v>
      </c>
      <c r="N711" s="3"/>
      <c r="O711" s="25">
        <v>668939464</v>
      </c>
      <c r="P711" s="26">
        <v>668939464</v>
      </c>
      <c r="Q711" s="3">
        <v>0</v>
      </c>
      <c r="R711" s="3">
        <v>0</v>
      </c>
      <c r="S711" s="3"/>
      <c r="T711" s="3">
        <v>0</v>
      </c>
      <c r="U711" s="3">
        <v>0</v>
      </c>
      <c r="V711" s="3"/>
      <c r="W711" s="3"/>
      <c r="X711" s="3">
        <v>0</v>
      </c>
      <c r="Y711" s="3">
        <v>0</v>
      </c>
      <c r="Z711" s="3">
        <v>0</v>
      </c>
      <c r="AA711" s="27">
        <v>0</v>
      </c>
      <c r="AB711" s="28">
        <v>0</v>
      </c>
    </row>
    <row r="712" spans="1:28" x14ac:dyDescent="0.25">
      <c r="A712" s="29">
        <v>700</v>
      </c>
      <c r="B712" s="52"/>
      <c r="C712" s="22">
        <v>891180181</v>
      </c>
      <c r="D712" s="22">
        <f>VLOOKUP(C712,ENERO!$D$13:$E$1147,2,0)</f>
        <v>210141801</v>
      </c>
      <c r="E712" s="52" t="s">
        <v>855</v>
      </c>
      <c r="F712" s="52"/>
      <c r="G712" s="52"/>
      <c r="H712" s="3">
        <v>122390175</v>
      </c>
      <c r="I712" s="3">
        <v>266273475</v>
      </c>
      <c r="J712" s="3">
        <v>0</v>
      </c>
      <c r="K712" s="3">
        <v>0</v>
      </c>
      <c r="L712" s="3">
        <v>0</v>
      </c>
      <c r="M712" s="3">
        <v>0</v>
      </c>
      <c r="N712" s="3"/>
      <c r="O712" s="25">
        <v>388663650</v>
      </c>
      <c r="P712" s="26">
        <v>388663650</v>
      </c>
      <c r="Q712" s="3">
        <v>0</v>
      </c>
      <c r="R712" s="3">
        <v>0</v>
      </c>
      <c r="S712" s="3"/>
      <c r="T712" s="3">
        <v>0</v>
      </c>
      <c r="U712" s="3">
        <v>0</v>
      </c>
      <c r="V712" s="3"/>
      <c r="W712" s="3"/>
      <c r="X712" s="3">
        <v>0</v>
      </c>
      <c r="Y712" s="3">
        <v>0</v>
      </c>
      <c r="Z712" s="3">
        <v>0</v>
      </c>
      <c r="AA712" s="27">
        <v>0</v>
      </c>
      <c r="AB712" s="28">
        <v>0</v>
      </c>
    </row>
    <row r="713" spans="1:28" x14ac:dyDescent="0.25">
      <c r="A713" s="20">
        <v>701</v>
      </c>
      <c r="B713" s="52"/>
      <c r="C713" s="22">
        <v>891180182</v>
      </c>
      <c r="D713" s="22">
        <f>VLOOKUP(C713,ENERO!$D$13:$E$1147,2,0)</f>
        <v>210741807</v>
      </c>
      <c r="E713" s="52" t="s">
        <v>856</v>
      </c>
      <c r="F713" s="52"/>
      <c r="G713" s="52"/>
      <c r="H713" s="3">
        <v>379205771</v>
      </c>
      <c r="I713" s="3">
        <v>752972008</v>
      </c>
      <c r="J713" s="3">
        <v>0</v>
      </c>
      <c r="K713" s="3">
        <v>0</v>
      </c>
      <c r="L713" s="3">
        <v>0</v>
      </c>
      <c r="M713" s="3">
        <v>0</v>
      </c>
      <c r="N713" s="3"/>
      <c r="O713" s="25">
        <v>1132177779</v>
      </c>
      <c r="P713" s="26">
        <v>1132177779</v>
      </c>
      <c r="Q713" s="3">
        <v>0</v>
      </c>
      <c r="R713" s="3">
        <v>0</v>
      </c>
      <c r="S713" s="3"/>
      <c r="T713" s="3">
        <v>0</v>
      </c>
      <c r="U713" s="3">
        <v>0</v>
      </c>
      <c r="V713" s="3"/>
      <c r="W713" s="3"/>
      <c r="X713" s="3">
        <v>0</v>
      </c>
      <c r="Y713" s="3">
        <v>0</v>
      </c>
      <c r="Z713" s="3">
        <v>0</v>
      </c>
      <c r="AA713" s="27">
        <v>0</v>
      </c>
      <c r="AB713" s="28">
        <v>0</v>
      </c>
    </row>
    <row r="714" spans="1:28" x14ac:dyDescent="0.25">
      <c r="A714" s="29">
        <v>702</v>
      </c>
      <c r="B714" s="52"/>
      <c r="C714" s="22">
        <v>891180187</v>
      </c>
      <c r="D714" s="22">
        <f>VLOOKUP(C714,ENERO!$D$13:$E$1147,2,0)</f>
        <v>217241872</v>
      </c>
      <c r="E714" s="52" t="s">
        <v>857</v>
      </c>
      <c r="F714" s="52"/>
      <c r="G714" s="52"/>
      <c r="H714" s="3">
        <v>120365865</v>
      </c>
      <c r="I714" s="3">
        <v>328499244</v>
      </c>
      <c r="J714" s="3">
        <v>0</v>
      </c>
      <c r="K714" s="3">
        <v>0</v>
      </c>
      <c r="L714" s="3">
        <v>0</v>
      </c>
      <c r="M714" s="3">
        <v>0</v>
      </c>
      <c r="N714" s="3"/>
      <c r="O714" s="25">
        <v>448865109</v>
      </c>
      <c r="P714" s="26">
        <v>448865109</v>
      </c>
      <c r="Q714" s="3">
        <v>0</v>
      </c>
      <c r="R714" s="3">
        <v>0</v>
      </c>
      <c r="S714" s="3"/>
      <c r="T714" s="3">
        <v>0</v>
      </c>
      <c r="U714" s="3">
        <v>0</v>
      </c>
      <c r="V714" s="3"/>
      <c r="W714" s="3"/>
      <c r="X714" s="3">
        <v>0</v>
      </c>
      <c r="Y714" s="3">
        <v>0</v>
      </c>
      <c r="Z714" s="3">
        <v>0</v>
      </c>
      <c r="AA714" s="27">
        <v>0</v>
      </c>
      <c r="AB714" s="28">
        <v>0</v>
      </c>
    </row>
    <row r="715" spans="1:28" x14ac:dyDescent="0.25">
      <c r="A715" s="20">
        <v>703</v>
      </c>
      <c r="B715" s="52"/>
      <c r="C715" s="22">
        <v>800097180</v>
      </c>
      <c r="D715" s="22">
        <f>VLOOKUP(C715,ENERO!$D$13:$E$1147,2,0)</f>
        <v>218541885</v>
      </c>
      <c r="E715" s="52" t="s">
        <v>858</v>
      </c>
      <c r="F715" s="52"/>
      <c r="G715" s="52"/>
      <c r="H715" s="3">
        <v>113727679</v>
      </c>
      <c r="I715" s="3">
        <v>181357923</v>
      </c>
      <c r="J715" s="3">
        <v>0</v>
      </c>
      <c r="K715" s="3">
        <v>0</v>
      </c>
      <c r="L715" s="3">
        <v>0</v>
      </c>
      <c r="M715" s="3">
        <v>0</v>
      </c>
      <c r="N715" s="3"/>
      <c r="O715" s="25">
        <v>295085602</v>
      </c>
      <c r="P715" s="26">
        <v>295085602</v>
      </c>
      <c r="Q715" s="3">
        <v>0</v>
      </c>
      <c r="R715" s="3">
        <v>0</v>
      </c>
      <c r="S715" s="3"/>
      <c r="T715" s="3">
        <v>0</v>
      </c>
      <c r="U715" s="3">
        <v>0</v>
      </c>
      <c r="V715" s="3"/>
      <c r="W715" s="3"/>
      <c r="X715" s="3">
        <v>0</v>
      </c>
      <c r="Y715" s="3">
        <v>0</v>
      </c>
      <c r="Z715" s="3">
        <v>0</v>
      </c>
      <c r="AA715" s="27">
        <v>0</v>
      </c>
      <c r="AB715" s="28">
        <v>0</v>
      </c>
    </row>
    <row r="716" spans="1:28" x14ac:dyDescent="0.25">
      <c r="A716" s="29">
        <v>704</v>
      </c>
      <c r="B716" s="52"/>
      <c r="C716" s="22">
        <v>839000360</v>
      </c>
      <c r="D716" s="22">
        <f>VLOOKUP(C716,ENERO!$D$13:$E$1147,2,0)</f>
        <v>213544035</v>
      </c>
      <c r="E716" s="52" t="s">
        <v>596</v>
      </c>
      <c r="F716" s="52"/>
      <c r="G716" s="52"/>
      <c r="H716" s="3">
        <v>896767855</v>
      </c>
      <c r="I716" s="3">
        <v>1358215810</v>
      </c>
      <c r="J716" s="3">
        <v>0</v>
      </c>
      <c r="K716" s="3">
        <v>0</v>
      </c>
      <c r="L716" s="3">
        <v>0</v>
      </c>
      <c r="M716" s="3">
        <v>0</v>
      </c>
      <c r="N716" s="3"/>
      <c r="O716" s="25">
        <v>2254983665</v>
      </c>
      <c r="P716" s="26">
        <v>2254983665</v>
      </c>
      <c r="Q716" s="3">
        <v>0</v>
      </c>
      <c r="R716" s="3">
        <v>0</v>
      </c>
      <c r="S716" s="3"/>
      <c r="T716" s="3">
        <v>0</v>
      </c>
      <c r="U716" s="3">
        <v>0</v>
      </c>
      <c r="V716" s="3"/>
      <c r="W716" s="3"/>
      <c r="X716" s="3">
        <v>0</v>
      </c>
      <c r="Y716" s="3">
        <v>0</v>
      </c>
      <c r="Z716" s="3">
        <v>0</v>
      </c>
      <c r="AA716" s="27">
        <v>0</v>
      </c>
      <c r="AB716" s="28">
        <v>0</v>
      </c>
    </row>
    <row r="717" spans="1:28" x14ac:dyDescent="0.25">
      <c r="A717" s="20">
        <v>705</v>
      </c>
      <c r="B717" s="52"/>
      <c r="C717" s="22">
        <v>800099223</v>
      </c>
      <c r="D717" s="22">
        <f>VLOOKUP(C717,ENERO!$D$13:$E$1147,2,0)</f>
        <v>217844078</v>
      </c>
      <c r="E717" s="52" t="s">
        <v>859</v>
      </c>
      <c r="F717" s="52"/>
      <c r="G717" s="52"/>
      <c r="H717" s="3">
        <v>1155603535</v>
      </c>
      <c r="I717" s="3">
        <v>1511661865</v>
      </c>
      <c r="J717" s="3">
        <v>0</v>
      </c>
      <c r="K717" s="3">
        <v>0</v>
      </c>
      <c r="L717" s="3">
        <v>0</v>
      </c>
      <c r="M717" s="3">
        <v>0</v>
      </c>
      <c r="N717" s="3"/>
      <c r="O717" s="25">
        <v>2667265400</v>
      </c>
      <c r="P717" s="26">
        <v>2667265400</v>
      </c>
      <c r="Q717" s="3">
        <v>0</v>
      </c>
      <c r="R717" s="3">
        <v>0</v>
      </c>
      <c r="S717" s="3"/>
      <c r="T717" s="3">
        <v>0</v>
      </c>
      <c r="U717" s="3">
        <v>0</v>
      </c>
      <c r="V717" s="3"/>
      <c r="W717" s="3"/>
      <c r="X717" s="3">
        <v>0</v>
      </c>
      <c r="Y717" s="3">
        <v>0</v>
      </c>
      <c r="Z717" s="3">
        <v>0</v>
      </c>
      <c r="AA717" s="27">
        <v>0</v>
      </c>
      <c r="AB717" s="28">
        <v>0</v>
      </c>
    </row>
    <row r="718" spans="1:28" x14ac:dyDescent="0.25">
      <c r="A718" s="29">
        <v>706</v>
      </c>
      <c r="B718" s="52"/>
      <c r="C718" s="22">
        <v>825000134</v>
      </c>
      <c r="D718" s="22">
        <f>VLOOKUP(C718,ENERO!$D$13:$E$1147,2,0)</f>
        <v>219044090</v>
      </c>
      <c r="E718" s="52" t="s">
        <v>860</v>
      </c>
      <c r="F718" s="52"/>
      <c r="G718" s="52"/>
      <c r="H718" s="3">
        <v>1398576863</v>
      </c>
      <c r="I718" s="3">
        <v>1936276345</v>
      </c>
      <c r="J718" s="3">
        <v>0</v>
      </c>
      <c r="K718" s="3">
        <v>0</v>
      </c>
      <c r="L718" s="3">
        <v>0</v>
      </c>
      <c r="M718" s="3">
        <v>0</v>
      </c>
      <c r="N718" s="3"/>
      <c r="O718" s="25">
        <v>3334853208</v>
      </c>
      <c r="P718" s="26">
        <v>3334853208</v>
      </c>
      <c r="Q718" s="3">
        <v>0</v>
      </c>
      <c r="R718" s="3">
        <v>0</v>
      </c>
      <c r="S718" s="3"/>
      <c r="T718" s="3">
        <v>0</v>
      </c>
      <c r="U718" s="3">
        <v>0</v>
      </c>
      <c r="V718" s="3"/>
      <c r="W718" s="3"/>
      <c r="X718" s="3">
        <v>0</v>
      </c>
      <c r="Y718" s="3">
        <v>0</v>
      </c>
      <c r="Z718" s="3">
        <v>0</v>
      </c>
      <c r="AA718" s="27">
        <v>0</v>
      </c>
      <c r="AB718" s="28">
        <v>0</v>
      </c>
    </row>
    <row r="719" spans="1:28" x14ac:dyDescent="0.25">
      <c r="A719" s="20">
        <v>707</v>
      </c>
      <c r="B719" s="52"/>
      <c r="C719" s="22">
        <v>825000166</v>
      </c>
      <c r="D719" s="22">
        <f>VLOOKUP(C719,ENERO!$D$13:$E$1147,2,0)</f>
        <v>219844098</v>
      </c>
      <c r="E719" s="52" t="s">
        <v>861</v>
      </c>
      <c r="F719" s="52"/>
      <c r="G719" s="52"/>
      <c r="H719" s="3">
        <v>333470547</v>
      </c>
      <c r="I719" s="3">
        <v>619317491</v>
      </c>
      <c r="J719" s="3">
        <v>0</v>
      </c>
      <c r="K719" s="3">
        <v>0</v>
      </c>
      <c r="L719" s="3">
        <v>0</v>
      </c>
      <c r="M719" s="3">
        <v>0</v>
      </c>
      <c r="N719" s="3"/>
      <c r="O719" s="25">
        <v>952788038</v>
      </c>
      <c r="P719" s="26">
        <v>952788038</v>
      </c>
      <c r="Q719" s="3">
        <v>0</v>
      </c>
      <c r="R719" s="3">
        <v>0</v>
      </c>
      <c r="S719" s="3"/>
      <c r="T719" s="3">
        <v>0</v>
      </c>
      <c r="U719" s="3">
        <v>0</v>
      </c>
      <c r="V719" s="3"/>
      <c r="W719" s="3"/>
      <c r="X719" s="3">
        <v>0</v>
      </c>
      <c r="Y719" s="3">
        <v>0</v>
      </c>
      <c r="Z719" s="3">
        <v>0</v>
      </c>
      <c r="AA719" s="27">
        <v>0</v>
      </c>
      <c r="AB719" s="28">
        <v>0</v>
      </c>
    </row>
    <row r="720" spans="1:28" x14ac:dyDescent="0.25">
      <c r="A720" s="29">
        <v>708</v>
      </c>
      <c r="B720" s="52"/>
      <c r="C720" s="22">
        <v>800092788</v>
      </c>
      <c r="D720" s="22">
        <f>VLOOKUP(C720,ENERO!$D$13:$E$1147,2,0)</f>
        <v>211044110</v>
      </c>
      <c r="E720" s="52" t="s">
        <v>862</v>
      </c>
      <c r="F720" s="52"/>
      <c r="G720" s="52"/>
      <c r="H720" s="3">
        <v>153557189</v>
      </c>
      <c r="I720" s="3">
        <v>288085591</v>
      </c>
      <c r="J720" s="3">
        <v>0</v>
      </c>
      <c r="K720" s="3">
        <v>0</v>
      </c>
      <c r="L720" s="3">
        <v>0</v>
      </c>
      <c r="M720" s="3">
        <v>0</v>
      </c>
      <c r="N720" s="3"/>
      <c r="O720" s="25">
        <v>441642780</v>
      </c>
      <c r="P720" s="26">
        <v>441642780</v>
      </c>
      <c r="Q720" s="3">
        <v>0</v>
      </c>
      <c r="R720" s="3">
        <v>0</v>
      </c>
      <c r="S720" s="3"/>
      <c r="T720" s="3">
        <v>0</v>
      </c>
      <c r="U720" s="3">
        <v>0</v>
      </c>
      <c r="V720" s="3"/>
      <c r="W720" s="3"/>
      <c r="X720" s="3">
        <v>0</v>
      </c>
      <c r="Y720" s="3">
        <v>0</v>
      </c>
      <c r="Z720" s="3">
        <v>0</v>
      </c>
      <c r="AA720" s="27">
        <v>0</v>
      </c>
      <c r="AB720" s="28">
        <v>0</v>
      </c>
    </row>
    <row r="721" spans="1:28" x14ac:dyDescent="0.25">
      <c r="A721" s="20">
        <v>709</v>
      </c>
      <c r="B721" s="52"/>
      <c r="C721" s="22">
        <v>892170008</v>
      </c>
      <c r="D721" s="22">
        <f>VLOOKUP(C721,ENERO!$D$13:$E$1147,2,0)</f>
        <v>217944279</v>
      </c>
      <c r="E721" s="52" t="s">
        <v>863</v>
      </c>
      <c r="F721" s="52"/>
      <c r="G721" s="52"/>
      <c r="H721" s="3">
        <v>1002357359</v>
      </c>
      <c r="I721" s="3">
        <v>1572261876</v>
      </c>
      <c r="J721" s="3">
        <v>0</v>
      </c>
      <c r="K721" s="3">
        <v>0</v>
      </c>
      <c r="L721" s="3">
        <v>0</v>
      </c>
      <c r="M721" s="3">
        <v>0</v>
      </c>
      <c r="N721" s="3"/>
      <c r="O721" s="25">
        <v>2574619235</v>
      </c>
      <c r="P721" s="26">
        <v>2574619235</v>
      </c>
      <c r="Q721" s="3">
        <v>0</v>
      </c>
      <c r="R721" s="3">
        <v>0</v>
      </c>
      <c r="S721" s="3"/>
      <c r="T721" s="3">
        <v>0</v>
      </c>
      <c r="U721" s="3">
        <v>0</v>
      </c>
      <c r="V721" s="3"/>
      <c r="W721" s="3"/>
      <c r="X721" s="3">
        <v>0</v>
      </c>
      <c r="Y721" s="3">
        <v>0</v>
      </c>
      <c r="Z721" s="3">
        <v>0</v>
      </c>
      <c r="AA721" s="27">
        <v>0</v>
      </c>
      <c r="AB721" s="28">
        <v>0</v>
      </c>
    </row>
    <row r="722" spans="1:28" x14ac:dyDescent="0.25">
      <c r="A722" s="29">
        <v>710</v>
      </c>
      <c r="B722" s="52"/>
      <c r="C722" s="22">
        <v>800255101</v>
      </c>
      <c r="D722" s="22">
        <f>VLOOKUP(C722,ENERO!$D$13:$E$1147,2,0)</f>
        <v>217844378</v>
      </c>
      <c r="E722" s="52" t="s">
        <v>864</v>
      </c>
      <c r="F722" s="52"/>
      <c r="G722" s="52"/>
      <c r="H722" s="3">
        <v>614195055</v>
      </c>
      <c r="I722" s="3">
        <v>815311519</v>
      </c>
      <c r="J722" s="3">
        <v>0</v>
      </c>
      <c r="K722" s="3">
        <v>0</v>
      </c>
      <c r="L722" s="3">
        <v>0</v>
      </c>
      <c r="M722" s="3">
        <v>0</v>
      </c>
      <c r="N722" s="3"/>
      <c r="O722" s="25">
        <v>1429506574</v>
      </c>
      <c r="P722" s="26">
        <v>1429506574</v>
      </c>
      <c r="Q722" s="3">
        <v>0</v>
      </c>
      <c r="R722" s="3">
        <v>0</v>
      </c>
      <c r="S722" s="3"/>
      <c r="T722" s="3">
        <v>0</v>
      </c>
      <c r="U722" s="3">
        <v>0</v>
      </c>
      <c r="V722" s="3"/>
      <c r="W722" s="3"/>
      <c r="X722" s="3">
        <v>0</v>
      </c>
      <c r="Y722" s="3">
        <v>0</v>
      </c>
      <c r="Z722" s="3">
        <v>0</v>
      </c>
      <c r="AA722" s="27">
        <v>0</v>
      </c>
      <c r="AB722" s="28">
        <v>0</v>
      </c>
    </row>
    <row r="723" spans="1:28" x14ac:dyDescent="0.25">
      <c r="A723" s="20">
        <v>711</v>
      </c>
      <c r="B723" s="52"/>
      <c r="C723" s="22">
        <v>825000676</v>
      </c>
      <c r="D723" s="22">
        <f>VLOOKUP(C723,ENERO!$D$13:$E$1147,2,0)</f>
        <v>212044420</v>
      </c>
      <c r="E723" s="52" t="s">
        <v>865</v>
      </c>
      <c r="F723" s="52"/>
      <c r="G723" s="52"/>
      <c r="H723" s="3">
        <v>83295825</v>
      </c>
      <c r="I723" s="3">
        <v>189334338</v>
      </c>
      <c r="J723" s="3">
        <v>0</v>
      </c>
      <c r="K723" s="3">
        <v>0</v>
      </c>
      <c r="L723" s="3">
        <v>0</v>
      </c>
      <c r="M723" s="3">
        <v>0</v>
      </c>
      <c r="N723" s="3"/>
      <c r="O723" s="25">
        <v>272630163</v>
      </c>
      <c r="P723" s="26">
        <v>272630163</v>
      </c>
      <c r="Q723" s="3">
        <v>0</v>
      </c>
      <c r="R723" s="3">
        <v>0</v>
      </c>
      <c r="S723" s="3"/>
      <c r="T723" s="3">
        <v>0</v>
      </c>
      <c r="U723" s="3">
        <v>0</v>
      </c>
      <c r="V723" s="3"/>
      <c r="W723" s="3"/>
      <c r="X723" s="3">
        <v>0</v>
      </c>
      <c r="Y723" s="3">
        <v>0</v>
      </c>
      <c r="Z723" s="3">
        <v>0</v>
      </c>
      <c r="AA723" s="27">
        <v>0</v>
      </c>
      <c r="AB723" s="28">
        <v>0</v>
      </c>
    </row>
    <row r="724" spans="1:28" x14ac:dyDescent="0.25">
      <c r="A724" s="29">
        <v>712</v>
      </c>
      <c r="B724" s="52"/>
      <c r="C724" s="22">
        <v>892115024</v>
      </c>
      <c r="D724" s="22">
        <f>VLOOKUP(C724,ENERO!$D$13:$E$1147,2,0)</f>
        <v>216044560</v>
      </c>
      <c r="E724" s="52" t="s">
        <v>661</v>
      </c>
      <c r="F724" s="52"/>
      <c r="G724" s="52"/>
      <c r="H724" s="3">
        <v>8536611135</v>
      </c>
      <c r="I724" s="3">
        <v>7431383373</v>
      </c>
      <c r="J724" s="3">
        <v>0</v>
      </c>
      <c r="K724" s="3">
        <v>0</v>
      </c>
      <c r="L724" s="3">
        <v>0</v>
      </c>
      <c r="M724" s="3">
        <v>0</v>
      </c>
      <c r="N724" s="3"/>
      <c r="O724" s="25">
        <v>15967994508</v>
      </c>
      <c r="P724" s="26">
        <v>15967994508</v>
      </c>
      <c r="Q724" s="3">
        <v>0</v>
      </c>
      <c r="R724" s="3">
        <v>0</v>
      </c>
      <c r="S724" s="3"/>
      <c r="T724" s="3">
        <v>0</v>
      </c>
      <c r="U724" s="3">
        <v>0</v>
      </c>
      <c r="V724" s="3"/>
      <c r="W724" s="3"/>
      <c r="X724" s="3">
        <v>0</v>
      </c>
      <c r="Y724" s="3">
        <v>0</v>
      </c>
      <c r="Z724" s="3">
        <v>0</v>
      </c>
      <c r="AA724" s="27">
        <v>0</v>
      </c>
      <c r="AB724" s="28">
        <v>0</v>
      </c>
    </row>
    <row r="725" spans="1:28" x14ac:dyDescent="0.25">
      <c r="A725" s="20">
        <v>713</v>
      </c>
      <c r="B725" s="52"/>
      <c r="C725" s="22">
        <v>892115179</v>
      </c>
      <c r="D725" s="22">
        <f>VLOOKUP(C725,ENERO!$D$13:$E$1147,2,0)</f>
        <v>215044650</v>
      </c>
      <c r="E725" s="52" t="s">
        <v>866</v>
      </c>
      <c r="F725" s="52"/>
      <c r="G725" s="52"/>
      <c r="H725" s="3">
        <v>1240300463</v>
      </c>
      <c r="I725" s="3">
        <v>2000143331</v>
      </c>
      <c r="J725" s="3">
        <v>0</v>
      </c>
      <c r="K725" s="3">
        <v>0</v>
      </c>
      <c r="L725" s="3">
        <v>0</v>
      </c>
      <c r="M725" s="3">
        <v>0</v>
      </c>
      <c r="N725" s="3"/>
      <c r="O725" s="25">
        <v>3240443794</v>
      </c>
      <c r="P725" s="26">
        <v>3240443794</v>
      </c>
      <c r="Q725" s="3">
        <v>0</v>
      </c>
      <c r="R725" s="3">
        <v>0</v>
      </c>
      <c r="S725" s="3"/>
      <c r="T725" s="3">
        <v>0</v>
      </c>
      <c r="U725" s="3">
        <v>0</v>
      </c>
      <c r="V725" s="3"/>
      <c r="W725" s="3"/>
      <c r="X725" s="3">
        <v>0</v>
      </c>
      <c r="Y725" s="3">
        <v>0</v>
      </c>
      <c r="Z725" s="3">
        <v>0</v>
      </c>
      <c r="AA725" s="27">
        <v>0</v>
      </c>
      <c r="AB725" s="28">
        <v>0</v>
      </c>
    </row>
    <row r="726" spans="1:28" x14ac:dyDescent="0.25">
      <c r="A726" s="29">
        <v>714</v>
      </c>
      <c r="B726" s="52"/>
      <c r="C726" s="22">
        <v>800059405</v>
      </c>
      <c r="D726" s="22">
        <f>VLOOKUP(C726,ENERO!$D$13:$E$1147,2,0)</f>
        <v>215544855</v>
      </c>
      <c r="E726" s="52" t="s">
        <v>867</v>
      </c>
      <c r="F726" s="52"/>
      <c r="G726" s="52"/>
      <c r="H726" s="3">
        <v>237479419</v>
      </c>
      <c r="I726" s="3">
        <v>390315440</v>
      </c>
      <c r="J726" s="3">
        <v>0</v>
      </c>
      <c r="K726" s="3">
        <v>0</v>
      </c>
      <c r="L726" s="3">
        <v>0</v>
      </c>
      <c r="M726" s="3">
        <v>0</v>
      </c>
      <c r="N726" s="3"/>
      <c r="O726" s="25">
        <v>627794859</v>
      </c>
      <c r="P726" s="26">
        <v>627794859</v>
      </c>
      <c r="Q726" s="3">
        <v>0</v>
      </c>
      <c r="R726" s="3">
        <v>0</v>
      </c>
      <c r="S726" s="3"/>
      <c r="T726" s="3">
        <v>0</v>
      </c>
      <c r="U726" s="3">
        <v>0</v>
      </c>
      <c r="V726" s="3"/>
      <c r="W726" s="3"/>
      <c r="X726" s="3">
        <v>0</v>
      </c>
      <c r="Y726" s="3">
        <v>0</v>
      </c>
      <c r="Z726" s="3">
        <v>0</v>
      </c>
      <c r="AA726" s="27">
        <v>0</v>
      </c>
      <c r="AB726" s="28">
        <v>0</v>
      </c>
    </row>
    <row r="727" spans="1:28" x14ac:dyDescent="0.25">
      <c r="A727" s="20">
        <v>715</v>
      </c>
      <c r="B727" s="52"/>
      <c r="C727" s="22">
        <v>892115198</v>
      </c>
      <c r="D727" s="22">
        <f>VLOOKUP(C727,ENERO!$D$13:$E$1147,2,0)</f>
        <v>217444874</v>
      </c>
      <c r="E727" s="52" t="s">
        <v>451</v>
      </c>
      <c r="F727" s="52"/>
      <c r="G727" s="52"/>
      <c r="H727" s="3">
        <v>461814223</v>
      </c>
      <c r="I727" s="3">
        <v>859184445</v>
      </c>
      <c r="J727" s="3">
        <v>0</v>
      </c>
      <c r="K727" s="3">
        <v>0</v>
      </c>
      <c r="L727" s="3">
        <v>0</v>
      </c>
      <c r="M727" s="3">
        <v>0</v>
      </c>
      <c r="N727" s="3"/>
      <c r="O727" s="25">
        <v>1320998668</v>
      </c>
      <c r="P727" s="26">
        <v>1320998668</v>
      </c>
      <c r="Q727" s="3">
        <v>0</v>
      </c>
      <c r="R727" s="3">
        <v>0</v>
      </c>
      <c r="S727" s="3"/>
      <c r="T727" s="3">
        <v>0</v>
      </c>
      <c r="U727" s="3">
        <v>0</v>
      </c>
      <c r="V727" s="3"/>
      <c r="W727" s="3"/>
      <c r="X727" s="3">
        <v>0</v>
      </c>
      <c r="Y727" s="3">
        <v>0</v>
      </c>
      <c r="Z727" s="3">
        <v>0</v>
      </c>
      <c r="AA727" s="27">
        <v>0</v>
      </c>
      <c r="AB727" s="28">
        <v>0</v>
      </c>
    </row>
    <row r="728" spans="1:28" x14ac:dyDescent="0.25">
      <c r="A728" s="29">
        <v>716</v>
      </c>
      <c r="B728" s="52"/>
      <c r="C728" s="22">
        <v>819003219</v>
      </c>
      <c r="D728" s="22">
        <f>VLOOKUP(C728,ENERO!$D$13:$E$1147,2,0)</f>
        <v>213047030</v>
      </c>
      <c r="E728" s="52" t="s">
        <v>868</v>
      </c>
      <c r="F728" s="52"/>
      <c r="G728" s="52"/>
      <c r="H728" s="3">
        <v>447008067</v>
      </c>
      <c r="I728" s="3">
        <v>696402540</v>
      </c>
      <c r="J728" s="3">
        <v>0</v>
      </c>
      <c r="K728" s="3">
        <v>0</v>
      </c>
      <c r="L728" s="3">
        <v>0</v>
      </c>
      <c r="M728" s="3">
        <v>0</v>
      </c>
      <c r="N728" s="3"/>
      <c r="O728" s="25">
        <v>1143410607</v>
      </c>
      <c r="P728" s="26">
        <v>1143410607</v>
      </c>
      <c r="Q728" s="3">
        <v>0</v>
      </c>
      <c r="R728" s="3">
        <v>0</v>
      </c>
      <c r="S728" s="3"/>
      <c r="T728" s="3">
        <v>0</v>
      </c>
      <c r="U728" s="3">
        <v>0</v>
      </c>
      <c r="V728" s="3"/>
      <c r="W728" s="3"/>
      <c r="X728" s="3">
        <v>0</v>
      </c>
      <c r="Y728" s="3">
        <v>0</v>
      </c>
      <c r="Z728" s="3">
        <v>0</v>
      </c>
      <c r="AA728" s="27">
        <v>0</v>
      </c>
      <c r="AB728" s="28">
        <v>0</v>
      </c>
    </row>
    <row r="729" spans="1:28" x14ac:dyDescent="0.25">
      <c r="A729" s="20">
        <v>717</v>
      </c>
      <c r="B729" s="52"/>
      <c r="C729" s="22">
        <v>891780041</v>
      </c>
      <c r="D729" s="22">
        <f>VLOOKUP(C729,ENERO!$D$13:$E$1147,2,0)</f>
        <v>215347053</v>
      </c>
      <c r="E729" s="52" t="s">
        <v>869</v>
      </c>
      <c r="F729" s="52"/>
      <c r="G729" s="52"/>
      <c r="H729" s="3">
        <v>940368735</v>
      </c>
      <c r="I729" s="3">
        <v>1446975314</v>
      </c>
      <c r="J729" s="3">
        <v>0</v>
      </c>
      <c r="K729" s="3">
        <v>0</v>
      </c>
      <c r="L729" s="3">
        <v>0</v>
      </c>
      <c r="M729" s="3">
        <v>0</v>
      </c>
      <c r="N729" s="3"/>
      <c r="O729" s="25">
        <v>2387344049</v>
      </c>
      <c r="P729" s="26">
        <v>2387344049</v>
      </c>
      <c r="Q729" s="3">
        <v>0</v>
      </c>
      <c r="R729" s="3">
        <v>0</v>
      </c>
      <c r="S729" s="3"/>
      <c r="T729" s="3">
        <v>0</v>
      </c>
      <c r="U729" s="3">
        <v>0</v>
      </c>
      <c r="V729" s="3"/>
      <c r="W729" s="3"/>
      <c r="X729" s="3">
        <v>0</v>
      </c>
      <c r="Y729" s="3">
        <v>0</v>
      </c>
      <c r="Z729" s="3">
        <v>0</v>
      </c>
      <c r="AA729" s="27">
        <v>0</v>
      </c>
      <c r="AB729" s="28">
        <v>0</v>
      </c>
    </row>
    <row r="730" spans="1:28" x14ac:dyDescent="0.25">
      <c r="A730" s="29">
        <v>718</v>
      </c>
      <c r="B730" s="52"/>
      <c r="C730" s="22">
        <v>891702186</v>
      </c>
      <c r="D730" s="22">
        <f>VLOOKUP(C730,ENERO!$D$13:$E$1147,2,0)</f>
        <v>215847058</v>
      </c>
      <c r="E730" s="52" t="s">
        <v>870</v>
      </c>
      <c r="F730" s="52"/>
      <c r="G730" s="52"/>
      <c r="H730" s="3">
        <v>1348344927</v>
      </c>
      <c r="I730" s="3">
        <v>1385915338</v>
      </c>
      <c r="J730" s="3">
        <v>0</v>
      </c>
      <c r="K730" s="3">
        <v>0</v>
      </c>
      <c r="L730" s="3">
        <v>0</v>
      </c>
      <c r="M730" s="3">
        <v>0</v>
      </c>
      <c r="N730" s="3"/>
      <c r="O730" s="25">
        <v>2734260265</v>
      </c>
      <c r="P730" s="26">
        <v>2734260265</v>
      </c>
      <c r="Q730" s="3">
        <v>0</v>
      </c>
      <c r="R730" s="3">
        <v>0</v>
      </c>
      <c r="S730" s="3"/>
      <c r="T730" s="3">
        <v>0</v>
      </c>
      <c r="U730" s="3">
        <v>0</v>
      </c>
      <c r="V730" s="3"/>
      <c r="W730" s="3"/>
      <c r="X730" s="3">
        <v>0</v>
      </c>
      <c r="Y730" s="3">
        <v>0</v>
      </c>
      <c r="Z730" s="3">
        <v>0</v>
      </c>
      <c r="AA730" s="27">
        <v>0</v>
      </c>
      <c r="AB730" s="28">
        <v>0</v>
      </c>
    </row>
    <row r="731" spans="1:28" x14ac:dyDescent="0.25">
      <c r="A731" s="20">
        <v>719</v>
      </c>
      <c r="B731" s="52"/>
      <c r="C731" s="22">
        <v>891780042</v>
      </c>
      <c r="D731" s="22">
        <f>VLOOKUP(C731,ENERO!$D$13:$E$1147,2,0)</f>
        <v>216147161</v>
      </c>
      <c r="E731" s="52" t="s">
        <v>871</v>
      </c>
      <c r="F731" s="52"/>
      <c r="G731" s="52"/>
      <c r="H731" s="3">
        <v>256122607</v>
      </c>
      <c r="I731" s="3">
        <v>366843538</v>
      </c>
      <c r="J731" s="3">
        <v>0</v>
      </c>
      <c r="K731" s="3">
        <v>0</v>
      </c>
      <c r="L731" s="3">
        <v>0</v>
      </c>
      <c r="M731" s="3">
        <v>0</v>
      </c>
      <c r="N731" s="3"/>
      <c r="O731" s="25">
        <v>622966145</v>
      </c>
      <c r="P731" s="26">
        <v>622966145</v>
      </c>
      <c r="Q731" s="3">
        <v>0</v>
      </c>
      <c r="R731" s="3">
        <v>0</v>
      </c>
      <c r="S731" s="3"/>
      <c r="T731" s="3">
        <v>0</v>
      </c>
      <c r="U731" s="3">
        <v>0</v>
      </c>
      <c r="V731" s="3"/>
      <c r="W731" s="3"/>
      <c r="X731" s="3">
        <v>0</v>
      </c>
      <c r="Y731" s="3">
        <v>0</v>
      </c>
      <c r="Z731" s="3">
        <v>0</v>
      </c>
      <c r="AA731" s="27">
        <v>0</v>
      </c>
      <c r="AB731" s="28">
        <v>0</v>
      </c>
    </row>
    <row r="732" spans="1:28" x14ac:dyDescent="0.25">
      <c r="A732" s="29">
        <v>720</v>
      </c>
      <c r="B732" s="52"/>
      <c r="C732" s="22">
        <v>800071934</v>
      </c>
      <c r="D732" s="22">
        <f>VLOOKUP(C732,ENERO!$D$13:$E$1147,2,0)</f>
        <v>217047170</v>
      </c>
      <c r="E732" s="52" t="s">
        <v>872</v>
      </c>
      <c r="F732" s="52"/>
      <c r="G732" s="52"/>
      <c r="H732" s="3">
        <v>856883279</v>
      </c>
      <c r="I732" s="3">
        <v>999721656</v>
      </c>
      <c r="J732" s="3">
        <v>0</v>
      </c>
      <c r="K732" s="3">
        <v>0</v>
      </c>
      <c r="L732" s="3">
        <v>0</v>
      </c>
      <c r="M732" s="3">
        <v>0</v>
      </c>
      <c r="N732" s="3"/>
      <c r="O732" s="25">
        <v>1856604935</v>
      </c>
      <c r="P732" s="26">
        <v>1856604935</v>
      </c>
      <c r="Q732" s="3">
        <v>0</v>
      </c>
      <c r="R732" s="3">
        <v>0</v>
      </c>
      <c r="S732" s="3"/>
      <c r="T732" s="3">
        <v>0</v>
      </c>
      <c r="U732" s="3">
        <v>0</v>
      </c>
      <c r="V732" s="3"/>
      <c r="W732" s="3"/>
      <c r="X732" s="3">
        <v>0</v>
      </c>
      <c r="Y732" s="3">
        <v>0</v>
      </c>
      <c r="Z732" s="3">
        <v>0</v>
      </c>
      <c r="AA732" s="27">
        <v>0</v>
      </c>
      <c r="AB732" s="28">
        <v>0</v>
      </c>
    </row>
    <row r="733" spans="1:28" x14ac:dyDescent="0.25">
      <c r="A733" s="20">
        <v>721</v>
      </c>
      <c r="B733" s="52"/>
      <c r="C733" s="22">
        <v>819003225</v>
      </c>
      <c r="D733" s="22">
        <f>VLOOKUP(C733,ENERO!$D$13:$E$1147,2,0)</f>
        <v>210547205</v>
      </c>
      <c r="E733" s="52" t="s">
        <v>310</v>
      </c>
      <c r="F733" s="52"/>
      <c r="G733" s="52"/>
      <c r="H733" s="3">
        <v>292524187</v>
      </c>
      <c r="I733" s="3">
        <v>543753051</v>
      </c>
      <c r="J733" s="3">
        <v>0</v>
      </c>
      <c r="K733" s="3">
        <v>0</v>
      </c>
      <c r="L733" s="3">
        <v>0</v>
      </c>
      <c r="M733" s="3">
        <v>0</v>
      </c>
      <c r="N733" s="3"/>
      <c r="O733" s="25">
        <v>836277238</v>
      </c>
      <c r="P733" s="26">
        <v>836277238</v>
      </c>
      <c r="Q733" s="3">
        <v>0</v>
      </c>
      <c r="R733" s="3">
        <v>0</v>
      </c>
      <c r="S733" s="3"/>
      <c r="T733" s="3">
        <v>0</v>
      </c>
      <c r="U733" s="3">
        <v>0</v>
      </c>
      <c r="V733" s="3"/>
      <c r="W733" s="3"/>
      <c r="X733" s="3">
        <v>0</v>
      </c>
      <c r="Y733" s="3">
        <v>0</v>
      </c>
      <c r="Z733" s="3">
        <v>0</v>
      </c>
      <c r="AA733" s="27">
        <v>0</v>
      </c>
      <c r="AB733" s="28">
        <v>0</v>
      </c>
    </row>
    <row r="734" spans="1:28" x14ac:dyDescent="0.25">
      <c r="A734" s="29">
        <v>722</v>
      </c>
      <c r="B734" s="52"/>
      <c r="C734" s="22">
        <v>891780044</v>
      </c>
      <c r="D734" s="22">
        <f>VLOOKUP(C734,ENERO!$D$13:$E$1147,2,0)</f>
        <v>214547245</v>
      </c>
      <c r="E734" s="52" t="s">
        <v>873</v>
      </c>
      <c r="F734" s="52"/>
      <c r="G734" s="52"/>
      <c r="H734" s="3">
        <v>2221571487</v>
      </c>
      <c r="I734" s="3">
        <v>3145729041</v>
      </c>
      <c r="J734" s="3">
        <v>0</v>
      </c>
      <c r="K734" s="3">
        <v>0</v>
      </c>
      <c r="L734" s="3">
        <v>0</v>
      </c>
      <c r="M734" s="3">
        <v>0</v>
      </c>
      <c r="N734" s="3"/>
      <c r="O734" s="25">
        <v>5367300528</v>
      </c>
      <c r="P734" s="26">
        <v>5367300528</v>
      </c>
      <c r="Q734" s="3">
        <v>0</v>
      </c>
      <c r="R734" s="3">
        <v>0</v>
      </c>
      <c r="S734" s="3"/>
      <c r="T734" s="3">
        <v>0</v>
      </c>
      <c r="U734" s="3">
        <v>0</v>
      </c>
      <c r="V734" s="3"/>
      <c r="W734" s="3"/>
      <c r="X734" s="3">
        <v>0</v>
      </c>
      <c r="Y734" s="3">
        <v>0</v>
      </c>
      <c r="Z734" s="3">
        <v>0</v>
      </c>
      <c r="AA734" s="27">
        <v>0</v>
      </c>
      <c r="AB734" s="28">
        <v>0</v>
      </c>
    </row>
    <row r="735" spans="1:28" x14ac:dyDescent="0.25">
      <c r="A735" s="20">
        <v>723</v>
      </c>
      <c r="B735" s="52"/>
      <c r="C735" s="22">
        <v>891780049</v>
      </c>
      <c r="D735" s="22">
        <f>VLOOKUP(C735,ENERO!$D$13:$E$1147,2,0)</f>
        <v>215847258</v>
      </c>
      <c r="E735" s="52" t="s">
        <v>874</v>
      </c>
      <c r="F735" s="52"/>
      <c r="G735" s="52"/>
      <c r="H735" s="3">
        <v>484034559</v>
      </c>
      <c r="I735" s="3">
        <v>742066913</v>
      </c>
      <c r="J735" s="3">
        <v>0</v>
      </c>
      <c r="K735" s="3">
        <v>0</v>
      </c>
      <c r="L735" s="3">
        <v>0</v>
      </c>
      <c r="M735" s="3">
        <v>0</v>
      </c>
      <c r="N735" s="3"/>
      <c r="O735" s="25">
        <v>1226101472</v>
      </c>
      <c r="P735" s="26">
        <v>1226101472</v>
      </c>
      <c r="Q735" s="3">
        <v>0</v>
      </c>
      <c r="R735" s="3">
        <v>0</v>
      </c>
      <c r="S735" s="3"/>
      <c r="T735" s="3">
        <v>0</v>
      </c>
      <c r="U735" s="3">
        <v>0</v>
      </c>
      <c r="V735" s="3"/>
      <c r="W735" s="3"/>
      <c r="X735" s="3">
        <v>0</v>
      </c>
      <c r="Y735" s="3">
        <v>0</v>
      </c>
      <c r="Z735" s="3">
        <v>0</v>
      </c>
      <c r="AA735" s="27">
        <v>0</v>
      </c>
      <c r="AB735" s="28">
        <v>0</v>
      </c>
    </row>
    <row r="736" spans="1:28" x14ac:dyDescent="0.25">
      <c r="A736" s="29">
        <v>724</v>
      </c>
      <c r="B736" s="52"/>
      <c r="C736" s="22">
        <v>819000925</v>
      </c>
      <c r="D736" s="22">
        <f>VLOOKUP(C736,ENERO!$D$13:$E$1147,2,0)</f>
        <v>216847268</v>
      </c>
      <c r="E736" s="52" t="s">
        <v>875</v>
      </c>
      <c r="F736" s="52"/>
      <c r="G736" s="52"/>
      <c r="H736" s="3">
        <v>765388279</v>
      </c>
      <c r="I736" s="3">
        <v>955821686</v>
      </c>
      <c r="J736" s="3">
        <v>0</v>
      </c>
      <c r="K736" s="3">
        <v>0</v>
      </c>
      <c r="L736" s="3">
        <v>0</v>
      </c>
      <c r="M736" s="3">
        <v>0</v>
      </c>
      <c r="N736" s="3"/>
      <c r="O736" s="25">
        <v>1721209965</v>
      </c>
      <c r="P736" s="26">
        <v>1721209965</v>
      </c>
      <c r="Q736" s="3">
        <v>0</v>
      </c>
      <c r="R736" s="3">
        <v>0</v>
      </c>
      <c r="S736" s="3"/>
      <c r="T736" s="3">
        <v>0</v>
      </c>
      <c r="U736" s="3">
        <v>0</v>
      </c>
      <c r="V736" s="3"/>
      <c r="W736" s="3"/>
      <c r="X736" s="3">
        <v>0</v>
      </c>
      <c r="Y736" s="3">
        <v>0</v>
      </c>
      <c r="Z736" s="3">
        <v>0</v>
      </c>
      <c r="AA736" s="27">
        <v>0</v>
      </c>
      <c r="AB736" s="28">
        <v>0</v>
      </c>
    </row>
    <row r="737" spans="1:28" x14ac:dyDescent="0.25">
      <c r="A737" s="20">
        <v>725</v>
      </c>
      <c r="B737" s="52"/>
      <c r="C737" s="22">
        <v>891780045</v>
      </c>
      <c r="D737" s="22">
        <f>VLOOKUP(C737,ENERO!$D$13:$E$1147,2,0)</f>
        <v>218847288</v>
      </c>
      <c r="E737" s="52" t="s">
        <v>876</v>
      </c>
      <c r="F737" s="52"/>
      <c r="G737" s="52"/>
      <c r="H737" s="3">
        <v>1998369167</v>
      </c>
      <c r="I737" s="3">
        <v>2374326851</v>
      </c>
      <c r="J737" s="3">
        <v>0</v>
      </c>
      <c r="K737" s="3">
        <v>0</v>
      </c>
      <c r="L737" s="3">
        <v>0</v>
      </c>
      <c r="M737" s="3">
        <v>0</v>
      </c>
      <c r="N737" s="3"/>
      <c r="O737" s="25">
        <v>4372696018</v>
      </c>
      <c r="P737" s="26">
        <v>4372696018</v>
      </c>
      <c r="Q737" s="3">
        <v>0</v>
      </c>
      <c r="R737" s="3">
        <v>0</v>
      </c>
      <c r="S737" s="3"/>
      <c r="T737" s="3">
        <v>0</v>
      </c>
      <c r="U737" s="3">
        <v>0</v>
      </c>
      <c r="V737" s="3"/>
      <c r="W737" s="3"/>
      <c r="X737" s="3">
        <v>0</v>
      </c>
      <c r="Y737" s="3">
        <v>0</v>
      </c>
      <c r="Z737" s="3">
        <v>0</v>
      </c>
      <c r="AA737" s="27">
        <v>0</v>
      </c>
      <c r="AB737" s="28">
        <v>0</v>
      </c>
    </row>
    <row r="738" spans="1:28" x14ac:dyDescent="0.25">
      <c r="A738" s="29">
        <v>726</v>
      </c>
      <c r="B738" s="52"/>
      <c r="C738" s="22">
        <v>891780047</v>
      </c>
      <c r="D738" s="22">
        <f>VLOOKUP(C738,ENERO!$D$13:$E$1147,2,0)</f>
        <v>211847318</v>
      </c>
      <c r="E738" s="52" t="s">
        <v>877</v>
      </c>
      <c r="F738" s="52"/>
      <c r="G738" s="52"/>
      <c r="H738" s="3">
        <v>961515807</v>
      </c>
      <c r="I738" s="3">
        <v>1469903123</v>
      </c>
      <c r="J738" s="3">
        <v>0</v>
      </c>
      <c r="K738" s="3">
        <v>0</v>
      </c>
      <c r="L738" s="3">
        <v>0</v>
      </c>
      <c r="M738" s="3">
        <v>0</v>
      </c>
      <c r="N738" s="3"/>
      <c r="O738" s="25">
        <v>2431418930</v>
      </c>
      <c r="P738" s="26">
        <v>2431418930</v>
      </c>
      <c r="Q738" s="3">
        <v>0</v>
      </c>
      <c r="R738" s="3">
        <v>0</v>
      </c>
      <c r="S738" s="3"/>
      <c r="T738" s="3">
        <v>0</v>
      </c>
      <c r="U738" s="3">
        <v>0</v>
      </c>
      <c r="V738" s="3"/>
      <c r="W738" s="3"/>
      <c r="X738" s="3">
        <v>0</v>
      </c>
      <c r="Y738" s="3">
        <v>0</v>
      </c>
      <c r="Z738" s="3">
        <v>0</v>
      </c>
      <c r="AA738" s="27">
        <v>0</v>
      </c>
      <c r="AB738" s="28">
        <v>0</v>
      </c>
    </row>
    <row r="739" spans="1:28" x14ac:dyDescent="0.25">
      <c r="A739" s="20">
        <v>727</v>
      </c>
      <c r="B739" s="52"/>
      <c r="C739" s="22">
        <v>819003849</v>
      </c>
      <c r="D739" s="22">
        <f>VLOOKUP(C739,ENERO!$D$13:$E$1147,2,0)</f>
        <v>216047460</v>
      </c>
      <c r="E739" s="52" t="s">
        <v>878</v>
      </c>
      <c r="F739" s="52"/>
      <c r="G739" s="52"/>
      <c r="H739" s="3">
        <v>1304062287</v>
      </c>
      <c r="I739" s="3">
        <v>1185047065</v>
      </c>
      <c r="J739" s="3">
        <v>0</v>
      </c>
      <c r="K739" s="3">
        <v>0</v>
      </c>
      <c r="L739" s="3">
        <v>0</v>
      </c>
      <c r="M739" s="3">
        <v>0</v>
      </c>
      <c r="N739" s="3"/>
      <c r="O739" s="25">
        <v>2489109352</v>
      </c>
      <c r="P739" s="26">
        <v>2489109352</v>
      </c>
      <c r="Q739" s="3">
        <v>0</v>
      </c>
      <c r="R739" s="3">
        <v>0</v>
      </c>
      <c r="S739" s="3"/>
      <c r="T739" s="3">
        <v>0</v>
      </c>
      <c r="U739" s="3">
        <v>0</v>
      </c>
      <c r="V739" s="3"/>
      <c r="W739" s="3"/>
      <c r="X739" s="3">
        <v>0</v>
      </c>
      <c r="Y739" s="3">
        <v>0</v>
      </c>
      <c r="Z739" s="3">
        <v>0</v>
      </c>
      <c r="AA739" s="27">
        <v>0</v>
      </c>
      <c r="AB739" s="28">
        <v>0</v>
      </c>
    </row>
    <row r="740" spans="1:28" x14ac:dyDescent="0.25">
      <c r="A740" s="29">
        <v>728</v>
      </c>
      <c r="B740" s="52"/>
      <c r="C740" s="22">
        <v>891780048</v>
      </c>
      <c r="D740" s="22">
        <f>VLOOKUP(C740,ENERO!$D$13:$E$1147,2,0)</f>
        <v>214147541</v>
      </c>
      <c r="E740" s="52" t="s">
        <v>879</v>
      </c>
      <c r="F740" s="52"/>
      <c r="G740" s="52"/>
      <c r="H740" s="3">
        <v>282293467</v>
      </c>
      <c r="I740" s="3">
        <v>537318505</v>
      </c>
      <c r="J740" s="3">
        <v>0</v>
      </c>
      <c r="K740" s="3">
        <v>0</v>
      </c>
      <c r="L740" s="3">
        <v>0</v>
      </c>
      <c r="M740" s="3">
        <v>0</v>
      </c>
      <c r="N740" s="3"/>
      <c r="O740" s="25">
        <v>819611972</v>
      </c>
      <c r="P740" s="26">
        <v>819611972</v>
      </c>
      <c r="Q740" s="3">
        <v>0</v>
      </c>
      <c r="R740" s="3">
        <v>0</v>
      </c>
      <c r="S740" s="3"/>
      <c r="T740" s="3">
        <v>0</v>
      </c>
      <c r="U740" s="3">
        <v>0</v>
      </c>
      <c r="V740" s="3"/>
      <c r="W740" s="3"/>
      <c r="X740" s="3">
        <v>0</v>
      </c>
      <c r="Y740" s="3">
        <v>0</v>
      </c>
      <c r="Z740" s="3">
        <v>0</v>
      </c>
      <c r="AA740" s="27">
        <v>0</v>
      </c>
      <c r="AB740" s="28">
        <v>0</v>
      </c>
    </row>
    <row r="741" spans="1:28" x14ac:dyDescent="0.25">
      <c r="A741" s="20">
        <v>729</v>
      </c>
      <c r="B741" s="52"/>
      <c r="C741" s="22">
        <v>819000985</v>
      </c>
      <c r="D741" s="22">
        <f>VLOOKUP(C741,ENERO!$D$13:$E$1147,2,0)</f>
        <v>214547545</v>
      </c>
      <c r="E741" s="52" t="s">
        <v>880</v>
      </c>
      <c r="F741" s="52"/>
      <c r="G741" s="52"/>
      <c r="H741" s="3">
        <v>669266847</v>
      </c>
      <c r="I741" s="3">
        <v>926438610</v>
      </c>
      <c r="J741" s="3">
        <v>0</v>
      </c>
      <c r="K741" s="3">
        <v>0</v>
      </c>
      <c r="L741" s="3">
        <v>0</v>
      </c>
      <c r="M741" s="3">
        <v>0</v>
      </c>
      <c r="N741" s="3"/>
      <c r="O741" s="25">
        <v>1595705457</v>
      </c>
      <c r="P741" s="26">
        <v>1595705457</v>
      </c>
      <c r="Q741" s="3">
        <v>0</v>
      </c>
      <c r="R741" s="3">
        <v>0</v>
      </c>
      <c r="S741" s="3"/>
      <c r="T741" s="3">
        <v>0</v>
      </c>
      <c r="U741" s="3">
        <v>0</v>
      </c>
      <c r="V741" s="3"/>
      <c r="W741" s="3"/>
      <c r="X741" s="3">
        <v>0</v>
      </c>
      <c r="Y741" s="3">
        <v>0</v>
      </c>
      <c r="Z741" s="3">
        <v>0</v>
      </c>
      <c r="AA741" s="27">
        <v>0</v>
      </c>
      <c r="AB741" s="28">
        <v>0</v>
      </c>
    </row>
    <row r="742" spans="1:28" x14ac:dyDescent="0.25">
      <c r="A742" s="29">
        <v>730</v>
      </c>
      <c r="B742" s="52"/>
      <c r="C742" s="22">
        <v>891780050</v>
      </c>
      <c r="D742" s="22">
        <f>VLOOKUP(C742,ENERO!$D$13:$E$1147,2,0)</f>
        <v>215147551</v>
      </c>
      <c r="E742" s="52" t="s">
        <v>881</v>
      </c>
      <c r="F742" s="52"/>
      <c r="G742" s="52"/>
      <c r="H742" s="3">
        <v>966776415</v>
      </c>
      <c r="I742" s="3">
        <v>1456900089</v>
      </c>
      <c r="J742" s="3">
        <v>0</v>
      </c>
      <c r="K742" s="3">
        <v>0</v>
      </c>
      <c r="L742" s="3">
        <v>0</v>
      </c>
      <c r="M742" s="3">
        <v>0</v>
      </c>
      <c r="N742" s="3"/>
      <c r="O742" s="25">
        <v>2423676504</v>
      </c>
      <c r="P742" s="26">
        <v>2423676504</v>
      </c>
      <c r="Q742" s="3">
        <v>0</v>
      </c>
      <c r="R742" s="3">
        <v>0</v>
      </c>
      <c r="S742" s="3"/>
      <c r="T742" s="3">
        <v>0</v>
      </c>
      <c r="U742" s="3">
        <v>0</v>
      </c>
      <c r="V742" s="3"/>
      <c r="W742" s="3"/>
      <c r="X742" s="3">
        <v>0</v>
      </c>
      <c r="Y742" s="3">
        <v>0</v>
      </c>
      <c r="Z742" s="3">
        <v>0</v>
      </c>
      <c r="AA742" s="27">
        <v>0</v>
      </c>
      <c r="AB742" s="28">
        <v>0</v>
      </c>
    </row>
    <row r="743" spans="1:28" x14ac:dyDescent="0.25">
      <c r="A743" s="20">
        <v>731</v>
      </c>
      <c r="B743" s="52"/>
      <c r="C743" s="22">
        <v>891780051</v>
      </c>
      <c r="D743" s="22">
        <f>VLOOKUP(C743,ENERO!$D$13:$E$1147,2,0)</f>
        <v>215547555</v>
      </c>
      <c r="E743" s="52" t="s">
        <v>882</v>
      </c>
      <c r="F743" s="52"/>
      <c r="G743" s="52"/>
      <c r="H743" s="3">
        <v>1861077263</v>
      </c>
      <c r="I743" s="3">
        <v>2168301521</v>
      </c>
      <c r="J743" s="3">
        <v>0</v>
      </c>
      <c r="K743" s="3">
        <v>0</v>
      </c>
      <c r="L743" s="3">
        <v>0</v>
      </c>
      <c r="M743" s="3">
        <v>0</v>
      </c>
      <c r="N743" s="3"/>
      <c r="O743" s="25">
        <v>4029378784</v>
      </c>
      <c r="P743" s="26">
        <v>4029378784</v>
      </c>
      <c r="Q743" s="3">
        <v>0</v>
      </c>
      <c r="R743" s="3">
        <v>0</v>
      </c>
      <c r="S743" s="3"/>
      <c r="T743" s="3">
        <v>0</v>
      </c>
      <c r="U743" s="3">
        <v>0</v>
      </c>
      <c r="V743" s="3"/>
      <c r="W743" s="3"/>
      <c r="X743" s="3">
        <v>0</v>
      </c>
      <c r="Y743" s="3">
        <v>0</v>
      </c>
      <c r="Z743" s="3">
        <v>0</v>
      </c>
      <c r="AA743" s="27">
        <v>0</v>
      </c>
      <c r="AB743" s="28">
        <v>0</v>
      </c>
    </row>
    <row r="744" spans="1:28" x14ac:dyDescent="0.25">
      <c r="A744" s="29">
        <v>732</v>
      </c>
      <c r="B744" s="52"/>
      <c r="C744" s="22">
        <v>891703045</v>
      </c>
      <c r="D744" s="22">
        <f>VLOOKUP(C744,ENERO!$D$13:$E$1147,2,0)</f>
        <v>217047570</v>
      </c>
      <c r="E744" s="52" t="s">
        <v>883</v>
      </c>
      <c r="F744" s="52"/>
      <c r="G744" s="52"/>
      <c r="H744" s="3">
        <v>962312983</v>
      </c>
      <c r="I744" s="3">
        <v>1259325623</v>
      </c>
      <c r="J744" s="3">
        <v>0</v>
      </c>
      <c r="K744" s="3">
        <v>0</v>
      </c>
      <c r="L744" s="3">
        <v>0</v>
      </c>
      <c r="M744" s="3">
        <v>0</v>
      </c>
      <c r="N744" s="3"/>
      <c r="O744" s="25">
        <v>2221638606</v>
      </c>
      <c r="P744" s="26">
        <v>2221638606</v>
      </c>
      <c r="Q744" s="3">
        <v>0</v>
      </c>
      <c r="R744" s="3">
        <v>0</v>
      </c>
      <c r="S744" s="3"/>
      <c r="T744" s="3">
        <v>0</v>
      </c>
      <c r="U744" s="3">
        <v>0</v>
      </c>
      <c r="V744" s="3"/>
      <c r="W744" s="3"/>
      <c r="X744" s="3">
        <v>0</v>
      </c>
      <c r="Y744" s="3">
        <v>0</v>
      </c>
      <c r="Z744" s="3">
        <v>0</v>
      </c>
      <c r="AA744" s="27">
        <v>0</v>
      </c>
      <c r="AB744" s="28">
        <v>0</v>
      </c>
    </row>
    <row r="745" spans="1:28" x14ac:dyDescent="0.25">
      <c r="A745" s="20">
        <v>733</v>
      </c>
      <c r="B745" s="52"/>
      <c r="C745" s="22">
        <v>891780052</v>
      </c>
      <c r="D745" s="22">
        <f>VLOOKUP(C745,ENERO!$D$13:$E$1147,2,0)</f>
        <v>210547605</v>
      </c>
      <c r="E745" s="52" t="s">
        <v>884</v>
      </c>
      <c r="F745" s="52"/>
      <c r="G745" s="52"/>
      <c r="H745" s="3">
        <v>185915913</v>
      </c>
      <c r="I745" s="3">
        <v>328576382</v>
      </c>
      <c r="J745" s="3">
        <v>0</v>
      </c>
      <c r="K745" s="3">
        <v>0</v>
      </c>
      <c r="L745" s="3">
        <v>0</v>
      </c>
      <c r="M745" s="3">
        <v>0</v>
      </c>
      <c r="N745" s="3"/>
      <c r="O745" s="25">
        <v>514492295</v>
      </c>
      <c r="P745" s="26">
        <v>514492295</v>
      </c>
      <c r="Q745" s="3">
        <v>0</v>
      </c>
      <c r="R745" s="3">
        <v>0</v>
      </c>
      <c r="S745" s="3"/>
      <c r="T745" s="3">
        <v>0</v>
      </c>
      <c r="U745" s="3">
        <v>0</v>
      </c>
      <c r="V745" s="3"/>
      <c r="W745" s="3"/>
      <c r="X745" s="3">
        <v>0</v>
      </c>
      <c r="Y745" s="3">
        <v>0</v>
      </c>
      <c r="Z745" s="3">
        <v>0</v>
      </c>
      <c r="AA745" s="27">
        <v>0</v>
      </c>
      <c r="AB745" s="28">
        <v>0</v>
      </c>
    </row>
    <row r="746" spans="1:28" x14ac:dyDescent="0.25">
      <c r="A746" s="29">
        <v>734</v>
      </c>
      <c r="B746" s="52"/>
      <c r="C746" s="22">
        <v>819003224</v>
      </c>
      <c r="D746" s="22">
        <f>VLOOKUP(C746,ENERO!$D$13:$E$1147,2,0)</f>
        <v>216047660</v>
      </c>
      <c r="E746" s="52" t="s">
        <v>885</v>
      </c>
      <c r="F746" s="52"/>
      <c r="G746" s="52"/>
      <c r="H746" s="3">
        <v>819620719</v>
      </c>
      <c r="I746" s="3">
        <v>1104316686</v>
      </c>
      <c r="J746" s="3">
        <v>0</v>
      </c>
      <c r="K746" s="3">
        <v>0</v>
      </c>
      <c r="L746" s="3">
        <v>0</v>
      </c>
      <c r="M746" s="3">
        <v>0</v>
      </c>
      <c r="N746" s="3"/>
      <c r="O746" s="25">
        <v>1923937405</v>
      </c>
      <c r="P746" s="26">
        <v>1923937405</v>
      </c>
      <c r="Q746" s="3">
        <v>0</v>
      </c>
      <c r="R746" s="3">
        <v>0</v>
      </c>
      <c r="S746" s="3"/>
      <c r="T746" s="3">
        <v>0</v>
      </c>
      <c r="U746" s="3">
        <v>0</v>
      </c>
      <c r="V746" s="3"/>
      <c r="W746" s="3"/>
      <c r="X746" s="3">
        <v>0</v>
      </c>
      <c r="Y746" s="3">
        <v>0</v>
      </c>
      <c r="Z746" s="3">
        <v>0</v>
      </c>
      <c r="AA746" s="27">
        <v>0</v>
      </c>
      <c r="AB746" s="28">
        <v>0</v>
      </c>
    </row>
    <row r="747" spans="1:28" x14ac:dyDescent="0.25">
      <c r="A747" s="20">
        <v>735</v>
      </c>
      <c r="B747" s="52"/>
      <c r="C747" s="22">
        <v>891780053</v>
      </c>
      <c r="D747" s="22">
        <f>VLOOKUP(C747,ENERO!$D$13:$E$1147,2,0)</f>
        <v>217547675</v>
      </c>
      <c r="E747" s="52" t="s">
        <v>589</v>
      </c>
      <c r="F747" s="52"/>
      <c r="G747" s="52"/>
      <c r="H747" s="3">
        <v>229826595</v>
      </c>
      <c r="I747" s="3">
        <v>385769487</v>
      </c>
      <c r="J747" s="3">
        <v>0</v>
      </c>
      <c r="K747" s="3">
        <v>0</v>
      </c>
      <c r="L747" s="3">
        <v>0</v>
      </c>
      <c r="M747" s="3">
        <v>0</v>
      </c>
      <c r="N747" s="3"/>
      <c r="O747" s="25">
        <v>615596082</v>
      </c>
      <c r="P747" s="26">
        <v>615596082</v>
      </c>
      <c r="Q747" s="3">
        <v>0</v>
      </c>
      <c r="R747" s="3">
        <v>0</v>
      </c>
      <c r="S747" s="3"/>
      <c r="T747" s="3">
        <v>0</v>
      </c>
      <c r="U747" s="3">
        <v>0</v>
      </c>
      <c r="V747" s="3"/>
      <c r="W747" s="3"/>
      <c r="X747" s="3">
        <v>0</v>
      </c>
      <c r="Y747" s="3">
        <v>0</v>
      </c>
      <c r="Z747" s="3">
        <v>0</v>
      </c>
      <c r="AA747" s="27">
        <v>0</v>
      </c>
      <c r="AB747" s="28">
        <v>0</v>
      </c>
    </row>
    <row r="748" spans="1:28" x14ac:dyDescent="0.25">
      <c r="A748" s="29">
        <v>736</v>
      </c>
      <c r="B748" s="52"/>
      <c r="C748" s="22">
        <v>891780054</v>
      </c>
      <c r="D748" s="22">
        <f>VLOOKUP(C748,ENERO!$D$13:$E$1147,2,0)</f>
        <v>219247692</v>
      </c>
      <c r="E748" s="52" t="s">
        <v>636</v>
      </c>
      <c r="F748" s="52"/>
      <c r="G748" s="52"/>
      <c r="H748" s="3">
        <v>974455135</v>
      </c>
      <c r="I748" s="3">
        <v>1467415584</v>
      </c>
      <c r="J748" s="3">
        <v>0</v>
      </c>
      <c r="K748" s="3">
        <v>0</v>
      </c>
      <c r="L748" s="3">
        <v>0</v>
      </c>
      <c r="M748" s="3">
        <v>0</v>
      </c>
      <c r="N748" s="3"/>
      <c r="O748" s="25">
        <v>2441870719</v>
      </c>
      <c r="P748" s="26">
        <v>2441870719</v>
      </c>
      <c r="Q748" s="3">
        <v>0</v>
      </c>
      <c r="R748" s="3">
        <v>0</v>
      </c>
      <c r="S748" s="3"/>
      <c r="T748" s="3">
        <v>0</v>
      </c>
      <c r="U748" s="3">
        <v>0</v>
      </c>
      <c r="V748" s="3"/>
      <c r="W748" s="3"/>
      <c r="X748" s="3">
        <v>0</v>
      </c>
      <c r="Y748" s="3">
        <v>0</v>
      </c>
      <c r="Z748" s="3">
        <v>0</v>
      </c>
      <c r="AA748" s="27">
        <v>0</v>
      </c>
      <c r="AB748" s="28">
        <v>0</v>
      </c>
    </row>
    <row r="749" spans="1:28" x14ac:dyDescent="0.25">
      <c r="A749" s="20">
        <v>737</v>
      </c>
      <c r="B749" s="52"/>
      <c r="C749" s="22">
        <v>891780055</v>
      </c>
      <c r="D749" s="22">
        <f>VLOOKUP(C749,ENERO!$D$13:$E$1147,2,0)</f>
        <v>210347703</v>
      </c>
      <c r="E749" s="52" t="s">
        <v>886</v>
      </c>
      <c r="F749" s="52"/>
      <c r="G749" s="52"/>
      <c r="H749" s="3">
        <v>381331767</v>
      </c>
      <c r="I749" s="3">
        <v>784503685</v>
      </c>
      <c r="J749" s="3">
        <v>0</v>
      </c>
      <c r="K749" s="3">
        <v>0</v>
      </c>
      <c r="L749" s="3">
        <v>0</v>
      </c>
      <c r="M749" s="3">
        <v>0</v>
      </c>
      <c r="N749" s="3"/>
      <c r="O749" s="25">
        <v>1165835452</v>
      </c>
      <c r="P749" s="26">
        <v>1165835452</v>
      </c>
      <c r="Q749" s="3">
        <v>0</v>
      </c>
      <c r="R749" s="3">
        <v>0</v>
      </c>
      <c r="S749" s="3"/>
      <c r="T749" s="3">
        <v>0</v>
      </c>
      <c r="U749" s="3">
        <v>0</v>
      </c>
      <c r="V749" s="3"/>
      <c r="W749" s="3"/>
      <c r="X749" s="3">
        <v>0</v>
      </c>
      <c r="Y749" s="3">
        <v>0</v>
      </c>
      <c r="Z749" s="3">
        <v>0</v>
      </c>
      <c r="AA749" s="27">
        <v>0</v>
      </c>
      <c r="AB749" s="28">
        <v>0</v>
      </c>
    </row>
    <row r="750" spans="1:28" x14ac:dyDescent="0.25">
      <c r="A750" s="29">
        <v>738</v>
      </c>
      <c r="B750" s="52"/>
      <c r="C750" s="22">
        <v>891780056</v>
      </c>
      <c r="D750" s="22">
        <f>VLOOKUP(C750,ENERO!$D$13:$E$1147,2,0)</f>
        <v>210747707</v>
      </c>
      <c r="E750" s="52" t="s">
        <v>887</v>
      </c>
      <c r="F750" s="52"/>
      <c r="G750" s="52"/>
      <c r="H750" s="3">
        <v>894440503</v>
      </c>
      <c r="I750" s="3">
        <v>1162804690</v>
      </c>
      <c r="J750" s="3">
        <v>0</v>
      </c>
      <c r="K750" s="3">
        <v>0</v>
      </c>
      <c r="L750" s="3">
        <v>0</v>
      </c>
      <c r="M750" s="3">
        <v>0</v>
      </c>
      <c r="N750" s="3"/>
      <c r="O750" s="25">
        <v>2057245193</v>
      </c>
      <c r="P750" s="26">
        <v>2057245193</v>
      </c>
      <c r="Q750" s="3">
        <v>0</v>
      </c>
      <c r="R750" s="3">
        <v>0</v>
      </c>
      <c r="S750" s="3"/>
      <c r="T750" s="3">
        <v>0</v>
      </c>
      <c r="U750" s="3">
        <v>0</v>
      </c>
      <c r="V750" s="3"/>
      <c r="W750" s="3"/>
      <c r="X750" s="3">
        <v>0</v>
      </c>
      <c r="Y750" s="3">
        <v>0</v>
      </c>
      <c r="Z750" s="3">
        <v>0</v>
      </c>
      <c r="AA750" s="27">
        <v>0</v>
      </c>
      <c r="AB750" s="28">
        <v>0</v>
      </c>
    </row>
    <row r="751" spans="1:28" x14ac:dyDescent="0.25">
      <c r="A751" s="20">
        <v>739</v>
      </c>
      <c r="B751" s="52"/>
      <c r="C751" s="22">
        <v>819003762</v>
      </c>
      <c r="D751" s="22">
        <f>VLOOKUP(C751,ENERO!$D$13:$E$1147,2,0)</f>
        <v>212047720</v>
      </c>
      <c r="E751" s="52" t="s">
        <v>888</v>
      </c>
      <c r="F751" s="52"/>
      <c r="G751" s="52"/>
      <c r="H751" s="3">
        <v>390390111</v>
      </c>
      <c r="I751" s="3">
        <v>713447981</v>
      </c>
      <c r="J751" s="3">
        <v>0</v>
      </c>
      <c r="K751" s="3">
        <v>0</v>
      </c>
      <c r="L751" s="3">
        <v>0</v>
      </c>
      <c r="M751" s="3">
        <v>0</v>
      </c>
      <c r="N751" s="3"/>
      <c r="O751" s="25">
        <v>1103838092</v>
      </c>
      <c r="P751" s="26">
        <v>1103838092</v>
      </c>
      <c r="Q751" s="3">
        <v>0</v>
      </c>
      <c r="R751" s="3">
        <v>0</v>
      </c>
      <c r="S751" s="3"/>
      <c r="T751" s="3">
        <v>0</v>
      </c>
      <c r="U751" s="3">
        <v>0</v>
      </c>
      <c r="V751" s="3"/>
      <c r="W751" s="3"/>
      <c r="X751" s="3">
        <v>0</v>
      </c>
      <c r="Y751" s="3">
        <v>0</v>
      </c>
      <c r="Z751" s="3">
        <v>0</v>
      </c>
      <c r="AA751" s="27">
        <v>0</v>
      </c>
      <c r="AB751" s="28">
        <v>0</v>
      </c>
    </row>
    <row r="752" spans="1:28" x14ac:dyDescent="0.25">
      <c r="A752" s="29">
        <v>740</v>
      </c>
      <c r="B752" s="52"/>
      <c r="C752" s="22">
        <v>891780103</v>
      </c>
      <c r="D752" s="22">
        <f>VLOOKUP(C752,ENERO!$D$13:$E$1147,2,0)</f>
        <v>214547745</v>
      </c>
      <c r="E752" s="52" t="s">
        <v>889</v>
      </c>
      <c r="F752" s="52"/>
      <c r="G752" s="52"/>
      <c r="H752" s="3">
        <v>902451679</v>
      </c>
      <c r="I752" s="3">
        <v>946962985</v>
      </c>
      <c r="J752" s="3">
        <v>0</v>
      </c>
      <c r="K752" s="3">
        <v>0</v>
      </c>
      <c r="L752" s="3">
        <v>0</v>
      </c>
      <c r="M752" s="3">
        <v>0</v>
      </c>
      <c r="N752" s="3"/>
      <c r="O752" s="25">
        <v>1849414664</v>
      </c>
      <c r="P752" s="26">
        <v>1849414664</v>
      </c>
      <c r="Q752" s="3">
        <v>0</v>
      </c>
      <c r="R752" s="3">
        <v>0</v>
      </c>
      <c r="S752" s="3"/>
      <c r="T752" s="3">
        <v>0</v>
      </c>
      <c r="U752" s="3">
        <v>0</v>
      </c>
      <c r="V752" s="3"/>
      <c r="W752" s="3"/>
      <c r="X752" s="3">
        <v>0</v>
      </c>
      <c r="Y752" s="3">
        <v>0</v>
      </c>
      <c r="Z752" s="3">
        <v>0</v>
      </c>
      <c r="AA752" s="27">
        <v>0</v>
      </c>
      <c r="AB752" s="28">
        <v>0</v>
      </c>
    </row>
    <row r="753" spans="1:28" x14ac:dyDescent="0.25">
      <c r="A753" s="20">
        <v>741</v>
      </c>
      <c r="B753" s="52"/>
      <c r="C753" s="22">
        <v>891780057</v>
      </c>
      <c r="D753" s="22">
        <f>VLOOKUP(C753,ENERO!$D$13:$E$1147,2,0)</f>
        <v>219847798</v>
      </c>
      <c r="E753" s="52" t="s">
        <v>890</v>
      </c>
      <c r="F753" s="52"/>
      <c r="G753" s="52"/>
      <c r="H753" s="3">
        <v>546379799</v>
      </c>
      <c r="I753" s="3">
        <v>904504477</v>
      </c>
      <c r="J753" s="3">
        <v>0</v>
      </c>
      <c r="K753" s="3">
        <v>0</v>
      </c>
      <c r="L753" s="3">
        <v>0</v>
      </c>
      <c r="M753" s="3">
        <v>0</v>
      </c>
      <c r="N753" s="3"/>
      <c r="O753" s="25">
        <v>1450884276</v>
      </c>
      <c r="P753" s="26">
        <v>1450884276</v>
      </c>
      <c r="Q753" s="3">
        <v>0</v>
      </c>
      <c r="R753" s="3">
        <v>0</v>
      </c>
      <c r="S753" s="3"/>
      <c r="T753" s="3">
        <v>0</v>
      </c>
      <c r="U753" s="3">
        <v>0</v>
      </c>
      <c r="V753" s="3"/>
      <c r="W753" s="3"/>
      <c r="X753" s="3">
        <v>0</v>
      </c>
      <c r="Y753" s="3">
        <v>0</v>
      </c>
      <c r="Z753" s="3">
        <v>0</v>
      </c>
      <c r="AA753" s="27">
        <v>0</v>
      </c>
      <c r="AB753" s="28">
        <v>0</v>
      </c>
    </row>
    <row r="754" spans="1:28" x14ac:dyDescent="0.25">
      <c r="A754" s="29">
        <v>742</v>
      </c>
      <c r="B754" s="52"/>
      <c r="C754" s="22">
        <v>819003760</v>
      </c>
      <c r="D754" s="22">
        <f>VLOOKUP(C754,ENERO!$D$13:$E$1147,2,0)</f>
        <v>216047960</v>
      </c>
      <c r="E754" s="52" t="s">
        <v>891</v>
      </c>
      <c r="F754" s="52"/>
      <c r="G754" s="52"/>
      <c r="H754" s="3">
        <v>409711223</v>
      </c>
      <c r="I754" s="3">
        <v>546906556</v>
      </c>
      <c r="J754" s="3">
        <v>0</v>
      </c>
      <c r="K754" s="3">
        <v>0</v>
      </c>
      <c r="L754" s="3">
        <v>0</v>
      </c>
      <c r="M754" s="3">
        <v>0</v>
      </c>
      <c r="N754" s="3"/>
      <c r="O754" s="25">
        <v>956617779</v>
      </c>
      <c r="P754" s="26">
        <v>956617779</v>
      </c>
      <c r="Q754" s="3">
        <v>0</v>
      </c>
      <c r="R754" s="3">
        <v>0</v>
      </c>
      <c r="S754" s="3"/>
      <c r="T754" s="3">
        <v>0</v>
      </c>
      <c r="U754" s="3">
        <v>0</v>
      </c>
      <c r="V754" s="3"/>
      <c r="W754" s="3"/>
      <c r="X754" s="3">
        <v>0</v>
      </c>
      <c r="Y754" s="3">
        <v>0</v>
      </c>
      <c r="Z754" s="3">
        <v>0</v>
      </c>
      <c r="AA754" s="27">
        <v>0</v>
      </c>
      <c r="AB754" s="28">
        <v>0</v>
      </c>
    </row>
    <row r="755" spans="1:28" x14ac:dyDescent="0.25">
      <c r="A755" s="20">
        <v>743</v>
      </c>
      <c r="B755" s="52"/>
      <c r="C755" s="22">
        <v>819003297</v>
      </c>
      <c r="D755" s="22">
        <f>VLOOKUP(C755,ENERO!$D$13:$E$1147,2,0)</f>
        <v>218047980</v>
      </c>
      <c r="E755" s="52" t="s">
        <v>892</v>
      </c>
      <c r="F755" s="52"/>
      <c r="G755" s="52"/>
      <c r="H755" s="3">
        <v>2228275359</v>
      </c>
      <c r="I755" s="3">
        <v>3540298609</v>
      </c>
      <c r="J755" s="3">
        <v>0</v>
      </c>
      <c r="K755" s="3">
        <v>0</v>
      </c>
      <c r="L755" s="3">
        <v>0</v>
      </c>
      <c r="M755" s="3">
        <v>0</v>
      </c>
      <c r="N755" s="3"/>
      <c r="O755" s="25">
        <v>5768573968</v>
      </c>
      <c r="P755" s="26">
        <v>5768573968</v>
      </c>
      <c r="Q755" s="3">
        <v>0</v>
      </c>
      <c r="R755" s="3">
        <v>0</v>
      </c>
      <c r="S755" s="3"/>
      <c r="T755" s="3">
        <v>0</v>
      </c>
      <c r="U755" s="3">
        <v>0</v>
      </c>
      <c r="V755" s="3"/>
      <c r="W755" s="3"/>
      <c r="X755" s="3">
        <v>0</v>
      </c>
      <c r="Y755" s="3">
        <v>0</v>
      </c>
      <c r="Z755" s="3">
        <v>0</v>
      </c>
      <c r="AA755" s="27">
        <v>0</v>
      </c>
      <c r="AB755" s="28">
        <v>0</v>
      </c>
    </row>
    <row r="756" spans="1:28" x14ac:dyDescent="0.25">
      <c r="A756" s="29">
        <v>744</v>
      </c>
      <c r="B756" s="52"/>
      <c r="C756" s="22">
        <v>892001457</v>
      </c>
      <c r="D756" s="22">
        <f>VLOOKUP(C756,ENERO!$D$13:$E$1147,2,0)</f>
        <v>210650006</v>
      </c>
      <c r="E756" s="52" t="s">
        <v>893</v>
      </c>
      <c r="F756" s="52"/>
      <c r="G756" s="52"/>
      <c r="H756" s="3">
        <v>1156701423</v>
      </c>
      <c r="I756" s="3">
        <v>1971114659</v>
      </c>
      <c r="J756" s="3">
        <v>0</v>
      </c>
      <c r="K756" s="3">
        <v>0</v>
      </c>
      <c r="L756" s="3">
        <v>0</v>
      </c>
      <c r="M756" s="3">
        <v>0</v>
      </c>
      <c r="N756" s="3"/>
      <c r="O756" s="25">
        <v>3127816082</v>
      </c>
      <c r="P756" s="26">
        <v>3127816082</v>
      </c>
      <c r="Q756" s="3">
        <v>0</v>
      </c>
      <c r="R756" s="3">
        <v>0</v>
      </c>
      <c r="S756" s="3"/>
      <c r="T756" s="3">
        <v>0</v>
      </c>
      <c r="U756" s="3">
        <v>0</v>
      </c>
      <c r="V756" s="3"/>
      <c r="W756" s="3"/>
      <c r="X756" s="3">
        <v>0</v>
      </c>
      <c r="Y756" s="3">
        <v>0</v>
      </c>
      <c r="Z756" s="3">
        <v>0</v>
      </c>
      <c r="AA756" s="27">
        <v>0</v>
      </c>
      <c r="AB756" s="28">
        <v>0</v>
      </c>
    </row>
    <row r="757" spans="1:28" x14ac:dyDescent="0.25">
      <c r="A757" s="20">
        <v>745</v>
      </c>
      <c r="B757" s="52"/>
      <c r="C757" s="22">
        <v>800152577</v>
      </c>
      <c r="D757" s="22">
        <f>VLOOKUP(C757,ENERO!$D$13:$E$1147,2,0)</f>
        <v>211050110</v>
      </c>
      <c r="E757" s="52" t="s">
        <v>894</v>
      </c>
      <c r="F757" s="52"/>
      <c r="G757" s="52"/>
      <c r="H757" s="3">
        <v>151351891</v>
      </c>
      <c r="I757" s="3">
        <v>255595057</v>
      </c>
      <c r="J757" s="3">
        <v>0</v>
      </c>
      <c r="K757" s="3">
        <v>0</v>
      </c>
      <c r="L757" s="3">
        <v>0</v>
      </c>
      <c r="M757" s="3">
        <v>0</v>
      </c>
      <c r="N757" s="3"/>
      <c r="O757" s="25">
        <v>406946948</v>
      </c>
      <c r="P757" s="26">
        <v>406946948</v>
      </c>
      <c r="Q757" s="3">
        <v>0</v>
      </c>
      <c r="R757" s="3">
        <v>0</v>
      </c>
      <c r="S757" s="3"/>
      <c r="T757" s="3">
        <v>0</v>
      </c>
      <c r="U757" s="3">
        <v>0</v>
      </c>
      <c r="V757" s="3"/>
      <c r="W757" s="3"/>
      <c r="X757" s="3">
        <v>0</v>
      </c>
      <c r="Y757" s="3">
        <v>0</v>
      </c>
      <c r="Z757" s="3">
        <v>0</v>
      </c>
      <c r="AA757" s="27">
        <v>0</v>
      </c>
      <c r="AB757" s="28">
        <v>0</v>
      </c>
    </row>
    <row r="758" spans="1:28" x14ac:dyDescent="0.25">
      <c r="A758" s="29">
        <v>746</v>
      </c>
      <c r="B758" s="52"/>
      <c r="C758" s="22">
        <v>892099232</v>
      </c>
      <c r="D758" s="22">
        <f>VLOOKUP(C758,ENERO!$D$13:$E$1147,2,0)</f>
        <v>212450124</v>
      </c>
      <c r="E758" s="52" t="s">
        <v>895</v>
      </c>
      <c r="F758" s="52"/>
      <c r="G758" s="52"/>
      <c r="H758" s="3">
        <v>157929319</v>
      </c>
      <c r="I758" s="3">
        <v>334633307</v>
      </c>
      <c r="J758" s="3">
        <v>0</v>
      </c>
      <c r="K758" s="3">
        <v>0</v>
      </c>
      <c r="L758" s="3">
        <v>0</v>
      </c>
      <c r="M758" s="3">
        <v>0</v>
      </c>
      <c r="N758" s="3"/>
      <c r="O758" s="25">
        <v>492562626</v>
      </c>
      <c r="P758" s="26">
        <v>492562626</v>
      </c>
      <c r="Q758" s="3">
        <v>0</v>
      </c>
      <c r="R758" s="3">
        <v>0</v>
      </c>
      <c r="S758" s="3"/>
      <c r="T758" s="3">
        <v>0</v>
      </c>
      <c r="U758" s="3">
        <v>0</v>
      </c>
      <c r="V758" s="3"/>
      <c r="W758" s="3"/>
      <c r="X758" s="3">
        <v>0</v>
      </c>
      <c r="Y758" s="3">
        <v>0</v>
      </c>
      <c r="Z758" s="3">
        <v>0</v>
      </c>
      <c r="AA758" s="27">
        <v>0</v>
      </c>
      <c r="AB758" s="28">
        <v>0</v>
      </c>
    </row>
    <row r="759" spans="1:28" x14ac:dyDescent="0.25">
      <c r="A759" s="20">
        <v>747</v>
      </c>
      <c r="B759" s="52"/>
      <c r="C759" s="22">
        <v>800098190</v>
      </c>
      <c r="D759" s="22">
        <f>VLOOKUP(C759,ENERO!$D$13:$E$1147,2,0)</f>
        <v>215050150</v>
      </c>
      <c r="E759" s="52" t="s">
        <v>896</v>
      </c>
      <c r="F759" s="52"/>
      <c r="G759" s="52"/>
      <c r="H759" s="3">
        <v>220755175</v>
      </c>
      <c r="I759" s="3">
        <v>495003214</v>
      </c>
      <c r="J759" s="3">
        <v>0</v>
      </c>
      <c r="K759" s="3">
        <v>0</v>
      </c>
      <c r="L759" s="3">
        <v>0</v>
      </c>
      <c r="M759" s="3">
        <v>0</v>
      </c>
      <c r="N759" s="3"/>
      <c r="O759" s="25">
        <v>715758389</v>
      </c>
      <c r="P759" s="26">
        <v>715758389</v>
      </c>
      <c r="Q759" s="3">
        <v>0</v>
      </c>
      <c r="R759" s="3">
        <v>0</v>
      </c>
      <c r="S759" s="3"/>
      <c r="T759" s="3">
        <v>0</v>
      </c>
      <c r="U759" s="3">
        <v>0</v>
      </c>
      <c r="V759" s="3"/>
      <c r="W759" s="3"/>
      <c r="X759" s="3">
        <v>0</v>
      </c>
      <c r="Y759" s="3">
        <v>0</v>
      </c>
      <c r="Z759" s="3">
        <v>0</v>
      </c>
      <c r="AA759" s="27">
        <v>0</v>
      </c>
      <c r="AB759" s="28">
        <v>0</v>
      </c>
    </row>
    <row r="760" spans="1:28" x14ac:dyDescent="0.25">
      <c r="A760" s="29">
        <v>748</v>
      </c>
      <c r="B760" s="52"/>
      <c r="C760" s="22">
        <v>892000812</v>
      </c>
      <c r="D760" s="22">
        <f>VLOOKUP(C760,ENERO!$D$13:$E$1147,2,0)</f>
        <v>212350223</v>
      </c>
      <c r="E760" s="52" t="s">
        <v>897</v>
      </c>
      <c r="F760" s="52"/>
      <c r="G760" s="52"/>
      <c r="H760" s="3">
        <v>92753777</v>
      </c>
      <c r="I760" s="3">
        <v>215947522</v>
      </c>
      <c r="J760" s="3">
        <v>0</v>
      </c>
      <c r="K760" s="3">
        <v>0</v>
      </c>
      <c r="L760" s="3">
        <v>0</v>
      </c>
      <c r="M760" s="3">
        <v>0</v>
      </c>
      <c r="N760" s="3"/>
      <c r="O760" s="25">
        <v>308701299</v>
      </c>
      <c r="P760" s="26">
        <v>308701299</v>
      </c>
      <c r="Q760" s="3">
        <v>0</v>
      </c>
      <c r="R760" s="3">
        <v>0</v>
      </c>
      <c r="S760" s="3"/>
      <c r="T760" s="3">
        <v>0</v>
      </c>
      <c r="U760" s="3">
        <v>0</v>
      </c>
      <c r="V760" s="3"/>
      <c r="W760" s="3"/>
      <c r="X760" s="3">
        <v>0</v>
      </c>
      <c r="Y760" s="3">
        <v>0</v>
      </c>
      <c r="Z760" s="3">
        <v>0</v>
      </c>
      <c r="AA760" s="27">
        <v>0</v>
      </c>
      <c r="AB760" s="28">
        <v>0</v>
      </c>
    </row>
    <row r="761" spans="1:28" x14ac:dyDescent="0.25">
      <c r="A761" s="20">
        <v>749</v>
      </c>
      <c r="B761" s="52"/>
      <c r="C761" s="22">
        <v>892099184</v>
      </c>
      <c r="D761" s="22">
        <f>VLOOKUP(C761,ENERO!$D$13:$E$1147,2,0)</f>
        <v>212650226</v>
      </c>
      <c r="E761" s="52" t="s">
        <v>898</v>
      </c>
      <c r="F761" s="52"/>
      <c r="G761" s="52"/>
      <c r="H761" s="3">
        <v>375724703</v>
      </c>
      <c r="I761" s="3">
        <v>738025099</v>
      </c>
      <c r="J761" s="3">
        <v>0</v>
      </c>
      <c r="K761" s="3">
        <v>0</v>
      </c>
      <c r="L761" s="3">
        <v>0</v>
      </c>
      <c r="M761" s="3">
        <v>0</v>
      </c>
      <c r="N761" s="3"/>
      <c r="O761" s="25">
        <v>1113749802</v>
      </c>
      <c r="P761" s="26">
        <v>1113749802</v>
      </c>
      <c r="Q761" s="3">
        <v>0</v>
      </c>
      <c r="R761" s="3">
        <v>0</v>
      </c>
      <c r="S761" s="3"/>
      <c r="T761" s="3">
        <v>0</v>
      </c>
      <c r="U761" s="3">
        <v>0</v>
      </c>
      <c r="V761" s="3"/>
      <c r="W761" s="3"/>
      <c r="X761" s="3">
        <v>0</v>
      </c>
      <c r="Y761" s="3">
        <v>0</v>
      </c>
      <c r="Z761" s="3">
        <v>0</v>
      </c>
      <c r="AA761" s="27">
        <v>0</v>
      </c>
      <c r="AB761" s="28">
        <v>0</v>
      </c>
    </row>
    <row r="762" spans="1:28" x14ac:dyDescent="0.25">
      <c r="A762" s="29">
        <v>750</v>
      </c>
      <c r="B762" s="52"/>
      <c r="C762" s="22">
        <v>892099001</v>
      </c>
      <c r="D762" s="22">
        <f>VLOOKUP(C762,ENERO!$D$13:$E$1147,2,0)</f>
        <v>214550245</v>
      </c>
      <c r="E762" s="52" t="s">
        <v>899</v>
      </c>
      <c r="F762" s="52"/>
      <c r="G762" s="52"/>
      <c r="H762" s="3">
        <v>29445579</v>
      </c>
      <c r="I762" s="3">
        <v>132145152</v>
      </c>
      <c r="J762" s="3">
        <v>0</v>
      </c>
      <c r="K762" s="3">
        <v>0</v>
      </c>
      <c r="L762" s="3">
        <v>0</v>
      </c>
      <c r="M762" s="3">
        <v>0</v>
      </c>
      <c r="N762" s="3"/>
      <c r="O762" s="25">
        <v>161590731</v>
      </c>
      <c r="P762" s="26">
        <v>161590731</v>
      </c>
      <c r="Q762" s="3">
        <v>0</v>
      </c>
      <c r="R762" s="3">
        <v>0</v>
      </c>
      <c r="S762" s="3"/>
      <c r="T762" s="3">
        <v>0</v>
      </c>
      <c r="U762" s="3">
        <v>0</v>
      </c>
      <c r="V762" s="3"/>
      <c r="W762" s="3"/>
      <c r="X762" s="3">
        <v>0</v>
      </c>
      <c r="Y762" s="3">
        <v>0</v>
      </c>
      <c r="Z762" s="3">
        <v>0</v>
      </c>
      <c r="AA762" s="27">
        <v>0</v>
      </c>
      <c r="AB762" s="28">
        <v>0</v>
      </c>
    </row>
    <row r="763" spans="1:28" x14ac:dyDescent="0.25">
      <c r="A763" s="20">
        <v>751</v>
      </c>
      <c r="B763" s="52"/>
      <c r="C763" s="22">
        <v>892099278</v>
      </c>
      <c r="D763" s="22">
        <f>VLOOKUP(C763,ENERO!$D$13:$E$1147,2,0)</f>
        <v>215150251</v>
      </c>
      <c r="E763" s="52" t="s">
        <v>900</v>
      </c>
      <c r="F763" s="52"/>
      <c r="G763" s="52"/>
      <c r="H763" s="3">
        <v>188552533</v>
      </c>
      <c r="I763" s="3">
        <v>340680084</v>
      </c>
      <c r="J763" s="3">
        <v>0</v>
      </c>
      <c r="K763" s="3">
        <v>0</v>
      </c>
      <c r="L763" s="3">
        <v>0</v>
      </c>
      <c r="M763" s="3">
        <v>0</v>
      </c>
      <c r="N763" s="3"/>
      <c r="O763" s="25">
        <v>529232617</v>
      </c>
      <c r="P763" s="26">
        <v>529232617</v>
      </c>
      <c r="Q763" s="3">
        <v>0</v>
      </c>
      <c r="R763" s="3">
        <v>0</v>
      </c>
      <c r="S763" s="3"/>
      <c r="T763" s="3">
        <v>0</v>
      </c>
      <c r="U763" s="3">
        <v>0</v>
      </c>
      <c r="V763" s="3"/>
      <c r="W763" s="3"/>
      <c r="X763" s="3">
        <v>0</v>
      </c>
      <c r="Y763" s="3">
        <v>0</v>
      </c>
      <c r="Z763" s="3">
        <v>0</v>
      </c>
      <c r="AA763" s="27">
        <v>0</v>
      </c>
      <c r="AB763" s="28">
        <v>0</v>
      </c>
    </row>
    <row r="764" spans="1:28" x14ac:dyDescent="0.25">
      <c r="A764" s="29">
        <v>752</v>
      </c>
      <c r="B764" s="52"/>
      <c r="C764" s="22">
        <v>800255443</v>
      </c>
      <c r="D764" s="22">
        <f>VLOOKUP(C764,ENERO!$D$13:$E$1147,2,0)</f>
        <v>217050270</v>
      </c>
      <c r="E764" s="52" t="s">
        <v>901</v>
      </c>
      <c r="F764" s="52"/>
      <c r="G764" s="52"/>
      <c r="H764" s="3">
        <v>70384938</v>
      </c>
      <c r="I764" s="3">
        <v>141129323</v>
      </c>
      <c r="J764" s="3">
        <v>0</v>
      </c>
      <c r="K764" s="3">
        <v>0</v>
      </c>
      <c r="L764" s="3">
        <v>0</v>
      </c>
      <c r="M764" s="3">
        <v>0</v>
      </c>
      <c r="N764" s="3"/>
      <c r="O764" s="25">
        <v>211514261</v>
      </c>
      <c r="P764" s="26">
        <v>211514261</v>
      </c>
      <c r="Q764" s="3">
        <v>0</v>
      </c>
      <c r="R764" s="3">
        <v>0</v>
      </c>
      <c r="S764" s="3"/>
      <c r="T764" s="3">
        <v>0</v>
      </c>
      <c r="U764" s="3">
        <v>0</v>
      </c>
      <c r="V764" s="3"/>
      <c r="W764" s="3"/>
      <c r="X764" s="3">
        <v>0</v>
      </c>
      <c r="Y764" s="3">
        <v>0</v>
      </c>
      <c r="Z764" s="3">
        <v>0</v>
      </c>
      <c r="AA764" s="27">
        <v>0</v>
      </c>
      <c r="AB764" s="28">
        <v>0</v>
      </c>
    </row>
    <row r="765" spans="1:28" x14ac:dyDescent="0.25">
      <c r="A765" s="20">
        <v>753</v>
      </c>
      <c r="B765" s="52"/>
      <c r="C765" s="22">
        <v>892099183</v>
      </c>
      <c r="D765" s="22">
        <f>VLOOKUP(C765,ENERO!$D$13:$E$1147,2,0)</f>
        <v>218750287</v>
      </c>
      <c r="E765" s="52" t="s">
        <v>902</v>
      </c>
      <c r="F765" s="52"/>
      <c r="G765" s="52"/>
      <c r="H765" s="3">
        <v>231682375</v>
      </c>
      <c r="I765" s="3">
        <v>464912408</v>
      </c>
      <c r="J765" s="3">
        <v>0</v>
      </c>
      <c r="K765" s="3">
        <v>0</v>
      </c>
      <c r="L765" s="3">
        <v>0</v>
      </c>
      <c r="M765" s="3">
        <v>0</v>
      </c>
      <c r="N765" s="3"/>
      <c r="O765" s="25">
        <v>696594783</v>
      </c>
      <c r="P765" s="26">
        <v>696594783</v>
      </c>
      <c r="Q765" s="3">
        <v>0</v>
      </c>
      <c r="R765" s="3">
        <v>0</v>
      </c>
      <c r="S765" s="3"/>
      <c r="T765" s="3">
        <v>0</v>
      </c>
      <c r="U765" s="3">
        <v>0</v>
      </c>
      <c r="V765" s="3"/>
      <c r="W765" s="3"/>
      <c r="X765" s="3">
        <v>0</v>
      </c>
      <c r="Y765" s="3">
        <v>0</v>
      </c>
      <c r="Z765" s="3">
        <v>0</v>
      </c>
      <c r="AA765" s="27">
        <v>0</v>
      </c>
      <c r="AB765" s="28">
        <v>0</v>
      </c>
    </row>
    <row r="766" spans="1:28" x14ac:dyDescent="0.25">
      <c r="A766" s="29">
        <v>754</v>
      </c>
      <c r="B766" s="52"/>
      <c r="C766" s="22">
        <v>892099243</v>
      </c>
      <c r="D766" s="22">
        <f>VLOOKUP(C766,ENERO!$D$13:$E$1147,2,0)</f>
        <v>211350313</v>
      </c>
      <c r="E766" s="52" t="s">
        <v>322</v>
      </c>
      <c r="F766" s="52"/>
      <c r="G766" s="52"/>
      <c r="H766" s="3">
        <v>1434217103</v>
      </c>
      <c r="I766" s="3">
        <v>1646733887</v>
      </c>
      <c r="J766" s="3">
        <v>0</v>
      </c>
      <c r="K766" s="3">
        <v>0</v>
      </c>
      <c r="L766" s="3">
        <v>0</v>
      </c>
      <c r="M766" s="3">
        <v>0</v>
      </c>
      <c r="N766" s="3"/>
      <c r="O766" s="25">
        <v>3080950990</v>
      </c>
      <c r="P766" s="26">
        <v>3080950990</v>
      </c>
      <c r="Q766" s="3">
        <v>0</v>
      </c>
      <c r="R766" s="3">
        <v>0</v>
      </c>
      <c r="S766" s="3"/>
      <c r="T766" s="3">
        <v>0</v>
      </c>
      <c r="U766" s="3">
        <v>0</v>
      </c>
      <c r="V766" s="3"/>
      <c r="W766" s="3"/>
      <c r="X766" s="3">
        <v>0</v>
      </c>
      <c r="Y766" s="3">
        <v>0</v>
      </c>
      <c r="Z766" s="3">
        <v>0</v>
      </c>
      <c r="AA766" s="27">
        <v>0</v>
      </c>
      <c r="AB766" s="28">
        <v>0</v>
      </c>
    </row>
    <row r="767" spans="1:28" x14ac:dyDescent="0.25">
      <c r="A767" s="20">
        <v>755</v>
      </c>
      <c r="B767" s="52"/>
      <c r="C767" s="22">
        <v>800098193</v>
      </c>
      <c r="D767" s="22">
        <f>VLOOKUP(C767,ENERO!$D$13:$E$1147,2,0)</f>
        <v>211850318</v>
      </c>
      <c r="E767" s="52" t="s">
        <v>877</v>
      </c>
      <c r="F767" s="52"/>
      <c r="G767" s="52"/>
      <c r="H767" s="3">
        <v>189172061</v>
      </c>
      <c r="I767" s="3">
        <v>298199524</v>
      </c>
      <c r="J767" s="3">
        <v>0</v>
      </c>
      <c r="K767" s="3">
        <v>0</v>
      </c>
      <c r="L767" s="3">
        <v>0</v>
      </c>
      <c r="M767" s="3">
        <v>0</v>
      </c>
      <c r="N767" s="3"/>
      <c r="O767" s="25">
        <v>487371585</v>
      </c>
      <c r="P767" s="26">
        <v>487371585</v>
      </c>
      <c r="Q767" s="3">
        <v>0</v>
      </c>
      <c r="R767" s="3">
        <v>0</v>
      </c>
      <c r="S767" s="3"/>
      <c r="T767" s="3">
        <v>0</v>
      </c>
      <c r="U767" s="3">
        <v>0</v>
      </c>
      <c r="V767" s="3"/>
      <c r="W767" s="3"/>
      <c r="X767" s="3">
        <v>0</v>
      </c>
      <c r="Y767" s="3">
        <v>0</v>
      </c>
      <c r="Z767" s="3">
        <v>0</v>
      </c>
      <c r="AA767" s="27">
        <v>0</v>
      </c>
      <c r="AB767" s="28">
        <v>0</v>
      </c>
    </row>
    <row r="768" spans="1:28" x14ac:dyDescent="0.25">
      <c r="A768" s="29">
        <v>756</v>
      </c>
      <c r="B768" s="52"/>
      <c r="C768" s="22">
        <v>800136458</v>
      </c>
      <c r="D768" s="22">
        <f>VLOOKUP(C768,ENERO!$D$13:$E$1147,2,0)</f>
        <v>212550325</v>
      </c>
      <c r="E768" s="52" t="s">
        <v>903</v>
      </c>
      <c r="F768" s="52"/>
      <c r="G768" s="52"/>
      <c r="H768" s="3">
        <v>316557271</v>
      </c>
      <c r="I768" s="3">
        <v>253533773</v>
      </c>
      <c r="J768" s="3">
        <v>0</v>
      </c>
      <c r="K768" s="3">
        <v>0</v>
      </c>
      <c r="L768" s="3">
        <v>0</v>
      </c>
      <c r="M768" s="3">
        <v>0</v>
      </c>
      <c r="N768" s="3"/>
      <c r="O768" s="25">
        <v>570091044</v>
      </c>
      <c r="P768" s="26">
        <v>570091044</v>
      </c>
      <c r="Q768" s="3">
        <v>0</v>
      </c>
      <c r="R768" s="3">
        <v>0</v>
      </c>
      <c r="S768" s="3"/>
      <c r="T768" s="3">
        <v>0</v>
      </c>
      <c r="U768" s="3">
        <v>0</v>
      </c>
      <c r="V768" s="3"/>
      <c r="W768" s="3"/>
      <c r="X768" s="3">
        <v>0</v>
      </c>
      <c r="Y768" s="3">
        <v>0</v>
      </c>
      <c r="Z768" s="3">
        <v>0</v>
      </c>
      <c r="AA768" s="27">
        <v>0</v>
      </c>
      <c r="AB768" s="28">
        <v>0</v>
      </c>
    </row>
    <row r="769" spans="1:28" x14ac:dyDescent="0.25">
      <c r="A769" s="20">
        <v>757</v>
      </c>
      <c r="B769" s="52"/>
      <c r="C769" s="22">
        <v>892099317</v>
      </c>
      <c r="D769" s="22">
        <f>VLOOKUP(C769,ENERO!$D$13:$E$1147,2,0)</f>
        <v>213050330</v>
      </c>
      <c r="E769" s="52" t="s">
        <v>904</v>
      </c>
      <c r="F769" s="52"/>
      <c r="G769" s="52"/>
      <c r="H769" s="3">
        <v>270660379</v>
      </c>
      <c r="I769" s="3">
        <v>434356944</v>
      </c>
      <c r="J769" s="3">
        <v>0</v>
      </c>
      <c r="K769" s="3">
        <v>0</v>
      </c>
      <c r="L769" s="3">
        <v>0</v>
      </c>
      <c r="M769" s="3">
        <v>0</v>
      </c>
      <c r="N769" s="3"/>
      <c r="O769" s="25">
        <v>705017323</v>
      </c>
      <c r="P769" s="26">
        <v>705017323</v>
      </c>
      <c r="Q769" s="3">
        <v>0</v>
      </c>
      <c r="R769" s="3">
        <v>0</v>
      </c>
      <c r="S769" s="3"/>
      <c r="T769" s="3">
        <v>0</v>
      </c>
      <c r="U769" s="3">
        <v>0</v>
      </c>
      <c r="V769" s="3"/>
      <c r="W769" s="3"/>
      <c r="X769" s="3">
        <v>0</v>
      </c>
      <c r="Y769" s="3">
        <v>0</v>
      </c>
      <c r="Z769" s="3">
        <v>0</v>
      </c>
      <c r="AA769" s="27">
        <v>0</v>
      </c>
      <c r="AB769" s="28">
        <v>0</v>
      </c>
    </row>
    <row r="770" spans="1:28" x14ac:dyDescent="0.25">
      <c r="A770" s="29">
        <v>758</v>
      </c>
      <c r="B770" s="52"/>
      <c r="C770" s="22">
        <v>892099234</v>
      </c>
      <c r="D770" s="22">
        <f>VLOOKUP(C770,ENERO!$D$13:$E$1147,2,0)</f>
        <v>215050350</v>
      </c>
      <c r="E770" s="52" t="s">
        <v>905</v>
      </c>
      <c r="F770" s="52"/>
      <c r="G770" s="52"/>
      <c r="H770" s="3">
        <v>636829439</v>
      </c>
      <c r="I770" s="3">
        <v>753484396</v>
      </c>
      <c r="J770" s="3">
        <v>0</v>
      </c>
      <c r="K770" s="3">
        <v>0</v>
      </c>
      <c r="L770" s="3">
        <v>0</v>
      </c>
      <c r="M770" s="3">
        <v>0</v>
      </c>
      <c r="N770" s="3"/>
      <c r="O770" s="25">
        <v>1390313835</v>
      </c>
      <c r="P770" s="26">
        <v>1390313835</v>
      </c>
      <c r="Q770" s="3">
        <v>0</v>
      </c>
      <c r="R770" s="3">
        <v>0</v>
      </c>
      <c r="S770" s="3"/>
      <c r="T770" s="3">
        <v>0</v>
      </c>
      <c r="U770" s="3">
        <v>0</v>
      </c>
      <c r="V770" s="3"/>
      <c r="W770" s="3"/>
      <c r="X770" s="3">
        <v>0</v>
      </c>
      <c r="Y770" s="3">
        <v>0</v>
      </c>
      <c r="Z770" s="3">
        <v>0</v>
      </c>
      <c r="AA770" s="27">
        <v>0</v>
      </c>
      <c r="AB770" s="28">
        <v>0</v>
      </c>
    </row>
    <row r="771" spans="1:28" x14ac:dyDescent="0.25">
      <c r="A771" s="20">
        <v>759</v>
      </c>
      <c r="B771" s="52"/>
      <c r="C771" s="22">
        <v>800128428</v>
      </c>
      <c r="D771" s="22">
        <f>VLOOKUP(C771,ENERO!$D$13:$E$1147,2,0)</f>
        <v>217050370</v>
      </c>
      <c r="E771" s="52" t="s">
        <v>906</v>
      </c>
      <c r="F771" s="52"/>
      <c r="G771" s="52"/>
      <c r="H771" s="3">
        <v>436808011</v>
      </c>
      <c r="I771" s="3">
        <v>193986786</v>
      </c>
      <c r="J771" s="3">
        <v>0</v>
      </c>
      <c r="K771" s="3">
        <v>0</v>
      </c>
      <c r="L771" s="3">
        <v>0</v>
      </c>
      <c r="M771" s="3">
        <v>0</v>
      </c>
      <c r="N771" s="3"/>
      <c r="O771" s="25">
        <v>630794797</v>
      </c>
      <c r="P771" s="26">
        <v>630794797</v>
      </c>
      <c r="Q771" s="3">
        <v>0</v>
      </c>
      <c r="R771" s="3">
        <v>0</v>
      </c>
      <c r="S771" s="3"/>
      <c r="T771" s="3">
        <v>0</v>
      </c>
      <c r="U771" s="3">
        <v>0</v>
      </c>
      <c r="V771" s="3"/>
      <c r="W771" s="3"/>
      <c r="X771" s="3">
        <v>0</v>
      </c>
      <c r="Y771" s="3">
        <v>0</v>
      </c>
      <c r="Z771" s="3">
        <v>0</v>
      </c>
      <c r="AA771" s="27">
        <v>0</v>
      </c>
      <c r="AB771" s="28">
        <v>0</v>
      </c>
    </row>
    <row r="772" spans="1:28" x14ac:dyDescent="0.25">
      <c r="A772" s="29">
        <v>760</v>
      </c>
      <c r="B772" s="52"/>
      <c r="C772" s="22">
        <v>892099242</v>
      </c>
      <c r="D772" s="22">
        <f>VLOOKUP(C772,ENERO!$D$13:$E$1147,2,0)</f>
        <v>210050400</v>
      </c>
      <c r="E772" s="52" t="s">
        <v>907</v>
      </c>
      <c r="F772" s="52"/>
      <c r="G772" s="52"/>
      <c r="H772" s="3">
        <v>274766283</v>
      </c>
      <c r="I772" s="3">
        <v>462771199</v>
      </c>
      <c r="J772" s="3">
        <v>0</v>
      </c>
      <c r="K772" s="3">
        <v>0</v>
      </c>
      <c r="L772" s="3">
        <v>0</v>
      </c>
      <c r="M772" s="3">
        <v>0</v>
      </c>
      <c r="N772" s="3"/>
      <c r="O772" s="25">
        <v>737537482</v>
      </c>
      <c r="P772" s="26">
        <v>737537482</v>
      </c>
      <c r="Q772" s="3">
        <v>0</v>
      </c>
      <c r="R772" s="3">
        <v>0</v>
      </c>
      <c r="S772" s="3"/>
      <c r="T772" s="3">
        <v>0</v>
      </c>
      <c r="U772" s="3">
        <v>0</v>
      </c>
      <c r="V772" s="3"/>
      <c r="W772" s="3"/>
      <c r="X772" s="3">
        <v>0</v>
      </c>
      <c r="Y772" s="3">
        <v>0</v>
      </c>
      <c r="Z772" s="3">
        <v>0</v>
      </c>
      <c r="AA772" s="27">
        <v>0</v>
      </c>
      <c r="AB772" s="28">
        <v>0</v>
      </c>
    </row>
    <row r="773" spans="1:28" x14ac:dyDescent="0.25">
      <c r="A773" s="20">
        <v>761</v>
      </c>
      <c r="B773" s="52"/>
      <c r="C773" s="22">
        <v>800172206</v>
      </c>
      <c r="D773" s="22">
        <f>VLOOKUP(C773,ENERO!$D$13:$E$1147,2,0)</f>
        <v>215050450</v>
      </c>
      <c r="E773" s="52" t="s">
        <v>908</v>
      </c>
      <c r="F773" s="52"/>
      <c r="G773" s="52"/>
      <c r="H773" s="3">
        <v>361586443</v>
      </c>
      <c r="I773" s="3">
        <v>512972309</v>
      </c>
      <c r="J773" s="3">
        <v>0</v>
      </c>
      <c r="K773" s="3">
        <v>0</v>
      </c>
      <c r="L773" s="3">
        <v>0</v>
      </c>
      <c r="M773" s="3">
        <v>0</v>
      </c>
      <c r="N773" s="3"/>
      <c r="O773" s="25">
        <v>874558752</v>
      </c>
      <c r="P773" s="26">
        <v>874558752</v>
      </c>
      <c r="Q773" s="3">
        <v>0</v>
      </c>
      <c r="R773" s="3">
        <v>0</v>
      </c>
      <c r="S773" s="3"/>
      <c r="T773" s="3">
        <v>0</v>
      </c>
      <c r="U773" s="3">
        <v>0</v>
      </c>
      <c r="V773" s="3"/>
      <c r="W773" s="3"/>
      <c r="X773" s="3">
        <v>0</v>
      </c>
      <c r="Y773" s="3">
        <v>0</v>
      </c>
      <c r="Z773" s="3">
        <v>0</v>
      </c>
      <c r="AA773" s="27">
        <v>0</v>
      </c>
      <c r="AB773" s="28">
        <v>0</v>
      </c>
    </row>
    <row r="774" spans="1:28" x14ac:dyDescent="0.25">
      <c r="A774" s="29">
        <v>762</v>
      </c>
      <c r="B774" s="52"/>
      <c r="C774" s="22">
        <v>800079035</v>
      </c>
      <c r="D774" s="22">
        <f>VLOOKUP(C774,ENERO!$D$13:$E$1147,2,0)</f>
        <v>216850568</v>
      </c>
      <c r="E774" s="52" t="s">
        <v>909</v>
      </c>
      <c r="F774" s="52"/>
      <c r="G774" s="52"/>
      <c r="H774" s="3">
        <v>2188459871</v>
      </c>
      <c r="I774" s="3">
        <v>2571402871</v>
      </c>
      <c r="J774" s="3">
        <v>0</v>
      </c>
      <c r="K774" s="3">
        <v>0</v>
      </c>
      <c r="L774" s="3">
        <v>0</v>
      </c>
      <c r="M774" s="3">
        <v>0</v>
      </c>
      <c r="N774" s="3"/>
      <c r="O774" s="25">
        <v>4759862742</v>
      </c>
      <c r="P774" s="26">
        <v>4759862742</v>
      </c>
      <c r="Q774" s="3">
        <v>0</v>
      </c>
      <c r="R774" s="3">
        <v>0</v>
      </c>
      <c r="S774" s="3"/>
      <c r="T774" s="3">
        <v>0</v>
      </c>
      <c r="U774" s="3">
        <v>0</v>
      </c>
      <c r="V774" s="3"/>
      <c r="W774" s="3"/>
      <c r="X774" s="3">
        <v>0</v>
      </c>
      <c r="Y774" s="3">
        <v>0</v>
      </c>
      <c r="Z774" s="3">
        <v>0</v>
      </c>
      <c r="AA774" s="27">
        <v>0</v>
      </c>
      <c r="AB774" s="28">
        <v>0</v>
      </c>
    </row>
    <row r="775" spans="1:28" x14ac:dyDescent="0.25">
      <c r="A775" s="20">
        <v>763</v>
      </c>
      <c r="B775" s="52"/>
      <c r="C775" s="22">
        <v>892099325</v>
      </c>
      <c r="D775" s="22">
        <f>VLOOKUP(C775,ENERO!$D$13:$E$1147,2,0)</f>
        <v>217350573</v>
      </c>
      <c r="E775" s="52" t="s">
        <v>910</v>
      </c>
      <c r="F775" s="52"/>
      <c r="G775" s="52"/>
      <c r="H775" s="3">
        <v>713144463</v>
      </c>
      <c r="I775" s="3">
        <v>1488333132</v>
      </c>
      <c r="J775" s="3">
        <v>0</v>
      </c>
      <c r="K775" s="3">
        <v>0</v>
      </c>
      <c r="L775" s="3">
        <v>0</v>
      </c>
      <c r="M775" s="3">
        <v>0</v>
      </c>
      <c r="N775" s="3"/>
      <c r="O775" s="25">
        <v>2201477595</v>
      </c>
      <c r="P775" s="26">
        <v>2201477595</v>
      </c>
      <c r="Q775" s="3">
        <v>0</v>
      </c>
      <c r="R775" s="3">
        <v>0</v>
      </c>
      <c r="S775" s="3"/>
      <c r="T775" s="3">
        <v>0</v>
      </c>
      <c r="U775" s="3">
        <v>0</v>
      </c>
      <c r="V775" s="3"/>
      <c r="W775" s="3"/>
      <c r="X775" s="3">
        <v>0</v>
      </c>
      <c r="Y775" s="3">
        <v>0</v>
      </c>
      <c r="Z775" s="3">
        <v>0</v>
      </c>
      <c r="AA775" s="27">
        <v>0</v>
      </c>
      <c r="AB775" s="28">
        <v>0</v>
      </c>
    </row>
    <row r="776" spans="1:28" x14ac:dyDescent="0.25">
      <c r="A776" s="29">
        <v>764</v>
      </c>
      <c r="B776" s="52"/>
      <c r="C776" s="22">
        <v>892099309</v>
      </c>
      <c r="D776" s="22">
        <f>VLOOKUP(C776,ENERO!$D$13:$E$1147,2,0)</f>
        <v>217750577</v>
      </c>
      <c r="E776" s="52" t="s">
        <v>911</v>
      </c>
      <c r="F776" s="52"/>
      <c r="G776" s="52"/>
      <c r="H776" s="3">
        <v>230672469</v>
      </c>
      <c r="I776" s="3">
        <v>421489610</v>
      </c>
      <c r="J776" s="3">
        <v>0</v>
      </c>
      <c r="K776" s="3">
        <v>0</v>
      </c>
      <c r="L776" s="3">
        <v>0</v>
      </c>
      <c r="M776" s="3">
        <v>0</v>
      </c>
      <c r="N776" s="3"/>
      <c r="O776" s="25">
        <v>652162079</v>
      </c>
      <c r="P776" s="26">
        <v>652162079</v>
      </c>
      <c r="Q776" s="3">
        <v>0</v>
      </c>
      <c r="R776" s="3">
        <v>0</v>
      </c>
      <c r="S776" s="3"/>
      <c r="T776" s="3">
        <v>0</v>
      </c>
      <c r="U776" s="3">
        <v>0</v>
      </c>
      <c r="V776" s="3"/>
      <c r="W776" s="3"/>
      <c r="X776" s="3">
        <v>0</v>
      </c>
      <c r="Y776" s="3">
        <v>0</v>
      </c>
      <c r="Z776" s="3">
        <v>0</v>
      </c>
      <c r="AA776" s="27">
        <v>0</v>
      </c>
      <c r="AB776" s="28">
        <v>0</v>
      </c>
    </row>
    <row r="777" spans="1:28" x14ac:dyDescent="0.25">
      <c r="A777" s="20">
        <v>765</v>
      </c>
      <c r="B777" s="52"/>
      <c r="C777" s="22">
        <v>800098195</v>
      </c>
      <c r="D777" s="22">
        <f>VLOOKUP(C777,ENERO!$D$13:$E$1147,2,0)</f>
        <v>219050590</v>
      </c>
      <c r="E777" s="52" t="s">
        <v>605</v>
      </c>
      <c r="F777" s="52"/>
      <c r="G777" s="52"/>
      <c r="H777" s="3">
        <v>334427843</v>
      </c>
      <c r="I777" s="3">
        <v>491970820</v>
      </c>
      <c r="J777" s="3">
        <v>0</v>
      </c>
      <c r="K777" s="3">
        <v>0</v>
      </c>
      <c r="L777" s="3">
        <v>0</v>
      </c>
      <c r="M777" s="3">
        <v>0</v>
      </c>
      <c r="N777" s="3"/>
      <c r="O777" s="25">
        <v>826398663</v>
      </c>
      <c r="P777" s="26">
        <v>826398663</v>
      </c>
      <c r="Q777" s="3">
        <v>0</v>
      </c>
      <c r="R777" s="3">
        <v>0</v>
      </c>
      <c r="S777" s="3"/>
      <c r="T777" s="3">
        <v>0</v>
      </c>
      <c r="U777" s="3">
        <v>0</v>
      </c>
      <c r="V777" s="3"/>
      <c r="W777" s="3"/>
      <c r="X777" s="3">
        <v>0</v>
      </c>
      <c r="Y777" s="3">
        <v>0</v>
      </c>
      <c r="Z777" s="3">
        <v>0</v>
      </c>
      <c r="AA777" s="27">
        <v>0</v>
      </c>
      <c r="AB777" s="28">
        <v>0</v>
      </c>
    </row>
    <row r="778" spans="1:28" x14ac:dyDescent="0.25">
      <c r="A778" s="29">
        <v>766</v>
      </c>
      <c r="B778" s="52"/>
      <c r="C778" s="22">
        <v>800098199</v>
      </c>
      <c r="D778" s="22">
        <f>VLOOKUP(C778,ENERO!$D$13:$E$1147,2,0)</f>
        <v>210650606</v>
      </c>
      <c r="E778" s="52" t="s">
        <v>912</v>
      </c>
      <c r="F778" s="52"/>
      <c r="G778" s="52"/>
      <c r="H778" s="3">
        <v>274744531</v>
      </c>
      <c r="I778" s="3">
        <v>476842954</v>
      </c>
      <c r="J778" s="3">
        <v>0</v>
      </c>
      <c r="K778" s="3">
        <v>0</v>
      </c>
      <c r="L778" s="3">
        <v>0</v>
      </c>
      <c r="M778" s="3">
        <v>0</v>
      </c>
      <c r="N778" s="3"/>
      <c r="O778" s="25">
        <v>751587485</v>
      </c>
      <c r="P778" s="26">
        <v>751587485</v>
      </c>
      <c r="Q778" s="3">
        <v>0</v>
      </c>
      <c r="R778" s="3">
        <v>0</v>
      </c>
      <c r="S778" s="3"/>
      <c r="T778" s="3">
        <v>0</v>
      </c>
      <c r="U778" s="3">
        <v>0</v>
      </c>
      <c r="V778" s="3"/>
      <c r="W778" s="3"/>
      <c r="X778" s="3">
        <v>0</v>
      </c>
      <c r="Y778" s="3">
        <v>0</v>
      </c>
      <c r="Z778" s="3">
        <v>0</v>
      </c>
      <c r="AA778" s="27">
        <v>0</v>
      </c>
      <c r="AB778" s="28">
        <v>0</v>
      </c>
    </row>
    <row r="779" spans="1:28" x14ac:dyDescent="0.25">
      <c r="A779" s="20">
        <v>767</v>
      </c>
      <c r="B779" s="52"/>
      <c r="C779" s="22">
        <v>800098203</v>
      </c>
      <c r="D779" s="22">
        <f>VLOOKUP(C779,ENERO!$D$13:$E$1147,2,0)</f>
        <v>218050680</v>
      </c>
      <c r="E779" s="52" t="s">
        <v>913</v>
      </c>
      <c r="F779" s="52"/>
      <c r="G779" s="52"/>
      <c r="H779" s="3">
        <v>247549807</v>
      </c>
      <c r="I779" s="3">
        <v>434931898</v>
      </c>
      <c r="J779" s="3">
        <v>0</v>
      </c>
      <c r="K779" s="3">
        <v>0</v>
      </c>
      <c r="L779" s="3">
        <v>0</v>
      </c>
      <c r="M779" s="3">
        <v>0</v>
      </c>
      <c r="N779" s="3"/>
      <c r="O779" s="25">
        <v>682481705</v>
      </c>
      <c r="P779" s="26">
        <v>682481705</v>
      </c>
      <c r="Q779" s="3">
        <v>0</v>
      </c>
      <c r="R779" s="3">
        <v>0</v>
      </c>
      <c r="S779" s="3"/>
      <c r="T779" s="3">
        <v>0</v>
      </c>
      <c r="U779" s="3">
        <v>0</v>
      </c>
      <c r="V779" s="3"/>
      <c r="W779" s="3"/>
      <c r="X779" s="3">
        <v>0</v>
      </c>
      <c r="Y779" s="3">
        <v>0</v>
      </c>
      <c r="Z779" s="3">
        <v>0</v>
      </c>
      <c r="AA779" s="27">
        <v>0</v>
      </c>
      <c r="AB779" s="28">
        <v>0</v>
      </c>
    </row>
    <row r="780" spans="1:28" x14ac:dyDescent="0.25">
      <c r="A780" s="29">
        <v>768</v>
      </c>
      <c r="B780" s="52"/>
      <c r="C780" s="22">
        <v>800098205</v>
      </c>
      <c r="D780" s="22">
        <f>VLOOKUP(C780,ENERO!$D$13:$E$1147,2,0)</f>
        <v>218350683</v>
      </c>
      <c r="E780" s="52" t="s">
        <v>914</v>
      </c>
      <c r="F780" s="52"/>
      <c r="G780" s="52"/>
      <c r="H780" s="3">
        <v>159154901</v>
      </c>
      <c r="I780" s="3">
        <v>318547072</v>
      </c>
      <c r="J780" s="3">
        <v>0</v>
      </c>
      <c r="K780" s="3">
        <v>0</v>
      </c>
      <c r="L780" s="3">
        <v>0</v>
      </c>
      <c r="M780" s="3">
        <v>0</v>
      </c>
      <c r="N780" s="3"/>
      <c r="O780" s="25">
        <v>477701973</v>
      </c>
      <c r="P780" s="26">
        <v>477701973</v>
      </c>
      <c r="Q780" s="3">
        <v>0</v>
      </c>
      <c r="R780" s="3">
        <v>0</v>
      </c>
      <c r="S780" s="3"/>
      <c r="T780" s="3">
        <v>0</v>
      </c>
      <c r="U780" s="3">
        <v>0</v>
      </c>
      <c r="V780" s="3"/>
      <c r="W780" s="3"/>
      <c r="X780" s="3">
        <v>0</v>
      </c>
      <c r="Y780" s="3">
        <v>0</v>
      </c>
      <c r="Z780" s="3">
        <v>0</v>
      </c>
      <c r="AA780" s="27">
        <v>0</v>
      </c>
      <c r="AB780" s="28">
        <v>0</v>
      </c>
    </row>
    <row r="781" spans="1:28" x14ac:dyDescent="0.25">
      <c r="A781" s="20">
        <v>769</v>
      </c>
      <c r="B781" s="52"/>
      <c r="C781" s="22">
        <v>892099246</v>
      </c>
      <c r="D781" s="22">
        <f>VLOOKUP(C781,ENERO!$D$13:$E$1147,2,0)</f>
        <v>218650686</v>
      </c>
      <c r="E781" s="52" t="s">
        <v>915</v>
      </c>
      <c r="F781" s="52"/>
      <c r="G781" s="52"/>
      <c r="H781" s="3">
        <v>34926541</v>
      </c>
      <c r="I781" s="3">
        <v>81400485</v>
      </c>
      <c r="J781" s="3">
        <v>0</v>
      </c>
      <c r="K781" s="3">
        <v>0</v>
      </c>
      <c r="L781" s="3">
        <v>0</v>
      </c>
      <c r="M781" s="3">
        <v>0</v>
      </c>
      <c r="N781" s="3"/>
      <c r="O781" s="25">
        <v>116327026</v>
      </c>
      <c r="P781" s="26">
        <v>116327026</v>
      </c>
      <c r="Q781" s="3">
        <v>0</v>
      </c>
      <c r="R781" s="3">
        <v>0</v>
      </c>
      <c r="S781" s="3"/>
      <c r="T781" s="3">
        <v>0</v>
      </c>
      <c r="U781" s="3">
        <v>0</v>
      </c>
      <c r="V781" s="3"/>
      <c r="W781" s="3"/>
      <c r="X781" s="3">
        <v>0</v>
      </c>
      <c r="Y781" s="3">
        <v>0</v>
      </c>
      <c r="Z781" s="3">
        <v>0</v>
      </c>
      <c r="AA781" s="27">
        <v>0</v>
      </c>
      <c r="AB781" s="28">
        <v>0</v>
      </c>
    </row>
    <row r="782" spans="1:28" x14ac:dyDescent="0.25">
      <c r="A782" s="29">
        <v>770</v>
      </c>
      <c r="B782" s="52"/>
      <c r="C782" s="22">
        <v>892099548</v>
      </c>
      <c r="D782" s="22">
        <f>VLOOKUP(C782,ENERO!$D$13:$E$1147,2,0)</f>
        <v>218950689</v>
      </c>
      <c r="E782" s="52" t="s">
        <v>669</v>
      </c>
      <c r="F782" s="52"/>
      <c r="G782" s="52"/>
      <c r="H782" s="3">
        <v>416545999</v>
      </c>
      <c r="I782" s="3">
        <v>681154186</v>
      </c>
      <c r="J782" s="3">
        <v>0</v>
      </c>
      <c r="K782" s="3">
        <v>0</v>
      </c>
      <c r="L782" s="3">
        <v>0</v>
      </c>
      <c r="M782" s="3">
        <v>0</v>
      </c>
      <c r="N782" s="3"/>
      <c r="O782" s="25">
        <v>1097700185</v>
      </c>
      <c r="P782" s="26">
        <v>1097700185</v>
      </c>
      <c r="Q782" s="3">
        <v>0</v>
      </c>
      <c r="R782" s="3">
        <v>0</v>
      </c>
      <c r="S782" s="3"/>
      <c r="T782" s="3">
        <v>0</v>
      </c>
      <c r="U782" s="3">
        <v>0</v>
      </c>
      <c r="V782" s="3"/>
      <c r="W782" s="3"/>
      <c r="X782" s="3">
        <v>0</v>
      </c>
      <c r="Y782" s="3">
        <v>0</v>
      </c>
      <c r="Z782" s="3">
        <v>0</v>
      </c>
      <c r="AA782" s="27">
        <v>0</v>
      </c>
      <c r="AB782" s="28">
        <v>0</v>
      </c>
    </row>
    <row r="783" spans="1:28" x14ac:dyDescent="0.25">
      <c r="A783" s="20">
        <v>771</v>
      </c>
      <c r="B783" s="52"/>
      <c r="C783" s="22">
        <v>892099173</v>
      </c>
      <c r="D783" s="22">
        <f>VLOOKUP(C783,ENERO!$D$13:$E$1147,2,0)</f>
        <v>211150711</v>
      </c>
      <c r="E783" s="52" t="s">
        <v>916</v>
      </c>
      <c r="F783" s="52"/>
      <c r="G783" s="52"/>
      <c r="H783" s="3">
        <v>453604823</v>
      </c>
      <c r="I783" s="3">
        <v>760468915</v>
      </c>
      <c r="J783" s="3">
        <v>0</v>
      </c>
      <c r="K783" s="3">
        <v>0</v>
      </c>
      <c r="L783" s="3">
        <v>0</v>
      </c>
      <c r="M783" s="3">
        <v>0</v>
      </c>
      <c r="N783" s="3"/>
      <c r="O783" s="25">
        <v>1214073738</v>
      </c>
      <c r="P783" s="26">
        <v>1214073738</v>
      </c>
      <c r="Q783" s="3">
        <v>0</v>
      </c>
      <c r="R783" s="3">
        <v>0</v>
      </c>
      <c r="S783" s="3"/>
      <c r="T783" s="3">
        <v>0</v>
      </c>
      <c r="U783" s="3">
        <v>0</v>
      </c>
      <c r="V783" s="3"/>
      <c r="W783" s="3"/>
      <c r="X783" s="3">
        <v>0</v>
      </c>
      <c r="Y783" s="3">
        <v>0</v>
      </c>
      <c r="Z783" s="3">
        <v>0</v>
      </c>
      <c r="AA783" s="27">
        <v>0</v>
      </c>
      <c r="AB783" s="28">
        <v>0</v>
      </c>
    </row>
    <row r="784" spans="1:28" x14ac:dyDescent="0.25">
      <c r="A784" s="29">
        <v>772</v>
      </c>
      <c r="B784" s="52"/>
      <c r="C784" s="22">
        <v>800099054</v>
      </c>
      <c r="D784" s="22">
        <f>VLOOKUP(C784,ENERO!$D$13:$E$1147,2,0)</f>
        <v>211952019</v>
      </c>
      <c r="E784" s="52" t="s">
        <v>697</v>
      </c>
      <c r="F784" s="52"/>
      <c r="G784" s="52"/>
      <c r="H784" s="3">
        <v>117833263</v>
      </c>
      <c r="I784" s="3">
        <v>299700642</v>
      </c>
      <c r="J784" s="3">
        <v>0</v>
      </c>
      <c r="K784" s="3">
        <v>0</v>
      </c>
      <c r="L784" s="3">
        <v>0</v>
      </c>
      <c r="M784" s="3">
        <v>0</v>
      </c>
      <c r="N784" s="3"/>
      <c r="O784" s="25">
        <v>417533905</v>
      </c>
      <c r="P784" s="26">
        <v>417533905</v>
      </c>
      <c r="Q784" s="3">
        <v>0</v>
      </c>
      <c r="R784" s="3">
        <v>0</v>
      </c>
      <c r="S784" s="3"/>
      <c r="T784" s="3">
        <v>0</v>
      </c>
      <c r="U784" s="3">
        <v>0</v>
      </c>
      <c r="V784" s="3"/>
      <c r="W784" s="3"/>
      <c r="X784" s="3">
        <v>0</v>
      </c>
      <c r="Y784" s="3">
        <v>0</v>
      </c>
      <c r="Z784" s="3">
        <v>0</v>
      </c>
      <c r="AA784" s="27">
        <v>0</v>
      </c>
      <c r="AB784" s="28">
        <v>0</v>
      </c>
    </row>
    <row r="785" spans="1:28" x14ac:dyDescent="0.25">
      <c r="A785" s="20">
        <v>773</v>
      </c>
      <c r="B785" s="52"/>
      <c r="C785" s="22">
        <v>800099052</v>
      </c>
      <c r="D785" s="22">
        <f>VLOOKUP(C785,ENERO!$D$13:$E$1147,2,0)</f>
        <v>212252022</v>
      </c>
      <c r="E785" s="52" t="s">
        <v>917</v>
      </c>
      <c r="F785" s="52"/>
      <c r="G785" s="52"/>
      <c r="H785" s="3">
        <v>125503027</v>
      </c>
      <c r="I785" s="3">
        <v>265227705</v>
      </c>
      <c r="J785" s="3">
        <v>0</v>
      </c>
      <c r="K785" s="3">
        <v>0</v>
      </c>
      <c r="L785" s="3">
        <v>0</v>
      </c>
      <c r="M785" s="3">
        <v>0</v>
      </c>
      <c r="N785" s="3"/>
      <c r="O785" s="25">
        <v>390730732</v>
      </c>
      <c r="P785" s="26">
        <v>390730732</v>
      </c>
      <c r="Q785" s="3">
        <v>0</v>
      </c>
      <c r="R785" s="3">
        <v>0</v>
      </c>
      <c r="S785" s="3"/>
      <c r="T785" s="3">
        <v>0</v>
      </c>
      <c r="U785" s="3">
        <v>0</v>
      </c>
      <c r="V785" s="3"/>
      <c r="W785" s="3"/>
      <c r="X785" s="3">
        <v>0</v>
      </c>
      <c r="Y785" s="3">
        <v>0</v>
      </c>
      <c r="Z785" s="3">
        <v>0</v>
      </c>
      <c r="AA785" s="27">
        <v>0</v>
      </c>
      <c r="AB785" s="28">
        <v>0</v>
      </c>
    </row>
    <row r="786" spans="1:28" x14ac:dyDescent="0.25">
      <c r="A786" s="29">
        <v>774</v>
      </c>
      <c r="B786" s="52"/>
      <c r="C786" s="22">
        <v>800099055</v>
      </c>
      <c r="D786" s="22">
        <f>VLOOKUP(C786,ENERO!$D$13:$E$1147,2,0)</f>
        <v>213652036</v>
      </c>
      <c r="E786" s="52" t="s">
        <v>918</v>
      </c>
      <c r="F786" s="52"/>
      <c r="G786" s="52"/>
      <c r="H786" s="3">
        <v>87054867</v>
      </c>
      <c r="I786" s="3">
        <v>229516391</v>
      </c>
      <c r="J786" s="3">
        <v>0</v>
      </c>
      <c r="K786" s="3">
        <v>0</v>
      </c>
      <c r="L786" s="3">
        <v>0</v>
      </c>
      <c r="M786" s="3">
        <v>0</v>
      </c>
      <c r="N786" s="3"/>
      <c r="O786" s="25">
        <v>316571258</v>
      </c>
      <c r="P786" s="26">
        <v>316571258</v>
      </c>
      <c r="Q786" s="3">
        <v>0</v>
      </c>
      <c r="R786" s="3">
        <v>0</v>
      </c>
      <c r="S786" s="3"/>
      <c r="T786" s="3">
        <v>0</v>
      </c>
      <c r="U786" s="3">
        <v>0</v>
      </c>
      <c r="V786" s="3"/>
      <c r="W786" s="3"/>
      <c r="X786" s="3">
        <v>0</v>
      </c>
      <c r="Y786" s="3">
        <v>0</v>
      </c>
      <c r="Z786" s="3">
        <v>0</v>
      </c>
      <c r="AA786" s="27">
        <v>0</v>
      </c>
      <c r="AB786" s="28">
        <v>0</v>
      </c>
    </row>
    <row r="787" spans="1:28" x14ac:dyDescent="0.25">
      <c r="A787" s="20">
        <v>775</v>
      </c>
      <c r="B787" s="52"/>
      <c r="C787" s="22">
        <v>800099058</v>
      </c>
      <c r="D787" s="22">
        <f>VLOOKUP(C787,ENERO!$D$13:$E$1147,2,0)</f>
        <v>215152051</v>
      </c>
      <c r="E787" s="52" t="s">
        <v>919</v>
      </c>
      <c r="F787" s="52"/>
      <c r="G787" s="52"/>
      <c r="H787" s="3">
        <v>131469363</v>
      </c>
      <c r="I787" s="3">
        <v>309393779</v>
      </c>
      <c r="J787" s="3">
        <v>0</v>
      </c>
      <c r="K787" s="3">
        <v>0</v>
      </c>
      <c r="L787" s="3">
        <v>0</v>
      </c>
      <c r="M787" s="3">
        <v>0</v>
      </c>
      <c r="N787" s="3"/>
      <c r="O787" s="25">
        <v>440863142</v>
      </c>
      <c r="P787" s="26">
        <v>440863142</v>
      </c>
      <c r="Q787" s="3">
        <v>0</v>
      </c>
      <c r="R787" s="3">
        <v>0</v>
      </c>
      <c r="S787" s="3"/>
      <c r="T787" s="3">
        <v>0</v>
      </c>
      <c r="U787" s="3">
        <v>0</v>
      </c>
      <c r="V787" s="3"/>
      <c r="W787" s="3"/>
      <c r="X787" s="3">
        <v>0</v>
      </c>
      <c r="Y787" s="3">
        <v>0</v>
      </c>
      <c r="Z787" s="3">
        <v>0</v>
      </c>
      <c r="AA787" s="27">
        <v>0</v>
      </c>
      <c r="AB787" s="28">
        <v>0</v>
      </c>
    </row>
    <row r="788" spans="1:28" x14ac:dyDescent="0.25">
      <c r="A788" s="29">
        <v>776</v>
      </c>
      <c r="B788" s="52"/>
      <c r="C788" s="22">
        <v>800099061</v>
      </c>
      <c r="D788" s="22">
        <f>VLOOKUP(C788,ENERO!$D$13:$E$1147,2,0)</f>
        <v>217952079</v>
      </c>
      <c r="E788" s="52" t="s">
        <v>920</v>
      </c>
      <c r="F788" s="52"/>
      <c r="G788" s="52"/>
      <c r="H788" s="3">
        <v>2188136159</v>
      </c>
      <c r="I788" s="3">
        <v>2477428830</v>
      </c>
      <c r="J788" s="3">
        <v>0</v>
      </c>
      <c r="K788" s="3">
        <v>0</v>
      </c>
      <c r="L788" s="3">
        <v>0</v>
      </c>
      <c r="M788" s="3">
        <v>0</v>
      </c>
      <c r="N788" s="3"/>
      <c r="O788" s="25">
        <v>4665564989</v>
      </c>
      <c r="P788" s="26">
        <v>4665564989</v>
      </c>
      <c r="Q788" s="3">
        <v>0</v>
      </c>
      <c r="R788" s="3">
        <v>0</v>
      </c>
      <c r="S788" s="3"/>
      <c r="T788" s="3">
        <v>0</v>
      </c>
      <c r="U788" s="3">
        <v>0</v>
      </c>
      <c r="V788" s="3"/>
      <c r="W788" s="3"/>
      <c r="X788" s="3">
        <v>0</v>
      </c>
      <c r="Y788" s="3">
        <v>0</v>
      </c>
      <c r="Z788" s="3">
        <v>0</v>
      </c>
      <c r="AA788" s="27">
        <v>0</v>
      </c>
      <c r="AB788" s="28">
        <v>0</v>
      </c>
    </row>
    <row r="789" spans="1:28" x14ac:dyDescent="0.25">
      <c r="A789" s="20">
        <v>777</v>
      </c>
      <c r="B789" s="52"/>
      <c r="C789" s="22">
        <v>800035482</v>
      </c>
      <c r="D789" s="22">
        <f>VLOOKUP(C789,ENERO!$D$13:$E$1147,2,0)</f>
        <v>218352083</v>
      </c>
      <c r="E789" s="52" t="s">
        <v>456</v>
      </c>
      <c r="F789" s="52"/>
      <c r="G789" s="52"/>
      <c r="H789" s="3">
        <v>79891348</v>
      </c>
      <c r="I789" s="3">
        <v>230193015</v>
      </c>
      <c r="J789" s="3">
        <v>0</v>
      </c>
      <c r="K789" s="3">
        <v>0</v>
      </c>
      <c r="L789" s="3">
        <v>0</v>
      </c>
      <c r="M789" s="3">
        <v>0</v>
      </c>
      <c r="N789" s="3"/>
      <c r="O789" s="25">
        <v>310084363</v>
      </c>
      <c r="P789" s="26">
        <v>310084363</v>
      </c>
      <c r="Q789" s="3">
        <v>0</v>
      </c>
      <c r="R789" s="3">
        <v>0</v>
      </c>
      <c r="S789" s="3"/>
      <c r="T789" s="3">
        <v>0</v>
      </c>
      <c r="U789" s="3">
        <v>0</v>
      </c>
      <c r="V789" s="3"/>
      <c r="W789" s="3"/>
      <c r="X789" s="3">
        <v>0</v>
      </c>
      <c r="Y789" s="3">
        <v>0</v>
      </c>
      <c r="Z789" s="3">
        <v>0</v>
      </c>
      <c r="AA789" s="27">
        <v>0</v>
      </c>
      <c r="AB789" s="28">
        <v>0</v>
      </c>
    </row>
    <row r="790" spans="1:28" x14ac:dyDescent="0.25">
      <c r="A790" s="29">
        <v>778</v>
      </c>
      <c r="B790" s="52"/>
      <c r="C790" s="22">
        <v>800099062</v>
      </c>
      <c r="D790" s="22">
        <f>VLOOKUP(C790,ENERO!$D$13:$E$1147,2,0)</f>
        <v>211052110</v>
      </c>
      <c r="E790" s="52" t="s">
        <v>921</v>
      </c>
      <c r="F790" s="52"/>
      <c r="G790" s="52"/>
      <c r="H790" s="3">
        <v>317660611</v>
      </c>
      <c r="I790" s="3">
        <v>770414710</v>
      </c>
      <c r="J790" s="3">
        <v>0</v>
      </c>
      <c r="K790" s="3">
        <v>0</v>
      </c>
      <c r="L790" s="3">
        <v>0</v>
      </c>
      <c r="M790" s="3">
        <v>0</v>
      </c>
      <c r="N790" s="3"/>
      <c r="O790" s="25">
        <v>1088075321</v>
      </c>
      <c r="P790" s="26">
        <v>1088075321</v>
      </c>
      <c r="Q790" s="3">
        <v>0</v>
      </c>
      <c r="R790" s="3">
        <v>0</v>
      </c>
      <c r="S790" s="3"/>
      <c r="T790" s="3">
        <v>0</v>
      </c>
      <c r="U790" s="3">
        <v>0</v>
      </c>
      <c r="V790" s="3"/>
      <c r="W790" s="3"/>
      <c r="X790" s="3">
        <v>0</v>
      </c>
      <c r="Y790" s="3">
        <v>0</v>
      </c>
      <c r="Z790" s="3">
        <v>0</v>
      </c>
      <c r="AA790" s="27">
        <v>0</v>
      </c>
      <c r="AB790" s="28">
        <v>0</v>
      </c>
    </row>
    <row r="791" spans="1:28" x14ac:dyDescent="0.25">
      <c r="A791" s="20">
        <v>779</v>
      </c>
      <c r="B791" s="52"/>
      <c r="C791" s="22">
        <v>800019816</v>
      </c>
      <c r="D791" s="22">
        <f>VLOOKUP(C791,ENERO!$D$13:$E$1147,2,0)</f>
        <v>210352203</v>
      </c>
      <c r="E791" s="52" t="s">
        <v>922</v>
      </c>
      <c r="F791" s="52"/>
      <c r="G791" s="52"/>
      <c r="H791" s="3">
        <v>107723736</v>
      </c>
      <c r="I791" s="3">
        <v>308481616</v>
      </c>
      <c r="J791" s="3">
        <v>0</v>
      </c>
      <c r="K791" s="3">
        <v>0</v>
      </c>
      <c r="L791" s="3">
        <v>0</v>
      </c>
      <c r="M791" s="3">
        <v>0</v>
      </c>
      <c r="N791" s="3"/>
      <c r="O791" s="25">
        <v>416205352</v>
      </c>
      <c r="P791" s="26">
        <v>416205352</v>
      </c>
      <c r="Q791" s="3">
        <v>0</v>
      </c>
      <c r="R791" s="3">
        <v>0</v>
      </c>
      <c r="S791" s="3"/>
      <c r="T791" s="3">
        <v>0</v>
      </c>
      <c r="U791" s="3">
        <v>0</v>
      </c>
      <c r="V791" s="3"/>
      <c r="W791" s="3"/>
      <c r="X791" s="3">
        <v>0</v>
      </c>
      <c r="Y791" s="3">
        <v>0</v>
      </c>
      <c r="Z791" s="3">
        <v>0</v>
      </c>
      <c r="AA791" s="27">
        <v>0</v>
      </c>
      <c r="AB791" s="28">
        <v>0</v>
      </c>
    </row>
    <row r="792" spans="1:28" x14ac:dyDescent="0.25">
      <c r="A792" s="29">
        <v>780</v>
      </c>
      <c r="B792" s="52"/>
      <c r="C792" s="22">
        <v>800019000</v>
      </c>
      <c r="D792" s="22">
        <f>VLOOKUP(C792,ENERO!$D$13:$E$1147,2,0)</f>
        <v>210752207</v>
      </c>
      <c r="E792" s="52" t="s">
        <v>923</v>
      </c>
      <c r="F792" s="52"/>
      <c r="G792" s="52"/>
      <c r="H792" s="3">
        <v>124343527</v>
      </c>
      <c r="I792" s="3">
        <v>272797654</v>
      </c>
      <c r="J792" s="3">
        <v>0</v>
      </c>
      <c r="K792" s="3">
        <v>0</v>
      </c>
      <c r="L792" s="3">
        <v>0</v>
      </c>
      <c r="M792" s="3">
        <v>0</v>
      </c>
      <c r="N792" s="3"/>
      <c r="O792" s="25">
        <v>397141181</v>
      </c>
      <c r="P792" s="26">
        <v>397141181</v>
      </c>
      <c r="Q792" s="3">
        <v>0</v>
      </c>
      <c r="R792" s="3">
        <v>0</v>
      </c>
      <c r="S792" s="3"/>
      <c r="T792" s="3">
        <v>0</v>
      </c>
      <c r="U792" s="3">
        <v>0</v>
      </c>
      <c r="V792" s="3"/>
      <c r="W792" s="3"/>
      <c r="X792" s="3">
        <v>0</v>
      </c>
      <c r="Y792" s="3">
        <v>0</v>
      </c>
      <c r="Z792" s="3">
        <v>0</v>
      </c>
      <c r="AA792" s="27">
        <v>0</v>
      </c>
      <c r="AB792" s="28">
        <v>0</v>
      </c>
    </row>
    <row r="793" spans="1:28" x14ac:dyDescent="0.25">
      <c r="A793" s="20">
        <v>781</v>
      </c>
      <c r="B793" s="52"/>
      <c r="C793" s="22">
        <v>800099064</v>
      </c>
      <c r="D793" s="22">
        <f>VLOOKUP(C793,ENERO!$D$13:$E$1147,2,0)</f>
        <v>211052210</v>
      </c>
      <c r="E793" s="52" t="s">
        <v>924</v>
      </c>
      <c r="F793" s="52"/>
      <c r="G793" s="52"/>
      <c r="H793" s="3">
        <v>66494008</v>
      </c>
      <c r="I793" s="3">
        <v>241237655</v>
      </c>
      <c r="J793" s="3">
        <v>0</v>
      </c>
      <c r="K793" s="3">
        <v>0</v>
      </c>
      <c r="L793" s="3">
        <v>0</v>
      </c>
      <c r="M793" s="3">
        <v>0</v>
      </c>
      <c r="N793" s="3"/>
      <c r="O793" s="25">
        <v>307731663</v>
      </c>
      <c r="P793" s="26">
        <v>307731663</v>
      </c>
      <c r="Q793" s="3">
        <v>0</v>
      </c>
      <c r="R793" s="3">
        <v>0</v>
      </c>
      <c r="S793" s="3"/>
      <c r="T793" s="3">
        <v>0</v>
      </c>
      <c r="U793" s="3">
        <v>0</v>
      </c>
      <c r="V793" s="3"/>
      <c r="W793" s="3"/>
      <c r="X793" s="3">
        <v>0</v>
      </c>
      <c r="Y793" s="3">
        <v>0</v>
      </c>
      <c r="Z793" s="3">
        <v>0</v>
      </c>
      <c r="AA793" s="27">
        <v>0</v>
      </c>
      <c r="AB793" s="28">
        <v>0</v>
      </c>
    </row>
    <row r="794" spans="1:28" x14ac:dyDescent="0.25">
      <c r="A794" s="29">
        <v>782</v>
      </c>
      <c r="B794" s="52"/>
      <c r="C794" s="22">
        <v>800035024</v>
      </c>
      <c r="D794" s="22">
        <f>VLOOKUP(C794,ENERO!$D$13:$E$1147,2,0)</f>
        <v>211552215</v>
      </c>
      <c r="E794" s="52" t="s">
        <v>418</v>
      </c>
      <c r="F794" s="52"/>
      <c r="G794" s="52"/>
      <c r="H794" s="3">
        <v>229933415</v>
      </c>
      <c r="I794" s="3">
        <v>1320118612</v>
      </c>
      <c r="J794" s="3">
        <v>0</v>
      </c>
      <c r="K794" s="3">
        <v>0</v>
      </c>
      <c r="L794" s="3">
        <v>0</v>
      </c>
      <c r="M794" s="3">
        <v>0</v>
      </c>
      <c r="N794" s="3"/>
      <c r="O794" s="25">
        <v>1550052027</v>
      </c>
      <c r="P794" s="26">
        <v>1550052027</v>
      </c>
      <c r="Q794" s="3">
        <v>0</v>
      </c>
      <c r="R794" s="3">
        <v>0</v>
      </c>
      <c r="S794" s="3"/>
      <c r="T794" s="3">
        <v>0</v>
      </c>
      <c r="U794" s="3">
        <v>0</v>
      </c>
      <c r="V794" s="3"/>
      <c r="W794" s="3"/>
      <c r="X794" s="3">
        <v>0</v>
      </c>
      <c r="Y794" s="3">
        <v>0</v>
      </c>
      <c r="Z794" s="3">
        <v>0</v>
      </c>
      <c r="AA794" s="27">
        <v>0</v>
      </c>
      <c r="AB794" s="28">
        <v>0</v>
      </c>
    </row>
    <row r="795" spans="1:28" x14ac:dyDescent="0.25">
      <c r="A795" s="20">
        <v>783</v>
      </c>
      <c r="B795" s="52"/>
      <c r="C795" s="22">
        <v>800099070</v>
      </c>
      <c r="D795" s="22">
        <f>VLOOKUP(C795,ENERO!$D$13:$E$1147,2,0)</f>
        <v>212452224</v>
      </c>
      <c r="E795" s="52" t="s">
        <v>925</v>
      </c>
      <c r="F795" s="52"/>
      <c r="G795" s="52"/>
      <c r="H795" s="3">
        <v>135799293</v>
      </c>
      <c r="I795" s="3">
        <v>524808694</v>
      </c>
      <c r="J795" s="3">
        <v>0</v>
      </c>
      <c r="K795" s="3">
        <v>0</v>
      </c>
      <c r="L795" s="3">
        <v>0</v>
      </c>
      <c r="M795" s="3">
        <v>0</v>
      </c>
      <c r="N795" s="3"/>
      <c r="O795" s="25">
        <v>660607987</v>
      </c>
      <c r="P795" s="26">
        <v>660607987</v>
      </c>
      <c r="Q795" s="3">
        <v>0</v>
      </c>
      <c r="R795" s="3">
        <v>0</v>
      </c>
      <c r="S795" s="3"/>
      <c r="T795" s="3">
        <v>0</v>
      </c>
      <c r="U795" s="3">
        <v>0</v>
      </c>
      <c r="V795" s="3"/>
      <c r="W795" s="3"/>
      <c r="X795" s="3">
        <v>0</v>
      </c>
      <c r="Y795" s="3">
        <v>0</v>
      </c>
      <c r="Z795" s="3">
        <v>0</v>
      </c>
      <c r="AA795" s="27">
        <v>0</v>
      </c>
      <c r="AB795" s="28">
        <v>0</v>
      </c>
    </row>
    <row r="796" spans="1:28" x14ac:dyDescent="0.25">
      <c r="A796" s="29">
        <v>784</v>
      </c>
      <c r="B796" s="52"/>
      <c r="C796" s="22">
        <v>800099066</v>
      </c>
      <c r="D796" s="22">
        <f>VLOOKUP(C796,ENERO!$D$13:$E$1147,2,0)</f>
        <v>212752227</v>
      </c>
      <c r="E796" s="52" t="s">
        <v>926</v>
      </c>
      <c r="F796" s="52"/>
      <c r="G796" s="52"/>
      <c r="H796" s="3">
        <v>593105103</v>
      </c>
      <c r="I796" s="3">
        <v>2780745455</v>
      </c>
      <c r="J796" s="3">
        <v>0</v>
      </c>
      <c r="K796" s="3">
        <v>0</v>
      </c>
      <c r="L796" s="3">
        <v>0</v>
      </c>
      <c r="M796" s="3">
        <v>0</v>
      </c>
      <c r="N796" s="3"/>
      <c r="O796" s="25">
        <v>3373850558</v>
      </c>
      <c r="P796" s="26">
        <v>3373850558</v>
      </c>
      <c r="Q796" s="3">
        <v>0</v>
      </c>
      <c r="R796" s="3">
        <v>0</v>
      </c>
      <c r="S796" s="3"/>
      <c r="T796" s="3">
        <v>0</v>
      </c>
      <c r="U796" s="3">
        <v>0</v>
      </c>
      <c r="V796" s="3"/>
      <c r="W796" s="3"/>
      <c r="X796" s="3">
        <v>0</v>
      </c>
      <c r="Y796" s="3">
        <v>0</v>
      </c>
      <c r="Z796" s="3">
        <v>0</v>
      </c>
      <c r="AA796" s="27">
        <v>0</v>
      </c>
      <c r="AB796" s="28">
        <v>0</v>
      </c>
    </row>
    <row r="797" spans="1:28" x14ac:dyDescent="0.25">
      <c r="A797" s="20">
        <v>785</v>
      </c>
      <c r="B797" s="52"/>
      <c r="C797" s="22">
        <v>800099072</v>
      </c>
      <c r="D797" s="22">
        <f>VLOOKUP(C797,ENERO!$D$13:$E$1147,2,0)</f>
        <v>213352233</v>
      </c>
      <c r="E797" s="52" t="s">
        <v>927</v>
      </c>
      <c r="F797" s="52"/>
      <c r="G797" s="52"/>
      <c r="H797" s="3">
        <v>164703235</v>
      </c>
      <c r="I797" s="3">
        <v>374654586</v>
      </c>
      <c r="J797" s="3">
        <v>0</v>
      </c>
      <c r="K797" s="3">
        <v>0</v>
      </c>
      <c r="L797" s="3">
        <v>0</v>
      </c>
      <c r="M797" s="3">
        <v>0</v>
      </c>
      <c r="N797" s="3"/>
      <c r="O797" s="25">
        <v>539357821</v>
      </c>
      <c r="P797" s="26">
        <v>539357821</v>
      </c>
      <c r="Q797" s="3">
        <v>0</v>
      </c>
      <c r="R797" s="3">
        <v>0</v>
      </c>
      <c r="S797" s="3"/>
      <c r="T797" s="3">
        <v>0</v>
      </c>
      <c r="U797" s="3">
        <v>0</v>
      </c>
      <c r="V797" s="3"/>
      <c r="W797" s="3"/>
      <c r="X797" s="3">
        <v>0</v>
      </c>
      <c r="Y797" s="3">
        <v>0</v>
      </c>
      <c r="Z797" s="3">
        <v>0</v>
      </c>
      <c r="AA797" s="27">
        <v>0</v>
      </c>
      <c r="AB797" s="28">
        <v>0</v>
      </c>
    </row>
    <row r="798" spans="1:28" x14ac:dyDescent="0.25">
      <c r="A798" s="29">
        <v>786</v>
      </c>
      <c r="B798" s="52"/>
      <c r="C798" s="22">
        <v>800199959</v>
      </c>
      <c r="D798" s="22">
        <f>VLOOKUP(C798,ENERO!$D$13:$E$1147,2,0)</f>
        <v>214052240</v>
      </c>
      <c r="E798" s="52" t="s">
        <v>928</v>
      </c>
      <c r="F798" s="52"/>
      <c r="G798" s="52"/>
      <c r="H798" s="3">
        <v>198671635</v>
      </c>
      <c r="I798" s="3">
        <v>315776206</v>
      </c>
      <c r="J798" s="3">
        <v>0</v>
      </c>
      <c r="K798" s="3">
        <v>0</v>
      </c>
      <c r="L798" s="3">
        <v>0</v>
      </c>
      <c r="M798" s="3">
        <v>0</v>
      </c>
      <c r="N798" s="3"/>
      <c r="O798" s="25">
        <v>514447841</v>
      </c>
      <c r="P798" s="26">
        <v>514447841</v>
      </c>
      <c r="Q798" s="3">
        <v>0</v>
      </c>
      <c r="R798" s="3">
        <v>0</v>
      </c>
      <c r="S798" s="3"/>
      <c r="T798" s="3">
        <v>0</v>
      </c>
      <c r="U798" s="3">
        <v>0</v>
      </c>
      <c r="V798" s="3"/>
      <c r="W798" s="3"/>
      <c r="X798" s="3">
        <v>0</v>
      </c>
      <c r="Y798" s="3">
        <v>0</v>
      </c>
      <c r="Z798" s="3">
        <v>0</v>
      </c>
      <c r="AA798" s="27">
        <v>0</v>
      </c>
      <c r="AB798" s="28">
        <v>0</v>
      </c>
    </row>
    <row r="799" spans="1:28" x14ac:dyDescent="0.25">
      <c r="A799" s="20">
        <v>787</v>
      </c>
      <c r="B799" s="52"/>
      <c r="C799" s="22">
        <v>800099076</v>
      </c>
      <c r="D799" s="22">
        <f>VLOOKUP(C799,ENERO!$D$13:$E$1147,2,0)</f>
        <v>215052250</v>
      </c>
      <c r="E799" s="52" t="s">
        <v>929</v>
      </c>
      <c r="F799" s="52"/>
      <c r="G799" s="52"/>
      <c r="H799" s="3">
        <v>1025959423</v>
      </c>
      <c r="I799" s="3">
        <v>1699229650</v>
      </c>
      <c r="J799" s="3">
        <v>0</v>
      </c>
      <c r="K799" s="3">
        <v>0</v>
      </c>
      <c r="L799" s="3">
        <v>0</v>
      </c>
      <c r="M799" s="3">
        <v>0</v>
      </c>
      <c r="N799" s="3"/>
      <c r="O799" s="25">
        <v>2725189073</v>
      </c>
      <c r="P799" s="26">
        <v>2725189073</v>
      </c>
      <c r="Q799" s="3">
        <v>0</v>
      </c>
      <c r="R799" s="3">
        <v>0</v>
      </c>
      <c r="S799" s="3"/>
      <c r="T799" s="3">
        <v>0</v>
      </c>
      <c r="U799" s="3">
        <v>0</v>
      </c>
      <c r="V799" s="3"/>
      <c r="W799" s="3"/>
      <c r="X799" s="3">
        <v>0</v>
      </c>
      <c r="Y799" s="3">
        <v>0</v>
      </c>
      <c r="Z799" s="3">
        <v>0</v>
      </c>
      <c r="AA799" s="27">
        <v>0</v>
      </c>
      <c r="AB799" s="28">
        <v>0</v>
      </c>
    </row>
    <row r="800" spans="1:28" x14ac:dyDescent="0.25">
      <c r="A800" s="29">
        <v>788</v>
      </c>
      <c r="B800" s="52"/>
      <c r="C800" s="22">
        <v>814002243</v>
      </c>
      <c r="D800" s="22">
        <f>VLOOKUP(C800,ENERO!$D$13:$E$1147,2,0)</f>
        <v>215452254</v>
      </c>
      <c r="E800" s="52" t="s">
        <v>930</v>
      </c>
      <c r="F800" s="52"/>
      <c r="G800" s="52"/>
      <c r="H800" s="3">
        <v>76572117</v>
      </c>
      <c r="I800" s="3">
        <v>180043246</v>
      </c>
      <c r="J800" s="3">
        <v>0</v>
      </c>
      <c r="K800" s="3">
        <v>0</v>
      </c>
      <c r="L800" s="3">
        <v>0</v>
      </c>
      <c r="M800" s="3">
        <v>0</v>
      </c>
      <c r="N800" s="3"/>
      <c r="O800" s="25">
        <v>256615363</v>
      </c>
      <c r="P800" s="26">
        <v>256615363</v>
      </c>
      <c r="Q800" s="3">
        <v>0</v>
      </c>
      <c r="R800" s="3">
        <v>0</v>
      </c>
      <c r="S800" s="3"/>
      <c r="T800" s="3">
        <v>0</v>
      </c>
      <c r="U800" s="3">
        <v>0</v>
      </c>
      <c r="V800" s="3"/>
      <c r="W800" s="3"/>
      <c r="X800" s="3">
        <v>0</v>
      </c>
      <c r="Y800" s="3">
        <v>0</v>
      </c>
      <c r="Z800" s="3">
        <v>0</v>
      </c>
      <c r="AA800" s="27">
        <v>0</v>
      </c>
      <c r="AB800" s="28">
        <v>0</v>
      </c>
    </row>
    <row r="801" spans="1:28" x14ac:dyDescent="0.25">
      <c r="A801" s="20">
        <v>789</v>
      </c>
      <c r="B801" s="52"/>
      <c r="C801" s="22">
        <v>800099079</v>
      </c>
      <c r="D801" s="22">
        <f>VLOOKUP(C801,ENERO!$D$13:$E$1147,2,0)</f>
        <v>215652256</v>
      </c>
      <c r="E801" s="52" t="s">
        <v>931</v>
      </c>
      <c r="F801" s="52"/>
      <c r="G801" s="52"/>
      <c r="H801" s="3">
        <v>121094777</v>
      </c>
      <c r="I801" s="3">
        <v>303881202</v>
      </c>
      <c r="J801" s="3">
        <v>0</v>
      </c>
      <c r="K801" s="3">
        <v>0</v>
      </c>
      <c r="L801" s="3">
        <v>0</v>
      </c>
      <c r="M801" s="3">
        <v>0</v>
      </c>
      <c r="N801" s="3"/>
      <c r="O801" s="25">
        <v>424975979</v>
      </c>
      <c r="P801" s="26">
        <v>424975979</v>
      </c>
      <c r="Q801" s="3">
        <v>0</v>
      </c>
      <c r="R801" s="3">
        <v>0</v>
      </c>
      <c r="S801" s="3"/>
      <c r="T801" s="3">
        <v>0</v>
      </c>
      <c r="U801" s="3">
        <v>0</v>
      </c>
      <c r="V801" s="3"/>
      <c r="W801" s="3"/>
      <c r="X801" s="3">
        <v>0</v>
      </c>
      <c r="Y801" s="3">
        <v>0</v>
      </c>
      <c r="Z801" s="3">
        <v>0</v>
      </c>
      <c r="AA801" s="27">
        <v>0</v>
      </c>
      <c r="AB801" s="28">
        <v>0</v>
      </c>
    </row>
    <row r="802" spans="1:28" x14ac:dyDescent="0.25">
      <c r="A802" s="29">
        <v>790</v>
      </c>
      <c r="B802" s="52"/>
      <c r="C802" s="22">
        <v>800099080</v>
      </c>
      <c r="D802" s="22">
        <f>VLOOKUP(C802,ENERO!$D$13:$E$1147,2,0)</f>
        <v>215852258</v>
      </c>
      <c r="E802" s="52" t="s">
        <v>932</v>
      </c>
      <c r="F802" s="52"/>
      <c r="G802" s="52"/>
      <c r="H802" s="3">
        <v>247349023</v>
      </c>
      <c r="I802" s="3">
        <v>572686932</v>
      </c>
      <c r="J802" s="3">
        <v>0</v>
      </c>
      <c r="K802" s="3">
        <v>0</v>
      </c>
      <c r="L802" s="3">
        <v>0</v>
      </c>
      <c r="M802" s="3">
        <v>0</v>
      </c>
      <c r="N802" s="3"/>
      <c r="O802" s="25">
        <v>820035955</v>
      </c>
      <c r="P802" s="26">
        <v>820035955</v>
      </c>
      <c r="Q802" s="3">
        <v>0</v>
      </c>
      <c r="R802" s="3">
        <v>0</v>
      </c>
      <c r="S802" s="3"/>
      <c r="T802" s="3">
        <v>0</v>
      </c>
      <c r="U802" s="3">
        <v>0</v>
      </c>
      <c r="V802" s="3"/>
      <c r="W802" s="3"/>
      <c r="X802" s="3">
        <v>0</v>
      </c>
      <c r="Y802" s="3">
        <v>0</v>
      </c>
      <c r="Z802" s="3">
        <v>0</v>
      </c>
      <c r="AA802" s="27">
        <v>0</v>
      </c>
      <c r="AB802" s="28">
        <v>0</v>
      </c>
    </row>
    <row r="803" spans="1:28" x14ac:dyDescent="0.25">
      <c r="A803" s="20">
        <v>791</v>
      </c>
      <c r="B803" s="52"/>
      <c r="C803" s="22">
        <v>800099084</v>
      </c>
      <c r="D803" s="22">
        <f>VLOOKUP(C803,ENERO!$D$13:$E$1147,2,0)</f>
        <v>216052260</v>
      </c>
      <c r="E803" s="52" t="s">
        <v>618</v>
      </c>
      <c r="F803" s="52"/>
      <c r="G803" s="52"/>
      <c r="H803" s="3">
        <v>184068517</v>
      </c>
      <c r="I803" s="3">
        <v>215556453</v>
      </c>
      <c r="J803" s="3">
        <v>0</v>
      </c>
      <c r="K803" s="3">
        <v>0</v>
      </c>
      <c r="L803" s="3">
        <v>0</v>
      </c>
      <c r="M803" s="3">
        <v>0</v>
      </c>
      <c r="N803" s="3"/>
      <c r="O803" s="25">
        <v>399624970</v>
      </c>
      <c r="P803" s="26">
        <v>399624970</v>
      </c>
      <c r="Q803" s="3">
        <v>0</v>
      </c>
      <c r="R803" s="3">
        <v>0</v>
      </c>
      <c r="S803" s="3"/>
      <c r="T803" s="3">
        <v>0</v>
      </c>
      <c r="U803" s="3">
        <v>0</v>
      </c>
      <c r="V803" s="3"/>
      <c r="W803" s="3"/>
      <c r="X803" s="3">
        <v>0</v>
      </c>
      <c r="Y803" s="3">
        <v>0</v>
      </c>
      <c r="Z803" s="3">
        <v>0</v>
      </c>
      <c r="AA803" s="27">
        <v>0</v>
      </c>
      <c r="AB803" s="28">
        <v>0</v>
      </c>
    </row>
    <row r="804" spans="1:28" x14ac:dyDescent="0.25">
      <c r="A804" s="29">
        <v>792</v>
      </c>
      <c r="B804" s="52"/>
      <c r="C804" s="22">
        <v>800099089</v>
      </c>
      <c r="D804" s="22">
        <f>VLOOKUP(C804,ENERO!$D$13:$E$1147,2,0)</f>
        <v>218752287</v>
      </c>
      <c r="E804" s="52" t="s">
        <v>933</v>
      </c>
      <c r="F804" s="52"/>
      <c r="G804" s="52"/>
      <c r="H804" s="3">
        <v>110718259</v>
      </c>
      <c r="I804" s="3">
        <v>233020686</v>
      </c>
      <c r="J804" s="3">
        <v>0</v>
      </c>
      <c r="K804" s="3">
        <v>0</v>
      </c>
      <c r="L804" s="3">
        <v>0</v>
      </c>
      <c r="M804" s="3">
        <v>0</v>
      </c>
      <c r="N804" s="3"/>
      <c r="O804" s="25">
        <v>343738945</v>
      </c>
      <c r="P804" s="26">
        <v>343738945</v>
      </c>
      <c r="Q804" s="3">
        <v>0</v>
      </c>
      <c r="R804" s="3">
        <v>0</v>
      </c>
      <c r="S804" s="3"/>
      <c r="T804" s="3">
        <v>0</v>
      </c>
      <c r="U804" s="3">
        <v>0</v>
      </c>
      <c r="V804" s="3"/>
      <c r="W804" s="3"/>
      <c r="X804" s="3">
        <v>0</v>
      </c>
      <c r="Y804" s="3">
        <v>0</v>
      </c>
      <c r="Z804" s="3">
        <v>0</v>
      </c>
      <c r="AA804" s="27">
        <v>0</v>
      </c>
      <c r="AB804" s="28">
        <v>0</v>
      </c>
    </row>
    <row r="805" spans="1:28" x14ac:dyDescent="0.25">
      <c r="A805" s="20">
        <v>793</v>
      </c>
      <c r="B805" s="52"/>
      <c r="C805" s="22">
        <v>800015689</v>
      </c>
      <c r="D805" s="22">
        <f>VLOOKUP(C805,ENERO!$D$13:$E$1147,2,0)</f>
        <v>211752317</v>
      </c>
      <c r="E805" s="52" t="s">
        <v>934</v>
      </c>
      <c r="F805" s="52"/>
      <c r="G805" s="52"/>
      <c r="H805" s="3">
        <v>253748515</v>
      </c>
      <c r="I805" s="3">
        <v>1035265296</v>
      </c>
      <c r="J805" s="3">
        <v>0</v>
      </c>
      <c r="K805" s="3">
        <v>0</v>
      </c>
      <c r="L805" s="3">
        <v>0</v>
      </c>
      <c r="M805" s="3">
        <v>0</v>
      </c>
      <c r="N805" s="3"/>
      <c r="O805" s="25">
        <v>1289013811</v>
      </c>
      <c r="P805" s="26">
        <v>1289013811</v>
      </c>
      <c r="Q805" s="3">
        <v>0</v>
      </c>
      <c r="R805" s="3">
        <v>0</v>
      </c>
      <c r="S805" s="3"/>
      <c r="T805" s="3">
        <v>0</v>
      </c>
      <c r="U805" s="3">
        <v>0</v>
      </c>
      <c r="V805" s="3"/>
      <c r="W805" s="3"/>
      <c r="X805" s="3">
        <v>0</v>
      </c>
      <c r="Y805" s="3">
        <v>0</v>
      </c>
      <c r="Z805" s="3">
        <v>0</v>
      </c>
      <c r="AA805" s="27">
        <v>0</v>
      </c>
      <c r="AB805" s="28">
        <v>0</v>
      </c>
    </row>
    <row r="806" spans="1:28" x14ac:dyDescent="0.25">
      <c r="A806" s="29">
        <v>794</v>
      </c>
      <c r="B806" s="52"/>
      <c r="C806" s="22">
        <v>800099090</v>
      </c>
      <c r="D806" s="22">
        <f>VLOOKUP(C806,ENERO!$D$13:$E$1147,2,0)</f>
        <v>212052320</v>
      </c>
      <c r="E806" s="52" t="s">
        <v>935</v>
      </c>
      <c r="F806" s="52"/>
      <c r="G806" s="52"/>
      <c r="H806" s="3">
        <v>140698795</v>
      </c>
      <c r="I806" s="3">
        <v>295696500</v>
      </c>
      <c r="J806" s="3">
        <v>0</v>
      </c>
      <c r="K806" s="3">
        <v>0</v>
      </c>
      <c r="L806" s="3">
        <v>0</v>
      </c>
      <c r="M806" s="3">
        <v>0</v>
      </c>
      <c r="N806" s="3"/>
      <c r="O806" s="25">
        <v>436395295</v>
      </c>
      <c r="P806" s="26">
        <v>436395295</v>
      </c>
      <c r="Q806" s="3">
        <v>0</v>
      </c>
      <c r="R806" s="3">
        <v>0</v>
      </c>
      <c r="S806" s="3"/>
      <c r="T806" s="3">
        <v>0</v>
      </c>
      <c r="U806" s="3">
        <v>0</v>
      </c>
      <c r="V806" s="3"/>
      <c r="W806" s="3"/>
      <c r="X806" s="3">
        <v>0</v>
      </c>
      <c r="Y806" s="3">
        <v>0</v>
      </c>
      <c r="Z806" s="3">
        <v>0</v>
      </c>
      <c r="AA806" s="27">
        <v>0</v>
      </c>
      <c r="AB806" s="28">
        <v>0</v>
      </c>
    </row>
    <row r="807" spans="1:28" x14ac:dyDescent="0.25">
      <c r="A807" s="20">
        <v>795</v>
      </c>
      <c r="B807" s="52"/>
      <c r="C807" s="22">
        <v>800083672</v>
      </c>
      <c r="D807" s="22">
        <f>VLOOKUP(C807,ENERO!$D$13:$E$1147,2,0)</f>
        <v>212352323</v>
      </c>
      <c r="E807" s="52" t="s">
        <v>936</v>
      </c>
      <c r="F807" s="52"/>
      <c r="G807" s="52"/>
      <c r="H807" s="3">
        <v>97089637</v>
      </c>
      <c r="I807" s="3">
        <v>244716102</v>
      </c>
      <c r="J807" s="3">
        <v>0</v>
      </c>
      <c r="K807" s="3">
        <v>0</v>
      </c>
      <c r="L807" s="3">
        <v>0</v>
      </c>
      <c r="M807" s="3">
        <v>0</v>
      </c>
      <c r="N807" s="3"/>
      <c r="O807" s="25">
        <v>341805739</v>
      </c>
      <c r="P807" s="26">
        <v>341805739</v>
      </c>
      <c r="Q807" s="3">
        <v>0</v>
      </c>
      <c r="R807" s="3">
        <v>0</v>
      </c>
      <c r="S807" s="3"/>
      <c r="T807" s="3">
        <v>0</v>
      </c>
      <c r="U807" s="3">
        <v>0</v>
      </c>
      <c r="V807" s="3"/>
      <c r="W807" s="3"/>
      <c r="X807" s="3">
        <v>0</v>
      </c>
      <c r="Y807" s="3">
        <v>0</v>
      </c>
      <c r="Z807" s="3">
        <v>0</v>
      </c>
      <c r="AA807" s="27">
        <v>0</v>
      </c>
      <c r="AB807" s="28">
        <v>0</v>
      </c>
    </row>
    <row r="808" spans="1:28" x14ac:dyDescent="0.25">
      <c r="A808" s="29">
        <v>796</v>
      </c>
      <c r="B808" s="52"/>
      <c r="C808" s="22">
        <v>800099092</v>
      </c>
      <c r="D808" s="22">
        <f>VLOOKUP(C808,ENERO!$D$13:$E$1147,2,0)</f>
        <v>215252352</v>
      </c>
      <c r="E808" s="52" t="s">
        <v>937</v>
      </c>
      <c r="F808" s="52"/>
      <c r="G808" s="52"/>
      <c r="H808" s="3">
        <v>135692971</v>
      </c>
      <c r="I808" s="3">
        <v>289554933</v>
      </c>
      <c r="J808" s="3">
        <v>0</v>
      </c>
      <c r="K808" s="3">
        <v>0</v>
      </c>
      <c r="L808" s="3">
        <v>0</v>
      </c>
      <c r="M808" s="3">
        <v>0</v>
      </c>
      <c r="N808" s="3"/>
      <c r="O808" s="25">
        <v>425247904</v>
      </c>
      <c r="P808" s="26">
        <v>425247904</v>
      </c>
      <c r="Q808" s="3">
        <v>0</v>
      </c>
      <c r="R808" s="3">
        <v>0</v>
      </c>
      <c r="S808" s="3"/>
      <c r="T808" s="3">
        <v>0</v>
      </c>
      <c r="U808" s="3">
        <v>0</v>
      </c>
      <c r="V808" s="3"/>
      <c r="W808" s="3"/>
      <c r="X808" s="3">
        <v>0</v>
      </c>
      <c r="Y808" s="3">
        <v>0</v>
      </c>
      <c r="Z808" s="3">
        <v>0</v>
      </c>
      <c r="AA808" s="27">
        <v>0</v>
      </c>
      <c r="AB808" s="28">
        <v>0</v>
      </c>
    </row>
    <row r="809" spans="1:28" x14ac:dyDescent="0.25">
      <c r="A809" s="20">
        <v>797</v>
      </c>
      <c r="B809" s="52"/>
      <c r="C809" s="22">
        <v>800019005</v>
      </c>
      <c r="D809" s="22">
        <f>VLOOKUP(C809,ENERO!$D$13:$E$1147,2,0)</f>
        <v>215452354</v>
      </c>
      <c r="E809" s="52" t="s">
        <v>938</v>
      </c>
      <c r="F809" s="52"/>
      <c r="G809" s="52"/>
      <c r="H809" s="3">
        <v>97522639</v>
      </c>
      <c r="I809" s="3">
        <v>265177974</v>
      </c>
      <c r="J809" s="3">
        <v>0</v>
      </c>
      <c r="K809" s="3">
        <v>0</v>
      </c>
      <c r="L809" s="3">
        <v>0</v>
      </c>
      <c r="M809" s="3">
        <v>0</v>
      </c>
      <c r="N809" s="3"/>
      <c r="O809" s="25">
        <v>362700613</v>
      </c>
      <c r="P809" s="26">
        <v>362700613</v>
      </c>
      <c r="Q809" s="3">
        <v>0</v>
      </c>
      <c r="R809" s="3">
        <v>0</v>
      </c>
      <c r="S809" s="3"/>
      <c r="T809" s="3">
        <v>0</v>
      </c>
      <c r="U809" s="3">
        <v>0</v>
      </c>
      <c r="V809" s="3"/>
      <c r="W809" s="3"/>
      <c r="X809" s="3">
        <v>0</v>
      </c>
      <c r="Y809" s="3">
        <v>0</v>
      </c>
      <c r="Z809" s="3">
        <v>0</v>
      </c>
      <c r="AA809" s="27">
        <v>0</v>
      </c>
      <c r="AB809" s="28">
        <v>0</v>
      </c>
    </row>
    <row r="810" spans="1:28" x14ac:dyDescent="0.25">
      <c r="A810" s="29">
        <v>798</v>
      </c>
      <c r="B810" s="52"/>
      <c r="C810" s="22">
        <v>800099098</v>
      </c>
      <c r="D810" s="22">
        <f>VLOOKUP(C810,ENERO!$D$13:$E$1147,2,0)</f>
        <v>217852378</v>
      </c>
      <c r="E810" s="52" t="s">
        <v>939</v>
      </c>
      <c r="F810" s="52"/>
      <c r="G810" s="52"/>
      <c r="H810" s="3">
        <v>252364179</v>
      </c>
      <c r="I810" s="3">
        <v>557761497</v>
      </c>
      <c r="J810" s="3">
        <v>0</v>
      </c>
      <c r="K810" s="3">
        <v>0</v>
      </c>
      <c r="L810" s="3">
        <v>0</v>
      </c>
      <c r="M810" s="3">
        <v>0</v>
      </c>
      <c r="N810" s="3"/>
      <c r="O810" s="25">
        <v>810125676</v>
      </c>
      <c r="P810" s="26">
        <v>810125676</v>
      </c>
      <c r="Q810" s="3">
        <v>0</v>
      </c>
      <c r="R810" s="3">
        <v>0</v>
      </c>
      <c r="S810" s="3"/>
      <c r="T810" s="3">
        <v>0</v>
      </c>
      <c r="U810" s="3">
        <v>0</v>
      </c>
      <c r="V810" s="3"/>
      <c r="W810" s="3"/>
      <c r="X810" s="3">
        <v>0</v>
      </c>
      <c r="Y810" s="3">
        <v>0</v>
      </c>
      <c r="Z810" s="3">
        <v>0</v>
      </c>
      <c r="AA810" s="27">
        <v>0</v>
      </c>
      <c r="AB810" s="28">
        <v>0</v>
      </c>
    </row>
    <row r="811" spans="1:28" x14ac:dyDescent="0.25">
      <c r="A811" s="20">
        <v>799</v>
      </c>
      <c r="B811" s="52"/>
      <c r="C811" s="22">
        <v>800099100</v>
      </c>
      <c r="D811" s="22">
        <f>VLOOKUP(C811,ENERO!$D$13:$E$1147,2,0)</f>
        <v>218152381</v>
      </c>
      <c r="E811" s="52" t="s">
        <v>940</v>
      </c>
      <c r="F811" s="52"/>
      <c r="G811" s="52"/>
      <c r="H811" s="3">
        <v>164875923</v>
      </c>
      <c r="I811" s="3">
        <v>408368032</v>
      </c>
      <c r="J811" s="3">
        <v>0</v>
      </c>
      <c r="K811" s="3">
        <v>0</v>
      </c>
      <c r="L811" s="3">
        <v>0</v>
      </c>
      <c r="M811" s="3">
        <v>0</v>
      </c>
      <c r="N811" s="3"/>
      <c r="O811" s="25">
        <v>573243955</v>
      </c>
      <c r="P811" s="26">
        <v>573243955</v>
      </c>
      <c r="Q811" s="3">
        <v>0</v>
      </c>
      <c r="R811" s="3">
        <v>0</v>
      </c>
      <c r="S811" s="3"/>
      <c r="T811" s="3">
        <v>0</v>
      </c>
      <c r="U811" s="3">
        <v>0</v>
      </c>
      <c r="V811" s="3"/>
      <c r="W811" s="3"/>
      <c r="X811" s="3">
        <v>0</v>
      </c>
      <c r="Y811" s="3">
        <v>0</v>
      </c>
      <c r="Z811" s="3">
        <v>0</v>
      </c>
      <c r="AA811" s="27">
        <v>0</v>
      </c>
      <c r="AB811" s="28">
        <v>0</v>
      </c>
    </row>
    <row r="812" spans="1:28" x14ac:dyDescent="0.25">
      <c r="A812" s="29">
        <v>800</v>
      </c>
      <c r="B812" s="52"/>
      <c r="C812" s="22">
        <v>800149894</v>
      </c>
      <c r="D812" s="22">
        <f>VLOOKUP(C812,ENERO!$D$13:$E$1147,2,0)</f>
        <v>218552385</v>
      </c>
      <c r="E812" s="52" t="s">
        <v>941</v>
      </c>
      <c r="F812" s="52"/>
      <c r="G812" s="52"/>
      <c r="H812" s="3">
        <v>86526341</v>
      </c>
      <c r="I812" s="3">
        <v>205507650</v>
      </c>
      <c r="J812" s="3">
        <v>0</v>
      </c>
      <c r="K812" s="3">
        <v>0</v>
      </c>
      <c r="L812" s="3">
        <v>0</v>
      </c>
      <c r="M812" s="3">
        <v>0</v>
      </c>
      <c r="N812" s="3"/>
      <c r="O812" s="25">
        <v>292033991</v>
      </c>
      <c r="P812" s="26">
        <v>292033991</v>
      </c>
      <c r="Q812" s="3">
        <v>0</v>
      </c>
      <c r="R812" s="3">
        <v>0</v>
      </c>
      <c r="S812" s="3"/>
      <c r="T812" s="3">
        <v>0</v>
      </c>
      <c r="U812" s="3">
        <v>0</v>
      </c>
      <c r="V812" s="3"/>
      <c r="W812" s="3"/>
      <c r="X812" s="3">
        <v>0</v>
      </c>
      <c r="Y812" s="3">
        <v>0</v>
      </c>
      <c r="Z812" s="3">
        <v>0</v>
      </c>
      <c r="AA812" s="27">
        <v>0</v>
      </c>
      <c r="AB812" s="28">
        <v>0</v>
      </c>
    </row>
    <row r="813" spans="1:28" x14ac:dyDescent="0.25">
      <c r="A813" s="20">
        <v>801</v>
      </c>
      <c r="B813" s="52"/>
      <c r="C813" s="22">
        <v>800222502</v>
      </c>
      <c r="D813" s="22">
        <f>VLOOKUP(C813,ENERO!$D$13:$E$1147,2,0)</f>
        <v>219052390</v>
      </c>
      <c r="E813" s="52" t="s">
        <v>942</v>
      </c>
      <c r="F813" s="52"/>
      <c r="G813" s="52"/>
      <c r="H813" s="3">
        <v>417108115</v>
      </c>
      <c r="I813" s="3">
        <v>497039793</v>
      </c>
      <c r="J813" s="3">
        <v>0</v>
      </c>
      <c r="K813" s="3">
        <v>0</v>
      </c>
      <c r="L813" s="3">
        <v>0</v>
      </c>
      <c r="M813" s="3">
        <v>0</v>
      </c>
      <c r="N813" s="3"/>
      <c r="O813" s="25">
        <v>914147908</v>
      </c>
      <c r="P813" s="26">
        <v>914147908</v>
      </c>
      <c r="Q813" s="3">
        <v>0</v>
      </c>
      <c r="R813" s="3">
        <v>0</v>
      </c>
      <c r="S813" s="3"/>
      <c r="T813" s="3">
        <v>0</v>
      </c>
      <c r="U813" s="3">
        <v>0</v>
      </c>
      <c r="V813" s="3"/>
      <c r="W813" s="3"/>
      <c r="X813" s="3">
        <v>0</v>
      </c>
      <c r="Y813" s="3">
        <v>0</v>
      </c>
      <c r="Z813" s="3">
        <v>0</v>
      </c>
      <c r="AA813" s="27">
        <v>0</v>
      </c>
      <c r="AB813" s="28">
        <v>0</v>
      </c>
    </row>
    <row r="814" spans="1:28" x14ac:dyDescent="0.25">
      <c r="A814" s="29">
        <v>802</v>
      </c>
      <c r="B814" s="52"/>
      <c r="C814" s="22">
        <v>800099102</v>
      </c>
      <c r="D814" s="22">
        <f>VLOOKUP(C814,ENERO!$D$13:$E$1147,2,0)</f>
        <v>219952399</v>
      </c>
      <c r="E814" s="52" t="s">
        <v>333</v>
      </c>
      <c r="F814" s="52"/>
      <c r="G814" s="52"/>
      <c r="H814" s="3">
        <v>444884751</v>
      </c>
      <c r="I814" s="3">
        <v>776497550</v>
      </c>
      <c r="J814" s="3">
        <v>0</v>
      </c>
      <c r="K814" s="3">
        <v>0</v>
      </c>
      <c r="L814" s="3">
        <v>0</v>
      </c>
      <c r="M814" s="3">
        <v>0</v>
      </c>
      <c r="N814" s="3"/>
      <c r="O814" s="25">
        <v>1221382301</v>
      </c>
      <c r="P814" s="26">
        <v>1221382301</v>
      </c>
      <c r="Q814" s="3">
        <v>0</v>
      </c>
      <c r="R814" s="3">
        <v>0</v>
      </c>
      <c r="S814" s="3"/>
      <c r="T814" s="3">
        <v>0</v>
      </c>
      <c r="U814" s="3">
        <v>0</v>
      </c>
      <c r="V814" s="3"/>
      <c r="W814" s="3"/>
      <c r="X814" s="3">
        <v>0</v>
      </c>
      <c r="Y814" s="3">
        <v>0</v>
      </c>
      <c r="Z814" s="3">
        <v>0</v>
      </c>
      <c r="AA814" s="27">
        <v>0</v>
      </c>
      <c r="AB814" s="28">
        <v>0</v>
      </c>
    </row>
    <row r="815" spans="1:28" x14ac:dyDescent="0.25">
      <c r="A815" s="20">
        <v>803</v>
      </c>
      <c r="B815" s="52"/>
      <c r="C815" s="22">
        <v>800019111</v>
      </c>
      <c r="D815" s="22">
        <f>VLOOKUP(C815,ENERO!$D$13:$E$1147,2,0)</f>
        <v>210552405</v>
      </c>
      <c r="E815" s="52" t="s">
        <v>943</v>
      </c>
      <c r="F815" s="52"/>
      <c r="G815" s="52"/>
      <c r="H815" s="3">
        <v>188851719</v>
      </c>
      <c r="I815" s="3">
        <v>376846645</v>
      </c>
      <c r="J815" s="3">
        <v>0</v>
      </c>
      <c r="K815" s="3">
        <v>0</v>
      </c>
      <c r="L815" s="3">
        <v>0</v>
      </c>
      <c r="M815" s="3">
        <v>0</v>
      </c>
      <c r="N815" s="3"/>
      <c r="O815" s="25">
        <v>565698364</v>
      </c>
      <c r="P815" s="26">
        <v>565698364</v>
      </c>
      <c r="Q815" s="3">
        <v>0</v>
      </c>
      <c r="R815" s="3">
        <v>0</v>
      </c>
      <c r="S815" s="3"/>
      <c r="T815" s="3">
        <v>0</v>
      </c>
      <c r="U815" s="3">
        <v>0</v>
      </c>
      <c r="V815" s="3"/>
      <c r="W815" s="3"/>
      <c r="X815" s="3">
        <v>0</v>
      </c>
      <c r="Y815" s="3">
        <v>0</v>
      </c>
      <c r="Z815" s="3">
        <v>0</v>
      </c>
      <c r="AA815" s="27">
        <v>0</v>
      </c>
      <c r="AB815" s="28">
        <v>0</v>
      </c>
    </row>
    <row r="816" spans="1:28" x14ac:dyDescent="0.25">
      <c r="A816" s="29">
        <v>804</v>
      </c>
      <c r="B816" s="52"/>
      <c r="C816" s="22">
        <v>800099105</v>
      </c>
      <c r="D816" s="22">
        <f>VLOOKUP(C816,ENERO!$D$13:$E$1147,2,0)</f>
        <v>211152411</v>
      </c>
      <c r="E816" s="52" t="s">
        <v>944</v>
      </c>
      <c r="F816" s="52"/>
      <c r="G816" s="52"/>
      <c r="H816" s="3">
        <v>109024605</v>
      </c>
      <c r="I816" s="3">
        <v>265350016</v>
      </c>
      <c r="J816" s="3">
        <v>0</v>
      </c>
      <c r="K816" s="3">
        <v>0</v>
      </c>
      <c r="L816" s="3">
        <v>0</v>
      </c>
      <c r="M816" s="3">
        <v>0</v>
      </c>
      <c r="N816" s="3"/>
      <c r="O816" s="25">
        <v>374374621</v>
      </c>
      <c r="P816" s="26">
        <v>374374621</v>
      </c>
      <c r="Q816" s="3">
        <v>0</v>
      </c>
      <c r="R816" s="3">
        <v>0</v>
      </c>
      <c r="S816" s="3"/>
      <c r="T816" s="3">
        <v>0</v>
      </c>
      <c r="U816" s="3">
        <v>0</v>
      </c>
      <c r="V816" s="3"/>
      <c r="W816" s="3"/>
      <c r="X816" s="3">
        <v>0</v>
      </c>
      <c r="Y816" s="3">
        <v>0</v>
      </c>
      <c r="Z816" s="3">
        <v>0</v>
      </c>
      <c r="AA816" s="27">
        <v>0</v>
      </c>
      <c r="AB816" s="28">
        <v>0</v>
      </c>
    </row>
    <row r="817" spans="1:28" x14ac:dyDescent="0.25">
      <c r="A817" s="20">
        <v>805</v>
      </c>
      <c r="B817" s="52"/>
      <c r="C817" s="22">
        <v>800019112</v>
      </c>
      <c r="D817" s="22">
        <f>VLOOKUP(C817,ENERO!$D$13:$E$1147,2,0)</f>
        <v>211852418</v>
      </c>
      <c r="E817" s="52" t="s">
        <v>945</v>
      </c>
      <c r="F817" s="52"/>
      <c r="G817" s="52"/>
      <c r="H817" s="3">
        <v>168095587</v>
      </c>
      <c r="I817" s="3">
        <v>341695659</v>
      </c>
      <c r="J817" s="3">
        <v>0</v>
      </c>
      <c r="K817" s="3">
        <v>0</v>
      </c>
      <c r="L817" s="3">
        <v>0</v>
      </c>
      <c r="M817" s="3">
        <v>0</v>
      </c>
      <c r="N817" s="3"/>
      <c r="O817" s="25">
        <v>509791246</v>
      </c>
      <c r="P817" s="26">
        <v>509791246</v>
      </c>
      <c r="Q817" s="3">
        <v>0</v>
      </c>
      <c r="R817" s="3">
        <v>0</v>
      </c>
      <c r="S817" s="3"/>
      <c r="T817" s="3">
        <v>0</v>
      </c>
      <c r="U817" s="3">
        <v>0</v>
      </c>
      <c r="V817" s="3"/>
      <c r="W817" s="3"/>
      <c r="X817" s="3">
        <v>0</v>
      </c>
      <c r="Y817" s="3">
        <v>0</v>
      </c>
      <c r="Z817" s="3">
        <v>0</v>
      </c>
      <c r="AA817" s="27">
        <v>0</v>
      </c>
      <c r="AB817" s="28">
        <v>0</v>
      </c>
    </row>
    <row r="818" spans="1:28" x14ac:dyDescent="0.25">
      <c r="A818" s="29">
        <v>806</v>
      </c>
      <c r="B818" s="52"/>
      <c r="C818" s="22">
        <v>800099106</v>
      </c>
      <c r="D818" s="22">
        <f>VLOOKUP(C818,ENERO!$D$13:$E$1147,2,0)</f>
        <v>212752427</v>
      </c>
      <c r="E818" s="52" t="s">
        <v>946</v>
      </c>
      <c r="F818" s="52"/>
      <c r="G818" s="52"/>
      <c r="H818" s="3">
        <v>632279727</v>
      </c>
      <c r="I818" s="3">
        <v>579557465</v>
      </c>
      <c r="J818" s="3">
        <v>0</v>
      </c>
      <c r="K818" s="3">
        <v>0</v>
      </c>
      <c r="L818" s="3">
        <v>0</v>
      </c>
      <c r="M818" s="3">
        <v>0</v>
      </c>
      <c r="N818" s="3"/>
      <c r="O818" s="25">
        <v>1211837192</v>
      </c>
      <c r="P818" s="26">
        <v>1211837192</v>
      </c>
      <c r="Q818" s="3">
        <v>0</v>
      </c>
      <c r="R818" s="3">
        <v>0</v>
      </c>
      <c r="S818" s="3"/>
      <c r="T818" s="3">
        <v>0</v>
      </c>
      <c r="U818" s="3">
        <v>0</v>
      </c>
      <c r="V818" s="3"/>
      <c r="W818" s="3"/>
      <c r="X818" s="3">
        <v>0</v>
      </c>
      <c r="Y818" s="3">
        <v>0</v>
      </c>
      <c r="Z818" s="3">
        <v>0</v>
      </c>
      <c r="AA818" s="27">
        <v>0</v>
      </c>
      <c r="AB818" s="28">
        <v>0</v>
      </c>
    </row>
    <row r="819" spans="1:28" x14ac:dyDescent="0.25">
      <c r="A819" s="20">
        <v>807</v>
      </c>
      <c r="B819" s="52"/>
      <c r="C819" s="22">
        <v>800099108</v>
      </c>
      <c r="D819" s="22">
        <f>VLOOKUP(C819,ENERO!$D$13:$E$1147,2,0)</f>
        <v>213552435</v>
      </c>
      <c r="E819" s="52" t="s">
        <v>947</v>
      </c>
      <c r="F819" s="52"/>
      <c r="G819" s="52"/>
      <c r="H819" s="3">
        <v>131368987</v>
      </c>
      <c r="I819" s="3">
        <v>866632394</v>
      </c>
      <c r="J819" s="3">
        <v>0</v>
      </c>
      <c r="K819" s="3">
        <v>0</v>
      </c>
      <c r="L819" s="3">
        <v>0</v>
      </c>
      <c r="M819" s="3">
        <v>0</v>
      </c>
      <c r="N819" s="3"/>
      <c r="O819" s="25">
        <v>998001381</v>
      </c>
      <c r="P819" s="26">
        <v>998001381</v>
      </c>
      <c r="Q819" s="3">
        <v>0</v>
      </c>
      <c r="R819" s="3">
        <v>0</v>
      </c>
      <c r="S819" s="3"/>
      <c r="T819" s="3">
        <v>0</v>
      </c>
      <c r="U819" s="3">
        <v>0</v>
      </c>
      <c r="V819" s="3"/>
      <c r="W819" s="3"/>
      <c r="X819" s="3">
        <v>0</v>
      </c>
      <c r="Y819" s="3">
        <v>0</v>
      </c>
      <c r="Z819" s="3">
        <v>0</v>
      </c>
      <c r="AA819" s="27">
        <v>0</v>
      </c>
      <c r="AB819" s="28">
        <v>0</v>
      </c>
    </row>
    <row r="820" spans="1:28" x14ac:dyDescent="0.25">
      <c r="A820" s="29">
        <v>808</v>
      </c>
      <c r="B820" s="52"/>
      <c r="C820" s="22">
        <v>800099111</v>
      </c>
      <c r="D820" s="22">
        <f>VLOOKUP(C820,ENERO!$D$13:$E$1147,2,0)</f>
        <v>217352473</v>
      </c>
      <c r="E820" s="52" t="s">
        <v>948</v>
      </c>
      <c r="F820" s="52"/>
      <c r="G820" s="52"/>
      <c r="H820" s="3">
        <v>398143943</v>
      </c>
      <c r="I820" s="3">
        <v>556466895</v>
      </c>
      <c r="J820" s="3">
        <v>0</v>
      </c>
      <c r="K820" s="3">
        <v>0</v>
      </c>
      <c r="L820" s="3">
        <v>0</v>
      </c>
      <c r="M820" s="3">
        <v>0</v>
      </c>
      <c r="N820" s="3"/>
      <c r="O820" s="25">
        <v>954610838</v>
      </c>
      <c r="P820" s="26">
        <v>954610838</v>
      </c>
      <c r="Q820" s="3">
        <v>0</v>
      </c>
      <c r="R820" s="3">
        <v>0</v>
      </c>
      <c r="S820" s="3"/>
      <c r="T820" s="3">
        <v>0</v>
      </c>
      <c r="U820" s="3">
        <v>0</v>
      </c>
      <c r="V820" s="3"/>
      <c r="W820" s="3"/>
      <c r="X820" s="3">
        <v>0</v>
      </c>
      <c r="Y820" s="3">
        <v>0</v>
      </c>
      <c r="Z820" s="3">
        <v>0</v>
      </c>
      <c r="AA820" s="27">
        <v>0</v>
      </c>
      <c r="AB820" s="28">
        <v>0</v>
      </c>
    </row>
    <row r="821" spans="1:28" x14ac:dyDescent="0.25">
      <c r="A821" s="20">
        <v>809</v>
      </c>
      <c r="B821" s="52"/>
      <c r="C821" s="22">
        <v>814003734</v>
      </c>
      <c r="D821" s="22">
        <f>VLOOKUP(C821,ENERO!$D$13:$E$1147,2,0)</f>
        <v>218052480</v>
      </c>
      <c r="E821" s="52" t="s">
        <v>340</v>
      </c>
      <c r="F821" s="52"/>
      <c r="G821" s="52"/>
      <c r="H821" s="3">
        <v>59003551</v>
      </c>
      <c r="I821" s="3">
        <v>102831068</v>
      </c>
      <c r="J821" s="3">
        <v>0</v>
      </c>
      <c r="K821" s="3">
        <v>0</v>
      </c>
      <c r="L821" s="3">
        <v>0</v>
      </c>
      <c r="M821" s="3">
        <v>0</v>
      </c>
      <c r="N821" s="3"/>
      <c r="O821" s="25">
        <v>161834619</v>
      </c>
      <c r="P821" s="26">
        <v>161834619</v>
      </c>
      <c r="Q821" s="3">
        <v>0</v>
      </c>
      <c r="R821" s="3">
        <v>0</v>
      </c>
      <c r="S821" s="3"/>
      <c r="T821" s="3">
        <v>0</v>
      </c>
      <c r="U821" s="3">
        <v>0</v>
      </c>
      <c r="V821" s="3"/>
      <c r="W821" s="3"/>
      <c r="X821" s="3">
        <v>0</v>
      </c>
      <c r="Y821" s="3">
        <v>0</v>
      </c>
      <c r="Z821" s="3">
        <v>0</v>
      </c>
      <c r="AA821" s="27">
        <v>0</v>
      </c>
      <c r="AB821" s="28">
        <v>0</v>
      </c>
    </row>
    <row r="822" spans="1:28" x14ac:dyDescent="0.25">
      <c r="A822" s="29">
        <v>810</v>
      </c>
      <c r="B822" s="52"/>
      <c r="C822" s="22">
        <v>800099113</v>
      </c>
      <c r="D822" s="22">
        <f>VLOOKUP(C822,ENERO!$D$13:$E$1147,2,0)</f>
        <v>219052490</v>
      </c>
      <c r="E822" s="52" t="s">
        <v>949</v>
      </c>
      <c r="F822" s="52"/>
      <c r="G822" s="52"/>
      <c r="H822" s="3">
        <v>1165482607</v>
      </c>
      <c r="I822" s="3">
        <v>1299219068</v>
      </c>
      <c r="J822" s="3">
        <v>0</v>
      </c>
      <c r="K822" s="3">
        <v>0</v>
      </c>
      <c r="L822" s="3">
        <v>0</v>
      </c>
      <c r="M822" s="3">
        <v>0</v>
      </c>
      <c r="N822" s="3"/>
      <c r="O822" s="25">
        <v>2464701675</v>
      </c>
      <c r="P822" s="26">
        <v>2464701675</v>
      </c>
      <c r="Q822" s="3">
        <v>0</v>
      </c>
      <c r="R822" s="3">
        <v>0</v>
      </c>
      <c r="S822" s="3"/>
      <c r="T822" s="3">
        <v>0</v>
      </c>
      <c r="U822" s="3">
        <v>0</v>
      </c>
      <c r="V822" s="3"/>
      <c r="W822" s="3"/>
      <c r="X822" s="3">
        <v>0</v>
      </c>
      <c r="Y822" s="3">
        <v>0</v>
      </c>
      <c r="Z822" s="3">
        <v>0</v>
      </c>
      <c r="AA822" s="27">
        <v>0</v>
      </c>
      <c r="AB822" s="28">
        <v>0</v>
      </c>
    </row>
    <row r="823" spans="1:28" x14ac:dyDescent="0.25">
      <c r="A823" s="20">
        <v>811</v>
      </c>
      <c r="B823" s="52"/>
      <c r="C823" s="22">
        <v>800099115</v>
      </c>
      <c r="D823" s="22">
        <f>VLOOKUP(C823,ENERO!$D$13:$E$1147,2,0)</f>
        <v>210652506</v>
      </c>
      <c r="E823" s="52" t="s">
        <v>950</v>
      </c>
      <c r="F823" s="52"/>
      <c r="G823" s="52"/>
      <c r="H823" s="3">
        <v>87099539</v>
      </c>
      <c r="I823" s="3">
        <v>229234471</v>
      </c>
      <c r="J823" s="3">
        <v>0</v>
      </c>
      <c r="K823" s="3">
        <v>0</v>
      </c>
      <c r="L823" s="3">
        <v>0</v>
      </c>
      <c r="M823" s="3">
        <v>0</v>
      </c>
      <c r="N823" s="3"/>
      <c r="O823" s="25">
        <v>316334010</v>
      </c>
      <c r="P823" s="26">
        <v>316334010</v>
      </c>
      <c r="Q823" s="3">
        <v>0</v>
      </c>
      <c r="R823" s="3">
        <v>0</v>
      </c>
      <c r="S823" s="3"/>
      <c r="T823" s="3">
        <v>0</v>
      </c>
      <c r="U823" s="3">
        <v>0</v>
      </c>
      <c r="V823" s="3"/>
      <c r="W823" s="3"/>
      <c r="X823" s="3">
        <v>0</v>
      </c>
      <c r="Y823" s="3">
        <v>0</v>
      </c>
      <c r="Z823" s="3">
        <v>0</v>
      </c>
      <c r="AA823" s="27">
        <v>0</v>
      </c>
      <c r="AB823" s="28">
        <v>0</v>
      </c>
    </row>
    <row r="824" spans="1:28" x14ac:dyDescent="0.25">
      <c r="A824" s="29">
        <v>812</v>
      </c>
      <c r="B824" s="52"/>
      <c r="C824" s="22">
        <v>800099085</v>
      </c>
      <c r="D824" s="22">
        <f>VLOOKUP(C824,ENERO!$D$13:$E$1147,2,0)</f>
        <v>212052520</v>
      </c>
      <c r="E824" s="52" t="s">
        <v>951</v>
      </c>
      <c r="F824" s="52"/>
      <c r="G824" s="52"/>
      <c r="H824" s="3">
        <v>283245795</v>
      </c>
      <c r="I824" s="3">
        <v>441755201</v>
      </c>
      <c r="J824" s="3">
        <v>0</v>
      </c>
      <c r="K824" s="3">
        <v>0</v>
      </c>
      <c r="L824" s="3">
        <v>0</v>
      </c>
      <c r="M824" s="3">
        <v>0</v>
      </c>
      <c r="N824" s="3"/>
      <c r="O824" s="25">
        <v>725000996</v>
      </c>
      <c r="P824" s="26">
        <v>725000996</v>
      </c>
      <c r="Q824" s="3">
        <v>0</v>
      </c>
      <c r="R824" s="3">
        <v>0</v>
      </c>
      <c r="S824" s="3"/>
      <c r="T824" s="3">
        <v>0</v>
      </c>
      <c r="U824" s="3">
        <v>0</v>
      </c>
      <c r="V824" s="3"/>
      <c r="W824" s="3"/>
      <c r="X824" s="3">
        <v>0</v>
      </c>
      <c r="Y824" s="3">
        <v>0</v>
      </c>
      <c r="Z824" s="3">
        <v>0</v>
      </c>
      <c r="AA824" s="27">
        <v>0</v>
      </c>
      <c r="AB824" s="28">
        <v>0</v>
      </c>
    </row>
    <row r="825" spans="1:28" x14ac:dyDescent="0.25">
      <c r="A825" s="20">
        <v>813</v>
      </c>
      <c r="B825" s="52"/>
      <c r="C825" s="22">
        <v>800020324</v>
      </c>
      <c r="D825" s="22">
        <f>VLOOKUP(C825,ENERO!$D$13:$E$1147,2,0)</f>
        <v>214052540</v>
      </c>
      <c r="E825" s="52" t="s">
        <v>952</v>
      </c>
      <c r="F825" s="52"/>
      <c r="G825" s="52"/>
      <c r="H825" s="3">
        <v>229296019</v>
      </c>
      <c r="I825" s="3">
        <v>633643521</v>
      </c>
      <c r="J825" s="3">
        <v>0</v>
      </c>
      <c r="K825" s="3">
        <v>0</v>
      </c>
      <c r="L825" s="3">
        <v>0</v>
      </c>
      <c r="M825" s="3">
        <v>0</v>
      </c>
      <c r="N825" s="3"/>
      <c r="O825" s="25">
        <v>862939540</v>
      </c>
      <c r="P825" s="26">
        <v>862939540</v>
      </c>
      <c r="Q825" s="3">
        <v>0</v>
      </c>
      <c r="R825" s="3">
        <v>0</v>
      </c>
      <c r="S825" s="3"/>
      <c r="T825" s="3">
        <v>0</v>
      </c>
      <c r="U825" s="3">
        <v>0</v>
      </c>
      <c r="V825" s="3"/>
      <c r="W825" s="3"/>
      <c r="X825" s="3">
        <v>0</v>
      </c>
      <c r="Y825" s="3">
        <v>0</v>
      </c>
      <c r="Z825" s="3">
        <v>0</v>
      </c>
      <c r="AA825" s="27">
        <v>0</v>
      </c>
      <c r="AB825" s="28">
        <v>0</v>
      </c>
    </row>
    <row r="826" spans="1:28" x14ac:dyDescent="0.25">
      <c r="A826" s="29">
        <v>814</v>
      </c>
      <c r="B826" s="52"/>
      <c r="C826" s="22">
        <v>800037232</v>
      </c>
      <c r="D826" s="22">
        <f>VLOOKUP(C826,ENERO!$D$13:$E$1147,2,0)</f>
        <v>216052560</v>
      </c>
      <c r="E826" s="52" t="s">
        <v>953</v>
      </c>
      <c r="F826" s="52"/>
      <c r="G826" s="52"/>
      <c r="H826" s="3">
        <v>188657383</v>
      </c>
      <c r="I826" s="3">
        <v>446180411</v>
      </c>
      <c r="J826" s="3">
        <v>0</v>
      </c>
      <c r="K826" s="3">
        <v>0</v>
      </c>
      <c r="L826" s="3">
        <v>0</v>
      </c>
      <c r="M826" s="3">
        <v>0</v>
      </c>
      <c r="N826" s="3"/>
      <c r="O826" s="25">
        <v>634837794</v>
      </c>
      <c r="P826" s="26">
        <v>634837794</v>
      </c>
      <c r="Q826" s="3">
        <v>0</v>
      </c>
      <c r="R826" s="3">
        <v>0</v>
      </c>
      <c r="S826" s="3"/>
      <c r="T826" s="3">
        <v>0</v>
      </c>
      <c r="U826" s="3">
        <v>0</v>
      </c>
      <c r="V826" s="3"/>
      <c r="W826" s="3"/>
      <c r="X826" s="3">
        <v>0</v>
      </c>
      <c r="Y826" s="3">
        <v>0</v>
      </c>
      <c r="Z826" s="3">
        <v>0</v>
      </c>
      <c r="AA826" s="27">
        <v>0</v>
      </c>
      <c r="AB826" s="28">
        <v>0</v>
      </c>
    </row>
    <row r="827" spans="1:28" x14ac:dyDescent="0.25">
      <c r="A827" s="20">
        <v>815</v>
      </c>
      <c r="B827" s="52"/>
      <c r="C827" s="22">
        <v>800222498</v>
      </c>
      <c r="D827" s="22">
        <f>VLOOKUP(C827,ENERO!$D$13:$E$1147,2,0)</f>
        <v>216552565</v>
      </c>
      <c r="E827" s="52" t="s">
        <v>954</v>
      </c>
      <c r="F827" s="52"/>
      <c r="G827" s="52"/>
      <c r="H827" s="3">
        <v>85903321</v>
      </c>
      <c r="I827" s="3">
        <v>130825996</v>
      </c>
      <c r="J827" s="3">
        <v>0</v>
      </c>
      <c r="K827" s="3">
        <v>0</v>
      </c>
      <c r="L827" s="3">
        <v>0</v>
      </c>
      <c r="M827" s="3">
        <v>0</v>
      </c>
      <c r="N827" s="3"/>
      <c r="O827" s="25">
        <v>216729317</v>
      </c>
      <c r="P827" s="26">
        <v>216729317</v>
      </c>
      <c r="Q827" s="3">
        <v>0</v>
      </c>
      <c r="R827" s="3">
        <v>0</v>
      </c>
      <c r="S827" s="3"/>
      <c r="T827" s="3">
        <v>0</v>
      </c>
      <c r="U827" s="3">
        <v>0</v>
      </c>
      <c r="V827" s="3"/>
      <c r="W827" s="3"/>
      <c r="X827" s="3">
        <v>0</v>
      </c>
      <c r="Y827" s="3">
        <v>0</v>
      </c>
      <c r="Z827" s="3">
        <v>0</v>
      </c>
      <c r="AA827" s="27">
        <v>0</v>
      </c>
      <c r="AB827" s="28">
        <v>0</v>
      </c>
    </row>
    <row r="828" spans="1:28" x14ac:dyDescent="0.25">
      <c r="A828" s="29">
        <v>816</v>
      </c>
      <c r="B828" s="52"/>
      <c r="C828" s="22">
        <v>800099118</v>
      </c>
      <c r="D828" s="22">
        <f>VLOOKUP(C828,ENERO!$D$13:$E$1147,2,0)</f>
        <v>217352573</v>
      </c>
      <c r="E828" s="52" t="s">
        <v>955</v>
      </c>
      <c r="F828" s="52"/>
      <c r="G828" s="52"/>
      <c r="H828" s="3">
        <v>120127973</v>
      </c>
      <c r="I828" s="3">
        <v>267351103</v>
      </c>
      <c r="J828" s="3">
        <v>0</v>
      </c>
      <c r="K828" s="3">
        <v>0</v>
      </c>
      <c r="L828" s="3">
        <v>0</v>
      </c>
      <c r="M828" s="3">
        <v>0</v>
      </c>
      <c r="N828" s="3"/>
      <c r="O828" s="25">
        <v>387479076</v>
      </c>
      <c r="P828" s="26">
        <v>387479076</v>
      </c>
      <c r="Q828" s="3">
        <v>0</v>
      </c>
      <c r="R828" s="3">
        <v>0</v>
      </c>
      <c r="S828" s="3"/>
      <c r="T828" s="3">
        <v>0</v>
      </c>
      <c r="U828" s="3">
        <v>0</v>
      </c>
      <c r="V828" s="3"/>
      <c r="W828" s="3"/>
      <c r="X828" s="3">
        <v>0</v>
      </c>
      <c r="Y828" s="3">
        <v>0</v>
      </c>
      <c r="Z828" s="3">
        <v>0</v>
      </c>
      <c r="AA828" s="27">
        <v>0</v>
      </c>
      <c r="AB828" s="28">
        <v>0</v>
      </c>
    </row>
    <row r="829" spans="1:28" x14ac:dyDescent="0.25">
      <c r="A829" s="20">
        <v>817</v>
      </c>
      <c r="B829" s="52"/>
      <c r="C829" s="22">
        <v>800099122</v>
      </c>
      <c r="D829" s="22">
        <f>VLOOKUP(C829,ENERO!$D$13:$E$1147,2,0)</f>
        <v>218552585</v>
      </c>
      <c r="E829" s="52" t="s">
        <v>956</v>
      </c>
      <c r="F829" s="52"/>
      <c r="G829" s="52"/>
      <c r="H829" s="3">
        <v>301219995</v>
      </c>
      <c r="I829" s="3">
        <v>497487946</v>
      </c>
      <c r="J829" s="3">
        <v>0</v>
      </c>
      <c r="K829" s="3">
        <v>0</v>
      </c>
      <c r="L829" s="3">
        <v>0</v>
      </c>
      <c r="M829" s="3">
        <v>0</v>
      </c>
      <c r="N829" s="3"/>
      <c r="O829" s="25">
        <v>798707941</v>
      </c>
      <c r="P829" s="26">
        <v>798707941</v>
      </c>
      <c r="Q829" s="3">
        <v>0</v>
      </c>
      <c r="R829" s="3">
        <v>0</v>
      </c>
      <c r="S829" s="3"/>
      <c r="T829" s="3">
        <v>0</v>
      </c>
      <c r="U829" s="3">
        <v>0</v>
      </c>
      <c r="V829" s="3"/>
      <c r="W829" s="3"/>
      <c r="X829" s="3">
        <v>0</v>
      </c>
      <c r="Y829" s="3">
        <v>0</v>
      </c>
      <c r="Z829" s="3">
        <v>0</v>
      </c>
      <c r="AA829" s="27">
        <v>0</v>
      </c>
      <c r="AB829" s="28">
        <v>0</v>
      </c>
    </row>
    <row r="830" spans="1:28" x14ac:dyDescent="0.25">
      <c r="A830" s="29">
        <v>818</v>
      </c>
      <c r="B830" s="52"/>
      <c r="C830" s="22">
        <v>800099127</v>
      </c>
      <c r="D830" s="22">
        <f>VLOOKUP(C830,ENERO!$D$13:$E$1147,2,0)</f>
        <v>211252612</v>
      </c>
      <c r="E830" s="52" t="s">
        <v>760</v>
      </c>
      <c r="F830" s="52"/>
      <c r="G830" s="52"/>
      <c r="H830" s="3">
        <v>778275471</v>
      </c>
      <c r="I830" s="3">
        <v>1878214803</v>
      </c>
      <c r="J830" s="3">
        <v>0</v>
      </c>
      <c r="K830" s="3">
        <v>0</v>
      </c>
      <c r="L830" s="3">
        <v>0</v>
      </c>
      <c r="M830" s="37">
        <v>-881397694</v>
      </c>
      <c r="N830" s="37"/>
      <c r="O830" s="25">
        <v>1775092580</v>
      </c>
      <c r="P830" s="26">
        <v>1775092580</v>
      </c>
      <c r="Q830" s="3">
        <v>0</v>
      </c>
      <c r="R830" s="3">
        <v>0</v>
      </c>
      <c r="S830" s="3"/>
      <c r="T830" s="3">
        <v>0</v>
      </c>
      <c r="U830" s="3">
        <v>0</v>
      </c>
      <c r="V830" s="3"/>
      <c r="W830" s="3"/>
      <c r="X830" s="3">
        <v>0</v>
      </c>
      <c r="Y830" s="3">
        <v>0</v>
      </c>
      <c r="Z830" s="3">
        <v>0</v>
      </c>
      <c r="AA830" s="27">
        <v>0</v>
      </c>
      <c r="AB830" s="28">
        <v>0</v>
      </c>
    </row>
    <row r="831" spans="1:28" x14ac:dyDescent="0.25">
      <c r="A831" s="20">
        <v>819</v>
      </c>
      <c r="B831" s="52"/>
      <c r="C831" s="22">
        <v>800099132</v>
      </c>
      <c r="D831" s="22">
        <f>VLOOKUP(C831,ENERO!$D$13:$E$1147,2,0)</f>
        <v>212152621</v>
      </c>
      <c r="E831" s="52" t="s">
        <v>957</v>
      </c>
      <c r="F831" s="52"/>
      <c r="G831" s="52"/>
      <c r="H831" s="3">
        <v>458158503</v>
      </c>
      <c r="I831" s="3">
        <v>674096690</v>
      </c>
      <c r="J831" s="3">
        <v>0</v>
      </c>
      <c r="K831" s="3">
        <v>0</v>
      </c>
      <c r="L831" s="3">
        <v>0</v>
      </c>
      <c r="M831" s="3">
        <v>0</v>
      </c>
      <c r="N831" s="3"/>
      <c r="O831" s="25">
        <v>1132255193</v>
      </c>
      <c r="P831" s="26">
        <v>1132255193</v>
      </c>
      <c r="Q831" s="3">
        <v>0</v>
      </c>
      <c r="R831" s="3">
        <v>0</v>
      </c>
      <c r="S831" s="3"/>
      <c r="T831" s="3">
        <v>0</v>
      </c>
      <c r="U831" s="3">
        <v>0</v>
      </c>
      <c r="V831" s="3"/>
      <c r="W831" s="3"/>
      <c r="X831" s="3">
        <v>0</v>
      </c>
      <c r="Y831" s="3">
        <v>0</v>
      </c>
      <c r="Z831" s="3">
        <v>0</v>
      </c>
      <c r="AA831" s="27">
        <v>0</v>
      </c>
      <c r="AB831" s="28">
        <v>0</v>
      </c>
    </row>
    <row r="832" spans="1:28" x14ac:dyDescent="0.25">
      <c r="A832" s="29">
        <v>820</v>
      </c>
      <c r="B832" s="52"/>
      <c r="C832" s="22">
        <v>800099136</v>
      </c>
      <c r="D832" s="22">
        <f>VLOOKUP(C832,ENERO!$D$13:$E$1147,2,0)</f>
        <v>217852678</v>
      </c>
      <c r="E832" s="52" t="s">
        <v>958</v>
      </c>
      <c r="F832" s="52"/>
      <c r="G832" s="52"/>
      <c r="H832" s="3">
        <v>505707039</v>
      </c>
      <c r="I832" s="3">
        <v>749585260</v>
      </c>
      <c r="J832" s="3">
        <v>0</v>
      </c>
      <c r="K832" s="3">
        <v>0</v>
      </c>
      <c r="L832" s="3">
        <v>0</v>
      </c>
      <c r="M832" s="3">
        <v>0</v>
      </c>
      <c r="N832" s="3"/>
      <c r="O832" s="25">
        <v>1255292299</v>
      </c>
      <c r="P832" s="26">
        <v>1255292299</v>
      </c>
      <c r="Q832" s="3">
        <v>0</v>
      </c>
      <c r="R832" s="3">
        <v>0</v>
      </c>
      <c r="S832" s="3"/>
      <c r="T832" s="3">
        <v>0</v>
      </c>
      <c r="U832" s="3">
        <v>0</v>
      </c>
      <c r="V832" s="3"/>
      <c r="W832" s="3"/>
      <c r="X832" s="3">
        <v>0</v>
      </c>
      <c r="Y832" s="3">
        <v>0</v>
      </c>
      <c r="Z832" s="3">
        <v>0</v>
      </c>
      <c r="AA832" s="27">
        <v>0</v>
      </c>
      <c r="AB832" s="28">
        <v>0</v>
      </c>
    </row>
    <row r="833" spans="1:28" x14ac:dyDescent="0.25">
      <c r="A833" s="20">
        <v>821</v>
      </c>
      <c r="B833" s="52"/>
      <c r="C833" s="22">
        <v>800099138</v>
      </c>
      <c r="D833" s="22">
        <f>VLOOKUP(C833,ENERO!$D$13:$E$1147,2,0)</f>
        <v>218352683</v>
      </c>
      <c r="E833" s="52" t="s">
        <v>959</v>
      </c>
      <c r="F833" s="52"/>
      <c r="G833" s="52"/>
      <c r="H833" s="3">
        <v>274228727</v>
      </c>
      <c r="I833" s="3">
        <v>529550764</v>
      </c>
      <c r="J833" s="3">
        <v>0</v>
      </c>
      <c r="K833" s="3">
        <v>0</v>
      </c>
      <c r="L833" s="3">
        <v>0</v>
      </c>
      <c r="M833" s="3">
        <v>0</v>
      </c>
      <c r="N833" s="3"/>
      <c r="O833" s="25">
        <v>803779491</v>
      </c>
      <c r="P833" s="26">
        <v>803779491</v>
      </c>
      <c r="Q833" s="3">
        <v>0</v>
      </c>
      <c r="R833" s="3">
        <v>0</v>
      </c>
      <c r="S833" s="3"/>
      <c r="T833" s="3">
        <v>0</v>
      </c>
      <c r="U833" s="3">
        <v>0</v>
      </c>
      <c r="V833" s="3"/>
      <c r="W833" s="3"/>
      <c r="X833" s="3">
        <v>0</v>
      </c>
      <c r="Y833" s="3">
        <v>0</v>
      </c>
      <c r="Z833" s="3">
        <v>0</v>
      </c>
      <c r="AA833" s="27">
        <v>0</v>
      </c>
      <c r="AB833" s="28">
        <v>0</v>
      </c>
    </row>
    <row r="834" spans="1:28" x14ac:dyDescent="0.25">
      <c r="A834" s="29">
        <v>822</v>
      </c>
      <c r="B834" s="52"/>
      <c r="C834" s="22">
        <v>800193031</v>
      </c>
      <c r="D834" s="22">
        <f>VLOOKUP(C834,ENERO!$D$13:$E$1147,2,0)</f>
        <v>218552685</v>
      </c>
      <c r="E834" s="52" t="s">
        <v>762</v>
      </c>
      <c r="F834" s="52"/>
      <c r="G834" s="52"/>
      <c r="H834" s="3">
        <v>141211081</v>
      </c>
      <c r="I834" s="3">
        <v>231451840</v>
      </c>
      <c r="J834" s="3">
        <v>0</v>
      </c>
      <c r="K834" s="3">
        <v>0</v>
      </c>
      <c r="L834" s="3">
        <v>0</v>
      </c>
      <c r="M834" s="3">
        <v>0</v>
      </c>
      <c r="N834" s="3"/>
      <c r="O834" s="25">
        <v>372662921</v>
      </c>
      <c r="P834" s="26">
        <v>372662921</v>
      </c>
      <c r="Q834" s="3">
        <v>0</v>
      </c>
      <c r="R834" s="3">
        <v>0</v>
      </c>
      <c r="S834" s="3"/>
      <c r="T834" s="3">
        <v>0</v>
      </c>
      <c r="U834" s="3">
        <v>0</v>
      </c>
      <c r="V834" s="3"/>
      <c r="W834" s="3"/>
      <c r="X834" s="3">
        <v>0</v>
      </c>
      <c r="Y834" s="3">
        <v>0</v>
      </c>
      <c r="Z834" s="3">
        <v>0</v>
      </c>
      <c r="AA834" s="27">
        <v>0</v>
      </c>
      <c r="AB834" s="28">
        <v>0</v>
      </c>
    </row>
    <row r="835" spans="1:28" x14ac:dyDescent="0.25">
      <c r="A835" s="20">
        <v>823</v>
      </c>
      <c r="B835" s="52"/>
      <c r="C835" s="22">
        <v>800099142</v>
      </c>
      <c r="D835" s="22">
        <f>VLOOKUP(C835,ENERO!$D$13:$E$1147,2,0)</f>
        <v>218752687</v>
      </c>
      <c r="E835" s="52" t="s">
        <v>960</v>
      </c>
      <c r="F835" s="52"/>
      <c r="G835" s="52"/>
      <c r="H835" s="3">
        <v>297435391</v>
      </c>
      <c r="I835" s="3">
        <v>668639119</v>
      </c>
      <c r="J835" s="3">
        <v>0</v>
      </c>
      <c r="K835" s="3">
        <v>0</v>
      </c>
      <c r="L835" s="3">
        <v>0</v>
      </c>
      <c r="M835" s="3">
        <v>0</v>
      </c>
      <c r="N835" s="3"/>
      <c r="O835" s="25">
        <v>966074510</v>
      </c>
      <c r="P835" s="26">
        <v>966074510</v>
      </c>
      <c r="Q835" s="3">
        <v>0</v>
      </c>
      <c r="R835" s="3">
        <v>0</v>
      </c>
      <c r="S835" s="3"/>
      <c r="T835" s="3">
        <v>0</v>
      </c>
      <c r="U835" s="3">
        <v>0</v>
      </c>
      <c r="V835" s="3"/>
      <c r="W835" s="3"/>
      <c r="X835" s="3">
        <v>0</v>
      </c>
      <c r="Y835" s="3">
        <v>0</v>
      </c>
      <c r="Z835" s="3">
        <v>0</v>
      </c>
      <c r="AA835" s="27">
        <v>0</v>
      </c>
      <c r="AB835" s="28">
        <v>0</v>
      </c>
    </row>
    <row r="836" spans="1:28" x14ac:dyDescent="0.25">
      <c r="A836" s="29">
        <v>824</v>
      </c>
      <c r="B836" s="52"/>
      <c r="C836" s="22">
        <v>800099143</v>
      </c>
      <c r="D836" s="22">
        <f>VLOOKUP(C836,ENERO!$D$13:$E$1147,2,0)</f>
        <v>219352693</v>
      </c>
      <c r="E836" s="52" t="s">
        <v>441</v>
      </c>
      <c r="F836" s="52"/>
      <c r="G836" s="52"/>
      <c r="H836" s="3">
        <v>213017623</v>
      </c>
      <c r="I836" s="3">
        <v>366054333</v>
      </c>
      <c r="J836" s="3">
        <v>0</v>
      </c>
      <c r="K836" s="3">
        <v>0</v>
      </c>
      <c r="L836" s="3">
        <v>0</v>
      </c>
      <c r="M836" s="3">
        <v>0</v>
      </c>
      <c r="N836" s="3"/>
      <c r="O836" s="25">
        <v>579071956</v>
      </c>
      <c r="P836" s="26">
        <v>579071956</v>
      </c>
      <c r="Q836" s="3">
        <v>0</v>
      </c>
      <c r="R836" s="3">
        <v>0</v>
      </c>
      <c r="S836" s="3"/>
      <c r="T836" s="3">
        <v>0</v>
      </c>
      <c r="U836" s="3">
        <v>0</v>
      </c>
      <c r="V836" s="3"/>
      <c r="W836" s="3"/>
      <c r="X836" s="3">
        <v>0</v>
      </c>
      <c r="Y836" s="3">
        <v>0</v>
      </c>
      <c r="Z836" s="3">
        <v>0</v>
      </c>
      <c r="AA836" s="27">
        <v>0</v>
      </c>
      <c r="AB836" s="28">
        <v>0</v>
      </c>
    </row>
    <row r="837" spans="1:28" x14ac:dyDescent="0.25">
      <c r="A837" s="20">
        <v>825</v>
      </c>
      <c r="B837" s="52"/>
      <c r="C837" s="22">
        <v>800148720</v>
      </c>
      <c r="D837" s="22">
        <f>VLOOKUP(C837,ENERO!$D$13:$E$1147,2,0)</f>
        <v>219452694</v>
      </c>
      <c r="E837" s="52" t="s">
        <v>961</v>
      </c>
      <c r="F837" s="52"/>
      <c r="G837" s="52"/>
      <c r="H837" s="3">
        <v>97479671</v>
      </c>
      <c r="I837" s="3">
        <v>204769649</v>
      </c>
      <c r="J837" s="3">
        <v>0</v>
      </c>
      <c r="K837" s="3">
        <v>0</v>
      </c>
      <c r="L837" s="3">
        <v>0</v>
      </c>
      <c r="M837" s="3">
        <v>0</v>
      </c>
      <c r="N837" s="3"/>
      <c r="O837" s="25">
        <v>302249320</v>
      </c>
      <c r="P837" s="26">
        <v>302249320</v>
      </c>
      <c r="Q837" s="3">
        <v>0</v>
      </c>
      <c r="R837" s="3">
        <v>0</v>
      </c>
      <c r="S837" s="3"/>
      <c r="T837" s="3">
        <v>0</v>
      </c>
      <c r="U837" s="3">
        <v>0</v>
      </c>
      <c r="V837" s="3"/>
      <c r="W837" s="3"/>
      <c r="X837" s="3">
        <v>0</v>
      </c>
      <c r="Y837" s="3">
        <v>0</v>
      </c>
      <c r="Z837" s="3">
        <v>0</v>
      </c>
      <c r="AA837" s="27">
        <v>0</v>
      </c>
      <c r="AB837" s="28">
        <v>0</v>
      </c>
    </row>
    <row r="838" spans="1:28" x14ac:dyDescent="0.25">
      <c r="A838" s="29">
        <v>826</v>
      </c>
      <c r="B838" s="52"/>
      <c r="C838" s="22">
        <v>800099147</v>
      </c>
      <c r="D838" s="22">
        <f>VLOOKUP(C838,ENERO!$D$13:$E$1147,2,0)</f>
        <v>219652696</v>
      </c>
      <c r="E838" s="52" t="s">
        <v>366</v>
      </c>
      <c r="F838" s="52"/>
      <c r="G838" s="52"/>
      <c r="H838" s="3">
        <v>543981051</v>
      </c>
      <c r="I838" s="3">
        <v>595577276</v>
      </c>
      <c r="J838" s="3">
        <v>0</v>
      </c>
      <c r="K838" s="3">
        <v>0</v>
      </c>
      <c r="L838" s="3">
        <v>0</v>
      </c>
      <c r="M838" s="3">
        <v>0</v>
      </c>
      <c r="N838" s="3"/>
      <c r="O838" s="25">
        <v>1139558327</v>
      </c>
      <c r="P838" s="26">
        <v>1139558327</v>
      </c>
      <c r="Q838" s="3">
        <v>0</v>
      </c>
      <c r="R838" s="3">
        <v>0</v>
      </c>
      <c r="S838" s="3"/>
      <c r="T838" s="3">
        <v>0</v>
      </c>
      <c r="U838" s="3">
        <v>0</v>
      </c>
      <c r="V838" s="3"/>
      <c r="W838" s="3"/>
      <c r="X838" s="3">
        <v>0</v>
      </c>
      <c r="Y838" s="3">
        <v>0</v>
      </c>
      <c r="Z838" s="3">
        <v>0</v>
      </c>
      <c r="AA838" s="27">
        <v>0</v>
      </c>
      <c r="AB838" s="28">
        <v>0</v>
      </c>
    </row>
    <row r="839" spans="1:28" x14ac:dyDescent="0.25">
      <c r="A839" s="20">
        <v>827</v>
      </c>
      <c r="B839" s="52"/>
      <c r="C839" s="22">
        <v>800019685</v>
      </c>
      <c r="D839" s="22">
        <f>VLOOKUP(C839,ENERO!$D$13:$E$1147,2,0)</f>
        <v>219952699</v>
      </c>
      <c r="E839" s="52" t="s">
        <v>962</v>
      </c>
      <c r="F839" s="52"/>
      <c r="G839" s="52"/>
      <c r="H839" s="3">
        <v>210234879</v>
      </c>
      <c r="I839" s="3">
        <v>1922084937</v>
      </c>
      <c r="J839" s="3">
        <v>0</v>
      </c>
      <c r="K839" s="3">
        <v>0</v>
      </c>
      <c r="L839" s="3">
        <v>0</v>
      </c>
      <c r="M839" s="3">
        <v>0</v>
      </c>
      <c r="N839" s="3"/>
      <c r="O839" s="25">
        <v>2132319816</v>
      </c>
      <c r="P839" s="26">
        <v>2132319816</v>
      </c>
      <c r="Q839" s="3">
        <v>0</v>
      </c>
      <c r="R839" s="3">
        <v>0</v>
      </c>
      <c r="S839" s="3"/>
      <c r="T839" s="3">
        <v>0</v>
      </c>
      <c r="U839" s="3">
        <v>0</v>
      </c>
      <c r="V839" s="3"/>
      <c r="W839" s="3"/>
      <c r="X839" s="3">
        <v>0</v>
      </c>
      <c r="Y839" s="3">
        <v>0</v>
      </c>
      <c r="Z839" s="3">
        <v>0</v>
      </c>
      <c r="AA839" s="27">
        <v>0</v>
      </c>
      <c r="AB839" s="28">
        <v>0</v>
      </c>
    </row>
    <row r="840" spans="1:28" x14ac:dyDescent="0.25">
      <c r="A840" s="29">
        <v>828</v>
      </c>
      <c r="B840" s="52"/>
      <c r="C840" s="22">
        <v>800099149</v>
      </c>
      <c r="D840" s="22">
        <f>VLOOKUP(C840,ENERO!$D$13:$E$1147,2,0)</f>
        <v>212052720</v>
      </c>
      <c r="E840" s="52" t="s">
        <v>963</v>
      </c>
      <c r="F840" s="52"/>
      <c r="G840" s="52"/>
      <c r="H840" s="3">
        <v>101740468</v>
      </c>
      <c r="I840" s="3">
        <v>261686675</v>
      </c>
      <c r="J840" s="3">
        <v>0</v>
      </c>
      <c r="K840" s="3">
        <v>0</v>
      </c>
      <c r="L840" s="3">
        <v>0</v>
      </c>
      <c r="M840" s="3">
        <v>0</v>
      </c>
      <c r="N840" s="3"/>
      <c r="O840" s="25">
        <v>363427143</v>
      </c>
      <c r="P840" s="26">
        <v>363427143</v>
      </c>
      <c r="Q840" s="3">
        <v>0</v>
      </c>
      <c r="R840" s="3">
        <v>0</v>
      </c>
      <c r="S840" s="3"/>
      <c r="T840" s="3">
        <v>0</v>
      </c>
      <c r="U840" s="3">
        <v>0</v>
      </c>
      <c r="V840" s="3"/>
      <c r="W840" s="3"/>
      <c r="X840" s="3">
        <v>0</v>
      </c>
      <c r="Y840" s="3">
        <v>0</v>
      </c>
      <c r="Z840" s="3">
        <v>0</v>
      </c>
      <c r="AA840" s="27">
        <v>0</v>
      </c>
      <c r="AB840" s="28">
        <v>0</v>
      </c>
    </row>
    <row r="841" spans="1:28" x14ac:dyDescent="0.25">
      <c r="A841" s="20">
        <v>829</v>
      </c>
      <c r="B841" s="52"/>
      <c r="C841" s="22">
        <v>800024977</v>
      </c>
      <c r="D841" s="22">
        <f>VLOOKUP(C841,ENERO!$D$13:$E$1147,2,0)</f>
        <v>218652786</v>
      </c>
      <c r="E841" s="52" t="s">
        <v>964</v>
      </c>
      <c r="F841" s="52"/>
      <c r="G841" s="52"/>
      <c r="H841" s="3">
        <v>262276915</v>
      </c>
      <c r="I841" s="3">
        <v>653107666</v>
      </c>
      <c r="J841" s="3">
        <v>0</v>
      </c>
      <c r="K841" s="3">
        <v>0</v>
      </c>
      <c r="L841" s="3">
        <v>0</v>
      </c>
      <c r="M841" s="3">
        <v>0</v>
      </c>
      <c r="N841" s="3"/>
      <c r="O841" s="25">
        <v>915384581</v>
      </c>
      <c r="P841" s="26">
        <v>915384581</v>
      </c>
      <c r="Q841" s="3">
        <v>0</v>
      </c>
      <c r="R841" s="3">
        <v>0</v>
      </c>
      <c r="S841" s="3"/>
      <c r="T841" s="3">
        <v>0</v>
      </c>
      <c r="U841" s="3">
        <v>0</v>
      </c>
      <c r="V841" s="3"/>
      <c r="W841" s="3"/>
      <c r="X841" s="3">
        <v>0</v>
      </c>
      <c r="Y841" s="3">
        <v>0</v>
      </c>
      <c r="Z841" s="3">
        <v>0</v>
      </c>
      <c r="AA841" s="27">
        <v>0</v>
      </c>
      <c r="AB841" s="28">
        <v>0</v>
      </c>
    </row>
    <row r="842" spans="1:28" x14ac:dyDescent="0.25">
      <c r="A842" s="29">
        <v>830</v>
      </c>
      <c r="B842" s="52"/>
      <c r="C842" s="22">
        <v>800099151</v>
      </c>
      <c r="D842" s="22">
        <f>VLOOKUP(C842,ENERO!$D$13:$E$1147,2,0)</f>
        <v>218852788</v>
      </c>
      <c r="E842" s="52" t="s">
        <v>965</v>
      </c>
      <c r="F842" s="52"/>
      <c r="G842" s="52"/>
      <c r="H842" s="3">
        <v>164793177</v>
      </c>
      <c r="I842" s="3">
        <v>348495109</v>
      </c>
      <c r="J842" s="3">
        <v>0</v>
      </c>
      <c r="K842" s="3">
        <v>0</v>
      </c>
      <c r="L842" s="3">
        <v>0</v>
      </c>
      <c r="M842" s="3">
        <v>0</v>
      </c>
      <c r="N842" s="3"/>
      <c r="O842" s="25">
        <v>513288286</v>
      </c>
      <c r="P842" s="26">
        <v>513288286</v>
      </c>
      <c r="Q842" s="3">
        <v>0</v>
      </c>
      <c r="R842" s="3">
        <v>0</v>
      </c>
      <c r="S842" s="3"/>
      <c r="T842" s="3">
        <v>0</v>
      </c>
      <c r="U842" s="3">
        <v>0</v>
      </c>
      <c r="V842" s="3"/>
      <c r="W842" s="3"/>
      <c r="X842" s="3">
        <v>0</v>
      </c>
      <c r="Y842" s="3">
        <v>0</v>
      </c>
      <c r="Z842" s="3">
        <v>0</v>
      </c>
      <c r="AA842" s="27">
        <v>0</v>
      </c>
      <c r="AB842" s="28">
        <v>0</v>
      </c>
    </row>
    <row r="843" spans="1:28" x14ac:dyDescent="0.25">
      <c r="A843" s="20">
        <v>831</v>
      </c>
      <c r="B843" s="52"/>
      <c r="C843" s="22">
        <v>800099152</v>
      </c>
      <c r="D843" s="22">
        <f>VLOOKUP(C843,ENERO!$D$13:$E$1147,2,0)</f>
        <v>213852838</v>
      </c>
      <c r="E843" s="52" t="s">
        <v>966</v>
      </c>
      <c r="F843" s="52"/>
      <c r="G843" s="52"/>
      <c r="H843" s="3">
        <v>632147887</v>
      </c>
      <c r="I843" s="3">
        <v>1745874873</v>
      </c>
      <c r="J843" s="3">
        <v>0</v>
      </c>
      <c r="K843" s="3">
        <v>0</v>
      </c>
      <c r="L843" s="3">
        <v>0</v>
      </c>
      <c r="M843" s="3">
        <v>0</v>
      </c>
      <c r="N843" s="3"/>
      <c r="O843" s="25">
        <v>2378022760</v>
      </c>
      <c r="P843" s="26">
        <v>2378022760</v>
      </c>
      <c r="Q843" s="3">
        <v>0</v>
      </c>
      <c r="R843" s="3">
        <v>0</v>
      </c>
      <c r="S843" s="3"/>
      <c r="T843" s="3">
        <v>0</v>
      </c>
      <c r="U843" s="3">
        <v>0</v>
      </c>
      <c r="V843" s="3"/>
      <c r="W843" s="3"/>
      <c r="X843" s="3">
        <v>0</v>
      </c>
      <c r="Y843" s="3">
        <v>0</v>
      </c>
      <c r="Z843" s="3">
        <v>0</v>
      </c>
      <c r="AA843" s="27">
        <v>0</v>
      </c>
      <c r="AB843" s="28">
        <v>0</v>
      </c>
    </row>
    <row r="844" spans="1:28" x14ac:dyDescent="0.25">
      <c r="A844" s="29">
        <v>832</v>
      </c>
      <c r="B844" s="52"/>
      <c r="C844" s="22">
        <v>800099153</v>
      </c>
      <c r="D844" s="22">
        <f>VLOOKUP(C844,ENERO!$D$13:$E$1147,2,0)</f>
        <v>218552885</v>
      </c>
      <c r="E844" s="52" t="s">
        <v>967</v>
      </c>
      <c r="F844" s="52"/>
      <c r="G844" s="52"/>
      <c r="H844" s="3">
        <v>135478877</v>
      </c>
      <c r="I844" s="3">
        <v>325835567</v>
      </c>
      <c r="J844" s="3">
        <v>0</v>
      </c>
      <c r="K844" s="3">
        <v>0</v>
      </c>
      <c r="L844" s="3">
        <v>0</v>
      </c>
      <c r="M844" s="3">
        <v>0</v>
      </c>
      <c r="N844" s="3"/>
      <c r="O844" s="25">
        <v>461314444</v>
      </c>
      <c r="P844" s="26">
        <v>461314444</v>
      </c>
      <c r="Q844" s="3">
        <v>0</v>
      </c>
      <c r="R844" s="3">
        <v>0</v>
      </c>
      <c r="S844" s="3"/>
      <c r="T844" s="3">
        <v>0</v>
      </c>
      <c r="U844" s="3">
        <v>0</v>
      </c>
      <c r="V844" s="3"/>
      <c r="W844" s="3"/>
      <c r="X844" s="3">
        <v>0</v>
      </c>
      <c r="Y844" s="3">
        <v>0</v>
      </c>
      <c r="Z844" s="3">
        <v>0</v>
      </c>
      <c r="AA844" s="27">
        <v>0</v>
      </c>
      <c r="AB844" s="28">
        <v>0</v>
      </c>
    </row>
    <row r="845" spans="1:28" x14ac:dyDescent="0.25">
      <c r="A845" s="20">
        <v>833</v>
      </c>
      <c r="B845" s="52"/>
      <c r="C845" s="22">
        <v>890504612</v>
      </c>
      <c r="D845" s="22">
        <f>VLOOKUP(C845,ENERO!$D$13:$E$1147,2,0)</f>
        <v>210354003</v>
      </c>
      <c r="E845" s="52" t="s">
        <v>968</v>
      </c>
      <c r="F845" s="52"/>
      <c r="G845" s="52"/>
      <c r="H845" s="3">
        <v>842403567</v>
      </c>
      <c r="I845" s="3">
        <v>1550434291</v>
      </c>
      <c r="J845" s="3">
        <v>0</v>
      </c>
      <c r="K845" s="3">
        <v>0</v>
      </c>
      <c r="L845" s="3">
        <v>0</v>
      </c>
      <c r="M845" s="3">
        <v>0</v>
      </c>
      <c r="N845" s="3"/>
      <c r="O845" s="25">
        <v>2392837858</v>
      </c>
      <c r="P845" s="26">
        <v>2392837858</v>
      </c>
      <c r="Q845" s="3">
        <v>0</v>
      </c>
      <c r="R845" s="3">
        <v>0</v>
      </c>
      <c r="S845" s="3"/>
      <c r="T845" s="3">
        <v>0</v>
      </c>
      <c r="U845" s="3">
        <v>0</v>
      </c>
      <c r="V845" s="3"/>
      <c r="W845" s="3"/>
      <c r="X845" s="3">
        <v>0</v>
      </c>
      <c r="Y845" s="3">
        <v>0</v>
      </c>
      <c r="Z845" s="3">
        <v>0</v>
      </c>
      <c r="AA845" s="27">
        <v>0</v>
      </c>
      <c r="AB845" s="28">
        <v>0</v>
      </c>
    </row>
    <row r="846" spans="1:28" x14ac:dyDescent="0.25">
      <c r="A846" s="29">
        <v>834</v>
      </c>
      <c r="B846" s="52"/>
      <c r="C846" s="22">
        <v>890501436</v>
      </c>
      <c r="D846" s="22">
        <f>VLOOKUP(C846,ENERO!$D$13:$E$1147,2,0)</f>
        <v>215154051</v>
      </c>
      <c r="E846" s="52" t="s">
        <v>969</v>
      </c>
      <c r="F846" s="52"/>
      <c r="G846" s="52"/>
      <c r="H846" s="3">
        <v>201621261</v>
      </c>
      <c r="I846" s="3">
        <v>415267551</v>
      </c>
      <c r="J846" s="3">
        <v>0</v>
      </c>
      <c r="K846" s="3">
        <v>0</v>
      </c>
      <c r="L846" s="3">
        <v>0</v>
      </c>
      <c r="M846" s="3">
        <v>0</v>
      </c>
      <c r="N846" s="3"/>
      <c r="O846" s="25">
        <v>616888812</v>
      </c>
      <c r="P846" s="26">
        <v>616888812</v>
      </c>
      <c r="Q846" s="3">
        <v>0</v>
      </c>
      <c r="R846" s="3">
        <v>0</v>
      </c>
      <c r="S846" s="3"/>
      <c r="T846" s="3">
        <v>0</v>
      </c>
      <c r="U846" s="3">
        <v>0</v>
      </c>
      <c r="V846" s="3"/>
      <c r="W846" s="3"/>
      <c r="X846" s="3">
        <v>0</v>
      </c>
      <c r="Y846" s="3">
        <v>0</v>
      </c>
      <c r="Z846" s="3">
        <v>0</v>
      </c>
      <c r="AA846" s="27">
        <v>0</v>
      </c>
      <c r="AB846" s="28">
        <v>0</v>
      </c>
    </row>
    <row r="847" spans="1:28" x14ac:dyDescent="0.25">
      <c r="A847" s="20">
        <v>835</v>
      </c>
      <c r="B847" s="52"/>
      <c r="C847" s="22">
        <v>890505662</v>
      </c>
      <c r="D847" s="22">
        <f>VLOOKUP(C847,ENERO!$D$13:$E$1147,2,0)</f>
        <v>219954099</v>
      </c>
      <c r="E847" s="52" t="s">
        <v>970</v>
      </c>
      <c r="F847" s="52"/>
      <c r="G847" s="52"/>
      <c r="H847" s="3">
        <v>138625131</v>
      </c>
      <c r="I847" s="3">
        <v>285219638</v>
      </c>
      <c r="J847" s="3">
        <v>0</v>
      </c>
      <c r="K847" s="3">
        <v>0</v>
      </c>
      <c r="L847" s="3">
        <v>0</v>
      </c>
      <c r="M847" s="3">
        <v>0</v>
      </c>
      <c r="N847" s="3"/>
      <c r="O847" s="25">
        <v>423844769</v>
      </c>
      <c r="P847" s="26">
        <v>423844769</v>
      </c>
      <c r="Q847" s="3">
        <v>0</v>
      </c>
      <c r="R847" s="3">
        <v>0</v>
      </c>
      <c r="S847" s="3"/>
      <c r="T847" s="3">
        <v>0</v>
      </c>
      <c r="U847" s="3">
        <v>0</v>
      </c>
      <c r="V847" s="3"/>
      <c r="W847" s="3"/>
      <c r="X847" s="3">
        <v>0</v>
      </c>
      <c r="Y847" s="3">
        <v>0</v>
      </c>
      <c r="Z847" s="3">
        <v>0</v>
      </c>
      <c r="AA847" s="27">
        <v>0</v>
      </c>
      <c r="AB847" s="28">
        <v>0</v>
      </c>
    </row>
    <row r="848" spans="1:28" x14ac:dyDescent="0.25">
      <c r="A848" s="29">
        <v>836</v>
      </c>
      <c r="B848" s="52"/>
      <c r="C848" s="22">
        <v>890503483</v>
      </c>
      <c r="D848" s="22">
        <f>VLOOKUP(C848,ENERO!$D$13:$E$1147,2,0)</f>
        <v>210954109</v>
      </c>
      <c r="E848" s="52" t="s">
        <v>971</v>
      </c>
      <c r="F848" s="52"/>
      <c r="G848" s="52"/>
      <c r="H848" s="3">
        <v>142241919</v>
      </c>
      <c r="I848" s="3">
        <v>356890502</v>
      </c>
      <c r="J848" s="3">
        <v>0</v>
      </c>
      <c r="K848" s="3">
        <v>0</v>
      </c>
      <c r="L848" s="3">
        <v>0</v>
      </c>
      <c r="M848" s="3">
        <v>0</v>
      </c>
      <c r="N848" s="3"/>
      <c r="O848" s="25">
        <v>499132421</v>
      </c>
      <c r="P848" s="26">
        <v>499132421</v>
      </c>
      <c r="Q848" s="3">
        <v>0</v>
      </c>
      <c r="R848" s="3">
        <v>0</v>
      </c>
      <c r="S848" s="3"/>
      <c r="T848" s="3">
        <v>0</v>
      </c>
      <c r="U848" s="3">
        <v>0</v>
      </c>
      <c r="V848" s="3"/>
      <c r="W848" s="3"/>
      <c r="X848" s="3">
        <v>0</v>
      </c>
      <c r="Y848" s="3">
        <v>0</v>
      </c>
      <c r="Z848" s="3">
        <v>0</v>
      </c>
      <c r="AA848" s="27">
        <v>0</v>
      </c>
      <c r="AB848" s="28">
        <v>0</v>
      </c>
    </row>
    <row r="849" spans="1:28" x14ac:dyDescent="0.25">
      <c r="A849" s="20">
        <v>837</v>
      </c>
      <c r="B849" s="52"/>
      <c r="C849" s="22">
        <v>800099234</v>
      </c>
      <c r="D849" s="22">
        <f>VLOOKUP(C849,ENERO!$D$13:$E$1147,2,0)</f>
        <v>212554125</v>
      </c>
      <c r="E849" s="52" t="s">
        <v>972</v>
      </c>
      <c r="F849" s="52"/>
      <c r="G849" s="52"/>
      <c r="H849" s="3">
        <v>57011551</v>
      </c>
      <c r="I849" s="3">
        <v>143158021</v>
      </c>
      <c r="J849" s="3">
        <v>0</v>
      </c>
      <c r="K849" s="3">
        <v>0</v>
      </c>
      <c r="L849" s="3">
        <v>0</v>
      </c>
      <c r="M849" s="3">
        <v>0</v>
      </c>
      <c r="N849" s="3"/>
      <c r="O849" s="25">
        <v>200169572</v>
      </c>
      <c r="P849" s="26">
        <v>200169572</v>
      </c>
      <c r="Q849" s="3">
        <v>0</v>
      </c>
      <c r="R849" s="3">
        <v>0</v>
      </c>
      <c r="S849" s="3"/>
      <c r="T849" s="3">
        <v>0</v>
      </c>
      <c r="U849" s="3">
        <v>0</v>
      </c>
      <c r="V849" s="3"/>
      <c r="W849" s="3"/>
      <c r="X849" s="3">
        <v>0</v>
      </c>
      <c r="Y849" s="3">
        <v>0</v>
      </c>
      <c r="Z849" s="3">
        <v>0</v>
      </c>
      <c r="AA849" s="27">
        <v>0</v>
      </c>
      <c r="AB849" s="28">
        <v>0</v>
      </c>
    </row>
    <row r="850" spans="1:28" x14ac:dyDescent="0.25">
      <c r="A850" s="29">
        <v>838</v>
      </c>
      <c r="B850" s="52"/>
      <c r="C850" s="22">
        <v>890501776</v>
      </c>
      <c r="D850" s="22">
        <f>VLOOKUP(C850,ENERO!$D$13:$E$1147,2,0)</f>
        <v>212854128</v>
      </c>
      <c r="E850" s="52" t="s">
        <v>973</v>
      </c>
      <c r="F850" s="52"/>
      <c r="G850" s="52"/>
      <c r="H850" s="3">
        <v>215678183</v>
      </c>
      <c r="I850" s="3">
        <v>482019008</v>
      </c>
      <c r="J850" s="3">
        <v>0</v>
      </c>
      <c r="K850" s="3">
        <v>0</v>
      </c>
      <c r="L850" s="3">
        <v>0</v>
      </c>
      <c r="M850" s="3">
        <v>0</v>
      </c>
      <c r="N850" s="3"/>
      <c r="O850" s="25">
        <v>697697191</v>
      </c>
      <c r="P850" s="26">
        <v>697697191</v>
      </c>
      <c r="Q850" s="3">
        <v>0</v>
      </c>
      <c r="R850" s="3">
        <v>0</v>
      </c>
      <c r="S850" s="3"/>
      <c r="T850" s="3">
        <v>0</v>
      </c>
      <c r="U850" s="3">
        <v>0</v>
      </c>
      <c r="V850" s="3"/>
      <c r="W850" s="3"/>
      <c r="X850" s="3">
        <v>0</v>
      </c>
      <c r="Y850" s="3">
        <v>0</v>
      </c>
      <c r="Z850" s="3">
        <v>0</v>
      </c>
      <c r="AA850" s="27">
        <v>0</v>
      </c>
      <c r="AB850" s="28">
        <v>0</v>
      </c>
    </row>
    <row r="851" spans="1:28" x14ac:dyDescent="0.25">
      <c r="A851" s="20">
        <v>839</v>
      </c>
      <c r="B851" s="52"/>
      <c r="C851" s="22">
        <v>890503106</v>
      </c>
      <c r="D851" s="22">
        <f>VLOOKUP(C851,ENERO!$D$13:$E$1147,2,0)</f>
        <v>217254172</v>
      </c>
      <c r="E851" s="52" t="s">
        <v>974</v>
      </c>
      <c r="F851" s="52"/>
      <c r="G851" s="52"/>
      <c r="H851" s="3">
        <v>324345695</v>
      </c>
      <c r="I851" s="3">
        <v>648912971</v>
      </c>
      <c r="J851" s="3">
        <v>0</v>
      </c>
      <c r="K851" s="3">
        <v>0</v>
      </c>
      <c r="L851" s="3">
        <v>0</v>
      </c>
      <c r="M851" s="3">
        <v>0</v>
      </c>
      <c r="N851" s="3"/>
      <c r="O851" s="25">
        <v>973258666</v>
      </c>
      <c r="P851" s="26">
        <v>973258666</v>
      </c>
      <c r="Q851" s="3">
        <v>0</v>
      </c>
      <c r="R851" s="3">
        <v>0</v>
      </c>
      <c r="S851" s="3"/>
      <c r="T851" s="3">
        <v>0</v>
      </c>
      <c r="U851" s="3">
        <v>0</v>
      </c>
      <c r="V851" s="3"/>
      <c r="W851" s="3"/>
      <c r="X851" s="3">
        <v>0</v>
      </c>
      <c r="Y851" s="3">
        <v>0</v>
      </c>
      <c r="Z851" s="3">
        <v>0</v>
      </c>
      <c r="AA851" s="27">
        <v>0</v>
      </c>
      <c r="AB851" s="28">
        <v>0</v>
      </c>
    </row>
    <row r="852" spans="1:28" x14ac:dyDescent="0.25">
      <c r="A852" s="29">
        <v>840</v>
      </c>
      <c r="B852" s="52"/>
      <c r="C852" s="22">
        <v>890501422</v>
      </c>
      <c r="D852" s="22">
        <f>VLOOKUP(C852,ENERO!$D$13:$E$1147,2,0)</f>
        <v>217454174</v>
      </c>
      <c r="E852" s="52" t="s">
        <v>975</v>
      </c>
      <c r="F852" s="52"/>
      <c r="G852" s="52"/>
      <c r="H852" s="3">
        <v>281237439</v>
      </c>
      <c r="I852" s="3">
        <v>556677662</v>
      </c>
      <c r="J852" s="3">
        <v>0</v>
      </c>
      <c r="K852" s="3">
        <v>0</v>
      </c>
      <c r="L852" s="3">
        <v>0</v>
      </c>
      <c r="M852" s="3">
        <v>0</v>
      </c>
      <c r="N852" s="3"/>
      <c r="O852" s="25">
        <v>837915101</v>
      </c>
      <c r="P852" s="26">
        <v>837915101</v>
      </c>
      <c r="Q852" s="3">
        <v>0</v>
      </c>
      <c r="R852" s="3">
        <v>0</v>
      </c>
      <c r="S852" s="3"/>
      <c r="T852" s="3">
        <v>0</v>
      </c>
      <c r="U852" s="3">
        <v>0</v>
      </c>
      <c r="V852" s="3"/>
      <c r="W852" s="3"/>
      <c r="X852" s="3">
        <v>0</v>
      </c>
      <c r="Y852" s="3">
        <v>0</v>
      </c>
      <c r="Z852" s="3">
        <v>0</v>
      </c>
      <c r="AA852" s="27">
        <v>0</v>
      </c>
      <c r="AB852" s="28">
        <v>0</v>
      </c>
    </row>
    <row r="853" spans="1:28" x14ac:dyDescent="0.25">
      <c r="A853" s="20">
        <v>841</v>
      </c>
      <c r="B853" s="52"/>
      <c r="C853" s="22">
        <v>800099236</v>
      </c>
      <c r="D853" s="22">
        <f>VLOOKUP(C853,ENERO!$D$13:$E$1147,2,0)</f>
        <v>210654206</v>
      </c>
      <c r="E853" s="52" t="s">
        <v>976</v>
      </c>
      <c r="F853" s="52"/>
      <c r="G853" s="52"/>
      <c r="H853" s="3">
        <v>674526983</v>
      </c>
      <c r="I853" s="3">
        <v>1114411907</v>
      </c>
      <c r="J853" s="3">
        <v>0</v>
      </c>
      <c r="K853" s="3">
        <v>0</v>
      </c>
      <c r="L853" s="3">
        <v>0</v>
      </c>
      <c r="M853" s="3">
        <v>0</v>
      </c>
      <c r="N853" s="3"/>
      <c r="O853" s="25">
        <v>1788938890</v>
      </c>
      <c r="P853" s="26">
        <v>1788938890</v>
      </c>
      <c r="Q853" s="3">
        <v>0</v>
      </c>
      <c r="R853" s="3">
        <v>0</v>
      </c>
      <c r="S853" s="3"/>
      <c r="T853" s="3">
        <v>0</v>
      </c>
      <c r="U853" s="3">
        <v>0</v>
      </c>
      <c r="V853" s="3"/>
      <c r="W853" s="3"/>
      <c r="X853" s="3">
        <v>0</v>
      </c>
      <c r="Y853" s="3">
        <v>0</v>
      </c>
      <c r="Z853" s="3">
        <v>0</v>
      </c>
      <c r="AA853" s="27">
        <v>0</v>
      </c>
      <c r="AB853" s="28">
        <v>0</v>
      </c>
    </row>
    <row r="854" spans="1:28" x14ac:dyDescent="0.25">
      <c r="A854" s="29">
        <v>842</v>
      </c>
      <c r="B854" s="52"/>
      <c r="C854" s="22">
        <v>800013237</v>
      </c>
      <c r="D854" s="22">
        <f>VLOOKUP(C854,ENERO!$D$13:$E$1147,2,0)</f>
        <v>212354223</v>
      </c>
      <c r="E854" s="52" t="s">
        <v>977</v>
      </c>
      <c r="F854" s="52"/>
      <c r="G854" s="52"/>
      <c r="H854" s="3">
        <v>171929123</v>
      </c>
      <c r="I854" s="3">
        <v>425083308</v>
      </c>
      <c r="J854" s="3">
        <v>0</v>
      </c>
      <c r="K854" s="3">
        <v>0</v>
      </c>
      <c r="L854" s="3">
        <v>0</v>
      </c>
      <c r="M854" s="3">
        <v>0</v>
      </c>
      <c r="N854" s="3"/>
      <c r="O854" s="25">
        <v>597012431</v>
      </c>
      <c r="P854" s="26">
        <v>597012431</v>
      </c>
      <c r="Q854" s="3">
        <v>0</v>
      </c>
      <c r="R854" s="3">
        <v>0</v>
      </c>
      <c r="S854" s="3"/>
      <c r="T854" s="3">
        <v>0</v>
      </c>
      <c r="U854" s="3">
        <v>0</v>
      </c>
      <c r="V854" s="3"/>
      <c r="W854" s="3"/>
      <c r="X854" s="3">
        <v>0</v>
      </c>
      <c r="Y854" s="3">
        <v>0</v>
      </c>
      <c r="Z854" s="3">
        <v>0</v>
      </c>
      <c r="AA854" s="27">
        <v>0</v>
      </c>
      <c r="AB854" s="28">
        <v>0</v>
      </c>
    </row>
    <row r="855" spans="1:28" x14ac:dyDescent="0.25">
      <c r="A855" s="20">
        <v>843</v>
      </c>
      <c r="B855" s="52"/>
      <c r="C855" s="22">
        <v>800099237</v>
      </c>
      <c r="D855" s="22">
        <f>VLOOKUP(C855,ENERO!$D$13:$E$1147,2,0)</f>
        <v>213954239</v>
      </c>
      <c r="E855" s="52" t="s">
        <v>978</v>
      </c>
      <c r="F855" s="52"/>
      <c r="G855" s="52"/>
      <c r="H855" s="3">
        <v>103283137</v>
      </c>
      <c r="I855" s="3">
        <v>198492178</v>
      </c>
      <c r="J855" s="3">
        <v>0</v>
      </c>
      <c r="K855" s="3">
        <v>0</v>
      </c>
      <c r="L855" s="3">
        <v>0</v>
      </c>
      <c r="M855" s="3">
        <v>0</v>
      </c>
      <c r="N855" s="3"/>
      <c r="O855" s="25">
        <v>301775315</v>
      </c>
      <c r="P855" s="26">
        <v>301775315</v>
      </c>
      <c r="Q855" s="3">
        <v>0</v>
      </c>
      <c r="R855" s="3">
        <v>0</v>
      </c>
      <c r="S855" s="3"/>
      <c r="T855" s="3">
        <v>0</v>
      </c>
      <c r="U855" s="3">
        <v>0</v>
      </c>
      <c r="V855" s="3"/>
      <c r="W855" s="3"/>
      <c r="X855" s="3">
        <v>0</v>
      </c>
      <c r="Y855" s="3">
        <v>0</v>
      </c>
      <c r="Z855" s="3">
        <v>0</v>
      </c>
      <c r="AA855" s="27">
        <v>0</v>
      </c>
      <c r="AB855" s="28">
        <v>0</v>
      </c>
    </row>
    <row r="856" spans="1:28" x14ac:dyDescent="0.25">
      <c r="A856" s="29">
        <v>844</v>
      </c>
      <c r="B856" s="52"/>
      <c r="C856" s="22">
        <v>800099238</v>
      </c>
      <c r="D856" s="22">
        <f>VLOOKUP(C856,ENERO!$D$13:$E$1147,2,0)</f>
        <v>214554245</v>
      </c>
      <c r="E856" s="52" t="s">
        <v>979</v>
      </c>
      <c r="F856" s="52"/>
      <c r="G856" s="52"/>
      <c r="H856" s="3">
        <v>459312327</v>
      </c>
      <c r="I856" s="3">
        <v>884376626</v>
      </c>
      <c r="J856" s="3">
        <v>0</v>
      </c>
      <c r="K856" s="3">
        <v>0</v>
      </c>
      <c r="L856" s="3">
        <v>0</v>
      </c>
      <c r="M856" s="3">
        <v>0</v>
      </c>
      <c r="N856" s="3"/>
      <c r="O856" s="25">
        <v>1343688953</v>
      </c>
      <c r="P856" s="26">
        <v>1343688953</v>
      </c>
      <c r="Q856" s="3">
        <v>0</v>
      </c>
      <c r="R856" s="3">
        <v>0</v>
      </c>
      <c r="S856" s="3"/>
      <c r="T856" s="3">
        <v>0</v>
      </c>
      <c r="U856" s="3">
        <v>0</v>
      </c>
      <c r="V856" s="3"/>
      <c r="W856" s="3"/>
      <c r="X856" s="3">
        <v>0</v>
      </c>
      <c r="Y856" s="3">
        <v>0</v>
      </c>
      <c r="Z856" s="3">
        <v>0</v>
      </c>
      <c r="AA856" s="27">
        <v>0</v>
      </c>
      <c r="AB856" s="28">
        <v>0</v>
      </c>
    </row>
    <row r="857" spans="1:28" x14ac:dyDescent="0.25">
      <c r="A857" s="20">
        <v>845</v>
      </c>
      <c r="B857" s="52"/>
      <c r="C857" s="22">
        <v>800138959</v>
      </c>
      <c r="D857" s="22">
        <f>VLOOKUP(C857,ENERO!$D$13:$E$1147,2,0)</f>
        <v>215054250</v>
      </c>
      <c r="E857" s="52" t="s">
        <v>980</v>
      </c>
      <c r="F857" s="52"/>
      <c r="G857" s="52"/>
      <c r="H857" s="3">
        <v>1254538079</v>
      </c>
      <c r="I857" s="3">
        <v>1356404805</v>
      </c>
      <c r="J857" s="3">
        <v>0</v>
      </c>
      <c r="K857" s="3">
        <v>0</v>
      </c>
      <c r="L857" s="3">
        <v>0</v>
      </c>
      <c r="M857" s="3">
        <v>0</v>
      </c>
      <c r="N857" s="3"/>
      <c r="O857" s="25">
        <v>2610942884</v>
      </c>
      <c r="P857" s="26">
        <v>2610942884</v>
      </c>
      <c r="Q857" s="3">
        <v>0</v>
      </c>
      <c r="R857" s="3">
        <v>0</v>
      </c>
      <c r="S857" s="3"/>
      <c r="T857" s="3">
        <v>0</v>
      </c>
      <c r="U857" s="3">
        <v>0</v>
      </c>
      <c r="V857" s="3"/>
      <c r="W857" s="3"/>
      <c r="X857" s="3">
        <v>0</v>
      </c>
      <c r="Y857" s="3">
        <v>0</v>
      </c>
      <c r="Z857" s="3">
        <v>0</v>
      </c>
      <c r="AA857" s="27">
        <v>0</v>
      </c>
      <c r="AB857" s="28">
        <v>0</v>
      </c>
    </row>
    <row r="858" spans="1:28" x14ac:dyDescent="0.25">
      <c r="A858" s="29">
        <v>846</v>
      </c>
      <c r="B858" s="52"/>
      <c r="C858" s="22">
        <v>800039803</v>
      </c>
      <c r="D858" s="22">
        <f>VLOOKUP(C858,ENERO!$D$13:$E$1147,2,0)</f>
        <v>216154261</v>
      </c>
      <c r="E858" s="52" t="s">
        <v>981</v>
      </c>
      <c r="F858" s="52"/>
      <c r="G858" s="52"/>
      <c r="H858" s="3">
        <v>715389407</v>
      </c>
      <c r="I858" s="3">
        <v>1070390357</v>
      </c>
      <c r="J858" s="3">
        <v>0</v>
      </c>
      <c r="K858" s="3">
        <v>0</v>
      </c>
      <c r="L858" s="3">
        <v>0</v>
      </c>
      <c r="M858" s="3">
        <v>0</v>
      </c>
      <c r="N858" s="3"/>
      <c r="O858" s="25">
        <v>1785779764</v>
      </c>
      <c r="P858" s="26">
        <v>1785779764</v>
      </c>
      <c r="Q858" s="3">
        <v>0</v>
      </c>
      <c r="R858" s="3">
        <v>0</v>
      </c>
      <c r="S858" s="3"/>
      <c r="T858" s="3">
        <v>0</v>
      </c>
      <c r="U858" s="3">
        <v>0</v>
      </c>
      <c r="V858" s="3"/>
      <c r="W858" s="3"/>
      <c r="X858" s="3">
        <v>0</v>
      </c>
      <c r="Y858" s="3">
        <v>0</v>
      </c>
      <c r="Z858" s="3">
        <v>0</v>
      </c>
      <c r="AA858" s="27">
        <v>0</v>
      </c>
      <c r="AB858" s="28">
        <v>0</v>
      </c>
    </row>
    <row r="859" spans="1:28" x14ac:dyDescent="0.25">
      <c r="A859" s="20">
        <v>847</v>
      </c>
      <c r="B859" s="52"/>
      <c r="C859" s="22">
        <v>890501404</v>
      </c>
      <c r="D859" s="22">
        <f>VLOOKUP(C859,ENERO!$D$13:$E$1147,2,0)</f>
        <v>211354313</v>
      </c>
      <c r="E859" s="52" t="s">
        <v>982</v>
      </c>
      <c r="F859" s="52"/>
      <c r="G859" s="52"/>
      <c r="H859" s="3">
        <v>103483775</v>
      </c>
      <c r="I859" s="3">
        <v>266051318</v>
      </c>
      <c r="J859" s="3">
        <v>0</v>
      </c>
      <c r="K859" s="3">
        <v>0</v>
      </c>
      <c r="L859" s="3">
        <v>0</v>
      </c>
      <c r="M859" s="3">
        <v>0</v>
      </c>
      <c r="N859" s="3"/>
      <c r="O859" s="25">
        <v>369535093</v>
      </c>
      <c r="P859" s="26">
        <v>369535093</v>
      </c>
      <c r="Q859" s="3">
        <v>0</v>
      </c>
      <c r="R859" s="3">
        <v>0</v>
      </c>
      <c r="S859" s="3"/>
      <c r="T859" s="3">
        <v>0</v>
      </c>
      <c r="U859" s="3">
        <v>0</v>
      </c>
      <c r="V859" s="3"/>
      <c r="W859" s="3"/>
      <c r="X859" s="3">
        <v>0</v>
      </c>
      <c r="Y859" s="3">
        <v>0</v>
      </c>
      <c r="Z859" s="3">
        <v>0</v>
      </c>
      <c r="AA859" s="27">
        <v>0</v>
      </c>
      <c r="AB859" s="28">
        <v>0</v>
      </c>
    </row>
    <row r="860" spans="1:28" x14ac:dyDescent="0.25">
      <c r="A860" s="29">
        <v>848</v>
      </c>
      <c r="B860" s="52"/>
      <c r="C860" s="22">
        <v>800099241</v>
      </c>
      <c r="D860" s="22">
        <f>VLOOKUP(C860,ENERO!$D$13:$E$1147,2,0)</f>
        <v>214454344</v>
      </c>
      <c r="E860" s="52" t="s">
        <v>983</v>
      </c>
      <c r="F860" s="52"/>
      <c r="G860" s="52"/>
      <c r="H860" s="3">
        <v>439420723</v>
      </c>
      <c r="I860" s="3">
        <v>610572347</v>
      </c>
      <c r="J860" s="3">
        <v>0</v>
      </c>
      <c r="K860" s="3">
        <v>0</v>
      </c>
      <c r="L860" s="3">
        <v>0</v>
      </c>
      <c r="M860" s="3">
        <v>0</v>
      </c>
      <c r="N860" s="3"/>
      <c r="O860" s="25">
        <v>1049993070</v>
      </c>
      <c r="P860" s="26">
        <v>1049993070</v>
      </c>
      <c r="Q860" s="3">
        <v>0</v>
      </c>
      <c r="R860" s="3">
        <v>0</v>
      </c>
      <c r="S860" s="3"/>
      <c r="T860" s="3">
        <v>0</v>
      </c>
      <c r="U860" s="3">
        <v>0</v>
      </c>
      <c r="V860" s="3"/>
      <c r="W860" s="3"/>
      <c r="X860" s="3">
        <v>0</v>
      </c>
      <c r="Y860" s="3">
        <v>0</v>
      </c>
      <c r="Z860" s="3">
        <v>0</v>
      </c>
      <c r="AA860" s="27">
        <v>0</v>
      </c>
      <c r="AB860" s="28">
        <v>0</v>
      </c>
    </row>
    <row r="861" spans="1:28" x14ac:dyDescent="0.25">
      <c r="A861" s="20">
        <v>849</v>
      </c>
      <c r="B861" s="52"/>
      <c r="C861" s="22">
        <v>800005292</v>
      </c>
      <c r="D861" s="22">
        <f>VLOOKUP(C861,ENERO!$D$13:$E$1147,2,0)</f>
        <v>214754347</v>
      </c>
      <c r="E861" s="52" t="s">
        <v>984</v>
      </c>
      <c r="F861" s="52"/>
      <c r="G861" s="52"/>
      <c r="H861" s="3">
        <v>70855073</v>
      </c>
      <c r="I861" s="3">
        <v>132144577</v>
      </c>
      <c r="J861" s="3">
        <v>0</v>
      </c>
      <c r="K861" s="3">
        <v>0</v>
      </c>
      <c r="L861" s="3">
        <v>0</v>
      </c>
      <c r="M861" s="3">
        <v>0</v>
      </c>
      <c r="N861" s="3"/>
      <c r="O861" s="25">
        <v>202999650</v>
      </c>
      <c r="P861" s="26">
        <v>202999650</v>
      </c>
      <c r="Q861" s="3">
        <v>0</v>
      </c>
      <c r="R861" s="3">
        <v>0</v>
      </c>
      <c r="S861" s="3"/>
      <c r="T861" s="3">
        <v>0</v>
      </c>
      <c r="U861" s="3">
        <v>0</v>
      </c>
      <c r="V861" s="3"/>
      <c r="W861" s="3"/>
      <c r="X861" s="3">
        <v>0</v>
      </c>
      <c r="Y861" s="3">
        <v>0</v>
      </c>
      <c r="Z861" s="3">
        <v>0</v>
      </c>
      <c r="AA861" s="27">
        <v>0</v>
      </c>
      <c r="AB861" s="28">
        <v>0</v>
      </c>
    </row>
    <row r="862" spans="1:28" x14ac:dyDescent="0.25">
      <c r="A862" s="29">
        <v>850</v>
      </c>
      <c r="B862" s="52"/>
      <c r="C862" s="22">
        <v>890503680</v>
      </c>
      <c r="D862" s="22">
        <f>VLOOKUP(C862,ENERO!$D$13:$E$1147,2,0)</f>
        <v>217754377</v>
      </c>
      <c r="E862" s="52" t="s">
        <v>985</v>
      </c>
      <c r="F862" s="52"/>
      <c r="G862" s="52"/>
      <c r="H862" s="3">
        <v>97045084</v>
      </c>
      <c r="I862" s="3">
        <v>257212084</v>
      </c>
      <c r="J862" s="3">
        <v>0</v>
      </c>
      <c r="K862" s="3">
        <v>0</v>
      </c>
      <c r="L862" s="3">
        <v>0</v>
      </c>
      <c r="M862" s="3">
        <v>0</v>
      </c>
      <c r="N862" s="3"/>
      <c r="O862" s="25">
        <v>354257168</v>
      </c>
      <c r="P862" s="26">
        <v>354257168</v>
      </c>
      <c r="Q862" s="3">
        <v>0</v>
      </c>
      <c r="R862" s="3">
        <v>0</v>
      </c>
      <c r="S862" s="3"/>
      <c r="T862" s="3">
        <v>0</v>
      </c>
      <c r="U862" s="3">
        <v>0</v>
      </c>
      <c r="V862" s="3"/>
      <c r="W862" s="3"/>
      <c r="X862" s="3">
        <v>0</v>
      </c>
      <c r="Y862" s="3">
        <v>0</v>
      </c>
      <c r="Z862" s="3">
        <v>0</v>
      </c>
      <c r="AA862" s="27">
        <v>0</v>
      </c>
      <c r="AB862" s="28">
        <v>0</v>
      </c>
    </row>
    <row r="863" spans="1:28" x14ac:dyDescent="0.25">
      <c r="A863" s="20">
        <v>851</v>
      </c>
      <c r="B863" s="52"/>
      <c r="C863" s="22">
        <v>800245021</v>
      </c>
      <c r="D863" s="22">
        <f>VLOOKUP(C863,ENERO!$D$13:$E$1147,2,0)</f>
        <v>218554385</v>
      </c>
      <c r="E863" s="52" t="s">
        <v>986</v>
      </c>
      <c r="F863" s="52"/>
      <c r="G863" s="52"/>
      <c r="H863" s="3">
        <v>372889359</v>
      </c>
      <c r="I863" s="3">
        <v>799244842</v>
      </c>
      <c r="J863" s="3">
        <v>0</v>
      </c>
      <c r="K863" s="3">
        <v>0</v>
      </c>
      <c r="L863" s="3">
        <v>0</v>
      </c>
      <c r="M863" s="3">
        <v>0</v>
      </c>
      <c r="N863" s="3"/>
      <c r="O863" s="25">
        <v>1172134201</v>
      </c>
      <c r="P863" s="26">
        <v>1172134201</v>
      </c>
      <c r="Q863" s="3">
        <v>0</v>
      </c>
      <c r="R863" s="3">
        <v>0</v>
      </c>
      <c r="S863" s="3"/>
      <c r="T863" s="3">
        <v>0</v>
      </c>
      <c r="U863" s="3">
        <v>0</v>
      </c>
      <c r="V863" s="3"/>
      <c r="W863" s="3"/>
      <c r="X863" s="3">
        <v>0</v>
      </c>
      <c r="Y863" s="3">
        <v>0</v>
      </c>
      <c r="Z863" s="3">
        <v>0</v>
      </c>
      <c r="AA863" s="27">
        <v>0</v>
      </c>
      <c r="AB863" s="28">
        <v>0</v>
      </c>
    </row>
    <row r="864" spans="1:28" x14ac:dyDescent="0.25">
      <c r="A864" s="29">
        <v>852</v>
      </c>
      <c r="B864" s="52"/>
      <c r="C864" s="22">
        <v>800000681</v>
      </c>
      <c r="D864" s="22">
        <f>VLOOKUP(C864,ENERO!$D$13:$E$1147,2,0)</f>
        <v>219854398</v>
      </c>
      <c r="E864" s="52" t="s">
        <v>987</v>
      </c>
      <c r="F864" s="52"/>
      <c r="G864" s="52"/>
      <c r="H864" s="3">
        <v>203104233</v>
      </c>
      <c r="I864" s="3">
        <v>489178981</v>
      </c>
      <c r="J864" s="3">
        <v>0</v>
      </c>
      <c r="K864" s="3">
        <v>0</v>
      </c>
      <c r="L864" s="3">
        <v>0</v>
      </c>
      <c r="M864" s="3">
        <v>0</v>
      </c>
      <c r="N864" s="3"/>
      <c r="O864" s="25">
        <v>692283214</v>
      </c>
      <c r="P864" s="26">
        <v>692283214</v>
      </c>
      <c r="Q864" s="3">
        <v>0</v>
      </c>
      <c r="R864" s="3">
        <v>0</v>
      </c>
      <c r="S864" s="3"/>
      <c r="T864" s="3">
        <v>0</v>
      </c>
      <c r="U864" s="3">
        <v>0</v>
      </c>
      <c r="V864" s="3"/>
      <c r="W864" s="3"/>
      <c r="X864" s="3">
        <v>0</v>
      </c>
      <c r="Y864" s="3">
        <v>0</v>
      </c>
      <c r="Z864" s="3">
        <v>0</v>
      </c>
      <c r="AA864" s="27">
        <v>0</v>
      </c>
      <c r="AB864" s="28">
        <v>0</v>
      </c>
    </row>
    <row r="865" spans="1:28" x14ac:dyDescent="0.25">
      <c r="A865" s="20">
        <v>853</v>
      </c>
      <c r="B865" s="52"/>
      <c r="C865" s="22">
        <v>800044113</v>
      </c>
      <c r="D865" s="22">
        <f>VLOOKUP(C865,ENERO!$D$13:$E$1147,2,0)</f>
        <v>210554405</v>
      </c>
      <c r="E865" s="52" t="s">
        <v>988</v>
      </c>
      <c r="F865" s="52"/>
      <c r="G865" s="52"/>
      <c r="H865" s="3">
        <v>977848319</v>
      </c>
      <c r="I865" s="3">
        <v>1244935722</v>
      </c>
      <c r="J865" s="3">
        <v>0</v>
      </c>
      <c r="K865" s="3">
        <v>0</v>
      </c>
      <c r="L865" s="3">
        <v>0</v>
      </c>
      <c r="M865" s="3">
        <v>0</v>
      </c>
      <c r="N865" s="3"/>
      <c r="O865" s="25">
        <v>2222784041</v>
      </c>
      <c r="P865" s="26">
        <v>2222784041</v>
      </c>
      <c r="Q865" s="3">
        <v>0</v>
      </c>
      <c r="R865" s="3">
        <v>0</v>
      </c>
      <c r="S865" s="3"/>
      <c r="T865" s="3">
        <v>0</v>
      </c>
      <c r="U865" s="3">
        <v>0</v>
      </c>
      <c r="V865" s="3"/>
      <c r="W865" s="3"/>
      <c r="X865" s="3">
        <v>0</v>
      </c>
      <c r="Y865" s="3">
        <v>0</v>
      </c>
      <c r="Z865" s="3">
        <v>0</v>
      </c>
      <c r="AA865" s="27">
        <v>0</v>
      </c>
      <c r="AB865" s="28">
        <v>0</v>
      </c>
    </row>
    <row r="866" spans="1:28" x14ac:dyDescent="0.25">
      <c r="A866" s="29">
        <v>854</v>
      </c>
      <c r="B866" s="52"/>
      <c r="C866" s="22">
        <v>890502611</v>
      </c>
      <c r="D866" s="22">
        <f>VLOOKUP(C866,ENERO!$D$13:$E$1147,2,0)</f>
        <v>211854418</v>
      </c>
      <c r="E866" s="52" t="s">
        <v>989</v>
      </c>
      <c r="F866" s="52"/>
      <c r="G866" s="52"/>
      <c r="H866" s="3">
        <v>82666486</v>
      </c>
      <c r="I866" s="3">
        <v>154161663</v>
      </c>
      <c r="J866" s="3">
        <v>0</v>
      </c>
      <c r="K866" s="3">
        <v>0</v>
      </c>
      <c r="L866" s="3">
        <v>0</v>
      </c>
      <c r="M866" s="3">
        <v>0</v>
      </c>
      <c r="N866" s="3"/>
      <c r="O866" s="25">
        <v>236828149</v>
      </c>
      <c r="P866" s="26">
        <v>236828149</v>
      </c>
      <c r="Q866" s="3">
        <v>0</v>
      </c>
      <c r="R866" s="3">
        <v>0</v>
      </c>
      <c r="S866" s="3"/>
      <c r="T866" s="3">
        <v>0</v>
      </c>
      <c r="U866" s="3">
        <v>0</v>
      </c>
      <c r="V866" s="3"/>
      <c r="W866" s="3"/>
      <c r="X866" s="3">
        <v>0</v>
      </c>
      <c r="Y866" s="3">
        <v>0</v>
      </c>
      <c r="Z866" s="3">
        <v>0</v>
      </c>
      <c r="AA866" s="27">
        <v>0</v>
      </c>
      <c r="AB866" s="28">
        <v>0</v>
      </c>
    </row>
    <row r="867" spans="1:28" x14ac:dyDescent="0.25">
      <c r="A867" s="20">
        <v>855</v>
      </c>
      <c r="B867" s="52"/>
      <c r="C867" s="22">
        <v>890503233</v>
      </c>
      <c r="D867" s="22">
        <f>VLOOKUP(C867,ENERO!$D$13:$E$1147,2,0)</f>
        <v>218054480</v>
      </c>
      <c r="E867" s="52" t="s">
        <v>990</v>
      </c>
      <c r="F867" s="52"/>
      <c r="G867" s="52"/>
      <c r="H867" s="3">
        <v>70961410</v>
      </c>
      <c r="I867" s="3">
        <v>188062016</v>
      </c>
      <c r="J867" s="3">
        <v>0</v>
      </c>
      <c r="K867" s="3">
        <v>0</v>
      </c>
      <c r="L867" s="3">
        <v>0</v>
      </c>
      <c r="M867" s="3">
        <v>0</v>
      </c>
      <c r="N867" s="3"/>
      <c r="O867" s="25">
        <v>259023426</v>
      </c>
      <c r="P867" s="26">
        <v>259023426</v>
      </c>
      <c r="Q867" s="3">
        <v>0</v>
      </c>
      <c r="R867" s="3">
        <v>0</v>
      </c>
      <c r="S867" s="3"/>
      <c r="T867" s="3">
        <v>0</v>
      </c>
      <c r="U867" s="3">
        <v>0</v>
      </c>
      <c r="V867" s="3"/>
      <c r="W867" s="3"/>
      <c r="X867" s="3">
        <v>0</v>
      </c>
      <c r="Y867" s="3">
        <v>0</v>
      </c>
      <c r="Z867" s="3">
        <v>0</v>
      </c>
      <c r="AA867" s="27">
        <v>0</v>
      </c>
      <c r="AB867" s="28">
        <v>0</v>
      </c>
    </row>
    <row r="868" spans="1:28" x14ac:dyDescent="0.25">
      <c r="A868" s="29">
        <v>856</v>
      </c>
      <c r="B868" s="52"/>
      <c r="C868" s="22">
        <v>890501102</v>
      </c>
      <c r="D868" s="22">
        <f>VLOOKUP(C868,ENERO!$D$13:$E$1147,2,0)</f>
        <v>219854498</v>
      </c>
      <c r="E868" s="52" t="s">
        <v>991</v>
      </c>
      <c r="F868" s="52"/>
      <c r="G868" s="52"/>
      <c r="H868" s="3">
        <v>2009311231</v>
      </c>
      <c r="I868" s="3">
        <v>2702856474</v>
      </c>
      <c r="J868" s="3">
        <v>0</v>
      </c>
      <c r="K868" s="3">
        <v>0</v>
      </c>
      <c r="L868" s="3">
        <v>0</v>
      </c>
      <c r="M868" s="3">
        <v>0</v>
      </c>
      <c r="N868" s="3"/>
      <c r="O868" s="25">
        <v>4712167705</v>
      </c>
      <c r="P868" s="26">
        <v>4712167705</v>
      </c>
      <c r="Q868" s="3">
        <v>0</v>
      </c>
      <c r="R868" s="3">
        <v>0</v>
      </c>
      <c r="S868" s="3"/>
      <c r="T868" s="3">
        <v>0</v>
      </c>
      <c r="U868" s="3">
        <v>0</v>
      </c>
      <c r="V868" s="3"/>
      <c r="W868" s="3"/>
      <c r="X868" s="3">
        <v>0</v>
      </c>
      <c r="Y868" s="3">
        <v>0</v>
      </c>
      <c r="Z868" s="3">
        <v>0</v>
      </c>
      <c r="AA868" s="27">
        <v>0</v>
      </c>
      <c r="AB868" s="28">
        <v>0</v>
      </c>
    </row>
    <row r="869" spans="1:28" x14ac:dyDescent="0.25">
      <c r="A869" s="20">
        <v>857</v>
      </c>
      <c r="B869" s="52"/>
      <c r="C869" s="22">
        <v>800007652</v>
      </c>
      <c r="D869" s="22">
        <f>VLOOKUP(C869,ENERO!$D$13:$E$1147,2,0)</f>
        <v>211854518</v>
      </c>
      <c r="E869" s="52" t="s">
        <v>992</v>
      </c>
      <c r="F869" s="52"/>
      <c r="G869" s="52"/>
      <c r="H869" s="3">
        <v>577607167</v>
      </c>
      <c r="I869" s="3">
        <v>993457557</v>
      </c>
      <c r="J869" s="3">
        <v>0</v>
      </c>
      <c r="K869" s="3">
        <v>0</v>
      </c>
      <c r="L869" s="3">
        <v>0</v>
      </c>
      <c r="M869" s="3">
        <v>0</v>
      </c>
      <c r="N869" s="3"/>
      <c r="O869" s="25">
        <v>1571064724</v>
      </c>
      <c r="P869" s="26">
        <v>1571064724</v>
      </c>
      <c r="Q869" s="3">
        <v>0</v>
      </c>
      <c r="R869" s="3">
        <v>0</v>
      </c>
      <c r="S869" s="3"/>
      <c r="T869" s="3">
        <v>0</v>
      </c>
      <c r="U869" s="3">
        <v>0</v>
      </c>
      <c r="V869" s="3"/>
      <c r="W869" s="3"/>
      <c r="X869" s="3">
        <v>0</v>
      </c>
      <c r="Y869" s="3">
        <v>0</v>
      </c>
      <c r="Z869" s="3">
        <v>0</v>
      </c>
      <c r="AA869" s="27">
        <v>0</v>
      </c>
      <c r="AB869" s="28">
        <v>0</v>
      </c>
    </row>
    <row r="870" spans="1:28" x14ac:dyDescent="0.25">
      <c r="A870" s="29">
        <v>858</v>
      </c>
      <c r="B870" s="52"/>
      <c r="C870" s="22">
        <v>890506116</v>
      </c>
      <c r="D870" s="22">
        <f>VLOOKUP(C870,ENERO!$D$13:$E$1147,2,0)</f>
        <v>212054520</v>
      </c>
      <c r="E870" s="52" t="s">
        <v>993</v>
      </c>
      <c r="F870" s="52"/>
      <c r="G870" s="52"/>
      <c r="H870" s="3">
        <v>100113131</v>
      </c>
      <c r="I870" s="3">
        <v>261624288</v>
      </c>
      <c r="J870" s="3">
        <v>0</v>
      </c>
      <c r="K870" s="3">
        <v>0</v>
      </c>
      <c r="L870" s="3">
        <v>0</v>
      </c>
      <c r="M870" s="3">
        <v>0</v>
      </c>
      <c r="N870" s="3"/>
      <c r="O870" s="25">
        <v>361737419</v>
      </c>
      <c r="P870" s="26">
        <v>361737419</v>
      </c>
      <c r="Q870" s="3">
        <v>0</v>
      </c>
      <c r="R870" s="3">
        <v>0</v>
      </c>
      <c r="S870" s="3"/>
      <c r="T870" s="3">
        <v>0</v>
      </c>
      <c r="U870" s="3">
        <v>0</v>
      </c>
      <c r="V870" s="3"/>
      <c r="W870" s="3"/>
      <c r="X870" s="3">
        <v>0</v>
      </c>
      <c r="Y870" s="3">
        <v>0</v>
      </c>
      <c r="Z870" s="3">
        <v>0</v>
      </c>
      <c r="AA870" s="27">
        <v>0</v>
      </c>
      <c r="AB870" s="28">
        <v>0</v>
      </c>
    </row>
    <row r="871" spans="1:28" x14ac:dyDescent="0.25">
      <c r="A871" s="20">
        <v>859</v>
      </c>
      <c r="B871" s="52"/>
      <c r="C871" s="22">
        <v>800250853</v>
      </c>
      <c r="D871" s="22">
        <f>VLOOKUP(C871,ENERO!$D$13:$E$1147,2,0)</f>
        <v>215354553</v>
      </c>
      <c r="E871" s="52" t="s">
        <v>994</v>
      </c>
      <c r="F871" s="52"/>
      <c r="G871" s="52"/>
      <c r="H871" s="3">
        <v>190693637</v>
      </c>
      <c r="I871" s="3">
        <v>268029879</v>
      </c>
      <c r="J871" s="3">
        <v>0</v>
      </c>
      <c r="K871" s="3">
        <v>0</v>
      </c>
      <c r="L871" s="3">
        <v>0</v>
      </c>
      <c r="M871" s="3">
        <v>0</v>
      </c>
      <c r="N871" s="3"/>
      <c r="O871" s="25">
        <v>458723516</v>
      </c>
      <c r="P871" s="26">
        <v>458723516</v>
      </c>
      <c r="Q871" s="3">
        <v>0</v>
      </c>
      <c r="R871" s="3">
        <v>0</v>
      </c>
      <c r="S871" s="3"/>
      <c r="T871" s="3">
        <v>0</v>
      </c>
      <c r="U871" s="3">
        <v>0</v>
      </c>
      <c r="V871" s="3"/>
      <c r="W871" s="3"/>
      <c r="X871" s="3">
        <v>0</v>
      </c>
      <c r="Y871" s="3">
        <v>0</v>
      </c>
      <c r="Z871" s="3">
        <v>0</v>
      </c>
      <c r="AA871" s="27">
        <v>0</v>
      </c>
      <c r="AB871" s="28">
        <v>0</v>
      </c>
    </row>
    <row r="872" spans="1:28" x14ac:dyDescent="0.25">
      <c r="A872" s="29">
        <v>860</v>
      </c>
      <c r="B872" s="52"/>
      <c r="C872" s="22">
        <v>800099251</v>
      </c>
      <c r="D872" s="22">
        <f>VLOOKUP(C872,ENERO!$D$13:$E$1147,2,0)</f>
        <v>219954599</v>
      </c>
      <c r="E872" s="52" t="s">
        <v>995</v>
      </c>
      <c r="F872" s="52"/>
      <c r="G872" s="52"/>
      <c r="H872" s="3">
        <v>105727404</v>
      </c>
      <c r="I872" s="3">
        <v>251476909</v>
      </c>
      <c r="J872" s="3">
        <v>0</v>
      </c>
      <c r="K872" s="3">
        <v>0</v>
      </c>
      <c r="L872" s="3">
        <v>0</v>
      </c>
      <c r="M872" s="3">
        <v>0</v>
      </c>
      <c r="N872" s="3"/>
      <c r="O872" s="25">
        <v>357204313</v>
      </c>
      <c r="P872" s="26">
        <v>357204313</v>
      </c>
      <c r="Q872" s="3">
        <v>0</v>
      </c>
      <c r="R872" s="3">
        <v>0</v>
      </c>
      <c r="S872" s="3"/>
      <c r="T872" s="3">
        <v>0</v>
      </c>
      <c r="U872" s="3">
        <v>0</v>
      </c>
      <c r="V872" s="3"/>
      <c r="W872" s="3"/>
      <c r="X872" s="3">
        <v>0</v>
      </c>
      <c r="Y872" s="3">
        <v>0</v>
      </c>
      <c r="Z872" s="3">
        <v>0</v>
      </c>
      <c r="AA872" s="27">
        <v>0</v>
      </c>
      <c r="AB872" s="28">
        <v>0</v>
      </c>
    </row>
    <row r="873" spans="1:28" x14ac:dyDescent="0.25">
      <c r="A873" s="20">
        <v>861</v>
      </c>
      <c r="B873" s="52"/>
      <c r="C873" s="22">
        <v>890501549</v>
      </c>
      <c r="D873" s="22">
        <f>VLOOKUP(C873,ENERO!$D$13:$E$1147,2,0)</f>
        <v>216054660</v>
      </c>
      <c r="E873" s="52" t="s">
        <v>996</v>
      </c>
      <c r="F873" s="52"/>
      <c r="G873" s="52"/>
      <c r="H873" s="3">
        <v>174655711</v>
      </c>
      <c r="I873" s="3">
        <v>450553125</v>
      </c>
      <c r="J873" s="3">
        <v>0</v>
      </c>
      <c r="K873" s="3">
        <v>0</v>
      </c>
      <c r="L873" s="3">
        <v>0</v>
      </c>
      <c r="M873" s="3">
        <v>0</v>
      </c>
      <c r="N873" s="3"/>
      <c r="O873" s="25">
        <v>625208836</v>
      </c>
      <c r="P873" s="26">
        <v>625208836</v>
      </c>
      <c r="Q873" s="3">
        <v>0</v>
      </c>
      <c r="R873" s="3">
        <v>0</v>
      </c>
      <c r="S873" s="3"/>
      <c r="T873" s="3">
        <v>0</v>
      </c>
      <c r="U873" s="3">
        <v>0</v>
      </c>
      <c r="V873" s="3"/>
      <c r="W873" s="3"/>
      <c r="X873" s="3">
        <v>0</v>
      </c>
      <c r="Y873" s="3">
        <v>0</v>
      </c>
      <c r="Z873" s="3">
        <v>0</v>
      </c>
      <c r="AA873" s="27">
        <v>0</v>
      </c>
      <c r="AB873" s="28">
        <v>0</v>
      </c>
    </row>
    <row r="874" spans="1:28" x14ac:dyDescent="0.25">
      <c r="A874" s="29">
        <v>862</v>
      </c>
      <c r="B874" s="52"/>
      <c r="C874" s="22">
        <v>800099260</v>
      </c>
      <c r="D874" s="22">
        <f>VLOOKUP(C874,ENERO!$D$13:$E$1147,2,0)</f>
        <v>217054670</v>
      </c>
      <c r="E874" s="52" t="s">
        <v>997</v>
      </c>
      <c r="F874" s="52"/>
      <c r="G874" s="52"/>
      <c r="H874" s="3">
        <v>351946331</v>
      </c>
      <c r="I874" s="3">
        <v>697947154</v>
      </c>
      <c r="J874" s="3">
        <v>0</v>
      </c>
      <c r="K874" s="3">
        <v>0</v>
      </c>
      <c r="L874" s="3">
        <v>0</v>
      </c>
      <c r="M874" s="3">
        <v>0</v>
      </c>
      <c r="N874" s="3"/>
      <c r="O874" s="25">
        <v>1049893485</v>
      </c>
      <c r="P874" s="26">
        <v>1049893485</v>
      </c>
      <c r="Q874" s="3">
        <v>0</v>
      </c>
      <c r="R874" s="3">
        <v>0</v>
      </c>
      <c r="S874" s="3"/>
      <c r="T874" s="3">
        <v>0</v>
      </c>
      <c r="U874" s="3">
        <v>0</v>
      </c>
      <c r="V874" s="3"/>
      <c r="W874" s="3"/>
      <c r="X874" s="3">
        <v>0</v>
      </c>
      <c r="Y874" s="3">
        <v>0</v>
      </c>
      <c r="Z874" s="3">
        <v>0</v>
      </c>
      <c r="AA874" s="27">
        <v>0</v>
      </c>
      <c r="AB874" s="28">
        <v>0</v>
      </c>
    </row>
    <row r="875" spans="1:28" x14ac:dyDescent="0.25">
      <c r="A875" s="20">
        <v>863</v>
      </c>
      <c r="B875" s="52"/>
      <c r="C875" s="22">
        <v>890501876</v>
      </c>
      <c r="D875" s="22">
        <f>VLOOKUP(C875,ENERO!$D$13:$E$1147,2,0)</f>
        <v>217354673</v>
      </c>
      <c r="E875" s="52" t="s">
        <v>763</v>
      </c>
      <c r="F875" s="52"/>
      <c r="G875" s="52"/>
      <c r="H875" s="3">
        <v>174453029</v>
      </c>
      <c r="I875" s="3">
        <v>296581882</v>
      </c>
      <c r="J875" s="3">
        <v>0</v>
      </c>
      <c r="K875" s="3">
        <v>0</v>
      </c>
      <c r="L875" s="3">
        <v>0</v>
      </c>
      <c r="M875" s="3">
        <v>0</v>
      </c>
      <c r="N875" s="3"/>
      <c r="O875" s="25">
        <v>471034911</v>
      </c>
      <c r="P875" s="26">
        <v>471034911</v>
      </c>
      <c r="Q875" s="3">
        <v>0</v>
      </c>
      <c r="R875" s="3">
        <v>0</v>
      </c>
      <c r="S875" s="3"/>
      <c r="T875" s="3">
        <v>0</v>
      </c>
      <c r="U875" s="3">
        <v>0</v>
      </c>
      <c r="V875" s="3"/>
      <c r="W875" s="3"/>
      <c r="X875" s="3">
        <v>0</v>
      </c>
      <c r="Y875" s="3">
        <v>0</v>
      </c>
      <c r="Z875" s="3">
        <v>0</v>
      </c>
      <c r="AA875" s="27">
        <v>0</v>
      </c>
      <c r="AB875" s="28">
        <v>0</v>
      </c>
    </row>
    <row r="876" spans="1:28" x14ac:dyDescent="0.25">
      <c r="A876" s="29">
        <v>864</v>
      </c>
      <c r="B876" s="52"/>
      <c r="C876" s="22">
        <v>800099262</v>
      </c>
      <c r="D876" s="22">
        <f>VLOOKUP(C876,ENERO!$D$13:$E$1147,2,0)</f>
        <v>218054680</v>
      </c>
      <c r="E876" s="52" t="s">
        <v>998</v>
      </c>
      <c r="F876" s="52"/>
      <c r="G876" s="52"/>
      <c r="H876" s="3">
        <v>52431483</v>
      </c>
      <c r="I876" s="3">
        <v>150612600</v>
      </c>
      <c r="J876" s="3">
        <v>0</v>
      </c>
      <c r="K876" s="3">
        <v>0</v>
      </c>
      <c r="L876" s="3">
        <v>0</v>
      </c>
      <c r="M876" s="3">
        <v>0</v>
      </c>
      <c r="N876" s="3"/>
      <c r="O876" s="25">
        <v>203044083</v>
      </c>
      <c r="P876" s="26">
        <v>203044083</v>
      </c>
      <c r="Q876" s="3">
        <v>0</v>
      </c>
      <c r="R876" s="3">
        <v>0</v>
      </c>
      <c r="S876" s="3"/>
      <c r="T876" s="3">
        <v>0</v>
      </c>
      <c r="U876" s="3">
        <v>0</v>
      </c>
      <c r="V876" s="3"/>
      <c r="W876" s="3"/>
      <c r="X876" s="3">
        <v>0</v>
      </c>
      <c r="Y876" s="3">
        <v>0</v>
      </c>
      <c r="Z876" s="3">
        <v>0</v>
      </c>
      <c r="AA876" s="27">
        <v>0</v>
      </c>
      <c r="AB876" s="28">
        <v>0</v>
      </c>
    </row>
    <row r="877" spans="1:28" x14ac:dyDescent="0.25">
      <c r="A877" s="20">
        <v>865</v>
      </c>
      <c r="B877" s="52"/>
      <c r="C877" s="22">
        <v>800099263</v>
      </c>
      <c r="D877" s="22">
        <f>VLOOKUP(C877,ENERO!$D$13:$E$1147,2,0)</f>
        <v>212054720</v>
      </c>
      <c r="E877" s="52" t="s">
        <v>999</v>
      </c>
      <c r="F877" s="52"/>
      <c r="G877" s="52"/>
      <c r="H877" s="3">
        <v>852427767</v>
      </c>
      <c r="I877" s="3">
        <v>1404718483</v>
      </c>
      <c r="J877" s="3">
        <v>0</v>
      </c>
      <c r="K877" s="3">
        <v>0</v>
      </c>
      <c r="L877" s="3">
        <v>0</v>
      </c>
      <c r="M877" s="3">
        <v>0</v>
      </c>
      <c r="N877" s="3"/>
      <c r="O877" s="25">
        <v>2257146250</v>
      </c>
      <c r="P877" s="26">
        <v>2257146250</v>
      </c>
      <c r="Q877" s="3">
        <v>0</v>
      </c>
      <c r="R877" s="3">
        <v>0</v>
      </c>
      <c r="S877" s="3"/>
      <c r="T877" s="3">
        <v>0</v>
      </c>
      <c r="U877" s="3">
        <v>0</v>
      </c>
      <c r="V877" s="3"/>
      <c r="W877" s="3"/>
      <c r="X877" s="3">
        <v>0</v>
      </c>
      <c r="Y877" s="3">
        <v>0</v>
      </c>
      <c r="Z877" s="3">
        <v>0</v>
      </c>
      <c r="AA877" s="27">
        <v>0</v>
      </c>
      <c r="AB877" s="28">
        <v>0</v>
      </c>
    </row>
    <row r="878" spans="1:28" x14ac:dyDescent="0.25">
      <c r="A878" s="29">
        <v>866</v>
      </c>
      <c r="B878" s="52"/>
      <c r="C878" s="22">
        <v>890506128</v>
      </c>
      <c r="D878" s="22">
        <f>VLOOKUP(C878,ENERO!$D$13:$E$1147,2,0)</f>
        <v>214354743</v>
      </c>
      <c r="E878" s="52" t="s">
        <v>1000</v>
      </c>
      <c r="F878" s="52"/>
      <c r="G878" s="52"/>
      <c r="H878" s="3">
        <v>111338759</v>
      </c>
      <c r="I878" s="3">
        <v>279128309</v>
      </c>
      <c r="J878" s="3">
        <v>0</v>
      </c>
      <c r="K878" s="3">
        <v>0</v>
      </c>
      <c r="L878" s="3">
        <v>0</v>
      </c>
      <c r="M878" s="3">
        <v>0</v>
      </c>
      <c r="N878" s="3"/>
      <c r="O878" s="25">
        <v>390467068</v>
      </c>
      <c r="P878" s="26">
        <v>390467068</v>
      </c>
      <c r="Q878" s="3">
        <v>0</v>
      </c>
      <c r="R878" s="3">
        <v>0</v>
      </c>
      <c r="S878" s="3"/>
      <c r="T878" s="3">
        <v>0</v>
      </c>
      <c r="U878" s="3">
        <v>0</v>
      </c>
      <c r="V878" s="3"/>
      <c r="W878" s="3"/>
      <c r="X878" s="3">
        <v>0</v>
      </c>
      <c r="Y878" s="3">
        <v>0</v>
      </c>
      <c r="Z878" s="3">
        <v>0</v>
      </c>
      <c r="AA878" s="27">
        <v>0</v>
      </c>
      <c r="AB878" s="28">
        <v>0</v>
      </c>
    </row>
    <row r="879" spans="1:28" x14ac:dyDescent="0.25">
      <c r="A879" s="20">
        <v>867</v>
      </c>
      <c r="B879" s="52"/>
      <c r="C879" s="22">
        <v>800017022</v>
      </c>
      <c r="D879" s="22">
        <f>VLOOKUP(C879,ENERO!$D$13:$E$1147,2,0)</f>
        <v>210054800</v>
      </c>
      <c r="E879" s="52" t="s">
        <v>1001</v>
      </c>
      <c r="F879" s="52"/>
      <c r="G879" s="52"/>
      <c r="H879" s="3">
        <v>669822103</v>
      </c>
      <c r="I879" s="3">
        <v>1157995197</v>
      </c>
      <c r="J879" s="3">
        <v>0</v>
      </c>
      <c r="K879" s="3">
        <v>0</v>
      </c>
      <c r="L879" s="3">
        <v>0</v>
      </c>
      <c r="M879" s="3">
        <v>0</v>
      </c>
      <c r="N879" s="3"/>
      <c r="O879" s="25">
        <v>1827817300</v>
      </c>
      <c r="P879" s="26">
        <v>1827817300</v>
      </c>
      <c r="Q879" s="3">
        <v>0</v>
      </c>
      <c r="R879" s="3">
        <v>0</v>
      </c>
      <c r="S879" s="3"/>
      <c r="T879" s="3">
        <v>0</v>
      </c>
      <c r="U879" s="3">
        <v>0</v>
      </c>
      <c r="V879" s="3"/>
      <c r="W879" s="3"/>
      <c r="X879" s="3">
        <v>0</v>
      </c>
      <c r="Y879" s="3">
        <v>0</v>
      </c>
      <c r="Z879" s="3">
        <v>0</v>
      </c>
      <c r="AA879" s="27">
        <v>0</v>
      </c>
      <c r="AB879" s="28">
        <v>0</v>
      </c>
    </row>
    <row r="880" spans="1:28" x14ac:dyDescent="0.25">
      <c r="A880" s="29">
        <v>868</v>
      </c>
      <c r="B880" s="52"/>
      <c r="C880" s="22">
        <v>800070682</v>
      </c>
      <c r="D880" s="22">
        <f>VLOOKUP(C880,ENERO!$D$13:$E$1147,2,0)</f>
        <v>211054810</v>
      </c>
      <c r="E880" s="52" t="s">
        <v>1002</v>
      </c>
      <c r="F880" s="52"/>
      <c r="G880" s="52"/>
      <c r="H880" s="3">
        <v>3043471071</v>
      </c>
      <c r="I880" s="3">
        <v>3359192643</v>
      </c>
      <c r="J880" s="3">
        <v>0</v>
      </c>
      <c r="K880" s="3">
        <v>0</v>
      </c>
      <c r="L880" s="3">
        <v>0</v>
      </c>
      <c r="M880" s="3">
        <v>0</v>
      </c>
      <c r="N880" s="3"/>
      <c r="O880" s="25">
        <v>6402663714</v>
      </c>
      <c r="P880" s="26">
        <v>6402663714</v>
      </c>
      <c r="Q880" s="3">
        <v>0</v>
      </c>
      <c r="R880" s="3">
        <v>0</v>
      </c>
      <c r="S880" s="3"/>
      <c r="T880" s="3">
        <v>0</v>
      </c>
      <c r="U880" s="3">
        <v>0</v>
      </c>
      <c r="V880" s="3"/>
      <c r="W880" s="3"/>
      <c r="X880" s="3">
        <v>0</v>
      </c>
      <c r="Y880" s="3">
        <v>0</v>
      </c>
      <c r="Z880" s="3">
        <v>0</v>
      </c>
      <c r="AA880" s="27">
        <v>0</v>
      </c>
      <c r="AB880" s="28">
        <v>0</v>
      </c>
    </row>
    <row r="881" spans="1:28" x14ac:dyDescent="0.25">
      <c r="A881" s="20">
        <v>869</v>
      </c>
      <c r="B881" s="52"/>
      <c r="C881" s="22">
        <v>890501362</v>
      </c>
      <c r="D881" s="22">
        <f>VLOOKUP(C881,ENERO!$D$13:$E$1147,2,0)</f>
        <v>212054820</v>
      </c>
      <c r="E881" s="52" t="s">
        <v>377</v>
      </c>
      <c r="F881" s="52"/>
      <c r="G881" s="52"/>
      <c r="H881" s="3">
        <v>480541479</v>
      </c>
      <c r="I881" s="3">
        <v>1000055102</v>
      </c>
      <c r="J881" s="3">
        <v>0</v>
      </c>
      <c r="K881" s="3">
        <v>0</v>
      </c>
      <c r="L881" s="3">
        <v>0</v>
      </c>
      <c r="M881" s="3">
        <v>0</v>
      </c>
      <c r="N881" s="3"/>
      <c r="O881" s="25">
        <v>1480596581</v>
      </c>
      <c r="P881" s="26">
        <v>1480596581</v>
      </c>
      <c r="Q881" s="3">
        <v>0</v>
      </c>
      <c r="R881" s="3">
        <v>0</v>
      </c>
      <c r="S881" s="3"/>
      <c r="T881" s="3">
        <v>0</v>
      </c>
      <c r="U881" s="3">
        <v>0</v>
      </c>
      <c r="V881" s="3"/>
      <c r="W881" s="3"/>
      <c r="X881" s="3">
        <v>0</v>
      </c>
      <c r="Y881" s="3">
        <v>0</v>
      </c>
      <c r="Z881" s="3">
        <v>0</v>
      </c>
      <c r="AA881" s="27">
        <v>0</v>
      </c>
      <c r="AB881" s="28">
        <v>0</v>
      </c>
    </row>
    <row r="882" spans="1:28" x14ac:dyDescent="0.25">
      <c r="A882" s="29">
        <v>870</v>
      </c>
      <c r="B882" s="52"/>
      <c r="C882" s="22">
        <v>890501981</v>
      </c>
      <c r="D882" s="22">
        <f>VLOOKUP(C882,ENERO!$D$13:$E$1147,2,0)</f>
        <v>217154871</v>
      </c>
      <c r="E882" s="52" t="s">
        <v>1003</v>
      </c>
      <c r="F882" s="52"/>
      <c r="G882" s="52"/>
      <c r="H882" s="3">
        <v>134600233</v>
      </c>
      <c r="I882" s="3">
        <v>218468114</v>
      </c>
      <c r="J882" s="3">
        <v>0</v>
      </c>
      <c r="K882" s="3">
        <v>0</v>
      </c>
      <c r="L882" s="3">
        <v>0</v>
      </c>
      <c r="M882" s="3">
        <v>0</v>
      </c>
      <c r="N882" s="3"/>
      <c r="O882" s="25">
        <v>353068347</v>
      </c>
      <c r="P882" s="26">
        <v>353068347</v>
      </c>
      <c r="Q882" s="3">
        <v>0</v>
      </c>
      <c r="R882" s="3">
        <v>0</v>
      </c>
      <c r="S882" s="3"/>
      <c r="T882" s="3">
        <v>0</v>
      </c>
      <c r="U882" s="3">
        <v>0</v>
      </c>
      <c r="V882" s="3"/>
      <c r="W882" s="3"/>
      <c r="X882" s="3">
        <v>0</v>
      </c>
      <c r="Y882" s="3">
        <v>0</v>
      </c>
      <c r="Z882" s="3">
        <v>0</v>
      </c>
      <c r="AA882" s="27">
        <v>0</v>
      </c>
      <c r="AB882" s="28">
        <v>0</v>
      </c>
    </row>
    <row r="883" spans="1:28" x14ac:dyDescent="0.25">
      <c r="A883" s="20">
        <v>871</v>
      </c>
      <c r="B883" s="52"/>
      <c r="C883" s="22">
        <v>890503373</v>
      </c>
      <c r="D883" s="22">
        <f>VLOOKUP(C883,ENERO!$D$13:$E$1147,2,0)</f>
        <v>217454874</v>
      </c>
      <c r="E883" s="52" t="s">
        <v>1004</v>
      </c>
      <c r="F883" s="52"/>
      <c r="G883" s="52"/>
      <c r="H883" s="3">
        <v>1426656431</v>
      </c>
      <c r="I883" s="3">
        <v>1922472278</v>
      </c>
      <c r="J883" s="3">
        <v>0</v>
      </c>
      <c r="K883" s="3">
        <v>0</v>
      </c>
      <c r="L883" s="3">
        <v>0</v>
      </c>
      <c r="M883" s="3">
        <v>0</v>
      </c>
      <c r="N883" s="3"/>
      <c r="O883" s="25">
        <v>3349128709</v>
      </c>
      <c r="P883" s="26">
        <v>3349128709</v>
      </c>
      <c r="Q883" s="3">
        <v>0</v>
      </c>
      <c r="R883" s="3">
        <v>0</v>
      </c>
      <c r="S883" s="3"/>
      <c r="T883" s="3">
        <v>0</v>
      </c>
      <c r="U883" s="3">
        <v>0</v>
      </c>
      <c r="V883" s="3"/>
      <c r="W883" s="3"/>
      <c r="X883" s="3">
        <v>0</v>
      </c>
      <c r="Y883" s="3">
        <v>0</v>
      </c>
      <c r="Z883" s="3">
        <v>0</v>
      </c>
      <c r="AA883" s="27">
        <v>0</v>
      </c>
      <c r="AB883" s="28">
        <v>0</v>
      </c>
    </row>
    <row r="884" spans="1:28" x14ac:dyDescent="0.25">
      <c r="A884" s="29">
        <v>872</v>
      </c>
      <c r="B884" s="52"/>
      <c r="C884" s="22">
        <v>890001879</v>
      </c>
      <c r="D884" s="22">
        <f>VLOOKUP(C884,ENERO!$D$13:$E$1147,2,0)</f>
        <v>211163111</v>
      </c>
      <c r="E884" s="52" t="s">
        <v>461</v>
      </c>
      <c r="F884" s="52"/>
      <c r="G884" s="52"/>
      <c r="H884" s="3">
        <v>42720096</v>
      </c>
      <c r="I884" s="3">
        <v>141072920</v>
      </c>
      <c r="J884" s="3">
        <v>0</v>
      </c>
      <c r="K884" s="3">
        <v>0</v>
      </c>
      <c r="L884" s="3">
        <v>0</v>
      </c>
      <c r="M884" s="3">
        <v>0</v>
      </c>
      <c r="N884" s="3"/>
      <c r="O884" s="25">
        <v>183793016</v>
      </c>
      <c r="P884" s="26">
        <v>183793016</v>
      </c>
      <c r="Q884" s="3">
        <v>0</v>
      </c>
      <c r="R884" s="3">
        <v>0</v>
      </c>
      <c r="S884" s="3"/>
      <c r="T884" s="3">
        <v>0</v>
      </c>
      <c r="U884" s="3">
        <v>0</v>
      </c>
      <c r="V884" s="3"/>
      <c r="W884" s="3"/>
      <c r="X884" s="3">
        <v>0</v>
      </c>
      <c r="Y884" s="3">
        <v>0</v>
      </c>
      <c r="Z884" s="3">
        <v>0</v>
      </c>
      <c r="AA884" s="27">
        <v>0</v>
      </c>
      <c r="AB884" s="28">
        <v>0</v>
      </c>
    </row>
    <row r="885" spans="1:28" x14ac:dyDescent="0.25">
      <c r="A885" s="20">
        <v>873</v>
      </c>
      <c r="B885" s="52"/>
      <c r="C885" s="22">
        <v>890000441</v>
      </c>
      <c r="D885" s="22">
        <f>VLOOKUP(C885,ENERO!$D$13:$E$1147,2,0)</f>
        <v>213063130</v>
      </c>
      <c r="E885" s="52" t="s">
        <v>1005</v>
      </c>
      <c r="F885" s="52"/>
      <c r="G885" s="52"/>
      <c r="H885" s="3">
        <v>809812767</v>
      </c>
      <c r="I885" s="3">
        <v>1687167116</v>
      </c>
      <c r="J885" s="3">
        <v>0</v>
      </c>
      <c r="K885" s="3">
        <v>0</v>
      </c>
      <c r="L885" s="3">
        <v>0</v>
      </c>
      <c r="M885" s="3">
        <v>0</v>
      </c>
      <c r="N885" s="3"/>
      <c r="O885" s="25">
        <v>2496979883</v>
      </c>
      <c r="P885" s="26">
        <v>2496979883</v>
      </c>
      <c r="Q885" s="3">
        <v>0</v>
      </c>
      <c r="R885" s="3">
        <v>0</v>
      </c>
      <c r="S885" s="3"/>
      <c r="T885" s="3">
        <v>0</v>
      </c>
      <c r="U885" s="3">
        <v>0</v>
      </c>
      <c r="V885" s="3"/>
      <c r="W885" s="3"/>
      <c r="X885" s="3">
        <v>0</v>
      </c>
      <c r="Y885" s="3">
        <v>0</v>
      </c>
      <c r="Z885" s="3">
        <v>0</v>
      </c>
      <c r="AA885" s="27">
        <v>0</v>
      </c>
      <c r="AB885" s="28">
        <v>0</v>
      </c>
    </row>
    <row r="886" spans="1:28" x14ac:dyDescent="0.25">
      <c r="A886" s="29">
        <v>874</v>
      </c>
      <c r="B886" s="52"/>
      <c r="C886" s="22">
        <v>890001044</v>
      </c>
      <c r="D886" s="22">
        <f>VLOOKUP(C886,ENERO!$D$13:$E$1147,2,0)</f>
        <v>219063190</v>
      </c>
      <c r="E886" s="52" t="s">
        <v>1006</v>
      </c>
      <c r="F886" s="52"/>
      <c r="G886" s="52"/>
      <c r="H886" s="3">
        <v>287053303</v>
      </c>
      <c r="I886" s="3">
        <v>559095994</v>
      </c>
      <c r="J886" s="3">
        <v>0</v>
      </c>
      <c r="K886" s="3">
        <v>0</v>
      </c>
      <c r="L886" s="3">
        <v>0</v>
      </c>
      <c r="M886" s="3">
        <v>0</v>
      </c>
      <c r="N886" s="3"/>
      <c r="O886" s="25">
        <v>846149297</v>
      </c>
      <c r="P886" s="26">
        <v>846149297</v>
      </c>
      <c r="Q886" s="3">
        <v>0</v>
      </c>
      <c r="R886" s="3">
        <v>0</v>
      </c>
      <c r="S886" s="3"/>
      <c r="T886" s="3">
        <v>0</v>
      </c>
      <c r="U886" s="3">
        <v>0</v>
      </c>
      <c r="V886" s="3"/>
      <c r="W886" s="3"/>
      <c r="X886" s="3">
        <v>0</v>
      </c>
      <c r="Y886" s="3">
        <v>0</v>
      </c>
      <c r="Z886" s="3">
        <v>0</v>
      </c>
      <c r="AA886" s="27">
        <v>0</v>
      </c>
      <c r="AB886" s="28">
        <v>0</v>
      </c>
    </row>
    <row r="887" spans="1:28" x14ac:dyDescent="0.25">
      <c r="A887" s="20">
        <v>875</v>
      </c>
      <c r="B887" s="52"/>
      <c r="C887" s="22">
        <v>890001061</v>
      </c>
      <c r="D887" s="22">
        <f>VLOOKUP(C887,ENERO!$D$13:$E$1147,2,0)</f>
        <v>211263212</v>
      </c>
      <c r="E887" s="52" t="s">
        <v>418</v>
      </c>
      <c r="F887" s="52"/>
      <c r="G887" s="52"/>
      <c r="H887" s="3">
        <v>83135179</v>
      </c>
      <c r="I887" s="3">
        <v>151950975</v>
      </c>
      <c r="J887" s="3">
        <v>0</v>
      </c>
      <c r="K887" s="3">
        <v>0</v>
      </c>
      <c r="L887" s="3">
        <v>0</v>
      </c>
      <c r="M887" s="3">
        <v>0</v>
      </c>
      <c r="N887" s="3"/>
      <c r="O887" s="25">
        <v>235086154</v>
      </c>
      <c r="P887" s="26">
        <v>235086154</v>
      </c>
      <c r="Q887" s="3">
        <v>0</v>
      </c>
      <c r="R887" s="3">
        <v>0</v>
      </c>
      <c r="S887" s="3"/>
      <c r="T887" s="3">
        <v>0</v>
      </c>
      <c r="U887" s="3">
        <v>0</v>
      </c>
      <c r="V887" s="3"/>
      <c r="W887" s="3"/>
      <c r="X887" s="3">
        <v>0</v>
      </c>
      <c r="Y887" s="3">
        <v>0</v>
      </c>
      <c r="Z887" s="3">
        <v>0</v>
      </c>
      <c r="AA887" s="27">
        <v>0</v>
      </c>
      <c r="AB887" s="28">
        <v>0</v>
      </c>
    </row>
    <row r="888" spans="1:28" x14ac:dyDescent="0.25">
      <c r="A888" s="29">
        <v>876</v>
      </c>
      <c r="B888" s="52"/>
      <c r="C888" s="22">
        <v>890001339</v>
      </c>
      <c r="D888" s="22">
        <f>VLOOKUP(C888,ENERO!$D$13:$E$1147,2,0)</f>
        <v>217263272</v>
      </c>
      <c r="E888" s="52" t="s">
        <v>1007</v>
      </c>
      <c r="F888" s="52"/>
      <c r="G888" s="52"/>
      <c r="H888" s="3">
        <v>141770896</v>
      </c>
      <c r="I888" s="3">
        <v>358140003</v>
      </c>
      <c r="J888" s="3">
        <v>0</v>
      </c>
      <c r="K888" s="3">
        <v>0</v>
      </c>
      <c r="L888" s="3">
        <v>0</v>
      </c>
      <c r="M888" s="3">
        <v>0</v>
      </c>
      <c r="N888" s="3"/>
      <c r="O888" s="25">
        <v>499910899</v>
      </c>
      <c r="P888" s="26">
        <v>499910899</v>
      </c>
      <c r="Q888" s="3">
        <v>0</v>
      </c>
      <c r="R888" s="3">
        <v>0</v>
      </c>
      <c r="S888" s="3"/>
      <c r="T888" s="3">
        <v>0</v>
      </c>
      <c r="U888" s="3">
        <v>0</v>
      </c>
      <c r="V888" s="3"/>
      <c r="W888" s="3"/>
      <c r="X888" s="3">
        <v>0</v>
      </c>
      <c r="Y888" s="3">
        <v>0</v>
      </c>
      <c r="Z888" s="3">
        <v>0</v>
      </c>
      <c r="AA888" s="27">
        <v>0</v>
      </c>
      <c r="AB888" s="28">
        <v>0</v>
      </c>
    </row>
    <row r="889" spans="1:28" x14ac:dyDescent="0.25">
      <c r="A889" s="20">
        <v>877</v>
      </c>
      <c r="B889" s="52"/>
      <c r="C889" s="22">
        <v>890000864</v>
      </c>
      <c r="D889" s="22">
        <f>VLOOKUP(C889,ENERO!$D$13:$E$1147,2,0)</f>
        <v>210263302</v>
      </c>
      <c r="E889" s="52" t="s">
        <v>1008</v>
      </c>
      <c r="F889" s="52"/>
      <c r="G889" s="52"/>
      <c r="H889" s="3">
        <v>97131158</v>
      </c>
      <c r="I889" s="3">
        <v>217980933</v>
      </c>
      <c r="J889" s="3">
        <v>0</v>
      </c>
      <c r="K889" s="3">
        <v>0</v>
      </c>
      <c r="L889" s="3">
        <v>0</v>
      </c>
      <c r="M889" s="3">
        <v>0</v>
      </c>
      <c r="N889" s="3"/>
      <c r="O889" s="25">
        <v>315112091</v>
      </c>
      <c r="P889" s="26">
        <v>315112091</v>
      </c>
      <c r="Q889" s="3">
        <v>0</v>
      </c>
      <c r="R889" s="3">
        <v>0</v>
      </c>
      <c r="S889" s="3"/>
      <c r="T889" s="3">
        <v>0</v>
      </c>
      <c r="U889" s="3">
        <v>0</v>
      </c>
      <c r="V889" s="3"/>
      <c r="W889" s="3"/>
      <c r="X889" s="3">
        <v>0</v>
      </c>
      <c r="Y889" s="3">
        <v>0</v>
      </c>
      <c r="Z889" s="3">
        <v>0</v>
      </c>
      <c r="AA889" s="27">
        <v>0</v>
      </c>
      <c r="AB889" s="28">
        <v>0</v>
      </c>
    </row>
    <row r="890" spans="1:28" x14ac:dyDescent="0.25">
      <c r="A890" s="29">
        <v>878</v>
      </c>
      <c r="B890" s="52"/>
      <c r="C890" s="22">
        <v>890000564</v>
      </c>
      <c r="D890" s="22">
        <f>VLOOKUP(C890,ENERO!$D$13:$E$1147,2,0)</f>
        <v>210163401</v>
      </c>
      <c r="E890" s="52" t="s">
        <v>1009</v>
      </c>
      <c r="F890" s="52"/>
      <c r="G890" s="52"/>
      <c r="H890" s="3">
        <v>452718336</v>
      </c>
      <c r="I890" s="3">
        <v>871697527</v>
      </c>
      <c r="J890" s="3">
        <v>0</v>
      </c>
      <c r="K890" s="3">
        <v>0</v>
      </c>
      <c r="L890" s="3">
        <v>0</v>
      </c>
      <c r="M890" s="3">
        <v>0</v>
      </c>
      <c r="N890" s="3"/>
      <c r="O890" s="25">
        <v>1324415863</v>
      </c>
      <c r="P890" s="26">
        <v>1324415863</v>
      </c>
      <c r="Q890" s="3">
        <v>0</v>
      </c>
      <c r="R890" s="3">
        <v>0</v>
      </c>
      <c r="S890" s="3"/>
      <c r="T890" s="3">
        <v>0</v>
      </c>
      <c r="U890" s="3">
        <v>0</v>
      </c>
      <c r="V890" s="3"/>
      <c r="W890" s="3"/>
      <c r="X890" s="3">
        <v>0</v>
      </c>
      <c r="Y890" s="3">
        <v>0</v>
      </c>
      <c r="Z890" s="3">
        <v>0</v>
      </c>
      <c r="AA890" s="27">
        <v>0</v>
      </c>
      <c r="AB890" s="28">
        <v>0</v>
      </c>
    </row>
    <row r="891" spans="1:28" x14ac:dyDescent="0.25">
      <c r="A891" s="20">
        <v>879</v>
      </c>
      <c r="B891" s="52"/>
      <c r="C891" s="22">
        <v>890000858</v>
      </c>
      <c r="D891" s="22">
        <f>VLOOKUP(C891,ENERO!$D$13:$E$1147,2,0)</f>
        <v>217063470</v>
      </c>
      <c r="E891" s="52" t="s">
        <v>1010</v>
      </c>
      <c r="F891" s="52"/>
      <c r="G891" s="52"/>
      <c r="H891" s="3">
        <v>543088760</v>
      </c>
      <c r="I891" s="3">
        <v>923356253</v>
      </c>
      <c r="J891" s="3">
        <v>0</v>
      </c>
      <c r="K891" s="3">
        <v>0</v>
      </c>
      <c r="L891" s="3">
        <v>0</v>
      </c>
      <c r="M891" s="3">
        <v>0</v>
      </c>
      <c r="N891" s="3"/>
      <c r="O891" s="25">
        <v>1466445013</v>
      </c>
      <c r="P891" s="26">
        <v>1466445013</v>
      </c>
      <c r="Q891" s="3">
        <v>0</v>
      </c>
      <c r="R891" s="3">
        <v>0</v>
      </c>
      <c r="S891" s="3"/>
      <c r="T891" s="3">
        <v>0</v>
      </c>
      <c r="U891" s="3">
        <v>0</v>
      </c>
      <c r="V891" s="3"/>
      <c r="W891" s="3"/>
      <c r="X891" s="3">
        <v>0</v>
      </c>
      <c r="Y891" s="3">
        <v>0</v>
      </c>
      <c r="Z891" s="3">
        <v>0</v>
      </c>
      <c r="AA891" s="27">
        <v>0</v>
      </c>
      <c r="AB891" s="28">
        <v>0</v>
      </c>
    </row>
    <row r="892" spans="1:28" x14ac:dyDescent="0.25">
      <c r="A892" s="29">
        <v>880</v>
      </c>
      <c r="B892" s="52"/>
      <c r="C892" s="22">
        <v>890001181</v>
      </c>
      <c r="D892" s="22">
        <f>VLOOKUP(C892,ENERO!$D$13:$E$1147,2,0)</f>
        <v>214863548</v>
      </c>
      <c r="E892" s="52" t="s">
        <v>1011</v>
      </c>
      <c r="F892" s="52"/>
      <c r="G892" s="52"/>
      <c r="H892" s="3">
        <v>77513205</v>
      </c>
      <c r="I892" s="3">
        <v>299041387</v>
      </c>
      <c r="J892" s="3">
        <v>0</v>
      </c>
      <c r="K892" s="3">
        <v>0</v>
      </c>
      <c r="L892" s="3">
        <v>0</v>
      </c>
      <c r="M892" s="3">
        <v>0</v>
      </c>
      <c r="N892" s="3"/>
      <c r="O892" s="25">
        <v>376554592</v>
      </c>
      <c r="P892" s="26">
        <v>376554592</v>
      </c>
      <c r="Q892" s="3">
        <v>0</v>
      </c>
      <c r="R892" s="3">
        <v>0</v>
      </c>
      <c r="S892" s="3"/>
      <c r="T892" s="3">
        <v>0</v>
      </c>
      <c r="U892" s="3">
        <v>0</v>
      </c>
      <c r="V892" s="3"/>
      <c r="W892" s="3"/>
      <c r="X892" s="3">
        <v>0</v>
      </c>
      <c r="Y892" s="3">
        <v>0</v>
      </c>
      <c r="Z892" s="3">
        <v>0</v>
      </c>
      <c r="AA892" s="27">
        <v>0</v>
      </c>
      <c r="AB892" s="28">
        <v>0</v>
      </c>
    </row>
    <row r="893" spans="1:28" x14ac:dyDescent="0.25">
      <c r="A893" s="20">
        <v>881</v>
      </c>
      <c r="B893" s="52"/>
      <c r="C893" s="22">
        <v>890000613</v>
      </c>
      <c r="D893" s="22">
        <f>VLOOKUP(C893,ENERO!$D$13:$E$1147,2,0)</f>
        <v>219463594</v>
      </c>
      <c r="E893" s="52" t="s">
        <v>1012</v>
      </c>
      <c r="F893" s="52"/>
      <c r="G893" s="52"/>
      <c r="H893" s="3">
        <v>379740800</v>
      </c>
      <c r="I893" s="3">
        <v>788188672</v>
      </c>
      <c r="J893" s="3">
        <v>0</v>
      </c>
      <c r="K893" s="3">
        <v>0</v>
      </c>
      <c r="L893" s="3">
        <v>0</v>
      </c>
      <c r="M893" s="3">
        <v>0</v>
      </c>
      <c r="N893" s="3"/>
      <c r="O893" s="25">
        <v>1167929472</v>
      </c>
      <c r="P893" s="26">
        <v>1167929472</v>
      </c>
      <c r="Q893" s="3">
        <v>0</v>
      </c>
      <c r="R893" s="3">
        <v>0</v>
      </c>
      <c r="S893" s="3"/>
      <c r="T893" s="3">
        <v>0</v>
      </c>
      <c r="U893" s="3">
        <v>0</v>
      </c>
      <c r="V893" s="3"/>
      <c r="W893" s="3"/>
      <c r="X893" s="3">
        <v>0</v>
      </c>
      <c r="Y893" s="3">
        <v>0</v>
      </c>
      <c r="Z893" s="3">
        <v>0</v>
      </c>
      <c r="AA893" s="27">
        <v>0</v>
      </c>
      <c r="AB893" s="28">
        <v>0</v>
      </c>
    </row>
    <row r="894" spans="1:28" x14ac:dyDescent="0.25">
      <c r="A894" s="29">
        <v>882</v>
      </c>
      <c r="B894" s="52"/>
      <c r="C894" s="22">
        <v>890001127</v>
      </c>
      <c r="D894" s="22">
        <f>VLOOKUP(C894,ENERO!$D$13:$E$1147,2,0)</f>
        <v>219063690</v>
      </c>
      <c r="E894" s="52" t="s">
        <v>1013</v>
      </c>
      <c r="F894" s="52"/>
      <c r="G894" s="52"/>
      <c r="H894" s="3">
        <v>70022177</v>
      </c>
      <c r="I894" s="3">
        <v>194025986</v>
      </c>
      <c r="J894" s="3">
        <v>0</v>
      </c>
      <c r="K894" s="3">
        <v>0</v>
      </c>
      <c r="L894" s="3">
        <v>0</v>
      </c>
      <c r="M894" s="3">
        <v>0</v>
      </c>
      <c r="N894" s="3"/>
      <c r="O894" s="25">
        <v>264048163</v>
      </c>
      <c r="P894" s="26">
        <v>264048163</v>
      </c>
      <c r="Q894" s="3">
        <v>0</v>
      </c>
      <c r="R894" s="3">
        <v>0</v>
      </c>
      <c r="S894" s="3"/>
      <c r="T894" s="3">
        <v>0</v>
      </c>
      <c r="U894" s="3">
        <v>0</v>
      </c>
      <c r="V894" s="3"/>
      <c r="W894" s="3"/>
      <c r="X894" s="3">
        <v>0</v>
      </c>
      <c r="Y894" s="3">
        <v>0</v>
      </c>
      <c r="Z894" s="3">
        <v>0</v>
      </c>
      <c r="AA894" s="27">
        <v>0</v>
      </c>
      <c r="AB894" s="28">
        <v>0</v>
      </c>
    </row>
    <row r="895" spans="1:28" x14ac:dyDescent="0.25">
      <c r="A895" s="20">
        <v>883</v>
      </c>
      <c r="B895" s="52"/>
      <c r="C895" s="22">
        <v>891480022</v>
      </c>
      <c r="D895" s="22">
        <f>VLOOKUP(C895,ENERO!$D$13:$E$1147,2,0)</f>
        <v>214566045</v>
      </c>
      <c r="E895" s="52" t="s">
        <v>1014</v>
      </c>
      <c r="F895" s="52"/>
      <c r="G895" s="52"/>
      <c r="H895" s="3">
        <v>142393488</v>
      </c>
      <c r="I895" s="3">
        <v>435008808</v>
      </c>
      <c r="J895" s="3">
        <v>0</v>
      </c>
      <c r="K895" s="3">
        <v>0</v>
      </c>
      <c r="L895" s="3">
        <v>0</v>
      </c>
      <c r="M895" s="3">
        <v>0</v>
      </c>
      <c r="N895" s="3"/>
      <c r="O895" s="25">
        <v>577402296</v>
      </c>
      <c r="P895" s="26">
        <v>577402296</v>
      </c>
      <c r="Q895" s="3">
        <v>0</v>
      </c>
      <c r="R895" s="3">
        <v>0</v>
      </c>
      <c r="S895" s="3"/>
      <c r="T895" s="3">
        <v>0</v>
      </c>
      <c r="U895" s="3">
        <v>0</v>
      </c>
      <c r="V895" s="3"/>
      <c r="W895" s="3"/>
      <c r="X895" s="3">
        <v>0</v>
      </c>
      <c r="Y895" s="3">
        <v>0</v>
      </c>
      <c r="Z895" s="3">
        <v>0</v>
      </c>
      <c r="AA895" s="27">
        <v>0</v>
      </c>
      <c r="AB895" s="28">
        <v>0</v>
      </c>
    </row>
    <row r="896" spans="1:28" x14ac:dyDescent="0.25">
      <c r="A896" s="29">
        <v>884</v>
      </c>
      <c r="B896" s="52"/>
      <c r="C896" s="22">
        <v>890801143</v>
      </c>
      <c r="D896" s="22">
        <f>VLOOKUP(C896,ENERO!$D$13:$E$1147,2,0)</f>
        <v>217566075</v>
      </c>
      <c r="E896" s="52" t="s">
        <v>611</v>
      </c>
      <c r="F896" s="52"/>
      <c r="G896" s="52"/>
      <c r="H896" s="3">
        <v>75192399</v>
      </c>
      <c r="I896" s="3">
        <v>245298083</v>
      </c>
      <c r="J896" s="3">
        <v>0</v>
      </c>
      <c r="K896" s="3">
        <v>0</v>
      </c>
      <c r="L896" s="3">
        <v>0</v>
      </c>
      <c r="M896" s="3">
        <v>0</v>
      </c>
      <c r="N896" s="3"/>
      <c r="O896" s="25">
        <v>320490482</v>
      </c>
      <c r="P896" s="26">
        <v>320490482</v>
      </c>
      <c r="Q896" s="3">
        <v>0</v>
      </c>
      <c r="R896" s="3">
        <v>0</v>
      </c>
      <c r="S896" s="3"/>
      <c r="T896" s="3">
        <v>0</v>
      </c>
      <c r="U896" s="3">
        <v>0</v>
      </c>
      <c r="V896" s="3"/>
      <c r="W896" s="3"/>
      <c r="X896" s="3">
        <v>0</v>
      </c>
      <c r="Y896" s="3">
        <v>0</v>
      </c>
      <c r="Z896" s="3">
        <v>0</v>
      </c>
      <c r="AA896" s="27">
        <v>0</v>
      </c>
      <c r="AB896" s="28">
        <v>0</v>
      </c>
    </row>
    <row r="897" spans="1:28" x14ac:dyDescent="0.25">
      <c r="A897" s="20">
        <v>885</v>
      </c>
      <c r="B897" s="52"/>
      <c r="C897" s="22">
        <v>891480024</v>
      </c>
      <c r="D897" s="22">
        <f>VLOOKUP(C897,ENERO!$D$13:$E$1147,2,0)</f>
        <v>218866088</v>
      </c>
      <c r="E897" s="52" t="s">
        <v>1015</v>
      </c>
      <c r="F897" s="52"/>
      <c r="G897" s="52"/>
      <c r="H897" s="3">
        <v>373674420</v>
      </c>
      <c r="I897" s="3">
        <v>701524012</v>
      </c>
      <c r="J897" s="3">
        <v>0</v>
      </c>
      <c r="K897" s="3">
        <v>0</v>
      </c>
      <c r="L897" s="3">
        <v>0</v>
      </c>
      <c r="M897" s="3">
        <v>0</v>
      </c>
      <c r="N897" s="3"/>
      <c r="O897" s="25">
        <v>1075198432</v>
      </c>
      <c r="P897" s="26">
        <v>1075198432</v>
      </c>
      <c r="Q897" s="3">
        <v>0</v>
      </c>
      <c r="R897" s="3">
        <v>0</v>
      </c>
      <c r="S897" s="3"/>
      <c r="T897" s="3">
        <v>0</v>
      </c>
      <c r="U897" s="3">
        <v>0</v>
      </c>
      <c r="V897" s="3"/>
      <c r="W897" s="3"/>
      <c r="X897" s="3">
        <v>0</v>
      </c>
      <c r="Y897" s="3">
        <v>0</v>
      </c>
      <c r="Z897" s="3">
        <v>0</v>
      </c>
      <c r="AA897" s="27">
        <v>0</v>
      </c>
      <c r="AB897" s="28">
        <v>0</v>
      </c>
    </row>
    <row r="898" spans="1:28" x14ac:dyDescent="0.25">
      <c r="A898" s="29">
        <v>886</v>
      </c>
      <c r="B898" s="52"/>
      <c r="C898" s="22">
        <v>891480025</v>
      </c>
      <c r="D898" s="22">
        <f>VLOOKUP(C898,ENERO!$D$13:$E$1147,2,0)</f>
        <v>211866318</v>
      </c>
      <c r="E898" s="52" t="s">
        <v>1016</v>
      </c>
      <c r="F898" s="52"/>
      <c r="G898" s="52"/>
      <c r="H898" s="3">
        <v>175781760</v>
      </c>
      <c r="I898" s="3">
        <v>487827207</v>
      </c>
      <c r="J898" s="3">
        <v>0</v>
      </c>
      <c r="K898" s="3">
        <v>0</v>
      </c>
      <c r="L898" s="3">
        <v>0</v>
      </c>
      <c r="M898" s="3">
        <v>0</v>
      </c>
      <c r="N898" s="3"/>
      <c r="O898" s="25">
        <v>663608967</v>
      </c>
      <c r="P898" s="26">
        <v>663608967</v>
      </c>
      <c r="Q898" s="3">
        <v>0</v>
      </c>
      <c r="R898" s="3">
        <v>0</v>
      </c>
      <c r="S898" s="3"/>
      <c r="T898" s="3">
        <v>0</v>
      </c>
      <c r="U898" s="3">
        <v>0</v>
      </c>
      <c r="V898" s="3"/>
      <c r="W898" s="3"/>
      <c r="X898" s="3">
        <v>0</v>
      </c>
      <c r="Y898" s="3">
        <v>0</v>
      </c>
      <c r="Z898" s="3">
        <v>0</v>
      </c>
      <c r="AA898" s="27">
        <v>0</v>
      </c>
      <c r="AB898" s="28">
        <v>0</v>
      </c>
    </row>
    <row r="899" spans="1:28" x14ac:dyDescent="0.25">
      <c r="A899" s="20">
        <v>887</v>
      </c>
      <c r="B899" s="52"/>
      <c r="C899" s="22">
        <v>891480026</v>
      </c>
      <c r="D899" s="22">
        <f>VLOOKUP(C899,ENERO!$D$13:$E$1147,2,0)</f>
        <v>218366383</v>
      </c>
      <c r="E899" s="52" t="s">
        <v>1017</v>
      </c>
      <c r="F899" s="52"/>
      <c r="G899" s="52"/>
      <c r="H899" s="3">
        <v>112413412</v>
      </c>
      <c r="I899" s="3">
        <v>286462589</v>
      </c>
      <c r="J899" s="3">
        <v>0</v>
      </c>
      <c r="K899" s="3">
        <v>0</v>
      </c>
      <c r="L899" s="3">
        <v>0</v>
      </c>
      <c r="M899" s="3">
        <v>0</v>
      </c>
      <c r="N899" s="3"/>
      <c r="O899" s="25">
        <v>398876001</v>
      </c>
      <c r="P899" s="26">
        <v>398876001</v>
      </c>
      <c r="Q899" s="3">
        <v>0</v>
      </c>
      <c r="R899" s="3">
        <v>0</v>
      </c>
      <c r="S899" s="3"/>
      <c r="T899" s="3">
        <v>0</v>
      </c>
      <c r="U899" s="3">
        <v>0</v>
      </c>
      <c r="V899" s="3"/>
      <c r="W899" s="3"/>
      <c r="X899" s="3">
        <v>0</v>
      </c>
      <c r="Y899" s="3">
        <v>0</v>
      </c>
      <c r="Z899" s="3">
        <v>0</v>
      </c>
      <c r="AA899" s="27">
        <v>0</v>
      </c>
      <c r="AB899" s="28">
        <v>0</v>
      </c>
    </row>
    <row r="900" spans="1:28" x14ac:dyDescent="0.25">
      <c r="A900" s="29">
        <v>888</v>
      </c>
      <c r="B900" s="52"/>
      <c r="C900" s="22">
        <v>891480027</v>
      </c>
      <c r="D900" s="22">
        <f>VLOOKUP(C900,ENERO!$D$13:$E$1147,2,0)</f>
        <v>210066400</v>
      </c>
      <c r="E900" s="52" t="s">
        <v>1018</v>
      </c>
      <c r="F900" s="52"/>
      <c r="G900" s="52"/>
      <c r="H900" s="3">
        <v>391798760</v>
      </c>
      <c r="I900" s="3">
        <v>713274324</v>
      </c>
      <c r="J900" s="3">
        <v>0</v>
      </c>
      <c r="K900" s="3">
        <v>0</v>
      </c>
      <c r="L900" s="3">
        <v>0</v>
      </c>
      <c r="M900" s="3">
        <v>0</v>
      </c>
      <c r="N900" s="3"/>
      <c r="O900" s="25">
        <v>1105073084</v>
      </c>
      <c r="P900" s="26">
        <v>1105073084</v>
      </c>
      <c r="Q900" s="3">
        <v>0</v>
      </c>
      <c r="R900" s="3">
        <v>0</v>
      </c>
      <c r="S900" s="3"/>
      <c r="T900" s="3">
        <v>0</v>
      </c>
      <c r="U900" s="3">
        <v>0</v>
      </c>
      <c r="V900" s="3"/>
      <c r="W900" s="3"/>
      <c r="X900" s="3">
        <v>0</v>
      </c>
      <c r="Y900" s="3">
        <v>0</v>
      </c>
      <c r="Z900" s="3">
        <v>0</v>
      </c>
      <c r="AA900" s="27">
        <v>0</v>
      </c>
      <c r="AB900" s="28">
        <v>0</v>
      </c>
    </row>
    <row r="901" spans="1:28" x14ac:dyDescent="0.25">
      <c r="A901" s="20">
        <v>889</v>
      </c>
      <c r="B901" s="52"/>
      <c r="C901" s="22">
        <v>800099317</v>
      </c>
      <c r="D901" s="22">
        <f>VLOOKUP(C901,ENERO!$D$13:$E$1147,2,0)</f>
        <v>214066440</v>
      </c>
      <c r="E901" s="52" t="s">
        <v>1019</v>
      </c>
      <c r="F901" s="52"/>
      <c r="G901" s="52"/>
      <c r="H901" s="3">
        <v>256361600</v>
      </c>
      <c r="I901" s="3">
        <v>553825945</v>
      </c>
      <c r="J901" s="3">
        <v>0</v>
      </c>
      <c r="K901" s="3">
        <v>0</v>
      </c>
      <c r="L901" s="3">
        <v>0</v>
      </c>
      <c r="M901" s="3">
        <v>0</v>
      </c>
      <c r="N901" s="3"/>
      <c r="O901" s="25">
        <v>810187545</v>
      </c>
      <c r="P901" s="26">
        <v>810187545</v>
      </c>
      <c r="Q901" s="3">
        <v>0</v>
      </c>
      <c r="R901" s="3">
        <v>0</v>
      </c>
      <c r="S901" s="3"/>
      <c r="T901" s="3">
        <v>0</v>
      </c>
      <c r="U901" s="3">
        <v>0</v>
      </c>
      <c r="V901" s="3"/>
      <c r="W901" s="3"/>
      <c r="X901" s="3">
        <v>0</v>
      </c>
      <c r="Y901" s="3">
        <v>0</v>
      </c>
      <c r="Z901" s="3">
        <v>0</v>
      </c>
      <c r="AA901" s="27">
        <v>0</v>
      </c>
      <c r="AB901" s="28">
        <v>0</v>
      </c>
    </row>
    <row r="902" spans="1:28" x14ac:dyDescent="0.25">
      <c r="A902" s="29">
        <v>890</v>
      </c>
      <c r="B902" s="52"/>
      <c r="C902" s="22">
        <v>800031075</v>
      </c>
      <c r="D902" s="22">
        <f>VLOOKUP(C902,ENERO!$D$13:$E$1147,2,0)</f>
        <v>215666456</v>
      </c>
      <c r="E902" s="52" t="s">
        <v>1020</v>
      </c>
      <c r="F902" s="52"/>
      <c r="G902" s="52"/>
      <c r="H902" s="3">
        <v>626435296</v>
      </c>
      <c r="I902" s="3">
        <v>899032136</v>
      </c>
      <c r="J902" s="3">
        <v>0</v>
      </c>
      <c r="K902" s="3">
        <v>0</v>
      </c>
      <c r="L902" s="3">
        <v>0</v>
      </c>
      <c r="M902" s="3">
        <v>0</v>
      </c>
      <c r="N902" s="3"/>
      <c r="O902" s="25">
        <v>1525467432</v>
      </c>
      <c r="P902" s="26">
        <v>1525467432</v>
      </c>
      <c r="Q902" s="3">
        <v>0</v>
      </c>
      <c r="R902" s="3">
        <v>0</v>
      </c>
      <c r="S902" s="3"/>
      <c r="T902" s="3">
        <v>0</v>
      </c>
      <c r="U902" s="3">
        <v>0</v>
      </c>
      <c r="V902" s="3"/>
      <c r="W902" s="3"/>
      <c r="X902" s="3">
        <v>0</v>
      </c>
      <c r="Y902" s="3">
        <v>0</v>
      </c>
      <c r="Z902" s="3">
        <v>0</v>
      </c>
      <c r="AA902" s="27">
        <v>0</v>
      </c>
      <c r="AB902" s="28">
        <v>0</v>
      </c>
    </row>
    <row r="903" spans="1:28" x14ac:dyDescent="0.25">
      <c r="A903" s="20">
        <v>891</v>
      </c>
      <c r="B903" s="52"/>
      <c r="C903" s="22">
        <v>891480031</v>
      </c>
      <c r="D903" s="22">
        <f>VLOOKUP(C903,ENERO!$D$13:$E$1147,2,0)</f>
        <v>217266572</v>
      </c>
      <c r="E903" s="52" t="s">
        <v>1021</v>
      </c>
      <c r="F903" s="52"/>
      <c r="G903" s="52"/>
      <c r="H903" s="3">
        <v>1069821800</v>
      </c>
      <c r="I903" s="3">
        <v>1428429715</v>
      </c>
      <c r="J903" s="3">
        <v>0</v>
      </c>
      <c r="K903" s="3">
        <v>0</v>
      </c>
      <c r="L903" s="3">
        <v>0</v>
      </c>
      <c r="M903" s="3">
        <v>0</v>
      </c>
      <c r="N903" s="3"/>
      <c r="O903" s="25">
        <v>2498251515</v>
      </c>
      <c r="P903" s="26">
        <v>2498251515</v>
      </c>
      <c r="Q903" s="3">
        <v>0</v>
      </c>
      <c r="R903" s="3">
        <v>0</v>
      </c>
      <c r="S903" s="3"/>
      <c r="T903" s="3">
        <v>0</v>
      </c>
      <c r="U903" s="3">
        <v>0</v>
      </c>
      <c r="V903" s="3"/>
      <c r="W903" s="3"/>
      <c r="X903" s="3">
        <v>0</v>
      </c>
      <c r="Y903" s="3">
        <v>0</v>
      </c>
      <c r="Z903" s="3">
        <v>0</v>
      </c>
      <c r="AA903" s="27">
        <v>0</v>
      </c>
      <c r="AB903" s="28">
        <v>0</v>
      </c>
    </row>
    <row r="904" spans="1:28" x14ac:dyDescent="0.25">
      <c r="A904" s="29">
        <v>892</v>
      </c>
      <c r="B904" s="52"/>
      <c r="C904" s="22">
        <v>891480032</v>
      </c>
      <c r="D904" s="22">
        <f>VLOOKUP(C904,ENERO!$D$13:$E$1147,2,0)</f>
        <v>219466594</v>
      </c>
      <c r="E904" s="52" t="s">
        <v>1022</v>
      </c>
      <c r="F904" s="52"/>
      <c r="G904" s="52"/>
      <c r="H904" s="3">
        <v>486939488</v>
      </c>
      <c r="I904" s="3">
        <v>1143555039</v>
      </c>
      <c r="J904" s="3">
        <v>0</v>
      </c>
      <c r="K904" s="3">
        <v>0</v>
      </c>
      <c r="L904" s="3">
        <v>0</v>
      </c>
      <c r="M904" s="3">
        <v>0</v>
      </c>
      <c r="N904" s="3"/>
      <c r="O904" s="25">
        <v>1630494527</v>
      </c>
      <c r="P904" s="26">
        <v>1630494527</v>
      </c>
      <c r="Q904" s="3">
        <v>0</v>
      </c>
      <c r="R904" s="3">
        <v>0</v>
      </c>
      <c r="S904" s="3"/>
      <c r="T904" s="3">
        <v>0</v>
      </c>
      <c r="U904" s="3">
        <v>0</v>
      </c>
      <c r="V904" s="3"/>
      <c r="W904" s="3"/>
      <c r="X904" s="3">
        <v>0</v>
      </c>
      <c r="Y904" s="3">
        <v>0</v>
      </c>
      <c r="Z904" s="3">
        <v>0</v>
      </c>
      <c r="AA904" s="27">
        <v>0</v>
      </c>
      <c r="AB904" s="28">
        <v>0</v>
      </c>
    </row>
    <row r="905" spans="1:28" x14ac:dyDescent="0.25">
      <c r="A905" s="20">
        <v>893</v>
      </c>
      <c r="B905" s="52"/>
      <c r="C905" s="22">
        <v>891480033</v>
      </c>
      <c r="D905" s="22">
        <f>VLOOKUP(C905,ENERO!$D$13:$E$1147,2,0)</f>
        <v>218266682</v>
      </c>
      <c r="E905" s="52" t="s">
        <v>1023</v>
      </c>
      <c r="F905" s="52"/>
      <c r="G905" s="52"/>
      <c r="H905" s="3">
        <v>867793736</v>
      </c>
      <c r="I905" s="3">
        <v>1556134099</v>
      </c>
      <c r="J905" s="3">
        <v>0</v>
      </c>
      <c r="K905" s="3">
        <v>0</v>
      </c>
      <c r="L905" s="3">
        <v>0</v>
      </c>
      <c r="M905" s="3">
        <v>0</v>
      </c>
      <c r="N905" s="3"/>
      <c r="O905" s="25">
        <v>2423927835</v>
      </c>
      <c r="P905" s="26">
        <v>2423927835</v>
      </c>
      <c r="Q905" s="3">
        <v>0</v>
      </c>
      <c r="R905" s="3">
        <v>0</v>
      </c>
      <c r="S905" s="3"/>
      <c r="T905" s="3">
        <v>0</v>
      </c>
      <c r="U905" s="3">
        <v>0</v>
      </c>
      <c r="V905" s="3"/>
      <c r="W905" s="3"/>
      <c r="X905" s="3">
        <v>0</v>
      </c>
      <c r="Y905" s="3">
        <v>0</v>
      </c>
      <c r="Z905" s="3">
        <v>0</v>
      </c>
      <c r="AA905" s="27">
        <v>0</v>
      </c>
      <c r="AB905" s="28">
        <v>0</v>
      </c>
    </row>
    <row r="906" spans="1:28" x14ac:dyDescent="0.25">
      <c r="A906" s="29">
        <v>894</v>
      </c>
      <c r="B906" s="52"/>
      <c r="C906" s="22">
        <v>891480034</v>
      </c>
      <c r="D906" s="22">
        <f>VLOOKUP(C906,ENERO!$D$13:$E$1147,2,0)</f>
        <v>218766687</v>
      </c>
      <c r="E906" s="52" t="s">
        <v>1024</v>
      </c>
      <c r="F906" s="52"/>
      <c r="G906" s="52"/>
      <c r="H906" s="3">
        <v>174202488</v>
      </c>
      <c r="I906" s="3">
        <v>441511173</v>
      </c>
      <c r="J906" s="3">
        <v>0</v>
      </c>
      <c r="K906" s="3">
        <v>0</v>
      </c>
      <c r="L906" s="3">
        <v>0</v>
      </c>
      <c r="M906" s="3">
        <v>0</v>
      </c>
      <c r="N906" s="3"/>
      <c r="O906" s="25">
        <v>615713661</v>
      </c>
      <c r="P906" s="26">
        <v>615713661</v>
      </c>
      <c r="Q906" s="3">
        <v>0</v>
      </c>
      <c r="R906" s="3">
        <v>0</v>
      </c>
      <c r="S906" s="3"/>
      <c r="T906" s="3">
        <v>0</v>
      </c>
      <c r="U906" s="3">
        <v>0</v>
      </c>
      <c r="V906" s="3"/>
      <c r="W906" s="3"/>
      <c r="X906" s="3">
        <v>0</v>
      </c>
      <c r="Y906" s="3">
        <v>0</v>
      </c>
      <c r="Z906" s="3">
        <v>0</v>
      </c>
      <c r="AA906" s="27">
        <v>0</v>
      </c>
      <c r="AB906" s="28">
        <v>0</v>
      </c>
    </row>
    <row r="907" spans="1:28" x14ac:dyDescent="0.25">
      <c r="A907" s="20">
        <v>895</v>
      </c>
      <c r="B907" s="52"/>
      <c r="C907" s="22">
        <v>890210928</v>
      </c>
      <c r="D907" s="22">
        <f>VLOOKUP(C907,ENERO!$D$13:$E$1147,2,0)</f>
        <v>211368013</v>
      </c>
      <c r="E907" s="52" t="s">
        <v>1025</v>
      </c>
      <c r="F907" s="52"/>
      <c r="G907" s="52"/>
      <c r="H907" s="3">
        <v>22872431</v>
      </c>
      <c r="I907" s="3">
        <v>66710138</v>
      </c>
      <c r="J907" s="3">
        <v>0</v>
      </c>
      <c r="K907" s="3">
        <v>0</v>
      </c>
      <c r="L907" s="3">
        <v>0</v>
      </c>
      <c r="M907" s="3">
        <v>0</v>
      </c>
      <c r="N907" s="3"/>
      <c r="O907" s="25">
        <v>89582569</v>
      </c>
      <c r="P907" s="26">
        <v>89582569</v>
      </c>
      <c r="Q907" s="3">
        <v>0</v>
      </c>
      <c r="R907" s="3">
        <v>0</v>
      </c>
      <c r="S907" s="3"/>
      <c r="T907" s="3">
        <v>0</v>
      </c>
      <c r="U907" s="3">
        <v>0</v>
      </c>
      <c r="V907" s="3"/>
      <c r="W907" s="3"/>
      <c r="X907" s="3">
        <v>0</v>
      </c>
      <c r="Y907" s="3">
        <v>0</v>
      </c>
      <c r="Z907" s="3">
        <v>0</v>
      </c>
      <c r="AA907" s="27">
        <v>0</v>
      </c>
      <c r="AB907" s="28">
        <v>0</v>
      </c>
    </row>
    <row r="908" spans="1:28" x14ac:dyDescent="0.25">
      <c r="A908" s="29">
        <v>896</v>
      </c>
      <c r="B908" s="52"/>
      <c r="C908" s="22">
        <v>800099455</v>
      </c>
      <c r="D908" s="22">
        <f>VLOOKUP(C908,ENERO!$D$13:$E$1147,2,0)</f>
        <v>212068020</v>
      </c>
      <c r="E908" s="52" t="s">
        <v>596</v>
      </c>
      <c r="F908" s="52"/>
      <c r="G908" s="52"/>
      <c r="H908" s="3">
        <v>53494280</v>
      </c>
      <c r="I908" s="3">
        <v>196389090</v>
      </c>
      <c r="J908" s="3">
        <v>0</v>
      </c>
      <c r="K908" s="3">
        <v>0</v>
      </c>
      <c r="L908" s="3">
        <v>0</v>
      </c>
      <c r="M908" s="3">
        <v>0</v>
      </c>
      <c r="N908" s="3"/>
      <c r="O908" s="25">
        <v>249883370</v>
      </c>
      <c r="P908" s="26">
        <v>249883370</v>
      </c>
      <c r="Q908" s="3">
        <v>0</v>
      </c>
      <c r="R908" s="3">
        <v>0</v>
      </c>
      <c r="S908" s="3"/>
      <c r="T908" s="3">
        <v>0</v>
      </c>
      <c r="U908" s="3">
        <v>0</v>
      </c>
      <c r="V908" s="3"/>
      <c r="W908" s="3"/>
      <c r="X908" s="3">
        <v>0</v>
      </c>
      <c r="Y908" s="3">
        <v>0</v>
      </c>
      <c r="Z908" s="3">
        <v>0</v>
      </c>
      <c r="AA908" s="27">
        <v>0</v>
      </c>
      <c r="AB908" s="28">
        <v>0</v>
      </c>
    </row>
    <row r="909" spans="1:28" x14ac:dyDescent="0.25">
      <c r="A909" s="20">
        <v>897</v>
      </c>
      <c r="B909" s="52"/>
      <c r="C909" s="22">
        <v>890205334</v>
      </c>
      <c r="D909" s="22">
        <f>VLOOKUP(C909,ENERO!$D$13:$E$1147,2,0)</f>
        <v>215168051</v>
      </c>
      <c r="E909" s="52" t="s">
        <v>1026</v>
      </c>
      <c r="F909" s="52"/>
      <c r="G909" s="52"/>
      <c r="H909" s="3">
        <v>181511310</v>
      </c>
      <c r="I909" s="3">
        <v>325548736</v>
      </c>
      <c r="J909" s="3">
        <v>0</v>
      </c>
      <c r="K909" s="3">
        <v>0</v>
      </c>
      <c r="L909" s="3">
        <v>0</v>
      </c>
      <c r="M909" s="3">
        <v>0</v>
      </c>
      <c r="N909" s="3"/>
      <c r="O909" s="25">
        <v>507060046</v>
      </c>
      <c r="P909" s="26">
        <v>507060046</v>
      </c>
      <c r="Q909" s="3">
        <v>0</v>
      </c>
      <c r="R909" s="3">
        <v>0</v>
      </c>
      <c r="S909" s="3"/>
      <c r="T909" s="3">
        <v>0</v>
      </c>
      <c r="U909" s="3">
        <v>0</v>
      </c>
      <c r="V909" s="3"/>
      <c r="W909" s="3"/>
      <c r="X909" s="3">
        <v>0</v>
      </c>
      <c r="Y909" s="3">
        <v>0</v>
      </c>
      <c r="Z909" s="3">
        <v>0</v>
      </c>
      <c r="AA909" s="27">
        <v>0</v>
      </c>
      <c r="AB909" s="28">
        <v>0</v>
      </c>
    </row>
    <row r="910" spans="1:28" x14ac:dyDescent="0.25">
      <c r="A910" s="29">
        <v>898</v>
      </c>
      <c r="B910" s="52"/>
      <c r="C910" s="22">
        <v>890206033</v>
      </c>
      <c r="D910" s="22">
        <f>VLOOKUP(C910,ENERO!$D$13:$E$1147,2,0)</f>
        <v>217768077</v>
      </c>
      <c r="E910" s="52" t="s">
        <v>288</v>
      </c>
      <c r="F910" s="52"/>
      <c r="G910" s="52"/>
      <c r="H910" s="3">
        <v>343863528</v>
      </c>
      <c r="I910" s="3">
        <v>491543125</v>
      </c>
      <c r="J910" s="3">
        <v>0</v>
      </c>
      <c r="K910" s="3">
        <v>0</v>
      </c>
      <c r="L910" s="3">
        <v>0</v>
      </c>
      <c r="M910" s="3">
        <v>0</v>
      </c>
      <c r="N910" s="3"/>
      <c r="O910" s="25">
        <v>835406653</v>
      </c>
      <c r="P910" s="26">
        <v>835406653</v>
      </c>
      <c r="Q910" s="3">
        <v>0</v>
      </c>
      <c r="R910" s="3">
        <v>0</v>
      </c>
      <c r="S910" s="3"/>
      <c r="T910" s="3">
        <v>0</v>
      </c>
      <c r="U910" s="3">
        <v>0</v>
      </c>
      <c r="V910" s="3"/>
      <c r="W910" s="3"/>
      <c r="X910" s="3">
        <v>0</v>
      </c>
      <c r="Y910" s="3">
        <v>0</v>
      </c>
      <c r="Z910" s="3">
        <v>0</v>
      </c>
      <c r="AA910" s="27">
        <v>0</v>
      </c>
      <c r="AB910" s="28">
        <v>0</v>
      </c>
    </row>
    <row r="911" spans="1:28" x14ac:dyDescent="0.25">
      <c r="A911" s="20">
        <v>899</v>
      </c>
      <c r="B911" s="52"/>
      <c r="C911" s="22">
        <v>890210932</v>
      </c>
      <c r="D911" s="22">
        <f>VLOOKUP(C911,ENERO!$D$13:$E$1147,2,0)</f>
        <v>217968079</v>
      </c>
      <c r="E911" s="52" t="s">
        <v>1027</v>
      </c>
      <c r="F911" s="52"/>
      <c r="G911" s="52"/>
      <c r="H911" s="3">
        <v>131339354</v>
      </c>
      <c r="I911" s="3">
        <v>279910951</v>
      </c>
      <c r="J911" s="3">
        <v>0</v>
      </c>
      <c r="K911" s="3">
        <v>0</v>
      </c>
      <c r="L911" s="3">
        <v>0</v>
      </c>
      <c r="M911" s="3">
        <v>0</v>
      </c>
      <c r="N911" s="3"/>
      <c r="O911" s="25">
        <v>411250305</v>
      </c>
      <c r="P911" s="26">
        <v>411250305</v>
      </c>
      <c r="Q911" s="3">
        <v>0</v>
      </c>
      <c r="R911" s="3">
        <v>0</v>
      </c>
      <c r="S911" s="3"/>
      <c r="T911" s="3">
        <v>0</v>
      </c>
      <c r="U911" s="3">
        <v>0</v>
      </c>
      <c r="V911" s="3"/>
      <c r="W911" s="3"/>
      <c r="X911" s="3">
        <v>0</v>
      </c>
      <c r="Y911" s="3">
        <v>0</v>
      </c>
      <c r="Z911" s="3">
        <v>0</v>
      </c>
      <c r="AA911" s="27">
        <v>0</v>
      </c>
      <c r="AB911" s="28">
        <v>0</v>
      </c>
    </row>
    <row r="912" spans="1:28" x14ac:dyDescent="0.25">
      <c r="A912" s="29">
        <v>900</v>
      </c>
      <c r="B912" s="52"/>
      <c r="C912" s="22">
        <v>890208119</v>
      </c>
      <c r="D912" s="22">
        <f>VLOOKUP(C912,ENERO!$D$13:$E$1147,2,0)</f>
        <v>219268092</v>
      </c>
      <c r="E912" s="52" t="s">
        <v>291</v>
      </c>
      <c r="F912" s="52"/>
      <c r="G912" s="52"/>
      <c r="H912" s="3">
        <v>125801228</v>
      </c>
      <c r="I912" s="3">
        <v>252258530</v>
      </c>
      <c r="J912" s="3">
        <v>0</v>
      </c>
      <c r="K912" s="3">
        <v>0</v>
      </c>
      <c r="L912" s="3">
        <v>0</v>
      </c>
      <c r="M912" s="3">
        <v>0</v>
      </c>
      <c r="N912" s="3"/>
      <c r="O912" s="25">
        <v>378059758</v>
      </c>
      <c r="P912" s="26">
        <v>378059758</v>
      </c>
      <c r="Q912" s="3">
        <v>0</v>
      </c>
      <c r="R912" s="3">
        <v>0</v>
      </c>
      <c r="S912" s="3"/>
      <c r="T912" s="3">
        <v>0</v>
      </c>
      <c r="U912" s="3">
        <v>0</v>
      </c>
      <c r="V912" s="3"/>
      <c r="W912" s="3"/>
      <c r="X912" s="3">
        <v>0</v>
      </c>
      <c r="Y912" s="3">
        <v>0</v>
      </c>
      <c r="Z912" s="3">
        <v>0</v>
      </c>
      <c r="AA912" s="27">
        <v>0</v>
      </c>
      <c r="AB912" s="28">
        <v>0</v>
      </c>
    </row>
    <row r="913" spans="1:28" x14ac:dyDescent="0.25">
      <c r="A913" s="20">
        <v>901</v>
      </c>
      <c r="B913" s="52"/>
      <c r="C913" s="22">
        <v>890210890</v>
      </c>
      <c r="D913" s="22">
        <f>VLOOKUP(C913,ENERO!$D$13:$E$1147,2,0)</f>
        <v>210168101</v>
      </c>
      <c r="E913" s="52" t="s">
        <v>612</v>
      </c>
      <c r="F913" s="52"/>
      <c r="G913" s="52"/>
      <c r="H913" s="3">
        <v>219977636</v>
      </c>
      <c r="I913" s="3">
        <v>591662758</v>
      </c>
      <c r="J913" s="3">
        <v>0</v>
      </c>
      <c r="K913" s="3">
        <v>0</v>
      </c>
      <c r="L913" s="3">
        <v>0</v>
      </c>
      <c r="M913" s="3">
        <v>0</v>
      </c>
      <c r="N913" s="3"/>
      <c r="O913" s="25">
        <v>811640394</v>
      </c>
      <c r="P913" s="26">
        <v>811640394</v>
      </c>
      <c r="Q913" s="3">
        <v>0</v>
      </c>
      <c r="R913" s="3">
        <v>0</v>
      </c>
      <c r="S913" s="3"/>
      <c r="T913" s="3">
        <v>0</v>
      </c>
      <c r="U913" s="3">
        <v>0</v>
      </c>
      <c r="V913" s="3"/>
      <c r="W913" s="3"/>
      <c r="X913" s="3">
        <v>0</v>
      </c>
      <c r="Y913" s="3">
        <v>0</v>
      </c>
      <c r="Z913" s="3">
        <v>0</v>
      </c>
      <c r="AA913" s="27">
        <v>0</v>
      </c>
      <c r="AB913" s="28">
        <v>0</v>
      </c>
    </row>
    <row r="914" spans="1:28" x14ac:dyDescent="0.25">
      <c r="A914" s="29">
        <v>902</v>
      </c>
      <c r="B914" s="52"/>
      <c r="C914" s="22">
        <v>890205575</v>
      </c>
      <c r="D914" s="22">
        <f>VLOOKUP(C914,ENERO!$D$13:$E$1147,2,0)</f>
        <v>212168121</v>
      </c>
      <c r="E914" s="52" t="s">
        <v>704</v>
      </c>
      <c r="F914" s="52"/>
      <c r="G914" s="52"/>
      <c r="H914" s="3">
        <v>25630093</v>
      </c>
      <c r="I914" s="3">
        <v>72205930</v>
      </c>
      <c r="J914" s="3">
        <v>0</v>
      </c>
      <c r="K914" s="3">
        <v>0</v>
      </c>
      <c r="L914" s="3">
        <v>0</v>
      </c>
      <c r="M914" s="3">
        <v>0</v>
      </c>
      <c r="N914" s="3"/>
      <c r="O914" s="25">
        <v>97836023</v>
      </c>
      <c r="P914" s="26">
        <v>97836023</v>
      </c>
      <c r="Q914" s="3">
        <v>0</v>
      </c>
      <c r="R914" s="3">
        <v>0</v>
      </c>
      <c r="S914" s="3"/>
      <c r="T914" s="3">
        <v>0</v>
      </c>
      <c r="U914" s="3">
        <v>0</v>
      </c>
      <c r="V914" s="3"/>
      <c r="W914" s="3"/>
      <c r="X914" s="3">
        <v>0</v>
      </c>
      <c r="Y914" s="3">
        <v>0</v>
      </c>
      <c r="Z914" s="3">
        <v>0</v>
      </c>
      <c r="AA914" s="27">
        <v>0</v>
      </c>
      <c r="AB914" s="28">
        <v>0</v>
      </c>
    </row>
    <row r="915" spans="1:28" x14ac:dyDescent="0.25">
      <c r="A915" s="20">
        <v>903</v>
      </c>
      <c r="B915" s="52"/>
      <c r="C915" s="22">
        <v>890210967</v>
      </c>
      <c r="D915" s="22">
        <f>VLOOKUP(C915,ENERO!$D$13:$E$1147,2,0)</f>
        <v>213268132</v>
      </c>
      <c r="E915" s="52" t="s">
        <v>1028</v>
      </c>
      <c r="F915" s="52"/>
      <c r="G915" s="52"/>
      <c r="H915" s="3">
        <v>34887386</v>
      </c>
      <c r="I915" s="3">
        <v>84260162</v>
      </c>
      <c r="J915" s="3">
        <v>0</v>
      </c>
      <c r="K915" s="3">
        <v>0</v>
      </c>
      <c r="L915" s="3">
        <v>0</v>
      </c>
      <c r="M915" s="3">
        <v>0</v>
      </c>
      <c r="N915" s="3"/>
      <c r="O915" s="25">
        <v>119147548</v>
      </c>
      <c r="P915" s="26">
        <v>119147548</v>
      </c>
      <c r="Q915" s="3">
        <v>0</v>
      </c>
      <c r="R915" s="3">
        <v>0</v>
      </c>
      <c r="S915" s="3"/>
      <c r="T915" s="3">
        <v>0</v>
      </c>
      <c r="U915" s="3">
        <v>0</v>
      </c>
      <c r="V915" s="3"/>
      <c r="W915" s="3"/>
      <c r="X915" s="3">
        <v>0</v>
      </c>
      <c r="Y915" s="3">
        <v>0</v>
      </c>
      <c r="Z915" s="3">
        <v>0</v>
      </c>
      <c r="AA915" s="27">
        <v>0</v>
      </c>
      <c r="AB915" s="28">
        <v>0</v>
      </c>
    </row>
    <row r="916" spans="1:28" x14ac:dyDescent="0.25">
      <c r="A916" s="29">
        <v>904</v>
      </c>
      <c r="B916" s="52"/>
      <c r="C916" s="22">
        <v>890205119</v>
      </c>
      <c r="D916" s="22">
        <f>VLOOKUP(C916,ENERO!$D$13:$E$1147,2,0)</f>
        <v>214768147</v>
      </c>
      <c r="E916" s="52" t="s">
        <v>1029</v>
      </c>
      <c r="F916" s="52"/>
      <c r="G916" s="52"/>
      <c r="H916" s="3">
        <v>83007641</v>
      </c>
      <c r="I916" s="3">
        <v>177069679</v>
      </c>
      <c r="J916" s="3">
        <v>0</v>
      </c>
      <c r="K916" s="3">
        <v>0</v>
      </c>
      <c r="L916" s="3">
        <v>0</v>
      </c>
      <c r="M916" s="3">
        <v>0</v>
      </c>
      <c r="N916" s="3"/>
      <c r="O916" s="25">
        <v>260077320</v>
      </c>
      <c r="P916" s="26">
        <v>260077320</v>
      </c>
      <c r="Q916" s="3">
        <v>0</v>
      </c>
      <c r="R916" s="3">
        <v>0</v>
      </c>
      <c r="S916" s="3"/>
      <c r="T916" s="3">
        <v>0</v>
      </c>
      <c r="U916" s="3">
        <v>0</v>
      </c>
      <c r="V916" s="3"/>
      <c r="W916" s="3"/>
      <c r="X916" s="3">
        <v>0</v>
      </c>
      <c r="Y916" s="3">
        <v>0</v>
      </c>
      <c r="Z916" s="3">
        <v>0</v>
      </c>
      <c r="AA916" s="27">
        <v>0</v>
      </c>
      <c r="AB916" s="28">
        <v>0</v>
      </c>
    </row>
    <row r="917" spans="1:28" x14ac:dyDescent="0.25">
      <c r="A917" s="20">
        <v>905</v>
      </c>
      <c r="B917" s="52"/>
      <c r="C917" s="22">
        <v>890210933</v>
      </c>
      <c r="D917" s="22">
        <f>VLOOKUP(C917,ENERO!$D$13:$E$1147,2,0)</f>
        <v>215268152</v>
      </c>
      <c r="E917" s="52" t="s">
        <v>1030</v>
      </c>
      <c r="F917" s="52"/>
      <c r="G917" s="52"/>
      <c r="H917" s="3">
        <v>86315048</v>
      </c>
      <c r="I917" s="3">
        <v>249693091</v>
      </c>
      <c r="J917" s="3">
        <v>0</v>
      </c>
      <c r="K917" s="3">
        <v>0</v>
      </c>
      <c r="L917" s="3">
        <v>0</v>
      </c>
      <c r="M917" s="3">
        <v>0</v>
      </c>
      <c r="N917" s="3"/>
      <c r="O917" s="25">
        <v>336008139</v>
      </c>
      <c r="P917" s="26">
        <v>336008139</v>
      </c>
      <c r="Q917" s="3">
        <v>0</v>
      </c>
      <c r="R917" s="3">
        <v>0</v>
      </c>
      <c r="S917" s="3"/>
      <c r="T917" s="3">
        <v>0</v>
      </c>
      <c r="U917" s="3">
        <v>0</v>
      </c>
      <c r="V917" s="3"/>
      <c r="W917" s="3"/>
      <c r="X917" s="3">
        <v>0</v>
      </c>
      <c r="Y917" s="3">
        <v>0</v>
      </c>
      <c r="Z917" s="3">
        <v>0</v>
      </c>
      <c r="AA917" s="27">
        <v>0</v>
      </c>
      <c r="AB917" s="28">
        <v>0</v>
      </c>
    </row>
    <row r="918" spans="1:28" x14ac:dyDescent="0.25">
      <c r="A918" s="29">
        <v>906</v>
      </c>
      <c r="B918" s="52"/>
      <c r="C918" s="22">
        <v>890204699</v>
      </c>
      <c r="D918" s="22">
        <f>VLOOKUP(C918,ENERO!$D$13:$E$1147,2,0)</f>
        <v>216068160</v>
      </c>
      <c r="E918" s="52" t="s">
        <v>1031</v>
      </c>
      <c r="F918" s="52"/>
      <c r="G918" s="52"/>
      <c r="H918" s="3">
        <v>30617315</v>
      </c>
      <c r="I918" s="3">
        <v>119528908</v>
      </c>
      <c r="J918" s="3">
        <v>0</v>
      </c>
      <c r="K918" s="3">
        <v>0</v>
      </c>
      <c r="L918" s="3">
        <v>0</v>
      </c>
      <c r="M918" s="3">
        <v>0</v>
      </c>
      <c r="N918" s="3"/>
      <c r="O918" s="25">
        <v>150146223</v>
      </c>
      <c r="P918" s="26">
        <v>150146223</v>
      </c>
      <c r="Q918" s="3">
        <v>0</v>
      </c>
      <c r="R918" s="3">
        <v>0</v>
      </c>
      <c r="S918" s="3"/>
      <c r="T918" s="3">
        <v>0</v>
      </c>
      <c r="U918" s="3">
        <v>0</v>
      </c>
      <c r="V918" s="3"/>
      <c r="W918" s="3"/>
      <c r="X918" s="3">
        <v>0</v>
      </c>
      <c r="Y918" s="3">
        <v>0</v>
      </c>
      <c r="Z918" s="3">
        <v>0</v>
      </c>
      <c r="AA918" s="27">
        <v>0</v>
      </c>
      <c r="AB918" s="28">
        <v>0</v>
      </c>
    </row>
    <row r="919" spans="1:28" x14ac:dyDescent="0.25">
      <c r="A919" s="20">
        <v>907</v>
      </c>
      <c r="B919" s="52"/>
      <c r="C919" s="22">
        <v>890209889</v>
      </c>
      <c r="D919" s="22">
        <f>VLOOKUP(C919,ENERO!$D$13:$E$1147,2,0)</f>
        <v>216268162</v>
      </c>
      <c r="E919" s="52" t="s">
        <v>1032</v>
      </c>
      <c r="F919" s="52"/>
      <c r="G919" s="52"/>
      <c r="H919" s="3">
        <v>133118472</v>
      </c>
      <c r="I919" s="3">
        <v>267136992</v>
      </c>
      <c r="J919" s="3">
        <v>0</v>
      </c>
      <c r="K919" s="3">
        <v>0</v>
      </c>
      <c r="L919" s="3">
        <v>0</v>
      </c>
      <c r="M919" s="3">
        <v>0</v>
      </c>
      <c r="N919" s="3"/>
      <c r="O919" s="25">
        <v>400255464</v>
      </c>
      <c r="P919" s="26">
        <v>400255464</v>
      </c>
      <c r="Q919" s="3">
        <v>0</v>
      </c>
      <c r="R919" s="3">
        <v>0</v>
      </c>
      <c r="S919" s="3"/>
      <c r="T919" s="3">
        <v>0</v>
      </c>
      <c r="U919" s="3">
        <v>0</v>
      </c>
      <c r="V919" s="3"/>
      <c r="W919" s="3"/>
      <c r="X919" s="3">
        <v>0</v>
      </c>
      <c r="Y919" s="3">
        <v>0</v>
      </c>
      <c r="Z919" s="3">
        <v>0</v>
      </c>
      <c r="AA919" s="27">
        <v>0</v>
      </c>
      <c r="AB919" s="28">
        <v>0</v>
      </c>
    </row>
    <row r="920" spans="1:28" x14ac:dyDescent="0.25">
      <c r="A920" s="29">
        <v>908</v>
      </c>
      <c r="B920" s="52"/>
      <c r="C920" s="22">
        <v>890205063</v>
      </c>
      <c r="D920" s="22">
        <f>VLOOKUP(C920,ENERO!$D$13:$E$1147,2,0)</f>
        <v>216768167</v>
      </c>
      <c r="E920" s="52" t="s">
        <v>1033</v>
      </c>
      <c r="F920" s="52"/>
      <c r="G920" s="52"/>
      <c r="H920" s="3">
        <v>196815180</v>
      </c>
      <c r="I920" s="3">
        <v>549251483</v>
      </c>
      <c r="J920" s="3">
        <v>0</v>
      </c>
      <c r="K920" s="3">
        <v>0</v>
      </c>
      <c r="L920" s="3">
        <v>0</v>
      </c>
      <c r="M920" s="3">
        <v>0</v>
      </c>
      <c r="N920" s="3"/>
      <c r="O920" s="25">
        <v>746066663</v>
      </c>
      <c r="P920" s="26">
        <v>746066663</v>
      </c>
      <c r="Q920" s="3">
        <v>0</v>
      </c>
      <c r="R920" s="3">
        <v>0</v>
      </c>
      <c r="S920" s="3"/>
      <c r="T920" s="3">
        <v>0</v>
      </c>
      <c r="U920" s="3">
        <v>0</v>
      </c>
      <c r="V920" s="3"/>
      <c r="W920" s="3"/>
      <c r="X920" s="3">
        <v>0</v>
      </c>
      <c r="Y920" s="3">
        <v>0</v>
      </c>
      <c r="Z920" s="3">
        <v>0</v>
      </c>
      <c r="AA920" s="27">
        <v>0</v>
      </c>
      <c r="AB920" s="28">
        <v>0</v>
      </c>
    </row>
    <row r="921" spans="1:28" x14ac:dyDescent="0.25">
      <c r="A921" s="20">
        <v>909</v>
      </c>
      <c r="B921" s="52"/>
      <c r="C921" s="22">
        <v>890206724</v>
      </c>
      <c r="D921" s="22">
        <f>VLOOKUP(C921,ENERO!$D$13:$E$1147,2,0)</f>
        <v>216968169</v>
      </c>
      <c r="E921" s="52" t="s">
        <v>1034</v>
      </c>
      <c r="F921" s="52"/>
      <c r="G921" s="52"/>
      <c r="H921" s="3">
        <v>36709038</v>
      </c>
      <c r="I921" s="3">
        <v>99825613</v>
      </c>
      <c r="J921" s="3">
        <v>0</v>
      </c>
      <c r="K921" s="3">
        <v>0</v>
      </c>
      <c r="L921" s="3">
        <v>0</v>
      </c>
      <c r="M921" s="3">
        <v>0</v>
      </c>
      <c r="N921" s="3"/>
      <c r="O921" s="25">
        <v>136534651</v>
      </c>
      <c r="P921" s="26">
        <v>136534651</v>
      </c>
      <c r="Q921" s="3">
        <v>0</v>
      </c>
      <c r="R921" s="3">
        <v>0</v>
      </c>
      <c r="S921" s="3"/>
      <c r="T921" s="3">
        <v>0</v>
      </c>
      <c r="U921" s="3">
        <v>0</v>
      </c>
      <c r="V921" s="3"/>
      <c r="W921" s="3"/>
      <c r="X921" s="3">
        <v>0</v>
      </c>
      <c r="Y921" s="3">
        <v>0</v>
      </c>
      <c r="Z921" s="3">
        <v>0</v>
      </c>
      <c r="AA921" s="27">
        <v>0</v>
      </c>
      <c r="AB921" s="28">
        <v>0</v>
      </c>
    </row>
    <row r="922" spans="1:28" x14ac:dyDescent="0.25">
      <c r="A922" s="29">
        <v>910</v>
      </c>
      <c r="B922" s="52"/>
      <c r="C922" s="22">
        <v>890206290</v>
      </c>
      <c r="D922" s="22">
        <f>VLOOKUP(C922,ENERO!$D$13:$E$1147,2,0)</f>
        <v>217668176</v>
      </c>
      <c r="E922" s="52" t="s">
        <v>674</v>
      </c>
      <c r="F922" s="52"/>
      <c r="G922" s="52"/>
      <c r="H922" s="3">
        <v>40267879</v>
      </c>
      <c r="I922" s="3">
        <v>96050743</v>
      </c>
      <c r="J922" s="3">
        <v>0</v>
      </c>
      <c r="K922" s="3">
        <v>0</v>
      </c>
      <c r="L922" s="3">
        <v>0</v>
      </c>
      <c r="M922" s="3">
        <v>0</v>
      </c>
      <c r="N922" s="3"/>
      <c r="O922" s="25">
        <v>136318622</v>
      </c>
      <c r="P922" s="26">
        <v>136318622</v>
      </c>
      <c r="Q922" s="3">
        <v>0</v>
      </c>
      <c r="R922" s="3">
        <v>0</v>
      </c>
      <c r="S922" s="3"/>
      <c r="T922" s="3">
        <v>0</v>
      </c>
      <c r="U922" s="3">
        <v>0</v>
      </c>
      <c r="V922" s="3"/>
      <c r="W922" s="3"/>
      <c r="X922" s="3">
        <v>0</v>
      </c>
      <c r="Y922" s="3">
        <v>0</v>
      </c>
      <c r="Z922" s="3">
        <v>0</v>
      </c>
      <c r="AA922" s="27">
        <v>0</v>
      </c>
      <c r="AB922" s="28">
        <v>0</v>
      </c>
    </row>
    <row r="923" spans="1:28" x14ac:dyDescent="0.25">
      <c r="A923" s="20">
        <v>911</v>
      </c>
      <c r="B923" s="52"/>
      <c r="C923" s="22">
        <v>890208098</v>
      </c>
      <c r="D923" s="22">
        <f>VLOOKUP(C923,ENERO!$D$13:$E$1147,2,0)</f>
        <v>217968179</v>
      </c>
      <c r="E923" s="52" t="s">
        <v>1035</v>
      </c>
      <c r="F923" s="52"/>
      <c r="G923" s="52"/>
      <c r="H923" s="3">
        <v>52088908</v>
      </c>
      <c r="I923" s="3">
        <v>152330504</v>
      </c>
      <c r="J923" s="3">
        <v>0</v>
      </c>
      <c r="K923" s="3">
        <v>0</v>
      </c>
      <c r="L923" s="3">
        <v>0</v>
      </c>
      <c r="M923" s="3">
        <v>0</v>
      </c>
      <c r="N923" s="3"/>
      <c r="O923" s="25">
        <v>204419412</v>
      </c>
      <c r="P923" s="26">
        <v>204419412</v>
      </c>
      <c r="Q923" s="3">
        <v>0</v>
      </c>
      <c r="R923" s="3">
        <v>0</v>
      </c>
      <c r="S923" s="3"/>
      <c r="T923" s="3">
        <v>0</v>
      </c>
      <c r="U923" s="3">
        <v>0</v>
      </c>
      <c r="V923" s="3"/>
      <c r="W923" s="3"/>
      <c r="X923" s="3">
        <v>0</v>
      </c>
      <c r="Y923" s="3">
        <v>0</v>
      </c>
      <c r="Z923" s="3">
        <v>0</v>
      </c>
      <c r="AA923" s="27">
        <v>0</v>
      </c>
      <c r="AB923" s="28">
        <v>0</v>
      </c>
    </row>
    <row r="924" spans="1:28" x14ac:dyDescent="0.25">
      <c r="A924" s="29">
        <v>912</v>
      </c>
      <c r="B924" s="52"/>
      <c r="C924" s="22">
        <v>890208363</v>
      </c>
      <c r="D924" s="22">
        <f>VLOOKUP(C924,ENERO!$D$13:$E$1147,2,0)</f>
        <v>219068190</v>
      </c>
      <c r="E924" s="52" t="s">
        <v>1036</v>
      </c>
      <c r="F924" s="52"/>
      <c r="G924" s="52"/>
      <c r="H924" s="3">
        <v>623100768</v>
      </c>
      <c r="I924" s="3">
        <v>1420060500</v>
      </c>
      <c r="J924" s="3">
        <v>0</v>
      </c>
      <c r="K924" s="3">
        <v>0</v>
      </c>
      <c r="L924" s="3">
        <v>0</v>
      </c>
      <c r="M924" s="3">
        <v>0</v>
      </c>
      <c r="N924" s="3"/>
      <c r="O924" s="25">
        <v>2043161268</v>
      </c>
      <c r="P924" s="26">
        <v>2043161268</v>
      </c>
      <c r="Q924" s="3">
        <v>0</v>
      </c>
      <c r="R924" s="3">
        <v>0</v>
      </c>
      <c r="S924" s="3"/>
      <c r="T924" s="3">
        <v>0</v>
      </c>
      <c r="U924" s="3">
        <v>0</v>
      </c>
      <c r="V924" s="3"/>
      <c r="W924" s="3"/>
      <c r="X924" s="3">
        <v>0</v>
      </c>
      <c r="Y924" s="3">
        <v>0</v>
      </c>
      <c r="Z924" s="3">
        <v>0</v>
      </c>
      <c r="AA924" s="27">
        <v>0</v>
      </c>
      <c r="AB924" s="28">
        <v>0</v>
      </c>
    </row>
    <row r="925" spans="1:28" x14ac:dyDescent="0.25">
      <c r="A925" s="20">
        <v>913</v>
      </c>
      <c r="B925" s="52"/>
      <c r="C925" s="22">
        <v>800104060</v>
      </c>
      <c r="D925" s="22">
        <f>VLOOKUP(C925,ENERO!$D$13:$E$1147,2,0)</f>
        <v>210768207</v>
      </c>
      <c r="E925" s="52" t="s">
        <v>309</v>
      </c>
      <c r="F925" s="52"/>
      <c r="G925" s="52"/>
      <c r="H925" s="3">
        <v>87549069</v>
      </c>
      <c r="I925" s="3">
        <v>229723166</v>
      </c>
      <c r="J925" s="3">
        <v>0</v>
      </c>
      <c r="K925" s="3">
        <v>0</v>
      </c>
      <c r="L925" s="3">
        <v>0</v>
      </c>
      <c r="M925" s="3">
        <v>0</v>
      </c>
      <c r="N925" s="3"/>
      <c r="O925" s="25">
        <v>317272235</v>
      </c>
      <c r="P925" s="26">
        <v>317272235</v>
      </c>
      <c r="Q925" s="3">
        <v>0</v>
      </c>
      <c r="R925" s="3">
        <v>0</v>
      </c>
      <c r="S925" s="3"/>
      <c r="T925" s="3">
        <v>0</v>
      </c>
      <c r="U925" s="3">
        <v>0</v>
      </c>
      <c r="V925" s="3"/>
      <c r="W925" s="3"/>
      <c r="X925" s="3">
        <v>0</v>
      </c>
      <c r="Y925" s="3">
        <v>0</v>
      </c>
      <c r="Z925" s="3">
        <v>0</v>
      </c>
      <c r="AA925" s="27">
        <v>0</v>
      </c>
      <c r="AB925" s="28">
        <v>0</v>
      </c>
    </row>
    <row r="926" spans="1:28" x14ac:dyDescent="0.25">
      <c r="A926" s="29">
        <v>914</v>
      </c>
      <c r="B926" s="52"/>
      <c r="C926" s="22">
        <v>890208947</v>
      </c>
      <c r="D926" s="22">
        <f>VLOOKUP(C926,ENERO!$D$13:$E$1147,2,0)</f>
        <v>210968209</v>
      </c>
      <c r="E926" s="52" t="s">
        <v>1037</v>
      </c>
      <c r="F926" s="52"/>
      <c r="G926" s="52"/>
      <c r="H926" s="3">
        <v>54167144</v>
      </c>
      <c r="I926" s="3">
        <v>112909428</v>
      </c>
      <c r="J926" s="3">
        <v>0</v>
      </c>
      <c r="K926" s="3">
        <v>0</v>
      </c>
      <c r="L926" s="3">
        <v>0</v>
      </c>
      <c r="M926" s="3">
        <v>0</v>
      </c>
      <c r="N926" s="3"/>
      <c r="O926" s="25">
        <v>167076572</v>
      </c>
      <c r="P926" s="26">
        <v>167076572</v>
      </c>
      <c r="Q926" s="3">
        <v>0</v>
      </c>
      <c r="R926" s="3">
        <v>0</v>
      </c>
      <c r="S926" s="3"/>
      <c r="T926" s="3">
        <v>0</v>
      </c>
      <c r="U926" s="3">
        <v>0</v>
      </c>
      <c r="V926" s="3"/>
      <c r="W926" s="3"/>
      <c r="X926" s="3">
        <v>0</v>
      </c>
      <c r="Y926" s="3">
        <v>0</v>
      </c>
      <c r="Z926" s="3">
        <v>0</v>
      </c>
      <c r="AA926" s="27">
        <v>0</v>
      </c>
      <c r="AB926" s="28">
        <v>0</v>
      </c>
    </row>
    <row r="927" spans="1:28" x14ac:dyDescent="0.25">
      <c r="A927" s="20">
        <v>915</v>
      </c>
      <c r="B927" s="52"/>
      <c r="C927" s="22">
        <v>890206058</v>
      </c>
      <c r="D927" s="22">
        <f>VLOOKUP(C927,ENERO!$D$13:$E$1147,2,0)</f>
        <v>211168211</v>
      </c>
      <c r="E927" s="52" t="s">
        <v>1038</v>
      </c>
      <c r="F927" s="52"/>
      <c r="G927" s="52"/>
      <c r="H927" s="3">
        <v>48205506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/>
      <c r="O927" s="25">
        <v>48205506</v>
      </c>
      <c r="P927" s="26">
        <v>48205506</v>
      </c>
      <c r="Q927" s="3">
        <v>0</v>
      </c>
      <c r="R927" s="3">
        <v>0</v>
      </c>
      <c r="S927" s="3"/>
      <c r="T927" s="3">
        <v>0</v>
      </c>
      <c r="U927" s="3">
        <v>0</v>
      </c>
      <c r="V927" s="3"/>
      <c r="W927" s="3"/>
      <c r="X927" s="3">
        <v>0</v>
      </c>
      <c r="Y927" s="3">
        <v>0</v>
      </c>
      <c r="Z927" s="3">
        <v>0</v>
      </c>
      <c r="AA927" s="27">
        <v>0</v>
      </c>
      <c r="AB927" s="28">
        <v>0</v>
      </c>
    </row>
    <row r="928" spans="1:28" x14ac:dyDescent="0.25">
      <c r="A928" s="29">
        <v>916</v>
      </c>
      <c r="B928" s="52"/>
      <c r="C928" s="22">
        <v>890205058</v>
      </c>
      <c r="D928" s="22">
        <f>VLOOKUP(C928,ENERO!$D$13:$E$1147,2,0)</f>
        <v>211768217</v>
      </c>
      <c r="E928" s="52" t="s">
        <v>1039</v>
      </c>
      <c r="F928" s="52"/>
      <c r="G928" s="52"/>
      <c r="H928" s="3">
        <v>109364130</v>
      </c>
      <c r="I928" s="3">
        <v>268508864</v>
      </c>
      <c r="J928" s="3">
        <v>0</v>
      </c>
      <c r="K928" s="3">
        <v>0</v>
      </c>
      <c r="L928" s="3">
        <v>0</v>
      </c>
      <c r="M928" s="3">
        <v>0</v>
      </c>
      <c r="N928" s="3"/>
      <c r="O928" s="25">
        <v>377872994</v>
      </c>
      <c r="P928" s="26">
        <v>377872994</v>
      </c>
      <c r="Q928" s="3">
        <v>0</v>
      </c>
      <c r="R928" s="3">
        <v>0</v>
      </c>
      <c r="S928" s="3"/>
      <c r="T928" s="3">
        <v>0</v>
      </c>
      <c r="U928" s="3">
        <v>0</v>
      </c>
      <c r="V928" s="3"/>
      <c r="W928" s="3"/>
      <c r="X928" s="3">
        <v>0</v>
      </c>
      <c r="Y928" s="3">
        <v>0</v>
      </c>
      <c r="Z928" s="3">
        <v>0</v>
      </c>
      <c r="AA928" s="27">
        <v>0</v>
      </c>
      <c r="AB928" s="28">
        <v>0</v>
      </c>
    </row>
    <row r="929" spans="1:28" x14ac:dyDescent="0.25">
      <c r="A929" s="20">
        <v>917</v>
      </c>
      <c r="B929" s="52"/>
      <c r="C929" s="22">
        <v>800099489</v>
      </c>
      <c r="D929" s="22">
        <f>VLOOKUP(C929,ENERO!$D$13:$E$1147,2,0)</f>
        <v>212968229</v>
      </c>
      <c r="E929" s="52" t="s">
        <v>1040</v>
      </c>
      <c r="F929" s="52"/>
      <c r="G929" s="52"/>
      <c r="H929" s="3">
        <v>192077818</v>
      </c>
      <c r="I929" s="3">
        <v>364241250</v>
      </c>
      <c r="J929" s="3">
        <v>0</v>
      </c>
      <c r="K929" s="3">
        <v>0</v>
      </c>
      <c r="L929" s="3">
        <v>0</v>
      </c>
      <c r="M929" s="3">
        <v>0</v>
      </c>
      <c r="N929" s="3"/>
      <c r="O929" s="25">
        <v>556319068</v>
      </c>
      <c r="P929" s="26">
        <v>556319068</v>
      </c>
      <c r="Q929" s="3">
        <v>0</v>
      </c>
      <c r="R929" s="3">
        <v>0</v>
      </c>
      <c r="S929" s="3"/>
      <c r="T929" s="3">
        <v>0</v>
      </c>
      <c r="U929" s="3">
        <v>0</v>
      </c>
      <c r="V929" s="3"/>
      <c r="W929" s="3"/>
      <c r="X929" s="3">
        <v>0</v>
      </c>
      <c r="Y929" s="3">
        <v>0</v>
      </c>
      <c r="Z929" s="3">
        <v>0</v>
      </c>
      <c r="AA929" s="27">
        <v>0</v>
      </c>
      <c r="AB929" s="28">
        <v>0</v>
      </c>
    </row>
    <row r="930" spans="1:28" x14ac:dyDescent="0.25">
      <c r="A930" s="29">
        <v>918</v>
      </c>
      <c r="B930" s="52"/>
      <c r="C930" s="22">
        <v>890270859</v>
      </c>
      <c r="D930" s="22">
        <f>VLOOKUP(C930,ENERO!$D$13:$E$1147,2,0)</f>
        <v>213568235</v>
      </c>
      <c r="E930" s="52" t="s">
        <v>979</v>
      </c>
      <c r="F930" s="52"/>
      <c r="G930" s="52"/>
      <c r="H930" s="3">
        <v>502985368</v>
      </c>
      <c r="I930" s="3">
        <v>847735712</v>
      </c>
      <c r="J930" s="3">
        <v>0</v>
      </c>
      <c r="K930" s="3">
        <v>0</v>
      </c>
      <c r="L930" s="3">
        <v>0</v>
      </c>
      <c r="M930" s="3">
        <v>0</v>
      </c>
      <c r="N930" s="3"/>
      <c r="O930" s="25">
        <v>1350721080</v>
      </c>
      <c r="P930" s="26">
        <v>1350721080</v>
      </c>
      <c r="Q930" s="3">
        <v>0</v>
      </c>
      <c r="R930" s="3">
        <v>0</v>
      </c>
      <c r="S930" s="3"/>
      <c r="T930" s="3">
        <v>0</v>
      </c>
      <c r="U930" s="3">
        <v>0</v>
      </c>
      <c r="V930" s="3"/>
      <c r="W930" s="3"/>
      <c r="X930" s="3">
        <v>0</v>
      </c>
      <c r="Y930" s="3">
        <v>0</v>
      </c>
      <c r="Z930" s="3">
        <v>0</v>
      </c>
      <c r="AA930" s="27">
        <v>0</v>
      </c>
      <c r="AB930" s="28">
        <v>0</v>
      </c>
    </row>
    <row r="931" spans="1:28" x14ac:dyDescent="0.25">
      <c r="A931" s="20">
        <v>919</v>
      </c>
      <c r="B931" s="52"/>
      <c r="C931" s="22">
        <v>890205439</v>
      </c>
      <c r="D931" s="22">
        <f>VLOOKUP(C931,ENERO!$D$13:$E$1147,2,0)</f>
        <v>214568245</v>
      </c>
      <c r="E931" s="52" t="s">
        <v>1041</v>
      </c>
      <c r="F931" s="52"/>
      <c r="G931" s="52"/>
      <c r="H931" s="3">
        <v>24250921</v>
      </c>
      <c r="I931" s="3">
        <v>117580371</v>
      </c>
      <c r="J931" s="3">
        <v>0</v>
      </c>
      <c r="K931" s="3">
        <v>0</v>
      </c>
      <c r="L931" s="3">
        <v>0</v>
      </c>
      <c r="M931" s="3">
        <v>0</v>
      </c>
      <c r="N931" s="3"/>
      <c r="O931" s="25">
        <v>141831292</v>
      </c>
      <c r="P931" s="26">
        <v>141831292</v>
      </c>
      <c r="Q931" s="3">
        <v>0</v>
      </c>
      <c r="R931" s="3">
        <v>0</v>
      </c>
      <c r="S931" s="3"/>
      <c r="T931" s="3">
        <v>0</v>
      </c>
      <c r="U931" s="3">
        <v>0</v>
      </c>
      <c r="V931" s="3"/>
      <c r="W931" s="3"/>
      <c r="X931" s="3">
        <v>0</v>
      </c>
      <c r="Y931" s="3">
        <v>0</v>
      </c>
      <c r="Z931" s="3">
        <v>0</v>
      </c>
      <c r="AA931" s="27">
        <v>0</v>
      </c>
      <c r="AB931" s="28">
        <v>0</v>
      </c>
    </row>
    <row r="932" spans="1:28" x14ac:dyDescent="0.25">
      <c r="A932" s="29">
        <v>920</v>
      </c>
      <c r="B932" s="52"/>
      <c r="C932" s="22">
        <v>800213967</v>
      </c>
      <c r="D932" s="22">
        <f>VLOOKUP(C932,ENERO!$D$13:$E$1147,2,0)</f>
        <v>215068250</v>
      </c>
      <c r="E932" s="52" t="s">
        <v>422</v>
      </c>
      <c r="F932" s="52"/>
      <c r="G932" s="52"/>
      <c r="H932" s="3">
        <v>105458816</v>
      </c>
      <c r="I932" s="3">
        <v>258823369</v>
      </c>
      <c r="J932" s="3">
        <v>0</v>
      </c>
      <c r="K932" s="3">
        <v>0</v>
      </c>
      <c r="L932" s="3">
        <v>0</v>
      </c>
      <c r="M932" s="3">
        <v>0</v>
      </c>
      <c r="N932" s="3"/>
      <c r="O932" s="25">
        <v>364282185</v>
      </c>
      <c r="P932" s="26">
        <v>364282185</v>
      </c>
      <c r="Q932" s="3">
        <v>0</v>
      </c>
      <c r="R932" s="3">
        <v>0</v>
      </c>
      <c r="S932" s="3"/>
      <c r="T932" s="3">
        <v>0</v>
      </c>
      <c r="U932" s="3">
        <v>0</v>
      </c>
      <c r="V932" s="3"/>
      <c r="W932" s="3"/>
      <c r="X932" s="3">
        <v>0</v>
      </c>
      <c r="Y932" s="3">
        <v>0</v>
      </c>
      <c r="Z932" s="3">
        <v>0</v>
      </c>
      <c r="AA932" s="27">
        <v>0</v>
      </c>
      <c r="AB932" s="28">
        <v>0</v>
      </c>
    </row>
    <row r="933" spans="1:28" x14ac:dyDescent="0.25">
      <c r="A933" s="20">
        <v>921</v>
      </c>
      <c r="B933" s="52"/>
      <c r="C933" s="22">
        <v>890208199</v>
      </c>
      <c r="D933" s="22">
        <f>VLOOKUP(C933,ENERO!$D$13:$E$1147,2,0)</f>
        <v>215568255</v>
      </c>
      <c r="E933" s="52" t="s">
        <v>1042</v>
      </c>
      <c r="F933" s="52"/>
      <c r="G933" s="52"/>
      <c r="H933" s="3">
        <v>318103192</v>
      </c>
      <c r="I933" s="3">
        <v>597326840</v>
      </c>
      <c r="J933" s="3">
        <v>0</v>
      </c>
      <c r="K933" s="3">
        <v>0</v>
      </c>
      <c r="L933" s="3">
        <v>0</v>
      </c>
      <c r="M933" s="3">
        <v>0</v>
      </c>
      <c r="N933" s="3"/>
      <c r="O933" s="25">
        <v>915430032</v>
      </c>
      <c r="P933" s="26">
        <v>915430032</v>
      </c>
      <c r="Q933" s="3">
        <v>0</v>
      </c>
      <c r="R933" s="3">
        <v>0</v>
      </c>
      <c r="S933" s="3"/>
      <c r="T933" s="3">
        <v>0</v>
      </c>
      <c r="U933" s="3">
        <v>0</v>
      </c>
      <c r="V933" s="3"/>
      <c r="W933" s="3"/>
      <c r="X933" s="3">
        <v>0</v>
      </c>
      <c r="Y933" s="3">
        <v>0</v>
      </c>
      <c r="Z933" s="3">
        <v>0</v>
      </c>
      <c r="AA933" s="27">
        <v>0</v>
      </c>
      <c r="AB933" s="28">
        <v>0</v>
      </c>
    </row>
    <row r="934" spans="1:28" x14ac:dyDescent="0.25">
      <c r="A934" s="29">
        <v>922</v>
      </c>
      <c r="B934" s="52"/>
      <c r="C934" s="22">
        <v>890205114</v>
      </c>
      <c r="D934" s="22">
        <f>VLOOKUP(C934,ENERO!$D$13:$E$1147,2,0)</f>
        <v>216468264</v>
      </c>
      <c r="E934" s="52" t="s">
        <v>1043</v>
      </c>
      <c r="F934" s="52"/>
      <c r="G934" s="52"/>
      <c r="H934" s="3">
        <v>28027381</v>
      </c>
      <c r="I934" s="3">
        <v>87035402</v>
      </c>
      <c r="J934" s="3">
        <v>0</v>
      </c>
      <c r="K934" s="3">
        <v>0</v>
      </c>
      <c r="L934" s="3">
        <v>0</v>
      </c>
      <c r="M934" s="3">
        <v>0</v>
      </c>
      <c r="N934" s="3"/>
      <c r="O934" s="25">
        <v>115062783</v>
      </c>
      <c r="P934" s="26">
        <v>115062783</v>
      </c>
      <c r="Q934" s="3">
        <v>0</v>
      </c>
      <c r="R934" s="3">
        <v>0</v>
      </c>
      <c r="S934" s="3"/>
      <c r="T934" s="3">
        <v>0</v>
      </c>
      <c r="U934" s="3">
        <v>0</v>
      </c>
      <c r="V934" s="3"/>
      <c r="W934" s="3"/>
      <c r="X934" s="3">
        <v>0</v>
      </c>
      <c r="Y934" s="3">
        <v>0</v>
      </c>
      <c r="Z934" s="3">
        <v>0</v>
      </c>
      <c r="AA934" s="27">
        <v>0</v>
      </c>
      <c r="AB934" s="28">
        <v>0</v>
      </c>
    </row>
    <row r="935" spans="1:28" x14ac:dyDescent="0.25">
      <c r="A935" s="20">
        <v>923</v>
      </c>
      <c r="B935" s="52"/>
      <c r="C935" s="22">
        <v>890209666</v>
      </c>
      <c r="D935" s="22">
        <f>VLOOKUP(C935,ENERO!$D$13:$E$1147,2,0)</f>
        <v>216668266</v>
      </c>
      <c r="E935" s="52" t="s">
        <v>1044</v>
      </c>
      <c r="F935" s="52"/>
      <c r="G935" s="52"/>
      <c r="H935" s="3">
        <v>59222780</v>
      </c>
      <c r="I935" s="3">
        <v>167565377</v>
      </c>
      <c r="J935" s="3">
        <v>0</v>
      </c>
      <c r="K935" s="3">
        <v>0</v>
      </c>
      <c r="L935" s="3">
        <v>0</v>
      </c>
      <c r="M935" s="3">
        <v>0</v>
      </c>
      <c r="N935" s="3"/>
      <c r="O935" s="25">
        <v>226788157</v>
      </c>
      <c r="P935" s="26">
        <v>226788157</v>
      </c>
      <c r="Q935" s="3">
        <v>0</v>
      </c>
      <c r="R935" s="3">
        <v>0</v>
      </c>
      <c r="S935" s="3"/>
      <c r="T935" s="3">
        <v>0</v>
      </c>
      <c r="U935" s="3">
        <v>0</v>
      </c>
      <c r="V935" s="3"/>
      <c r="W935" s="3"/>
      <c r="X935" s="3">
        <v>0</v>
      </c>
      <c r="Y935" s="3">
        <v>0</v>
      </c>
      <c r="Z935" s="3">
        <v>0</v>
      </c>
      <c r="AA935" s="27">
        <v>0</v>
      </c>
      <c r="AB935" s="28">
        <v>0</v>
      </c>
    </row>
    <row r="936" spans="1:28" x14ac:dyDescent="0.25">
      <c r="A936" s="29">
        <v>924</v>
      </c>
      <c r="B936" s="52"/>
      <c r="C936" s="22">
        <v>890209640</v>
      </c>
      <c r="D936" s="22">
        <f>VLOOKUP(C936,ENERO!$D$13:$E$1147,2,0)</f>
        <v>217168271</v>
      </c>
      <c r="E936" s="52" t="s">
        <v>1045</v>
      </c>
      <c r="F936" s="52"/>
      <c r="G936" s="52"/>
      <c r="H936" s="3">
        <v>105563832</v>
      </c>
      <c r="I936" s="3">
        <v>258875502</v>
      </c>
      <c r="J936" s="3">
        <v>0</v>
      </c>
      <c r="K936" s="3">
        <v>0</v>
      </c>
      <c r="L936" s="3">
        <v>0</v>
      </c>
      <c r="M936" s="3">
        <v>0</v>
      </c>
      <c r="N936" s="3"/>
      <c r="O936" s="25">
        <v>364439334</v>
      </c>
      <c r="P936" s="26">
        <v>364439334</v>
      </c>
      <c r="Q936" s="3">
        <v>0</v>
      </c>
      <c r="R936" s="3">
        <v>0</v>
      </c>
      <c r="S936" s="3"/>
      <c r="T936" s="3">
        <v>0</v>
      </c>
      <c r="U936" s="3">
        <v>0</v>
      </c>
      <c r="V936" s="3"/>
      <c r="W936" s="3"/>
      <c r="X936" s="3">
        <v>0</v>
      </c>
      <c r="Y936" s="3">
        <v>0</v>
      </c>
      <c r="Z936" s="3">
        <v>0</v>
      </c>
      <c r="AA936" s="27">
        <v>0</v>
      </c>
      <c r="AB936" s="28">
        <v>0</v>
      </c>
    </row>
    <row r="937" spans="1:28" x14ac:dyDescent="0.25">
      <c r="A937" s="20">
        <v>925</v>
      </c>
      <c r="B937" s="52"/>
      <c r="C937" s="22">
        <v>890206722</v>
      </c>
      <c r="D937" s="22">
        <f>VLOOKUP(C937,ENERO!$D$13:$E$1147,2,0)</f>
        <v>219668296</v>
      </c>
      <c r="E937" s="52" t="s">
        <v>1046</v>
      </c>
      <c r="F937" s="52"/>
      <c r="G937" s="52"/>
      <c r="H937" s="3">
        <v>51622408</v>
      </c>
      <c r="I937" s="3">
        <v>167453803</v>
      </c>
      <c r="J937" s="3">
        <v>0</v>
      </c>
      <c r="K937" s="3">
        <v>0</v>
      </c>
      <c r="L937" s="3">
        <v>0</v>
      </c>
      <c r="M937" s="3">
        <v>0</v>
      </c>
      <c r="N937" s="3"/>
      <c r="O937" s="25">
        <v>219076211</v>
      </c>
      <c r="P937" s="26">
        <v>219076211</v>
      </c>
      <c r="Q937" s="3">
        <v>0</v>
      </c>
      <c r="R937" s="3">
        <v>0</v>
      </c>
      <c r="S937" s="3"/>
      <c r="T937" s="3">
        <v>0</v>
      </c>
      <c r="U937" s="3">
        <v>0</v>
      </c>
      <c r="V937" s="3"/>
      <c r="W937" s="3"/>
      <c r="X937" s="3">
        <v>0</v>
      </c>
      <c r="Y937" s="3">
        <v>0</v>
      </c>
      <c r="Z937" s="3">
        <v>0</v>
      </c>
      <c r="AA937" s="27">
        <v>0</v>
      </c>
      <c r="AB937" s="28">
        <v>0</v>
      </c>
    </row>
    <row r="938" spans="1:28" x14ac:dyDescent="0.25">
      <c r="A938" s="29">
        <v>926</v>
      </c>
      <c r="B938" s="52"/>
      <c r="C938" s="22">
        <v>800099691</v>
      </c>
      <c r="D938" s="22">
        <f>VLOOKUP(C938,ENERO!$D$13:$E$1147,2,0)</f>
        <v>219868298</v>
      </c>
      <c r="E938" s="52" t="s">
        <v>1047</v>
      </c>
      <c r="F938" s="52"/>
      <c r="G938" s="52"/>
      <c r="H938" s="3">
        <v>81063837</v>
      </c>
      <c r="I938" s="3">
        <v>220887081</v>
      </c>
      <c r="J938" s="3">
        <v>0</v>
      </c>
      <c r="K938" s="3">
        <v>0</v>
      </c>
      <c r="L938" s="3">
        <v>0</v>
      </c>
      <c r="M938" s="3">
        <v>0</v>
      </c>
      <c r="N938" s="3"/>
      <c r="O938" s="25">
        <v>301950918</v>
      </c>
      <c r="P938" s="26">
        <v>301950918</v>
      </c>
      <c r="Q938" s="3">
        <v>0</v>
      </c>
      <c r="R938" s="3">
        <v>0</v>
      </c>
      <c r="S938" s="3"/>
      <c r="T938" s="3">
        <v>0</v>
      </c>
      <c r="U938" s="3">
        <v>0</v>
      </c>
      <c r="V938" s="3"/>
      <c r="W938" s="3"/>
      <c r="X938" s="3">
        <v>0</v>
      </c>
      <c r="Y938" s="3">
        <v>0</v>
      </c>
      <c r="Z938" s="3">
        <v>0</v>
      </c>
      <c r="AA938" s="27">
        <v>0</v>
      </c>
      <c r="AB938" s="28">
        <v>0</v>
      </c>
    </row>
    <row r="939" spans="1:28" x14ac:dyDescent="0.25">
      <c r="A939" s="20">
        <v>927</v>
      </c>
      <c r="B939" s="52"/>
      <c r="C939" s="22">
        <v>890208360</v>
      </c>
      <c r="D939" s="22">
        <f>VLOOKUP(C939,ENERO!$D$13:$E$1147,2,0)</f>
        <v>211868318</v>
      </c>
      <c r="E939" s="52" t="s">
        <v>1048</v>
      </c>
      <c r="F939" s="52"/>
      <c r="G939" s="52"/>
      <c r="H939" s="3">
        <v>89016817</v>
      </c>
      <c r="I939" s="3">
        <v>268508517</v>
      </c>
      <c r="J939" s="3">
        <v>0</v>
      </c>
      <c r="K939" s="3">
        <v>0</v>
      </c>
      <c r="L939" s="3">
        <v>0</v>
      </c>
      <c r="M939" s="3">
        <v>0</v>
      </c>
      <c r="N939" s="3"/>
      <c r="O939" s="25">
        <v>357525334</v>
      </c>
      <c r="P939" s="26">
        <v>357525334</v>
      </c>
      <c r="Q939" s="3">
        <v>0</v>
      </c>
      <c r="R939" s="3">
        <v>0</v>
      </c>
      <c r="S939" s="3"/>
      <c r="T939" s="3">
        <v>0</v>
      </c>
      <c r="U939" s="3">
        <v>0</v>
      </c>
      <c r="V939" s="3"/>
      <c r="W939" s="3"/>
      <c r="X939" s="3">
        <v>0</v>
      </c>
      <c r="Y939" s="3">
        <v>0</v>
      </c>
      <c r="Z939" s="3">
        <v>0</v>
      </c>
      <c r="AA939" s="27">
        <v>0</v>
      </c>
      <c r="AB939" s="28">
        <v>0</v>
      </c>
    </row>
    <row r="940" spans="1:28" x14ac:dyDescent="0.25">
      <c r="A940" s="29">
        <v>928</v>
      </c>
      <c r="B940" s="52"/>
      <c r="C940" s="22">
        <v>800099694</v>
      </c>
      <c r="D940" s="22">
        <f>VLOOKUP(C940,ENERO!$D$13:$E$1147,2,0)</f>
        <v>212068320</v>
      </c>
      <c r="E940" s="52" t="s">
        <v>323</v>
      </c>
      <c r="F940" s="52"/>
      <c r="G940" s="52"/>
      <c r="H940" s="3">
        <v>82845006</v>
      </c>
      <c r="I940" s="3">
        <v>78696434</v>
      </c>
      <c r="J940" s="3">
        <v>0</v>
      </c>
      <c r="K940" s="3">
        <v>0</v>
      </c>
      <c r="L940" s="3">
        <v>0</v>
      </c>
      <c r="M940" s="3">
        <v>0</v>
      </c>
      <c r="N940" s="3"/>
      <c r="O940" s="25">
        <v>161541440</v>
      </c>
      <c r="P940" s="26">
        <v>161541440</v>
      </c>
      <c r="Q940" s="3">
        <v>0</v>
      </c>
      <c r="R940" s="3">
        <v>0</v>
      </c>
      <c r="S940" s="3"/>
      <c r="T940" s="3">
        <v>0</v>
      </c>
      <c r="U940" s="3">
        <v>0</v>
      </c>
      <c r="V940" s="3"/>
      <c r="W940" s="3"/>
      <c r="X940" s="3">
        <v>0</v>
      </c>
      <c r="Y940" s="3">
        <v>0</v>
      </c>
      <c r="Z940" s="3">
        <v>0</v>
      </c>
      <c r="AA940" s="27">
        <v>0</v>
      </c>
      <c r="AB940" s="28">
        <v>0</v>
      </c>
    </row>
    <row r="941" spans="1:28" x14ac:dyDescent="0.25">
      <c r="A941" s="20">
        <v>929</v>
      </c>
      <c r="B941" s="52"/>
      <c r="C941" s="22">
        <v>890204979</v>
      </c>
      <c r="D941" s="22">
        <f>VLOOKUP(C941,ENERO!$D$13:$E$1147,2,0)</f>
        <v>212268322</v>
      </c>
      <c r="E941" s="52" t="s">
        <v>1049</v>
      </c>
      <c r="F941" s="52"/>
      <c r="G941" s="52"/>
      <c r="H941" s="3">
        <v>37939387</v>
      </c>
      <c r="I941" s="3">
        <v>119289668</v>
      </c>
      <c r="J941" s="3">
        <v>0</v>
      </c>
      <c r="K941" s="3">
        <v>0</v>
      </c>
      <c r="L941" s="3">
        <v>0</v>
      </c>
      <c r="M941" s="3">
        <v>0</v>
      </c>
      <c r="N941" s="3"/>
      <c r="O941" s="25">
        <v>157229055</v>
      </c>
      <c r="P941" s="26">
        <v>157229055</v>
      </c>
      <c r="Q941" s="3">
        <v>0</v>
      </c>
      <c r="R941" s="3">
        <v>0</v>
      </c>
      <c r="S941" s="3"/>
      <c r="T941" s="3">
        <v>0</v>
      </c>
      <c r="U941" s="3">
        <v>0</v>
      </c>
      <c r="V941" s="3"/>
      <c r="W941" s="3"/>
      <c r="X941" s="3">
        <v>0</v>
      </c>
      <c r="Y941" s="3">
        <v>0</v>
      </c>
      <c r="Z941" s="3">
        <v>0</v>
      </c>
      <c r="AA941" s="27">
        <v>0</v>
      </c>
      <c r="AB941" s="28">
        <v>0</v>
      </c>
    </row>
    <row r="942" spans="1:28" x14ac:dyDescent="0.25">
      <c r="A942" s="29">
        <v>930</v>
      </c>
      <c r="B942" s="52"/>
      <c r="C942" s="22">
        <v>890210945</v>
      </c>
      <c r="D942" s="22">
        <f>VLOOKUP(C942,ENERO!$D$13:$E$1147,2,0)</f>
        <v>212468324</v>
      </c>
      <c r="E942" s="52" t="s">
        <v>1050</v>
      </c>
      <c r="F942" s="52"/>
      <c r="G942" s="52"/>
      <c r="H942" s="3">
        <v>39587502</v>
      </c>
      <c r="I942" s="3">
        <v>132941452</v>
      </c>
      <c r="J942" s="3">
        <v>0</v>
      </c>
      <c r="K942" s="3">
        <v>0</v>
      </c>
      <c r="L942" s="3">
        <v>0</v>
      </c>
      <c r="M942" s="3">
        <v>0</v>
      </c>
      <c r="N942" s="3"/>
      <c r="O942" s="25">
        <v>172528954</v>
      </c>
      <c r="P942" s="26">
        <v>172528954</v>
      </c>
      <c r="Q942" s="3">
        <v>0</v>
      </c>
      <c r="R942" s="3">
        <v>0</v>
      </c>
      <c r="S942" s="3"/>
      <c r="T942" s="3">
        <v>0</v>
      </c>
      <c r="U942" s="3">
        <v>0</v>
      </c>
      <c r="V942" s="3"/>
      <c r="W942" s="3"/>
      <c r="X942" s="3">
        <v>0</v>
      </c>
      <c r="Y942" s="3">
        <v>0</v>
      </c>
      <c r="Z942" s="3">
        <v>0</v>
      </c>
      <c r="AA942" s="27">
        <v>0</v>
      </c>
      <c r="AB942" s="28">
        <v>0</v>
      </c>
    </row>
    <row r="943" spans="1:28" x14ac:dyDescent="0.25">
      <c r="A943" s="20">
        <v>931</v>
      </c>
      <c r="B943" s="52"/>
      <c r="C943" s="22">
        <v>890207790</v>
      </c>
      <c r="D943" s="22">
        <f>VLOOKUP(C943,ENERO!$D$13:$E$1147,2,0)</f>
        <v>212768327</v>
      </c>
      <c r="E943" s="52" t="s">
        <v>1051</v>
      </c>
      <c r="F943" s="52"/>
      <c r="G943" s="52"/>
      <c r="H943" s="3">
        <v>79136951</v>
      </c>
      <c r="I943" s="3">
        <v>132561046</v>
      </c>
      <c r="J943" s="3">
        <v>0</v>
      </c>
      <c r="K943" s="3">
        <v>0</v>
      </c>
      <c r="L943" s="3">
        <v>0</v>
      </c>
      <c r="M943" s="3">
        <v>0</v>
      </c>
      <c r="N943" s="3"/>
      <c r="O943" s="25">
        <v>211697997</v>
      </c>
      <c r="P943" s="26">
        <v>211697997</v>
      </c>
      <c r="Q943" s="3">
        <v>0</v>
      </c>
      <c r="R943" s="3">
        <v>0</v>
      </c>
      <c r="S943" s="3"/>
      <c r="T943" s="3">
        <v>0</v>
      </c>
      <c r="U943" s="3">
        <v>0</v>
      </c>
      <c r="V943" s="3"/>
      <c r="W943" s="3"/>
      <c r="X943" s="3">
        <v>0</v>
      </c>
      <c r="Y943" s="3">
        <v>0</v>
      </c>
      <c r="Z943" s="3">
        <v>0</v>
      </c>
      <c r="AA943" s="27">
        <v>0</v>
      </c>
      <c r="AB943" s="28">
        <v>0</v>
      </c>
    </row>
    <row r="944" spans="1:28" x14ac:dyDescent="0.25">
      <c r="A944" s="29">
        <v>932</v>
      </c>
      <c r="B944" s="52"/>
      <c r="C944" s="22">
        <v>890210438</v>
      </c>
      <c r="D944" s="22">
        <f>VLOOKUP(C944,ENERO!$D$13:$E$1147,2,0)</f>
        <v>214468344</v>
      </c>
      <c r="E944" s="52" t="s">
        <v>1052</v>
      </c>
      <c r="F944" s="52"/>
      <c r="G944" s="52"/>
      <c r="H944" s="3">
        <v>35420770</v>
      </c>
      <c r="I944" s="3">
        <v>100042999</v>
      </c>
      <c r="J944" s="3">
        <v>0</v>
      </c>
      <c r="K944" s="3">
        <v>0</v>
      </c>
      <c r="L944" s="3">
        <v>0</v>
      </c>
      <c r="M944" s="3">
        <v>0</v>
      </c>
      <c r="N944" s="3"/>
      <c r="O944" s="25">
        <v>135463769</v>
      </c>
      <c r="P944" s="26">
        <v>135463769</v>
      </c>
      <c r="Q944" s="3">
        <v>0</v>
      </c>
      <c r="R944" s="3">
        <v>0</v>
      </c>
      <c r="S944" s="3"/>
      <c r="T944" s="3">
        <v>0</v>
      </c>
      <c r="U944" s="3">
        <v>0</v>
      </c>
      <c r="V944" s="3"/>
      <c r="W944" s="3"/>
      <c r="X944" s="3">
        <v>0</v>
      </c>
      <c r="Y944" s="3">
        <v>0</v>
      </c>
      <c r="Z944" s="3">
        <v>0</v>
      </c>
      <c r="AA944" s="27">
        <v>0</v>
      </c>
      <c r="AB944" s="28">
        <v>0</v>
      </c>
    </row>
    <row r="945" spans="1:28" x14ac:dyDescent="0.25">
      <c r="A945" s="20">
        <v>933</v>
      </c>
      <c r="B945" s="52"/>
      <c r="C945" s="22">
        <v>890210946</v>
      </c>
      <c r="D945" s="22">
        <f>VLOOKUP(C945,ENERO!$D$13:$E$1147,2,0)</f>
        <v>216868368</v>
      </c>
      <c r="E945" s="52" t="s">
        <v>1053</v>
      </c>
      <c r="F945" s="52"/>
      <c r="G945" s="52"/>
      <c r="H945" s="3">
        <v>45894580</v>
      </c>
      <c r="I945" s="3">
        <v>125891106</v>
      </c>
      <c r="J945" s="3">
        <v>0</v>
      </c>
      <c r="K945" s="3">
        <v>0</v>
      </c>
      <c r="L945" s="3">
        <v>0</v>
      </c>
      <c r="M945" s="3">
        <v>0</v>
      </c>
      <c r="N945" s="3"/>
      <c r="O945" s="25">
        <v>171785686</v>
      </c>
      <c r="P945" s="26">
        <v>171785686</v>
      </c>
      <c r="Q945" s="3">
        <v>0</v>
      </c>
      <c r="R945" s="3">
        <v>0</v>
      </c>
      <c r="S945" s="3"/>
      <c r="T945" s="3">
        <v>0</v>
      </c>
      <c r="U945" s="3">
        <v>0</v>
      </c>
      <c r="V945" s="3"/>
      <c r="W945" s="3"/>
      <c r="X945" s="3">
        <v>0</v>
      </c>
      <c r="Y945" s="3">
        <v>0</v>
      </c>
      <c r="Z945" s="3">
        <v>0</v>
      </c>
      <c r="AA945" s="27">
        <v>0</v>
      </c>
      <c r="AB945" s="28">
        <v>0</v>
      </c>
    </row>
    <row r="946" spans="1:28" x14ac:dyDescent="0.25">
      <c r="A946" s="29">
        <v>934</v>
      </c>
      <c r="B946" s="52"/>
      <c r="C946" s="22">
        <v>800124166</v>
      </c>
      <c r="D946" s="22">
        <f>VLOOKUP(C946,ENERO!$D$13:$E$1147,2,0)</f>
        <v>217068370</v>
      </c>
      <c r="E946" s="52" t="s">
        <v>1054</v>
      </c>
      <c r="F946" s="52"/>
      <c r="G946" s="52"/>
      <c r="H946" s="3">
        <v>39105182</v>
      </c>
      <c r="I946" s="3">
        <v>99892215</v>
      </c>
      <c r="J946" s="3">
        <v>0</v>
      </c>
      <c r="K946" s="3">
        <v>0</v>
      </c>
      <c r="L946" s="3">
        <v>0</v>
      </c>
      <c r="M946" s="3">
        <v>0</v>
      </c>
      <c r="N946" s="3"/>
      <c r="O946" s="25">
        <v>138997397</v>
      </c>
      <c r="P946" s="26">
        <v>138997397</v>
      </c>
      <c r="Q946" s="3">
        <v>0</v>
      </c>
      <c r="R946" s="3">
        <v>0</v>
      </c>
      <c r="S946" s="3"/>
      <c r="T946" s="3">
        <v>0</v>
      </c>
      <c r="U946" s="3">
        <v>0</v>
      </c>
      <c r="V946" s="3"/>
      <c r="W946" s="3"/>
      <c r="X946" s="3">
        <v>0</v>
      </c>
      <c r="Y946" s="3">
        <v>0</v>
      </c>
      <c r="Z946" s="3">
        <v>0</v>
      </c>
      <c r="AA946" s="27">
        <v>0</v>
      </c>
      <c r="AB946" s="28">
        <v>0</v>
      </c>
    </row>
    <row r="947" spans="1:28" x14ac:dyDescent="0.25">
      <c r="A947" s="20">
        <v>935</v>
      </c>
      <c r="B947" s="52"/>
      <c r="C947" s="22">
        <v>890210617</v>
      </c>
      <c r="D947" s="22">
        <f>VLOOKUP(C947,ENERO!$D$13:$E$1147,2,0)</f>
        <v>217768377</v>
      </c>
      <c r="E947" s="52" t="s">
        <v>1055</v>
      </c>
      <c r="F947" s="52"/>
      <c r="G947" s="52"/>
      <c r="H947" s="3">
        <v>101447090</v>
      </c>
      <c r="I947" s="3">
        <v>250218293</v>
      </c>
      <c r="J947" s="3">
        <v>0</v>
      </c>
      <c r="K947" s="3">
        <v>0</v>
      </c>
      <c r="L947" s="3">
        <v>0</v>
      </c>
      <c r="M947" s="3">
        <v>0</v>
      </c>
      <c r="N947" s="3"/>
      <c r="O947" s="25">
        <v>351665383</v>
      </c>
      <c r="P947" s="26">
        <v>351665383</v>
      </c>
      <c r="Q947" s="3">
        <v>0</v>
      </c>
      <c r="R947" s="3">
        <v>0</v>
      </c>
      <c r="S947" s="3"/>
      <c r="T947" s="3">
        <v>0</v>
      </c>
      <c r="U947" s="3">
        <v>0</v>
      </c>
      <c r="V947" s="3"/>
      <c r="W947" s="3"/>
      <c r="X947" s="3">
        <v>0</v>
      </c>
      <c r="Y947" s="3">
        <v>0</v>
      </c>
      <c r="Z947" s="3">
        <v>0</v>
      </c>
      <c r="AA947" s="27">
        <v>0</v>
      </c>
      <c r="AB947" s="28">
        <v>0</v>
      </c>
    </row>
    <row r="948" spans="1:28" x14ac:dyDescent="0.25">
      <c r="A948" s="29">
        <v>936</v>
      </c>
      <c r="B948" s="52"/>
      <c r="C948" s="22">
        <v>890210704</v>
      </c>
      <c r="D948" s="22">
        <f>VLOOKUP(C948,ENERO!$D$13:$E$1147,2,0)</f>
        <v>218568385</v>
      </c>
      <c r="E948" s="52" t="s">
        <v>1056</v>
      </c>
      <c r="F948" s="52"/>
      <c r="G948" s="52"/>
      <c r="H948" s="3">
        <v>192480578</v>
      </c>
      <c r="I948" s="3">
        <v>473933613</v>
      </c>
      <c r="J948" s="3">
        <v>0</v>
      </c>
      <c r="K948" s="3">
        <v>0</v>
      </c>
      <c r="L948" s="3">
        <v>0</v>
      </c>
      <c r="M948" s="3">
        <v>0</v>
      </c>
      <c r="N948" s="3"/>
      <c r="O948" s="25">
        <v>666414191</v>
      </c>
      <c r="P948" s="26">
        <v>666414191</v>
      </c>
      <c r="Q948" s="3">
        <v>0</v>
      </c>
      <c r="R948" s="3">
        <v>0</v>
      </c>
      <c r="S948" s="3"/>
      <c r="T948" s="3">
        <v>0</v>
      </c>
      <c r="U948" s="3">
        <v>0</v>
      </c>
      <c r="V948" s="3"/>
      <c r="W948" s="3"/>
      <c r="X948" s="3">
        <v>0</v>
      </c>
      <c r="Y948" s="3">
        <v>0</v>
      </c>
      <c r="Z948" s="3">
        <v>0</v>
      </c>
      <c r="AA948" s="27">
        <v>0</v>
      </c>
      <c r="AB948" s="28">
        <v>0</v>
      </c>
    </row>
    <row r="949" spans="1:28" x14ac:dyDescent="0.25">
      <c r="A949" s="20">
        <v>937</v>
      </c>
      <c r="B949" s="52"/>
      <c r="C949" s="22">
        <v>890205308</v>
      </c>
      <c r="D949" s="22">
        <f>VLOOKUP(C949,ENERO!$D$13:$E$1147,2,0)</f>
        <v>219768397</v>
      </c>
      <c r="E949" s="52" t="s">
        <v>666</v>
      </c>
      <c r="F949" s="52"/>
      <c r="G949" s="52"/>
      <c r="H949" s="3">
        <v>41958595</v>
      </c>
      <c r="I949" s="3">
        <v>191072800</v>
      </c>
      <c r="J949" s="3">
        <v>0</v>
      </c>
      <c r="K949" s="3">
        <v>0</v>
      </c>
      <c r="L949" s="3">
        <v>0</v>
      </c>
      <c r="M949" s="3">
        <v>0</v>
      </c>
      <c r="N949" s="3"/>
      <c r="O949" s="25">
        <v>233031395</v>
      </c>
      <c r="P949" s="26">
        <v>233031395</v>
      </c>
      <c r="Q949" s="3">
        <v>0</v>
      </c>
      <c r="R949" s="3">
        <v>0</v>
      </c>
      <c r="S949" s="3"/>
      <c r="T949" s="3">
        <v>0</v>
      </c>
      <c r="U949" s="3">
        <v>0</v>
      </c>
      <c r="V949" s="3"/>
      <c r="W949" s="3"/>
      <c r="X949" s="3">
        <v>0</v>
      </c>
      <c r="Y949" s="3">
        <v>0</v>
      </c>
      <c r="Z949" s="3">
        <v>0</v>
      </c>
      <c r="AA949" s="27">
        <v>0</v>
      </c>
      <c r="AB949" s="28">
        <v>0</v>
      </c>
    </row>
    <row r="950" spans="1:28" x14ac:dyDescent="0.25">
      <c r="A950" s="29">
        <v>938</v>
      </c>
      <c r="B950" s="52"/>
      <c r="C950" s="22">
        <v>890206110</v>
      </c>
      <c r="D950" s="22">
        <f>VLOOKUP(C950,ENERO!$D$13:$E$1147,2,0)</f>
        <v>210668406</v>
      </c>
      <c r="E950" s="52" t="s">
        <v>1057</v>
      </c>
      <c r="F950" s="52"/>
      <c r="G950" s="52"/>
      <c r="H950" s="3">
        <v>604911456</v>
      </c>
      <c r="I950" s="3">
        <v>926603361</v>
      </c>
      <c r="J950" s="3">
        <v>0</v>
      </c>
      <c r="K950" s="3">
        <v>0</v>
      </c>
      <c r="L950" s="3">
        <v>0</v>
      </c>
      <c r="M950" s="3">
        <v>0</v>
      </c>
      <c r="N950" s="3"/>
      <c r="O950" s="25">
        <v>1531514817</v>
      </c>
      <c r="P950" s="26">
        <v>1531514817</v>
      </c>
      <c r="Q950" s="3">
        <v>0</v>
      </c>
      <c r="R950" s="3">
        <v>0</v>
      </c>
      <c r="S950" s="3"/>
      <c r="T950" s="3">
        <v>0</v>
      </c>
      <c r="U950" s="3">
        <v>0</v>
      </c>
      <c r="V950" s="3"/>
      <c r="W950" s="3"/>
      <c r="X950" s="3">
        <v>0</v>
      </c>
      <c r="Y950" s="3">
        <v>0</v>
      </c>
      <c r="Z950" s="3">
        <v>0</v>
      </c>
      <c r="AA950" s="27">
        <v>0</v>
      </c>
      <c r="AB950" s="28">
        <v>0</v>
      </c>
    </row>
    <row r="951" spans="1:28" x14ac:dyDescent="0.25">
      <c r="A951" s="20">
        <v>939</v>
      </c>
      <c r="B951" s="52"/>
      <c r="C951" s="22">
        <v>890204537</v>
      </c>
      <c r="D951" s="22">
        <f>VLOOKUP(C951,ENERO!$D$13:$E$1147,2,0)</f>
        <v>211868418</v>
      </c>
      <c r="E951" s="52" t="s">
        <v>1058</v>
      </c>
      <c r="F951" s="52"/>
      <c r="G951" s="52"/>
      <c r="H951" s="3">
        <v>325292152</v>
      </c>
      <c r="I951" s="3">
        <v>549705100</v>
      </c>
      <c r="J951" s="3">
        <v>0</v>
      </c>
      <c r="K951" s="3">
        <v>0</v>
      </c>
      <c r="L951" s="3">
        <v>0</v>
      </c>
      <c r="M951" s="3">
        <v>0</v>
      </c>
      <c r="N951" s="3"/>
      <c r="O951" s="25">
        <v>874997252</v>
      </c>
      <c r="P951" s="26">
        <v>874997252</v>
      </c>
      <c r="Q951" s="3">
        <v>0</v>
      </c>
      <c r="R951" s="3">
        <v>0</v>
      </c>
      <c r="S951" s="3"/>
      <c r="T951" s="3">
        <v>0</v>
      </c>
      <c r="U951" s="3">
        <v>0</v>
      </c>
      <c r="V951" s="3"/>
      <c r="W951" s="3"/>
      <c r="X951" s="3">
        <v>0</v>
      </c>
      <c r="Y951" s="3">
        <v>0</v>
      </c>
      <c r="Z951" s="3">
        <v>0</v>
      </c>
      <c r="AA951" s="27">
        <v>0</v>
      </c>
      <c r="AB951" s="28">
        <v>0</v>
      </c>
    </row>
    <row r="952" spans="1:28" x14ac:dyDescent="0.25">
      <c r="A952" s="29">
        <v>940</v>
      </c>
      <c r="B952" s="52"/>
      <c r="C952" s="22">
        <v>890210947</v>
      </c>
      <c r="D952" s="22">
        <f>VLOOKUP(C952,ENERO!$D$13:$E$1147,2,0)</f>
        <v>212568425</v>
      </c>
      <c r="E952" s="52" t="s">
        <v>1059</v>
      </c>
      <c r="F952" s="52"/>
      <c r="G952" s="52"/>
      <c r="H952" s="3">
        <v>41926998</v>
      </c>
      <c r="I952" s="3">
        <v>88669084</v>
      </c>
      <c r="J952" s="3">
        <v>0</v>
      </c>
      <c r="K952" s="3">
        <v>0</v>
      </c>
      <c r="L952" s="3">
        <v>0</v>
      </c>
      <c r="M952" s="3">
        <v>0</v>
      </c>
      <c r="N952" s="3"/>
      <c r="O952" s="25">
        <v>130596082</v>
      </c>
      <c r="P952" s="26">
        <v>130596082</v>
      </c>
      <c r="Q952" s="3">
        <v>0</v>
      </c>
      <c r="R952" s="3">
        <v>0</v>
      </c>
      <c r="S952" s="3"/>
      <c r="T952" s="3">
        <v>0</v>
      </c>
      <c r="U952" s="3">
        <v>0</v>
      </c>
      <c r="V952" s="3"/>
      <c r="W952" s="3"/>
      <c r="X952" s="3">
        <v>0</v>
      </c>
      <c r="Y952" s="3">
        <v>0</v>
      </c>
      <c r="Z952" s="3">
        <v>0</v>
      </c>
      <c r="AA952" s="27">
        <v>0</v>
      </c>
      <c r="AB952" s="28">
        <v>0</v>
      </c>
    </row>
    <row r="953" spans="1:28" x14ac:dyDescent="0.25">
      <c r="A953" s="20">
        <v>941</v>
      </c>
      <c r="B953" s="52"/>
      <c r="C953" s="22">
        <v>890205229</v>
      </c>
      <c r="D953" s="22">
        <f>VLOOKUP(C953,ENERO!$D$13:$E$1147,2,0)</f>
        <v>213268432</v>
      </c>
      <c r="E953" s="52" t="s">
        <v>1060</v>
      </c>
      <c r="F953" s="52"/>
      <c r="G953" s="52"/>
      <c r="H953" s="3">
        <v>369603152</v>
      </c>
      <c r="I953" s="3">
        <v>657813077</v>
      </c>
      <c r="J953" s="3">
        <v>0</v>
      </c>
      <c r="K953" s="3">
        <v>0</v>
      </c>
      <c r="L953" s="3">
        <v>0</v>
      </c>
      <c r="M953" s="3">
        <v>0</v>
      </c>
      <c r="N953" s="3"/>
      <c r="O953" s="25">
        <v>1027416229</v>
      </c>
      <c r="P953" s="26">
        <v>1027416229</v>
      </c>
      <c r="Q953" s="3">
        <v>0</v>
      </c>
      <c r="R953" s="3">
        <v>0</v>
      </c>
      <c r="S953" s="3"/>
      <c r="T953" s="3">
        <v>0</v>
      </c>
      <c r="U953" s="3">
        <v>0</v>
      </c>
      <c r="V953" s="3"/>
      <c r="W953" s="3"/>
      <c r="X953" s="3">
        <v>0</v>
      </c>
      <c r="Y953" s="3">
        <v>0</v>
      </c>
      <c r="Z953" s="3">
        <v>0</v>
      </c>
      <c r="AA953" s="27">
        <v>0</v>
      </c>
      <c r="AB953" s="28">
        <v>0</v>
      </c>
    </row>
    <row r="954" spans="1:28" x14ac:dyDescent="0.25">
      <c r="A954" s="29">
        <v>942</v>
      </c>
      <c r="B954" s="52"/>
      <c r="C954" s="22">
        <v>890206696</v>
      </c>
      <c r="D954" s="22">
        <f>VLOOKUP(C954,ENERO!$D$13:$E$1147,2,0)</f>
        <v>214468444</v>
      </c>
      <c r="E954" s="52" t="s">
        <v>1061</v>
      </c>
      <c r="F954" s="52"/>
      <c r="G954" s="52"/>
      <c r="H954" s="3">
        <v>112199336</v>
      </c>
      <c r="I954" s="3">
        <v>285527982</v>
      </c>
      <c r="J954" s="3">
        <v>0</v>
      </c>
      <c r="K954" s="3">
        <v>0</v>
      </c>
      <c r="L954" s="3">
        <v>0</v>
      </c>
      <c r="M954" s="3">
        <v>0</v>
      </c>
      <c r="N954" s="3"/>
      <c r="O954" s="25">
        <v>397727318</v>
      </c>
      <c r="P954" s="26">
        <v>397727318</v>
      </c>
      <c r="Q954" s="3">
        <v>0</v>
      </c>
      <c r="R954" s="3">
        <v>0</v>
      </c>
      <c r="S954" s="3"/>
      <c r="T954" s="3">
        <v>0</v>
      </c>
      <c r="U954" s="3">
        <v>0</v>
      </c>
      <c r="V954" s="3"/>
      <c r="W954" s="3"/>
      <c r="X954" s="3">
        <v>0</v>
      </c>
      <c r="Y954" s="3">
        <v>0</v>
      </c>
      <c r="Z954" s="3">
        <v>0</v>
      </c>
      <c r="AA954" s="27">
        <v>0</v>
      </c>
      <c r="AB954" s="28">
        <v>0</v>
      </c>
    </row>
    <row r="955" spans="1:28" x14ac:dyDescent="0.25">
      <c r="A955" s="20">
        <v>943</v>
      </c>
      <c r="B955" s="52"/>
      <c r="C955" s="22">
        <v>890205632</v>
      </c>
      <c r="D955" s="22">
        <f>VLOOKUP(C955,ENERO!$D$13:$E$1147,2,0)</f>
        <v>216468464</v>
      </c>
      <c r="E955" s="52" t="s">
        <v>1062</v>
      </c>
      <c r="F955" s="52"/>
      <c r="G955" s="52"/>
      <c r="H955" s="3">
        <v>261504576</v>
      </c>
      <c r="I955" s="3">
        <v>534886599</v>
      </c>
      <c r="J955" s="3">
        <v>0</v>
      </c>
      <c r="K955" s="3">
        <v>0</v>
      </c>
      <c r="L955" s="3">
        <v>0</v>
      </c>
      <c r="M955" s="3">
        <v>0</v>
      </c>
      <c r="N955" s="3"/>
      <c r="O955" s="25">
        <v>796391175</v>
      </c>
      <c r="P955" s="26">
        <v>796391175</v>
      </c>
      <c r="Q955" s="3">
        <v>0</v>
      </c>
      <c r="R955" s="3">
        <v>0</v>
      </c>
      <c r="S955" s="3"/>
      <c r="T955" s="3">
        <v>0</v>
      </c>
      <c r="U955" s="3">
        <v>0</v>
      </c>
      <c r="V955" s="3"/>
      <c r="W955" s="3"/>
      <c r="X955" s="3">
        <v>0</v>
      </c>
      <c r="Y955" s="3">
        <v>0</v>
      </c>
      <c r="Z955" s="3">
        <v>0</v>
      </c>
      <c r="AA955" s="27">
        <v>0</v>
      </c>
      <c r="AB955" s="28">
        <v>0</v>
      </c>
    </row>
    <row r="956" spans="1:28" x14ac:dyDescent="0.25">
      <c r="A956" s="29">
        <v>944</v>
      </c>
      <c r="B956" s="52"/>
      <c r="C956" s="22">
        <v>890205326</v>
      </c>
      <c r="D956" s="22">
        <f>VLOOKUP(C956,ENERO!$D$13:$E$1147,2,0)</f>
        <v>216868468</v>
      </c>
      <c r="E956" s="52" t="s">
        <v>1063</v>
      </c>
      <c r="F956" s="52"/>
      <c r="G956" s="52"/>
      <c r="H956" s="3">
        <v>56563308</v>
      </c>
      <c r="I956" s="3">
        <v>196423117</v>
      </c>
      <c r="J956" s="3">
        <v>0</v>
      </c>
      <c r="K956" s="3">
        <v>0</v>
      </c>
      <c r="L956" s="3">
        <v>0</v>
      </c>
      <c r="M956" s="3">
        <v>0</v>
      </c>
      <c r="N956" s="3"/>
      <c r="O956" s="25">
        <v>252986425</v>
      </c>
      <c r="P956" s="26">
        <v>252986425</v>
      </c>
      <c r="Q956" s="3">
        <v>0</v>
      </c>
      <c r="R956" s="3">
        <v>0</v>
      </c>
      <c r="S956" s="3"/>
      <c r="T956" s="3">
        <v>0</v>
      </c>
      <c r="U956" s="3">
        <v>0</v>
      </c>
      <c r="V956" s="3"/>
      <c r="W956" s="3"/>
      <c r="X956" s="3">
        <v>0</v>
      </c>
      <c r="Y956" s="3">
        <v>0</v>
      </c>
      <c r="Z956" s="3">
        <v>0</v>
      </c>
      <c r="AA956" s="27">
        <v>0</v>
      </c>
      <c r="AB956" s="28">
        <v>0</v>
      </c>
    </row>
    <row r="957" spans="1:28" x14ac:dyDescent="0.25">
      <c r="A957" s="20">
        <v>945</v>
      </c>
      <c r="B957" s="52"/>
      <c r="C957" s="22">
        <v>890205124</v>
      </c>
      <c r="D957" s="22">
        <f>VLOOKUP(C957,ENERO!$D$13:$E$1147,2,0)</f>
        <v>219868498</v>
      </c>
      <c r="E957" s="52" t="s">
        <v>1064</v>
      </c>
      <c r="F957" s="52"/>
      <c r="G957" s="52"/>
      <c r="H957" s="3">
        <v>75507482</v>
      </c>
      <c r="I957" s="3">
        <v>181485110</v>
      </c>
      <c r="J957" s="3">
        <v>0</v>
      </c>
      <c r="K957" s="3">
        <v>0</v>
      </c>
      <c r="L957" s="3">
        <v>0</v>
      </c>
      <c r="M957" s="3">
        <v>0</v>
      </c>
      <c r="N957" s="3"/>
      <c r="O957" s="25">
        <v>256992592</v>
      </c>
      <c r="P957" s="26">
        <v>256992592</v>
      </c>
      <c r="Q957" s="3">
        <v>0</v>
      </c>
      <c r="R957" s="3">
        <v>0</v>
      </c>
      <c r="S957" s="3"/>
      <c r="T957" s="3">
        <v>0</v>
      </c>
      <c r="U957" s="3">
        <v>0</v>
      </c>
      <c r="V957" s="3"/>
      <c r="W957" s="3"/>
      <c r="X957" s="3">
        <v>0</v>
      </c>
      <c r="Y957" s="3">
        <v>0</v>
      </c>
      <c r="Z957" s="3">
        <v>0</v>
      </c>
      <c r="AA957" s="27">
        <v>0</v>
      </c>
      <c r="AB957" s="28">
        <v>0</v>
      </c>
    </row>
    <row r="958" spans="1:28" x14ac:dyDescent="0.25">
      <c r="A958" s="29">
        <v>946</v>
      </c>
      <c r="B958" s="52"/>
      <c r="C958" s="22">
        <v>890210948</v>
      </c>
      <c r="D958" s="22">
        <f>VLOOKUP(C958,ENERO!$D$13:$E$1147,2,0)</f>
        <v>210068500</v>
      </c>
      <c r="E958" s="52" t="s">
        <v>1065</v>
      </c>
      <c r="F958" s="52"/>
      <c r="G958" s="52"/>
      <c r="H958" s="3">
        <v>207696138</v>
      </c>
      <c r="I958" s="3">
        <v>394041908</v>
      </c>
      <c r="J958" s="3">
        <v>0</v>
      </c>
      <c r="K958" s="3">
        <v>0</v>
      </c>
      <c r="L958" s="3">
        <v>0</v>
      </c>
      <c r="M958" s="3">
        <v>0</v>
      </c>
      <c r="N958" s="3"/>
      <c r="O958" s="25">
        <v>601738046</v>
      </c>
      <c r="P958" s="26">
        <v>601738046</v>
      </c>
      <c r="Q958" s="3">
        <v>0</v>
      </c>
      <c r="R958" s="3">
        <v>0</v>
      </c>
      <c r="S958" s="3"/>
      <c r="T958" s="3">
        <v>0</v>
      </c>
      <c r="U958" s="3">
        <v>0</v>
      </c>
      <c r="V958" s="3"/>
      <c r="W958" s="3"/>
      <c r="X958" s="3">
        <v>0</v>
      </c>
      <c r="Y958" s="3">
        <v>0</v>
      </c>
      <c r="Z958" s="3">
        <v>0</v>
      </c>
      <c r="AA958" s="27">
        <v>0</v>
      </c>
      <c r="AB958" s="28">
        <v>0</v>
      </c>
    </row>
    <row r="959" spans="1:28" x14ac:dyDescent="0.25">
      <c r="A959" s="20">
        <v>947</v>
      </c>
      <c r="B959" s="52"/>
      <c r="C959" s="22">
        <v>890208148</v>
      </c>
      <c r="D959" s="22">
        <f>VLOOKUP(C959,ENERO!$D$13:$E$1147,2,0)</f>
        <v>210268502</v>
      </c>
      <c r="E959" s="52" t="s">
        <v>1066</v>
      </c>
      <c r="F959" s="52"/>
      <c r="G959" s="52"/>
      <c r="H959" s="3">
        <v>74278538</v>
      </c>
      <c r="I959" s="3">
        <v>211022977</v>
      </c>
      <c r="J959" s="3">
        <v>0</v>
      </c>
      <c r="K959" s="3">
        <v>0</v>
      </c>
      <c r="L959" s="3">
        <v>0</v>
      </c>
      <c r="M959" s="3">
        <v>0</v>
      </c>
      <c r="N959" s="3"/>
      <c r="O959" s="25">
        <v>285301515</v>
      </c>
      <c r="P959" s="26">
        <v>285301515</v>
      </c>
      <c r="Q959" s="3">
        <v>0</v>
      </c>
      <c r="R959" s="3">
        <v>0</v>
      </c>
      <c r="S959" s="3"/>
      <c r="T959" s="3">
        <v>0</v>
      </c>
      <c r="U959" s="3">
        <v>0</v>
      </c>
      <c r="V959" s="3"/>
      <c r="W959" s="3"/>
      <c r="X959" s="3">
        <v>0</v>
      </c>
      <c r="Y959" s="3">
        <v>0</v>
      </c>
      <c r="Z959" s="3">
        <v>0</v>
      </c>
      <c r="AA959" s="27">
        <v>0</v>
      </c>
      <c r="AB959" s="28">
        <v>0</v>
      </c>
    </row>
    <row r="960" spans="1:28" x14ac:dyDescent="0.25">
      <c r="A960" s="29">
        <v>948</v>
      </c>
      <c r="B960" s="52"/>
      <c r="C960" s="22">
        <v>800099818</v>
      </c>
      <c r="D960" s="22">
        <f>VLOOKUP(C960,ENERO!$D$13:$E$1147,2,0)</f>
        <v>212268522</v>
      </c>
      <c r="E960" s="52" t="s">
        <v>1067</v>
      </c>
      <c r="F960" s="52"/>
      <c r="G960" s="52"/>
      <c r="H960" s="3">
        <v>22797648</v>
      </c>
      <c r="I960" s="3">
        <v>71174182</v>
      </c>
      <c r="J960" s="3">
        <v>0</v>
      </c>
      <c r="K960" s="3">
        <v>0</v>
      </c>
      <c r="L960" s="3">
        <v>0</v>
      </c>
      <c r="M960" s="3">
        <v>0</v>
      </c>
      <c r="N960" s="3"/>
      <c r="O960" s="25">
        <v>93971830</v>
      </c>
      <c r="P960" s="26">
        <v>93971830</v>
      </c>
      <c r="Q960" s="3">
        <v>0</v>
      </c>
      <c r="R960" s="3">
        <v>0</v>
      </c>
      <c r="S960" s="3"/>
      <c r="T960" s="3">
        <v>0</v>
      </c>
      <c r="U960" s="3">
        <v>0</v>
      </c>
      <c r="V960" s="3"/>
      <c r="W960" s="3"/>
      <c r="X960" s="3">
        <v>0</v>
      </c>
      <c r="Y960" s="3">
        <v>0</v>
      </c>
      <c r="Z960" s="3">
        <v>0</v>
      </c>
      <c r="AA960" s="27">
        <v>0</v>
      </c>
      <c r="AB960" s="28">
        <v>0</v>
      </c>
    </row>
    <row r="961" spans="1:28" x14ac:dyDescent="0.25">
      <c r="A961" s="20">
        <v>949</v>
      </c>
      <c r="B961" s="52"/>
      <c r="C961" s="22">
        <v>800003253</v>
      </c>
      <c r="D961" s="22">
        <f>VLOOKUP(C961,ENERO!$D$13:$E$1147,2,0)</f>
        <v>212468524</v>
      </c>
      <c r="E961" s="52" t="s">
        <v>1068</v>
      </c>
      <c r="F961" s="52"/>
      <c r="G961" s="52"/>
      <c r="H961" s="3">
        <v>47074838</v>
      </c>
      <c r="I961" s="3">
        <v>125351503</v>
      </c>
      <c r="J961" s="3">
        <v>0</v>
      </c>
      <c r="K961" s="3">
        <v>0</v>
      </c>
      <c r="L961" s="3">
        <v>0</v>
      </c>
      <c r="M961" s="3">
        <v>0</v>
      </c>
      <c r="N961" s="3"/>
      <c r="O961" s="25">
        <v>172426341</v>
      </c>
      <c r="P961" s="26">
        <v>172426341</v>
      </c>
      <c r="Q961" s="3">
        <v>0</v>
      </c>
      <c r="R961" s="3">
        <v>0</v>
      </c>
      <c r="S961" s="3"/>
      <c r="T961" s="3">
        <v>0</v>
      </c>
      <c r="U961" s="3">
        <v>0</v>
      </c>
      <c r="V961" s="3"/>
      <c r="W961" s="3"/>
      <c r="X961" s="3">
        <v>0</v>
      </c>
      <c r="Y961" s="3">
        <v>0</v>
      </c>
      <c r="Z961" s="3">
        <v>0</v>
      </c>
      <c r="AA961" s="27">
        <v>0</v>
      </c>
      <c r="AB961" s="28">
        <v>0</v>
      </c>
    </row>
    <row r="962" spans="1:28" x14ac:dyDescent="0.25">
      <c r="A962" s="29">
        <v>950</v>
      </c>
      <c r="B962" s="52"/>
      <c r="C962" s="22">
        <v>800099819</v>
      </c>
      <c r="D962" s="22">
        <f>VLOOKUP(C962,ENERO!$D$13:$E$1147,2,0)</f>
        <v>213368533</v>
      </c>
      <c r="E962" s="52" t="s">
        <v>1069</v>
      </c>
      <c r="F962" s="52"/>
      <c r="G962" s="52"/>
      <c r="H962" s="3">
        <v>86467804</v>
      </c>
      <c r="I962" s="3">
        <v>178169801</v>
      </c>
      <c r="J962" s="3">
        <v>0</v>
      </c>
      <c r="K962" s="3">
        <v>0</v>
      </c>
      <c r="L962" s="3">
        <v>0</v>
      </c>
      <c r="M962" s="3">
        <v>0</v>
      </c>
      <c r="N962" s="3"/>
      <c r="O962" s="25">
        <v>264637605</v>
      </c>
      <c r="P962" s="26">
        <v>264637605</v>
      </c>
      <c r="Q962" s="3">
        <v>0</v>
      </c>
      <c r="R962" s="3">
        <v>0</v>
      </c>
      <c r="S962" s="3"/>
      <c r="T962" s="3">
        <v>0</v>
      </c>
      <c r="U962" s="3">
        <v>0</v>
      </c>
      <c r="V962" s="3"/>
      <c r="W962" s="3"/>
      <c r="X962" s="3">
        <v>0</v>
      </c>
      <c r="Y962" s="3">
        <v>0</v>
      </c>
      <c r="Z962" s="3">
        <v>0</v>
      </c>
      <c r="AA962" s="27">
        <v>0</v>
      </c>
      <c r="AB962" s="28">
        <v>0</v>
      </c>
    </row>
    <row r="963" spans="1:28" x14ac:dyDescent="0.25">
      <c r="A963" s="20">
        <v>951</v>
      </c>
      <c r="B963" s="52"/>
      <c r="C963" s="22">
        <v>890204265</v>
      </c>
      <c r="D963" s="22">
        <f>VLOOKUP(C963,ENERO!$D$13:$E$1147,2,0)</f>
        <v>214968549</v>
      </c>
      <c r="E963" s="52" t="s">
        <v>1070</v>
      </c>
      <c r="F963" s="52"/>
      <c r="G963" s="52"/>
      <c r="H963" s="3">
        <v>53642673</v>
      </c>
      <c r="I963" s="3">
        <v>111158654</v>
      </c>
      <c r="J963" s="3">
        <v>0</v>
      </c>
      <c r="K963" s="3">
        <v>0</v>
      </c>
      <c r="L963" s="3">
        <v>0</v>
      </c>
      <c r="M963" s="3">
        <v>0</v>
      </c>
      <c r="N963" s="3"/>
      <c r="O963" s="25">
        <v>164801327</v>
      </c>
      <c r="P963" s="26">
        <v>164801327</v>
      </c>
      <c r="Q963" s="3">
        <v>0</v>
      </c>
      <c r="R963" s="3">
        <v>0</v>
      </c>
      <c r="S963" s="3"/>
      <c r="T963" s="3">
        <v>0</v>
      </c>
      <c r="U963" s="3">
        <v>0</v>
      </c>
      <c r="V963" s="3"/>
      <c r="W963" s="3"/>
      <c r="X963" s="3">
        <v>0</v>
      </c>
      <c r="Y963" s="3">
        <v>0</v>
      </c>
      <c r="Z963" s="3">
        <v>0</v>
      </c>
      <c r="AA963" s="27">
        <v>0</v>
      </c>
      <c r="AB963" s="28">
        <v>0</v>
      </c>
    </row>
    <row r="964" spans="1:28" x14ac:dyDescent="0.25">
      <c r="A964" s="29">
        <v>952</v>
      </c>
      <c r="B964" s="52"/>
      <c r="C964" s="22">
        <v>890209299</v>
      </c>
      <c r="D964" s="22">
        <f>VLOOKUP(C964,ENERO!$D$13:$E$1147,2,0)</f>
        <v>217268572</v>
      </c>
      <c r="E964" s="52" t="s">
        <v>1071</v>
      </c>
      <c r="F964" s="52"/>
      <c r="G964" s="52"/>
      <c r="H964" s="3">
        <v>259889820</v>
      </c>
      <c r="I964" s="3">
        <v>399081714</v>
      </c>
      <c r="J964" s="3">
        <v>0</v>
      </c>
      <c r="K964" s="3">
        <v>0</v>
      </c>
      <c r="L964" s="3">
        <v>0</v>
      </c>
      <c r="M964" s="3">
        <v>0</v>
      </c>
      <c r="N964" s="3"/>
      <c r="O964" s="25">
        <v>658971534</v>
      </c>
      <c r="P964" s="26">
        <v>658971534</v>
      </c>
      <c r="Q964" s="3">
        <v>0</v>
      </c>
      <c r="R964" s="3">
        <v>0</v>
      </c>
      <c r="S964" s="3"/>
      <c r="T964" s="3">
        <v>0</v>
      </c>
      <c r="U964" s="3">
        <v>0</v>
      </c>
      <c r="V964" s="3"/>
      <c r="W964" s="3"/>
      <c r="X964" s="3">
        <v>0</v>
      </c>
      <c r="Y964" s="3">
        <v>0</v>
      </c>
      <c r="Z964" s="3">
        <v>0</v>
      </c>
      <c r="AA964" s="27">
        <v>0</v>
      </c>
      <c r="AB964" s="28">
        <v>0</v>
      </c>
    </row>
    <row r="965" spans="1:28" x14ac:dyDescent="0.25">
      <c r="A965" s="20">
        <v>953</v>
      </c>
      <c r="B965" s="52"/>
      <c r="C965" s="22">
        <v>800060525</v>
      </c>
      <c r="D965" s="22">
        <f>VLOOKUP(C965,ENERO!$D$13:$E$1147,2,0)</f>
        <v>217368573</v>
      </c>
      <c r="E965" s="52" t="s">
        <v>1072</v>
      </c>
      <c r="F965" s="52"/>
      <c r="G965" s="52"/>
      <c r="H965" s="3">
        <v>167129182</v>
      </c>
      <c r="I965" s="3">
        <v>354973960</v>
      </c>
      <c r="J965" s="3">
        <v>0</v>
      </c>
      <c r="K965" s="3">
        <v>0</v>
      </c>
      <c r="L965" s="3">
        <v>0</v>
      </c>
      <c r="M965" s="3">
        <v>0</v>
      </c>
      <c r="N965" s="3"/>
      <c r="O965" s="25">
        <v>522103142</v>
      </c>
      <c r="P965" s="26">
        <v>522103142</v>
      </c>
      <c r="Q965" s="3">
        <v>0</v>
      </c>
      <c r="R965" s="3">
        <v>0</v>
      </c>
      <c r="S965" s="3"/>
      <c r="T965" s="3">
        <v>0</v>
      </c>
      <c r="U965" s="3">
        <v>0</v>
      </c>
      <c r="V965" s="3"/>
      <c r="W965" s="3"/>
      <c r="X965" s="3">
        <v>0</v>
      </c>
      <c r="Y965" s="3">
        <v>0</v>
      </c>
      <c r="Z965" s="3">
        <v>0</v>
      </c>
      <c r="AA965" s="27">
        <v>0</v>
      </c>
      <c r="AB965" s="28">
        <v>0</v>
      </c>
    </row>
    <row r="966" spans="1:28" x14ac:dyDescent="0.25">
      <c r="A966" s="29">
        <v>954</v>
      </c>
      <c r="B966" s="52"/>
      <c r="C966" s="22">
        <v>890201190</v>
      </c>
      <c r="D966" s="22">
        <f>VLOOKUP(C966,ENERO!$D$13:$E$1147,2,0)</f>
        <v>217568575</v>
      </c>
      <c r="E966" s="52" t="s">
        <v>1073</v>
      </c>
      <c r="F966" s="52"/>
      <c r="G966" s="52"/>
      <c r="H966" s="3">
        <v>1090075568</v>
      </c>
      <c r="I966" s="3">
        <v>1507438525</v>
      </c>
      <c r="J966" s="3">
        <v>0</v>
      </c>
      <c r="K966" s="3">
        <v>0</v>
      </c>
      <c r="L966" s="3">
        <v>0</v>
      </c>
      <c r="M966" s="3">
        <v>0</v>
      </c>
      <c r="N966" s="3"/>
      <c r="O966" s="25">
        <v>2597514093</v>
      </c>
      <c r="P966" s="26">
        <v>2597514093</v>
      </c>
      <c r="Q966" s="3">
        <v>0</v>
      </c>
      <c r="R966" s="3">
        <v>0</v>
      </c>
      <c r="S966" s="3"/>
      <c r="T966" s="3">
        <v>0</v>
      </c>
      <c r="U966" s="3">
        <v>0</v>
      </c>
      <c r="V966" s="3"/>
      <c r="W966" s="3"/>
      <c r="X966" s="3">
        <v>0</v>
      </c>
      <c r="Y966" s="3">
        <v>0</v>
      </c>
      <c r="Z966" s="3">
        <v>0</v>
      </c>
      <c r="AA966" s="27">
        <v>0</v>
      </c>
      <c r="AB966" s="28">
        <v>0</v>
      </c>
    </row>
    <row r="967" spans="1:28" x14ac:dyDescent="0.25">
      <c r="A967" s="20">
        <v>955</v>
      </c>
      <c r="B967" s="52"/>
      <c r="C967" s="22">
        <v>890204646</v>
      </c>
      <c r="D967" s="22">
        <f>VLOOKUP(C967,ENERO!$D$13:$E$1147,2,0)</f>
        <v>211568615</v>
      </c>
      <c r="E967" s="52" t="s">
        <v>1074</v>
      </c>
      <c r="F967" s="52"/>
      <c r="G967" s="52"/>
      <c r="H967" s="3">
        <v>525945592</v>
      </c>
      <c r="I967" s="3">
        <v>1164089034</v>
      </c>
      <c r="J967" s="3">
        <v>0</v>
      </c>
      <c r="K967" s="3">
        <v>0</v>
      </c>
      <c r="L967" s="3">
        <v>0</v>
      </c>
      <c r="M967" s="3">
        <v>0</v>
      </c>
      <c r="N967" s="3"/>
      <c r="O967" s="25">
        <v>1690034626</v>
      </c>
      <c r="P967" s="26">
        <v>1690034626</v>
      </c>
      <c r="Q967" s="3">
        <v>0</v>
      </c>
      <c r="R967" s="3">
        <v>0</v>
      </c>
      <c r="S967" s="3"/>
      <c r="T967" s="3">
        <v>0</v>
      </c>
      <c r="U967" s="3">
        <v>0</v>
      </c>
      <c r="V967" s="3"/>
      <c r="W967" s="3"/>
      <c r="X967" s="3">
        <v>0</v>
      </c>
      <c r="Y967" s="3">
        <v>0</v>
      </c>
      <c r="Z967" s="3">
        <v>0</v>
      </c>
      <c r="AA967" s="27">
        <v>0</v>
      </c>
      <c r="AB967" s="28">
        <v>0</v>
      </c>
    </row>
    <row r="968" spans="1:28" x14ac:dyDescent="0.25">
      <c r="A968" s="29">
        <v>956</v>
      </c>
      <c r="B968" s="52"/>
      <c r="C968" s="22">
        <v>890204643</v>
      </c>
      <c r="D968" s="22">
        <f>VLOOKUP(C968,ENERO!$D$13:$E$1147,2,0)</f>
        <v>215568655</v>
      </c>
      <c r="E968" s="52" t="s">
        <v>1075</v>
      </c>
      <c r="F968" s="52"/>
      <c r="G968" s="52"/>
      <c r="H968" s="3">
        <v>840374632</v>
      </c>
      <c r="I968" s="3">
        <v>1056849592</v>
      </c>
      <c r="J968" s="3">
        <v>0</v>
      </c>
      <c r="K968" s="3">
        <v>0</v>
      </c>
      <c r="L968" s="3">
        <v>0</v>
      </c>
      <c r="M968" s="3">
        <v>0</v>
      </c>
      <c r="N968" s="3"/>
      <c r="O968" s="25">
        <v>1897224224</v>
      </c>
      <c r="P968" s="26">
        <v>1897224224</v>
      </c>
      <c r="Q968" s="3">
        <v>0</v>
      </c>
      <c r="R968" s="3">
        <v>0</v>
      </c>
      <c r="S968" s="3"/>
      <c r="T968" s="3">
        <v>0</v>
      </c>
      <c r="U968" s="3">
        <v>0</v>
      </c>
      <c r="V968" s="3"/>
      <c r="W968" s="3"/>
      <c r="X968" s="3">
        <v>0</v>
      </c>
      <c r="Y968" s="3">
        <v>0</v>
      </c>
      <c r="Z968" s="3">
        <v>0</v>
      </c>
      <c r="AA968" s="27">
        <v>0</v>
      </c>
      <c r="AB968" s="28">
        <v>0</v>
      </c>
    </row>
    <row r="969" spans="1:28" x14ac:dyDescent="0.25">
      <c r="A969" s="20">
        <v>957</v>
      </c>
      <c r="B969" s="52"/>
      <c r="C969" s="22">
        <v>890207022</v>
      </c>
      <c r="D969" s="22">
        <f>VLOOKUP(C969,ENERO!$D$13:$E$1147,2,0)</f>
        <v>216968669</v>
      </c>
      <c r="E969" s="52" t="s">
        <v>1076</v>
      </c>
      <c r="F969" s="52"/>
      <c r="G969" s="52"/>
      <c r="H969" s="3">
        <v>151746922</v>
      </c>
      <c r="I969" s="3">
        <v>239059358</v>
      </c>
      <c r="J969" s="3">
        <v>0</v>
      </c>
      <c r="K969" s="3">
        <v>0</v>
      </c>
      <c r="L969" s="3">
        <v>0</v>
      </c>
      <c r="M969" s="3">
        <v>0</v>
      </c>
      <c r="N969" s="3"/>
      <c r="O969" s="25">
        <v>390806280</v>
      </c>
      <c r="P969" s="26">
        <v>390806280</v>
      </c>
      <c r="Q969" s="3">
        <v>0</v>
      </c>
      <c r="R969" s="3">
        <v>0</v>
      </c>
      <c r="S969" s="3"/>
      <c r="T969" s="3">
        <v>0</v>
      </c>
      <c r="U969" s="3">
        <v>0</v>
      </c>
      <c r="V969" s="3"/>
      <c r="W969" s="3"/>
      <c r="X969" s="3">
        <v>0</v>
      </c>
      <c r="Y969" s="3">
        <v>0</v>
      </c>
      <c r="Z969" s="3">
        <v>0</v>
      </c>
      <c r="AA969" s="27">
        <v>0</v>
      </c>
      <c r="AB969" s="28">
        <v>0</v>
      </c>
    </row>
    <row r="970" spans="1:28" x14ac:dyDescent="0.25">
      <c r="A970" s="29">
        <v>958</v>
      </c>
      <c r="B970" s="52"/>
      <c r="C970" s="22">
        <v>890210227</v>
      </c>
      <c r="D970" s="22">
        <f>VLOOKUP(C970,ENERO!$D$13:$E$1147,2,0)</f>
        <v>217368673</v>
      </c>
      <c r="E970" s="52" t="s">
        <v>1077</v>
      </c>
      <c r="F970" s="52"/>
      <c r="G970" s="52"/>
      <c r="H970" s="3">
        <v>28697113</v>
      </c>
      <c r="I970" s="3">
        <v>113649409</v>
      </c>
      <c r="J970" s="3">
        <v>0</v>
      </c>
      <c r="K970" s="3">
        <v>0</v>
      </c>
      <c r="L970" s="3">
        <v>0</v>
      </c>
      <c r="M970" s="3">
        <v>0</v>
      </c>
      <c r="N970" s="3"/>
      <c r="O970" s="25">
        <v>142346522</v>
      </c>
      <c r="P970" s="26">
        <v>142346522</v>
      </c>
      <c r="Q970" s="3">
        <v>0</v>
      </c>
      <c r="R970" s="3">
        <v>0</v>
      </c>
      <c r="S970" s="3"/>
      <c r="T970" s="3">
        <v>0</v>
      </c>
      <c r="U970" s="3">
        <v>0</v>
      </c>
      <c r="V970" s="3"/>
      <c r="W970" s="3"/>
      <c r="X970" s="3">
        <v>0</v>
      </c>
      <c r="Y970" s="3">
        <v>0</v>
      </c>
      <c r="Z970" s="3">
        <v>0</v>
      </c>
      <c r="AA970" s="27">
        <v>0</v>
      </c>
      <c r="AB970" s="28">
        <v>0</v>
      </c>
    </row>
    <row r="971" spans="1:28" x14ac:dyDescent="0.25">
      <c r="A971" s="20">
        <v>959</v>
      </c>
      <c r="B971" s="52"/>
      <c r="C971" s="22">
        <v>800099824</v>
      </c>
      <c r="D971" s="22">
        <f>VLOOKUP(C971,ENERO!$D$13:$E$1147,2,0)</f>
        <v>217968679</v>
      </c>
      <c r="E971" s="52" t="s">
        <v>1078</v>
      </c>
      <c r="F971" s="52"/>
      <c r="G971" s="52"/>
      <c r="H971" s="3">
        <v>708296568</v>
      </c>
      <c r="I971" s="3">
        <v>1180564512</v>
      </c>
      <c r="J971" s="3">
        <v>0</v>
      </c>
      <c r="K971" s="3">
        <v>0</v>
      </c>
      <c r="L971" s="3">
        <v>0</v>
      </c>
      <c r="M971" s="3">
        <v>0</v>
      </c>
      <c r="N971" s="3"/>
      <c r="O971" s="25">
        <v>1888861080</v>
      </c>
      <c r="P971" s="26">
        <v>1888861080</v>
      </c>
      <c r="Q971" s="3">
        <v>0</v>
      </c>
      <c r="R971" s="3">
        <v>0</v>
      </c>
      <c r="S971" s="3"/>
      <c r="T971" s="3">
        <v>0</v>
      </c>
      <c r="U971" s="3">
        <v>0</v>
      </c>
      <c r="V971" s="3"/>
      <c r="W971" s="3"/>
      <c r="X971" s="3">
        <v>0</v>
      </c>
      <c r="Y971" s="3">
        <v>0</v>
      </c>
      <c r="Z971" s="3">
        <v>0</v>
      </c>
      <c r="AA971" s="27">
        <v>0</v>
      </c>
      <c r="AB971" s="28">
        <v>0</v>
      </c>
    </row>
    <row r="972" spans="1:28" x14ac:dyDescent="0.25">
      <c r="A972" s="29">
        <v>960</v>
      </c>
      <c r="B972" s="52"/>
      <c r="C972" s="22">
        <v>890208676</v>
      </c>
      <c r="D972" s="22">
        <f>VLOOKUP(C972,ENERO!$D$13:$E$1147,2,0)</f>
        <v>218268682</v>
      </c>
      <c r="E972" s="52" t="s">
        <v>1079</v>
      </c>
      <c r="F972" s="52"/>
      <c r="G972" s="52"/>
      <c r="H972" s="3">
        <v>36896703</v>
      </c>
      <c r="I972" s="3">
        <v>127026034</v>
      </c>
      <c r="J972" s="3">
        <v>0</v>
      </c>
      <c r="K972" s="3">
        <v>0</v>
      </c>
      <c r="L972" s="3">
        <v>0</v>
      </c>
      <c r="M972" s="3">
        <v>0</v>
      </c>
      <c r="N972" s="3"/>
      <c r="O972" s="25">
        <v>163922737</v>
      </c>
      <c r="P972" s="26">
        <v>163922737</v>
      </c>
      <c r="Q972" s="3">
        <v>0</v>
      </c>
      <c r="R972" s="3">
        <v>0</v>
      </c>
      <c r="S972" s="3"/>
      <c r="T972" s="3">
        <v>0</v>
      </c>
      <c r="U972" s="3">
        <v>0</v>
      </c>
      <c r="V972" s="3"/>
      <c r="W972" s="3"/>
      <c r="X972" s="3">
        <v>0</v>
      </c>
      <c r="Y972" s="3">
        <v>0</v>
      </c>
      <c r="Z972" s="3">
        <v>0</v>
      </c>
      <c r="AA972" s="27">
        <v>0</v>
      </c>
      <c r="AB972" s="28">
        <v>0</v>
      </c>
    </row>
    <row r="973" spans="1:28" x14ac:dyDescent="0.25">
      <c r="A973" s="20">
        <v>961</v>
      </c>
      <c r="B973" s="52"/>
      <c r="C973" s="22">
        <v>890204890</v>
      </c>
      <c r="D973" s="22">
        <f>VLOOKUP(C973,ENERO!$D$13:$E$1147,2,0)</f>
        <v>218468684</v>
      </c>
      <c r="E973" s="52" t="s">
        <v>1080</v>
      </c>
      <c r="F973" s="52"/>
      <c r="G973" s="52"/>
      <c r="H973" s="3">
        <v>65664570</v>
      </c>
      <c r="I973" s="3">
        <v>192110385</v>
      </c>
      <c r="J973" s="3">
        <v>0</v>
      </c>
      <c r="K973" s="3">
        <v>0</v>
      </c>
      <c r="L973" s="3">
        <v>0</v>
      </c>
      <c r="M973" s="3">
        <v>0</v>
      </c>
      <c r="N973" s="3"/>
      <c r="O973" s="25">
        <v>257774955</v>
      </c>
      <c r="P973" s="26">
        <v>257774955</v>
      </c>
      <c r="Q973" s="3">
        <v>0</v>
      </c>
      <c r="R973" s="3">
        <v>0</v>
      </c>
      <c r="S973" s="3"/>
      <c r="T973" s="3">
        <v>0</v>
      </c>
      <c r="U973" s="3">
        <v>0</v>
      </c>
      <c r="V973" s="3"/>
      <c r="W973" s="3"/>
      <c r="X973" s="3">
        <v>0</v>
      </c>
      <c r="Y973" s="3">
        <v>0</v>
      </c>
      <c r="Z973" s="3">
        <v>0</v>
      </c>
      <c r="AA973" s="27">
        <v>0</v>
      </c>
      <c r="AB973" s="28">
        <v>0</v>
      </c>
    </row>
    <row r="974" spans="1:28" x14ac:dyDescent="0.25">
      <c r="A974" s="29">
        <v>962</v>
      </c>
      <c r="B974" s="52"/>
      <c r="C974" s="22">
        <v>890210950</v>
      </c>
      <c r="D974" s="22">
        <f>VLOOKUP(C974,ENERO!$D$13:$E$1147,2,0)</f>
        <v>218668686</v>
      </c>
      <c r="E974" s="52" t="s">
        <v>1081</v>
      </c>
      <c r="F974" s="52"/>
      <c r="G974" s="52"/>
      <c r="H974" s="3">
        <v>37504310</v>
      </c>
      <c r="I974" s="3">
        <v>86226523</v>
      </c>
      <c r="J974" s="3">
        <v>0</v>
      </c>
      <c r="K974" s="3">
        <v>0</v>
      </c>
      <c r="L974" s="3">
        <v>0</v>
      </c>
      <c r="M974" s="3">
        <v>0</v>
      </c>
      <c r="N974" s="3"/>
      <c r="O974" s="25">
        <v>123730833</v>
      </c>
      <c r="P974" s="26">
        <v>123730833</v>
      </c>
      <c r="Q974" s="3">
        <v>0</v>
      </c>
      <c r="R974" s="3">
        <v>0</v>
      </c>
      <c r="S974" s="3"/>
      <c r="T974" s="3">
        <v>0</v>
      </c>
      <c r="U974" s="3">
        <v>0</v>
      </c>
      <c r="V974" s="3"/>
      <c r="W974" s="3"/>
      <c r="X974" s="3">
        <v>0</v>
      </c>
      <c r="Y974" s="3">
        <v>0</v>
      </c>
      <c r="Z974" s="3">
        <v>0</v>
      </c>
      <c r="AA974" s="27">
        <v>0</v>
      </c>
      <c r="AB974" s="28">
        <v>0</v>
      </c>
    </row>
    <row r="975" spans="1:28" x14ac:dyDescent="0.25">
      <c r="A975" s="20">
        <v>963</v>
      </c>
      <c r="B975" s="52"/>
      <c r="C975" s="22">
        <v>800099829</v>
      </c>
      <c r="D975" s="22">
        <f>VLOOKUP(C975,ENERO!$D$13:$E$1147,2,0)</f>
        <v>218968689</v>
      </c>
      <c r="E975" s="52" t="s">
        <v>1082</v>
      </c>
      <c r="F975" s="52"/>
      <c r="G975" s="52"/>
      <c r="H975" s="3">
        <v>751289504</v>
      </c>
      <c r="I975" s="3">
        <v>1355004659</v>
      </c>
      <c r="J975" s="3">
        <v>0</v>
      </c>
      <c r="K975" s="3">
        <v>0</v>
      </c>
      <c r="L975" s="3">
        <v>0</v>
      </c>
      <c r="M975" s="3">
        <v>0</v>
      </c>
      <c r="N975" s="3"/>
      <c r="O975" s="25">
        <v>2106294163</v>
      </c>
      <c r="P975" s="26">
        <v>2106294163</v>
      </c>
      <c r="Q975" s="3">
        <v>0</v>
      </c>
      <c r="R975" s="3">
        <v>0</v>
      </c>
      <c r="S975" s="3"/>
      <c r="T975" s="3">
        <v>0</v>
      </c>
      <c r="U975" s="3">
        <v>0</v>
      </c>
      <c r="V975" s="3"/>
      <c r="W975" s="3"/>
      <c r="X975" s="3">
        <v>0</v>
      </c>
      <c r="Y975" s="3">
        <v>0</v>
      </c>
      <c r="Z975" s="3">
        <v>0</v>
      </c>
      <c r="AA975" s="27">
        <v>0</v>
      </c>
      <c r="AB975" s="28">
        <v>0</v>
      </c>
    </row>
    <row r="976" spans="1:28" x14ac:dyDescent="0.25">
      <c r="A976" s="29">
        <v>964</v>
      </c>
      <c r="B976" s="52"/>
      <c r="C976" s="22">
        <v>890205973</v>
      </c>
      <c r="D976" s="22">
        <f>VLOOKUP(C976,ENERO!$D$13:$E$1147,2,0)</f>
        <v>210568705</v>
      </c>
      <c r="E976" s="52" t="s">
        <v>366</v>
      </c>
      <c r="F976" s="52"/>
      <c r="G976" s="52"/>
      <c r="H976" s="3">
        <v>39191166</v>
      </c>
      <c r="I976" s="3">
        <v>99593384</v>
      </c>
      <c r="J976" s="3">
        <v>0</v>
      </c>
      <c r="K976" s="3">
        <v>0</v>
      </c>
      <c r="L976" s="3">
        <v>0</v>
      </c>
      <c r="M976" s="3">
        <v>0</v>
      </c>
      <c r="N976" s="3"/>
      <c r="O976" s="25">
        <v>138784550</v>
      </c>
      <c r="P976" s="26">
        <v>138784550</v>
      </c>
      <c r="Q976" s="3">
        <v>0</v>
      </c>
      <c r="R976" s="3">
        <v>0</v>
      </c>
      <c r="S976" s="3"/>
      <c r="T976" s="3">
        <v>0</v>
      </c>
      <c r="U976" s="3">
        <v>0</v>
      </c>
      <c r="V976" s="3"/>
      <c r="W976" s="3"/>
      <c r="X976" s="3">
        <v>0</v>
      </c>
      <c r="Y976" s="3">
        <v>0</v>
      </c>
      <c r="Z976" s="3">
        <v>0</v>
      </c>
      <c r="AA976" s="27">
        <v>0</v>
      </c>
      <c r="AB976" s="28">
        <v>0</v>
      </c>
    </row>
    <row r="977" spans="1:28" x14ac:dyDescent="0.25">
      <c r="A977" s="20">
        <v>965</v>
      </c>
      <c r="B977" s="52"/>
      <c r="C977" s="22">
        <v>800099832</v>
      </c>
      <c r="D977" s="22">
        <f>VLOOKUP(C977,ENERO!$D$13:$E$1147,2,0)</f>
        <v>212068720</v>
      </c>
      <c r="E977" s="52" t="s">
        <v>1083</v>
      </c>
      <c r="F977" s="52"/>
      <c r="G977" s="52"/>
      <c r="H977" s="3">
        <v>69913588</v>
      </c>
      <c r="I977" s="3">
        <v>173027111</v>
      </c>
      <c r="J977" s="3">
        <v>0</v>
      </c>
      <c r="K977" s="3">
        <v>0</v>
      </c>
      <c r="L977" s="3">
        <v>0</v>
      </c>
      <c r="M977" s="3">
        <v>0</v>
      </c>
      <c r="N977" s="3"/>
      <c r="O977" s="25">
        <v>242940699</v>
      </c>
      <c r="P977" s="26">
        <v>242940699</v>
      </c>
      <c r="Q977" s="3">
        <v>0</v>
      </c>
      <c r="R977" s="3">
        <v>0</v>
      </c>
      <c r="S977" s="3"/>
      <c r="T977" s="3">
        <v>0</v>
      </c>
      <c r="U977" s="3">
        <v>0</v>
      </c>
      <c r="V977" s="3"/>
      <c r="W977" s="3"/>
      <c r="X977" s="3">
        <v>0</v>
      </c>
      <c r="Y977" s="3">
        <v>0</v>
      </c>
      <c r="Z977" s="3">
        <v>0</v>
      </c>
      <c r="AA977" s="27">
        <v>0</v>
      </c>
      <c r="AB977" s="28">
        <v>0</v>
      </c>
    </row>
    <row r="978" spans="1:28" x14ac:dyDescent="0.25">
      <c r="A978" s="29">
        <v>966</v>
      </c>
      <c r="B978" s="52"/>
      <c r="C978" s="22">
        <v>890208807</v>
      </c>
      <c r="D978" s="22">
        <f>VLOOKUP(C978,ENERO!$D$13:$E$1147,2,0)</f>
        <v>214568745</v>
      </c>
      <c r="E978" s="52" t="s">
        <v>1084</v>
      </c>
      <c r="F978" s="52"/>
      <c r="G978" s="52"/>
      <c r="H978" s="3">
        <v>201790296</v>
      </c>
      <c r="I978" s="3">
        <v>560923167</v>
      </c>
      <c r="J978" s="3">
        <v>0</v>
      </c>
      <c r="K978" s="3">
        <v>0</v>
      </c>
      <c r="L978" s="3">
        <v>0</v>
      </c>
      <c r="M978" s="3">
        <v>0</v>
      </c>
      <c r="N978" s="3"/>
      <c r="O978" s="25">
        <v>762713463</v>
      </c>
      <c r="P978" s="26">
        <v>762713463</v>
      </c>
      <c r="Q978" s="3">
        <v>0</v>
      </c>
      <c r="R978" s="3">
        <v>0</v>
      </c>
      <c r="S978" s="3"/>
      <c r="T978" s="3">
        <v>0</v>
      </c>
      <c r="U978" s="3">
        <v>0</v>
      </c>
      <c r="V978" s="3"/>
      <c r="W978" s="3"/>
      <c r="X978" s="3">
        <v>0</v>
      </c>
      <c r="Y978" s="3">
        <v>0</v>
      </c>
      <c r="Z978" s="3">
        <v>0</v>
      </c>
      <c r="AA978" s="27">
        <v>0</v>
      </c>
      <c r="AB978" s="28">
        <v>0</v>
      </c>
    </row>
    <row r="979" spans="1:28" x14ac:dyDescent="0.25">
      <c r="A979" s="20">
        <v>967</v>
      </c>
      <c r="B979" s="52"/>
      <c r="C979" s="22">
        <v>890203688</v>
      </c>
      <c r="D979" s="22">
        <f>VLOOKUP(C979,ENERO!$D$13:$E$1147,2,0)</f>
        <v>215568755</v>
      </c>
      <c r="E979" s="52" t="s">
        <v>1085</v>
      </c>
      <c r="F979" s="52"/>
      <c r="G979" s="52"/>
      <c r="H979" s="3">
        <v>363894568</v>
      </c>
      <c r="I979" s="3">
        <v>712851856</v>
      </c>
      <c r="J979" s="3">
        <v>0</v>
      </c>
      <c r="K979" s="3">
        <v>0</v>
      </c>
      <c r="L979" s="3">
        <v>0</v>
      </c>
      <c r="M979" s="3">
        <v>0</v>
      </c>
      <c r="N979" s="3"/>
      <c r="O979" s="25">
        <v>1076746424</v>
      </c>
      <c r="P979" s="26">
        <v>1076746424</v>
      </c>
      <c r="Q979" s="3">
        <v>0</v>
      </c>
      <c r="R979" s="3">
        <v>0</v>
      </c>
      <c r="S979" s="3"/>
      <c r="T979" s="3">
        <v>0</v>
      </c>
      <c r="U979" s="3">
        <v>0</v>
      </c>
      <c r="V979" s="3"/>
      <c r="W979" s="3"/>
      <c r="X979" s="3">
        <v>0</v>
      </c>
      <c r="Y979" s="3">
        <v>0</v>
      </c>
      <c r="Z979" s="3">
        <v>0</v>
      </c>
      <c r="AA979" s="27">
        <v>0</v>
      </c>
      <c r="AB979" s="28">
        <v>0</v>
      </c>
    </row>
    <row r="980" spans="1:28" x14ac:dyDescent="0.25">
      <c r="A980" s="29">
        <v>968</v>
      </c>
      <c r="B980" s="52"/>
      <c r="C980" s="22">
        <v>890204985</v>
      </c>
      <c r="D980" s="22">
        <f>VLOOKUP(C980,ENERO!$D$13:$E$1147,2,0)</f>
        <v>217068770</v>
      </c>
      <c r="E980" s="52" t="s">
        <v>1086</v>
      </c>
      <c r="F980" s="52"/>
      <c r="G980" s="52"/>
      <c r="H980" s="3">
        <v>178972230</v>
      </c>
      <c r="I980" s="3">
        <v>425847857</v>
      </c>
      <c r="J980" s="3">
        <v>0</v>
      </c>
      <c r="K980" s="3">
        <v>0</v>
      </c>
      <c r="L980" s="3">
        <v>0</v>
      </c>
      <c r="M980" s="3">
        <v>0</v>
      </c>
      <c r="N980" s="3"/>
      <c r="O980" s="25">
        <v>604820087</v>
      </c>
      <c r="P980" s="26">
        <v>604820087</v>
      </c>
      <c r="Q980" s="3">
        <v>0</v>
      </c>
      <c r="R980" s="3">
        <v>0</v>
      </c>
      <c r="S980" s="3"/>
      <c r="T980" s="3">
        <v>0</v>
      </c>
      <c r="U980" s="3">
        <v>0</v>
      </c>
      <c r="V980" s="3"/>
      <c r="W980" s="3"/>
      <c r="X980" s="3">
        <v>0</v>
      </c>
      <c r="Y980" s="3">
        <v>0</v>
      </c>
      <c r="Z980" s="3">
        <v>0</v>
      </c>
      <c r="AA980" s="27">
        <v>0</v>
      </c>
      <c r="AB980" s="28">
        <v>0</v>
      </c>
    </row>
    <row r="981" spans="1:28" x14ac:dyDescent="0.25">
      <c r="A981" s="20">
        <v>969</v>
      </c>
      <c r="B981" s="52"/>
      <c r="C981" s="22">
        <v>890210883</v>
      </c>
      <c r="D981" s="22">
        <f>VLOOKUP(C981,ENERO!$D$13:$E$1147,2,0)</f>
        <v>217368773</v>
      </c>
      <c r="E981" s="52" t="s">
        <v>641</v>
      </c>
      <c r="F981" s="52"/>
      <c r="G981" s="52"/>
      <c r="H981" s="3">
        <v>90290466</v>
      </c>
      <c r="I981" s="3">
        <v>390065703</v>
      </c>
      <c r="J981" s="3">
        <v>0</v>
      </c>
      <c r="K981" s="3">
        <v>0</v>
      </c>
      <c r="L981" s="3">
        <v>0</v>
      </c>
      <c r="M981" s="3">
        <v>0</v>
      </c>
      <c r="N981" s="3"/>
      <c r="O981" s="25">
        <v>480356169</v>
      </c>
      <c r="P981" s="26">
        <v>480356169</v>
      </c>
      <c r="Q981" s="3">
        <v>0</v>
      </c>
      <c r="R981" s="3">
        <v>0</v>
      </c>
      <c r="S981" s="3"/>
      <c r="T981" s="3">
        <v>0</v>
      </c>
      <c r="U981" s="3">
        <v>0</v>
      </c>
      <c r="V981" s="3"/>
      <c r="W981" s="3"/>
      <c r="X981" s="3">
        <v>0</v>
      </c>
      <c r="Y981" s="3">
        <v>0</v>
      </c>
      <c r="Z981" s="3">
        <v>0</v>
      </c>
      <c r="AA981" s="27">
        <v>0</v>
      </c>
      <c r="AB981" s="28">
        <v>0</v>
      </c>
    </row>
    <row r="982" spans="1:28" x14ac:dyDescent="0.25">
      <c r="A982" s="29">
        <v>970</v>
      </c>
      <c r="B982" s="52"/>
      <c r="C982" s="22">
        <v>890205051</v>
      </c>
      <c r="D982" s="22">
        <f>VLOOKUP(C982,ENERO!$D$13:$E$1147,2,0)</f>
        <v>218068780</v>
      </c>
      <c r="E982" s="52" t="s">
        <v>1087</v>
      </c>
      <c r="F982" s="52"/>
      <c r="G982" s="52"/>
      <c r="H982" s="3">
        <v>67085297</v>
      </c>
      <c r="I982" s="3">
        <v>208595918</v>
      </c>
      <c r="J982" s="3">
        <v>0</v>
      </c>
      <c r="K982" s="3">
        <v>0</v>
      </c>
      <c r="L982" s="3">
        <v>0</v>
      </c>
      <c r="M982" s="3">
        <v>0</v>
      </c>
      <c r="N982" s="3"/>
      <c r="O982" s="25">
        <v>275681215</v>
      </c>
      <c r="P982" s="26">
        <v>275681215</v>
      </c>
      <c r="Q982" s="3">
        <v>0</v>
      </c>
      <c r="R982" s="3">
        <v>0</v>
      </c>
      <c r="S982" s="3"/>
      <c r="T982" s="3">
        <v>0</v>
      </c>
      <c r="U982" s="3">
        <v>0</v>
      </c>
      <c r="V982" s="3"/>
      <c r="W982" s="3"/>
      <c r="X982" s="3">
        <v>0</v>
      </c>
      <c r="Y982" s="3">
        <v>0</v>
      </c>
      <c r="Z982" s="3">
        <v>0</v>
      </c>
      <c r="AA982" s="27">
        <v>0</v>
      </c>
      <c r="AB982" s="28">
        <v>0</v>
      </c>
    </row>
    <row r="983" spans="1:28" x14ac:dyDescent="0.25">
      <c r="A983" s="20">
        <v>971</v>
      </c>
      <c r="B983" s="52"/>
      <c r="C983" s="22">
        <v>890205581</v>
      </c>
      <c r="D983" s="22">
        <f>VLOOKUP(C983,ENERO!$D$13:$E$1147,2,0)</f>
        <v>212068820</v>
      </c>
      <c r="E983" s="52" t="s">
        <v>1088</v>
      </c>
      <c r="F983" s="52"/>
      <c r="G983" s="52"/>
      <c r="H983" s="3">
        <v>121327206</v>
      </c>
      <c r="I983" s="3">
        <v>245683123</v>
      </c>
      <c r="J983" s="3">
        <v>0</v>
      </c>
      <c r="K983" s="3">
        <v>0</v>
      </c>
      <c r="L983" s="3">
        <v>0</v>
      </c>
      <c r="M983" s="3">
        <v>0</v>
      </c>
      <c r="N983" s="3"/>
      <c r="O983" s="25">
        <v>367010329</v>
      </c>
      <c r="P983" s="26">
        <v>367010329</v>
      </c>
      <c r="Q983" s="3">
        <v>0</v>
      </c>
      <c r="R983" s="3">
        <v>0</v>
      </c>
      <c r="S983" s="3"/>
      <c r="T983" s="3">
        <v>0</v>
      </c>
      <c r="U983" s="3">
        <v>0</v>
      </c>
      <c r="V983" s="3"/>
      <c r="W983" s="3"/>
      <c r="X983" s="3">
        <v>0</v>
      </c>
      <c r="Y983" s="3">
        <v>0</v>
      </c>
      <c r="Z983" s="3">
        <v>0</v>
      </c>
      <c r="AA983" s="27">
        <v>0</v>
      </c>
      <c r="AB983" s="28">
        <v>0</v>
      </c>
    </row>
    <row r="984" spans="1:28" x14ac:dyDescent="0.25">
      <c r="A984" s="29">
        <v>972</v>
      </c>
      <c r="B984" s="52"/>
      <c r="C984" s="22">
        <v>890205460</v>
      </c>
      <c r="D984" s="22">
        <f>VLOOKUP(C984,ENERO!$D$13:$E$1147,2,0)</f>
        <v>215568855</v>
      </c>
      <c r="E984" s="52" t="s">
        <v>1089</v>
      </c>
      <c r="F984" s="52"/>
      <c r="G984" s="52"/>
      <c r="H984" s="3">
        <v>78827159</v>
      </c>
      <c r="I984" s="3">
        <v>241508397</v>
      </c>
      <c r="J984" s="3">
        <v>0</v>
      </c>
      <c r="K984" s="3">
        <v>0</v>
      </c>
      <c r="L984" s="3">
        <v>0</v>
      </c>
      <c r="M984" s="3">
        <v>0</v>
      </c>
      <c r="N984" s="3"/>
      <c r="O984" s="25">
        <v>320335556</v>
      </c>
      <c r="P984" s="26">
        <v>320335556</v>
      </c>
      <c r="Q984" s="3">
        <v>0</v>
      </c>
      <c r="R984" s="3">
        <v>0</v>
      </c>
      <c r="S984" s="3"/>
      <c r="T984" s="3">
        <v>0</v>
      </c>
      <c r="U984" s="3">
        <v>0</v>
      </c>
      <c r="V984" s="3"/>
      <c r="W984" s="3"/>
      <c r="X984" s="3">
        <v>0</v>
      </c>
      <c r="Y984" s="3">
        <v>0</v>
      </c>
      <c r="Z984" s="3">
        <v>0</v>
      </c>
      <c r="AA984" s="27">
        <v>0</v>
      </c>
      <c r="AB984" s="28">
        <v>0</v>
      </c>
    </row>
    <row r="985" spans="1:28" x14ac:dyDescent="0.25">
      <c r="A985" s="20">
        <v>973</v>
      </c>
      <c r="B985" s="52"/>
      <c r="C985" s="22">
        <v>890205677</v>
      </c>
      <c r="D985" s="22">
        <f>VLOOKUP(C985,ENERO!$D$13:$E$1147,2,0)</f>
        <v>216168861</v>
      </c>
      <c r="E985" s="52" t="s">
        <v>1090</v>
      </c>
      <c r="F985" s="52"/>
      <c r="G985" s="52"/>
      <c r="H985" s="3">
        <v>273970376</v>
      </c>
      <c r="I985" s="3">
        <v>599669263</v>
      </c>
      <c r="J985" s="3">
        <v>0</v>
      </c>
      <c r="K985" s="3">
        <v>0</v>
      </c>
      <c r="L985" s="3">
        <v>0</v>
      </c>
      <c r="M985" s="3">
        <v>0</v>
      </c>
      <c r="N985" s="3"/>
      <c r="O985" s="25">
        <v>873639639</v>
      </c>
      <c r="P985" s="26">
        <v>873639639</v>
      </c>
      <c r="Q985" s="3">
        <v>0</v>
      </c>
      <c r="R985" s="3">
        <v>0</v>
      </c>
      <c r="S985" s="3"/>
      <c r="T985" s="3">
        <v>0</v>
      </c>
      <c r="U985" s="3">
        <v>0</v>
      </c>
      <c r="V985" s="3"/>
      <c r="W985" s="3"/>
      <c r="X985" s="3">
        <v>0</v>
      </c>
      <c r="Y985" s="3">
        <v>0</v>
      </c>
      <c r="Z985" s="3">
        <v>0</v>
      </c>
      <c r="AA985" s="27">
        <v>0</v>
      </c>
      <c r="AB985" s="28">
        <v>0</v>
      </c>
    </row>
    <row r="986" spans="1:28" x14ac:dyDescent="0.25">
      <c r="A986" s="29">
        <v>974</v>
      </c>
      <c r="B986" s="52"/>
      <c r="C986" s="22">
        <v>890210951</v>
      </c>
      <c r="D986" s="22">
        <f>VLOOKUP(C986,ENERO!$D$13:$E$1147,2,0)</f>
        <v>216768867</v>
      </c>
      <c r="E986" s="52" t="s">
        <v>1091</v>
      </c>
      <c r="F986" s="52"/>
      <c r="G986" s="52"/>
      <c r="H986" s="3">
        <v>23031487</v>
      </c>
      <c r="I986" s="3">
        <v>71712338</v>
      </c>
      <c r="J986" s="3">
        <v>0</v>
      </c>
      <c r="K986" s="3">
        <v>0</v>
      </c>
      <c r="L986" s="3">
        <v>0</v>
      </c>
      <c r="M986" s="3">
        <v>0</v>
      </c>
      <c r="N986" s="3"/>
      <c r="O986" s="25">
        <v>94743825</v>
      </c>
      <c r="P986" s="26">
        <v>94743825</v>
      </c>
      <c r="Q986" s="3">
        <v>0</v>
      </c>
      <c r="R986" s="3">
        <v>0</v>
      </c>
      <c r="S986" s="3"/>
      <c r="T986" s="3">
        <v>0</v>
      </c>
      <c r="U986" s="3">
        <v>0</v>
      </c>
      <c r="V986" s="3"/>
      <c r="W986" s="3"/>
      <c r="X986" s="3">
        <v>0</v>
      </c>
      <c r="Y986" s="3">
        <v>0</v>
      </c>
      <c r="Z986" s="3">
        <v>0</v>
      </c>
      <c r="AA986" s="27">
        <v>0</v>
      </c>
      <c r="AB986" s="28">
        <v>0</v>
      </c>
    </row>
    <row r="987" spans="1:28" x14ac:dyDescent="0.25">
      <c r="A987" s="20">
        <v>975</v>
      </c>
      <c r="B987" s="52"/>
      <c r="C987" s="22">
        <v>890206250</v>
      </c>
      <c r="D987" s="22">
        <f>VLOOKUP(C987,ENERO!$D$13:$E$1147,2,0)</f>
        <v>217268872</v>
      </c>
      <c r="E987" s="52" t="s">
        <v>451</v>
      </c>
      <c r="F987" s="52"/>
      <c r="G987" s="52"/>
      <c r="H987" s="3">
        <v>90727887</v>
      </c>
      <c r="I987" s="3">
        <v>173502758</v>
      </c>
      <c r="J987" s="3">
        <v>0</v>
      </c>
      <c r="K987" s="3">
        <v>0</v>
      </c>
      <c r="L987" s="3">
        <v>0</v>
      </c>
      <c r="M987" s="3">
        <v>0</v>
      </c>
      <c r="N987" s="3"/>
      <c r="O987" s="25">
        <v>264230645</v>
      </c>
      <c r="P987" s="26">
        <v>264230645</v>
      </c>
      <c r="Q987" s="3">
        <v>0</v>
      </c>
      <c r="R987" s="3">
        <v>0</v>
      </c>
      <c r="S987" s="3"/>
      <c r="T987" s="3">
        <v>0</v>
      </c>
      <c r="U987" s="3">
        <v>0</v>
      </c>
      <c r="V987" s="3"/>
      <c r="W987" s="3"/>
      <c r="X987" s="3">
        <v>0</v>
      </c>
      <c r="Y987" s="3">
        <v>0</v>
      </c>
      <c r="Z987" s="3">
        <v>0</v>
      </c>
      <c r="AA987" s="27">
        <v>0</v>
      </c>
      <c r="AB987" s="28">
        <v>0</v>
      </c>
    </row>
    <row r="988" spans="1:28" x14ac:dyDescent="0.25">
      <c r="A988" s="29">
        <v>976</v>
      </c>
      <c r="B988" s="52"/>
      <c r="C988" s="22">
        <v>890204138</v>
      </c>
      <c r="D988" s="22">
        <f>VLOOKUP(C988,ENERO!$D$13:$E$1147,2,0)</f>
        <v>219568895</v>
      </c>
      <c r="E988" s="52" t="s">
        <v>1092</v>
      </c>
      <c r="F988" s="52"/>
      <c r="G988" s="52"/>
      <c r="H988" s="3">
        <v>124672550</v>
      </c>
      <c r="I988" s="3">
        <v>320763214</v>
      </c>
      <c r="J988" s="3">
        <v>0</v>
      </c>
      <c r="K988" s="3">
        <v>0</v>
      </c>
      <c r="L988" s="3">
        <v>0</v>
      </c>
      <c r="M988" s="3">
        <v>0</v>
      </c>
      <c r="N988" s="3"/>
      <c r="O988" s="25">
        <v>445435764</v>
      </c>
      <c r="P988" s="26">
        <v>445435764</v>
      </c>
      <c r="Q988" s="3">
        <v>0</v>
      </c>
      <c r="R988" s="3">
        <v>0</v>
      </c>
      <c r="S988" s="3"/>
      <c r="T988" s="3">
        <v>0</v>
      </c>
      <c r="U988" s="3">
        <v>0</v>
      </c>
      <c r="V988" s="3"/>
      <c r="W988" s="3"/>
      <c r="X988" s="3">
        <v>0</v>
      </c>
      <c r="Y988" s="3">
        <v>0</v>
      </c>
      <c r="Z988" s="3">
        <v>0</v>
      </c>
      <c r="AA988" s="27">
        <v>0</v>
      </c>
      <c r="AB988" s="28">
        <v>0</v>
      </c>
    </row>
    <row r="989" spans="1:28" x14ac:dyDescent="0.25">
      <c r="A989" s="20">
        <v>977</v>
      </c>
      <c r="B989" s="52"/>
      <c r="C989" s="22">
        <v>892201286</v>
      </c>
      <c r="D989" s="22">
        <f>VLOOKUP(C989,ENERO!$D$13:$E$1147,2,0)</f>
        <v>211070110</v>
      </c>
      <c r="E989" s="52" t="s">
        <v>461</v>
      </c>
      <c r="F989" s="52"/>
      <c r="G989" s="52"/>
      <c r="H989" s="3">
        <v>265455744</v>
      </c>
      <c r="I989" s="3">
        <v>342608758</v>
      </c>
      <c r="J989" s="3">
        <v>0</v>
      </c>
      <c r="K989" s="3">
        <v>0</v>
      </c>
      <c r="L989" s="3">
        <v>0</v>
      </c>
      <c r="M989" s="3">
        <v>0</v>
      </c>
      <c r="N989" s="3"/>
      <c r="O989" s="25">
        <v>608064502</v>
      </c>
      <c r="P989" s="26">
        <v>608064502</v>
      </c>
      <c r="Q989" s="3">
        <v>0</v>
      </c>
      <c r="R989" s="3">
        <v>0</v>
      </c>
      <c r="S989" s="3"/>
      <c r="T989" s="3">
        <v>0</v>
      </c>
      <c r="U989" s="3">
        <v>0</v>
      </c>
      <c r="V989" s="3"/>
      <c r="W989" s="3"/>
      <c r="X989" s="3">
        <v>0</v>
      </c>
      <c r="Y989" s="3">
        <v>0</v>
      </c>
      <c r="Z989" s="3">
        <v>0</v>
      </c>
      <c r="AA989" s="27">
        <v>0</v>
      </c>
      <c r="AB989" s="28">
        <v>0</v>
      </c>
    </row>
    <row r="990" spans="1:28" x14ac:dyDescent="0.25">
      <c r="A990" s="29">
        <v>978</v>
      </c>
      <c r="B990" s="52"/>
      <c r="C990" s="22">
        <v>892200058</v>
      </c>
      <c r="D990" s="22">
        <f>VLOOKUP(C990,ENERO!$D$13:$E$1147,2,0)</f>
        <v>212470124</v>
      </c>
      <c r="E990" s="52" t="s">
        <v>1093</v>
      </c>
      <c r="F990" s="52"/>
      <c r="G990" s="52"/>
      <c r="H990" s="3">
        <v>355786120</v>
      </c>
      <c r="I990" s="3">
        <v>803696778</v>
      </c>
      <c r="J990" s="3">
        <v>0</v>
      </c>
      <c r="K990" s="3">
        <v>0</v>
      </c>
      <c r="L990" s="3">
        <v>0</v>
      </c>
      <c r="M990" s="3">
        <v>0</v>
      </c>
      <c r="N990" s="3"/>
      <c r="O990" s="25">
        <v>1159482898</v>
      </c>
      <c r="P990" s="26">
        <v>1159482898</v>
      </c>
      <c r="Q990" s="3">
        <v>0</v>
      </c>
      <c r="R990" s="3">
        <v>0</v>
      </c>
      <c r="S990" s="3"/>
      <c r="T990" s="3">
        <v>0</v>
      </c>
      <c r="U990" s="3">
        <v>0</v>
      </c>
      <c r="V990" s="3"/>
      <c r="W990" s="3"/>
      <c r="X990" s="3">
        <v>0</v>
      </c>
      <c r="Y990" s="3">
        <v>0</v>
      </c>
      <c r="Z990" s="3">
        <v>0</v>
      </c>
      <c r="AA990" s="27">
        <v>0</v>
      </c>
      <c r="AB990" s="28">
        <v>0</v>
      </c>
    </row>
    <row r="991" spans="1:28" x14ac:dyDescent="0.25">
      <c r="A991" s="20">
        <v>979</v>
      </c>
      <c r="B991" s="52"/>
      <c r="C991" s="22">
        <v>892280053</v>
      </c>
      <c r="D991" s="22">
        <f>VLOOKUP(C991,ENERO!$D$13:$E$1147,2,0)</f>
        <v>210470204</v>
      </c>
      <c r="E991" s="52" t="s">
        <v>1094</v>
      </c>
      <c r="F991" s="52"/>
      <c r="G991" s="52"/>
      <c r="H991" s="3">
        <v>384646188</v>
      </c>
      <c r="I991" s="3">
        <v>531008109</v>
      </c>
      <c r="J991" s="3">
        <v>0</v>
      </c>
      <c r="K991" s="3">
        <v>0</v>
      </c>
      <c r="L991" s="3">
        <v>0</v>
      </c>
      <c r="M991" s="3">
        <v>0</v>
      </c>
      <c r="N991" s="3"/>
      <c r="O991" s="25">
        <v>915654297</v>
      </c>
      <c r="P991" s="26">
        <v>915654297</v>
      </c>
      <c r="Q991" s="3">
        <v>0</v>
      </c>
      <c r="R991" s="3">
        <v>0</v>
      </c>
      <c r="S991" s="3"/>
      <c r="T991" s="3">
        <v>0</v>
      </c>
      <c r="U991" s="3">
        <v>0</v>
      </c>
      <c r="V991" s="3"/>
      <c r="W991" s="3"/>
      <c r="X991" s="3">
        <v>0</v>
      </c>
      <c r="Y991" s="3">
        <v>0</v>
      </c>
      <c r="Z991" s="3">
        <v>0</v>
      </c>
      <c r="AA991" s="27">
        <v>0</v>
      </c>
      <c r="AB991" s="28">
        <v>0</v>
      </c>
    </row>
    <row r="992" spans="1:28" x14ac:dyDescent="0.25">
      <c r="A992" s="29">
        <v>980</v>
      </c>
      <c r="B992" s="52"/>
      <c r="C992" s="22">
        <v>892280032</v>
      </c>
      <c r="D992" s="22">
        <f>VLOOKUP(C992,ENERO!$D$13:$E$1147,2,0)</f>
        <v>211570215</v>
      </c>
      <c r="E992" s="52" t="s">
        <v>1095</v>
      </c>
      <c r="F992" s="52"/>
      <c r="G992" s="52"/>
      <c r="H992" s="3">
        <v>1224660352</v>
      </c>
      <c r="I992" s="3">
        <v>1913619850</v>
      </c>
      <c r="J992" s="3">
        <v>0</v>
      </c>
      <c r="K992" s="3">
        <v>0</v>
      </c>
      <c r="L992" s="3">
        <v>0</v>
      </c>
      <c r="M992" s="3">
        <v>0</v>
      </c>
      <c r="N992" s="3"/>
      <c r="O992" s="25">
        <v>3138280202</v>
      </c>
      <c r="P992" s="26">
        <v>3138280202</v>
      </c>
      <c r="Q992" s="3">
        <v>0</v>
      </c>
      <c r="R992" s="3">
        <v>0</v>
      </c>
      <c r="S992" s="3"/>
      <c r="T992" s="3">
        <v>0</v>
      </c>
      <c r="U992" s="3">
        <v>0</v>
      </c>
      <c r="V992" s="3"/>
      <c r="W992" s="3"/>
      <c r="X992" s="3">
        <v>0</v>
      </c>
      <c r="Y992" s="3">
        <v>0</v>
      </c>
      <c r="Z992" s="3">
        <v>0</v>
      </c>
      <c r="AA992" s="27">
        <v>0</v>
      </c>
      <c r="AB992" s="28">
        <v>0</v>
      </c>
    </row>
    <row r="993" spans="1:28" x14ac:dyDescent="0.25">
      <c r="A993" s="20">
        <v>981</v>
      </c>
      <c r="B993" s="52"/>
      <c r="C993" s="22">
        <v>823003543</v>
      </c>
      <c r="D993" s="22">
        <f>VLOOKUP(C993,ENERO!$D$13:$E$1147,2,0)</f>
        <v>89970221</v>
      </c>
      <c r="E993" s="52" t="s">
        <v>1096</v>
      </c>
      <c r="F993" s="52"/>
      <c r="G993" s="52"/>
      <c r="H993" s="3">
        <v>465054912</v>
      </c>
      <c r="I993" s="3">
        <v>811197587</v>
      </c>
      <c r="J993" s="3">
        <v>0</v>
      </c>
      <c r="K993" s="3">
        <v>0</v>
      </c>
      <c r="L993" s="3">
        <v>0</v>
      </c>
      <c r="M993" s="3">
        <v>0</v>
      </c>
      <c r="N993" s="3"/>
      <c r="O993" s="25">
        <v>1276252499</v>
      </c>
      <c r="P993" s="26">
        <v>1276252499</v>
      </c>
      <c r="Q993" s="3">
        <v>0</v>
      </c>
      <c r="R993" s="3">
        <v>0</v>
      </c>
      <c r="S993" s="3"/>
      <c r="T993" s="3">
        <v>0</v>
      </c>
      <c r="U993" s="3">
        <v>0</v>
      </c>
      <c r="V993" s="3"/>
      <c r="W993" s="3"/>
      <c r="X993" s="3">
        <v>0</v>
      </c>
      <c r="Y993" s="3">
        <v>0</v>
      </c>
      <c r="Z993" s="3">
        <v>0</v>
      </c>
      <c r="AA993" s="27">
        <v>0</v>
      </c>
      <c r="AB993" s="28">
        <v>0</v>
      </c>
    </row>
    <row r="994" spans="1:28" x14ac:dyDescent="0.25">
      <c r="A994" s="29">
        <v>982</v>
      </c>
      <c r="B994" s="52"/>
      <c r="C994" s="22">
        <v>892200740</v>
      </c>
      <c r="D994" s="22">
        <f>VLOOKUP(C994,ENERO!$D$13:$E$1147,2,0)</f>
        <v>213070230</v>
      </c>
      <c r="E994" s="52" t="s">
        <v>1097</v>
      </c>
      <c r="F994" s="52"/>
      <c r="G994" s="52"/>
      <c r="H994" s="3">
        <v>195042754</v>
      </c>
      <c r="I994" s="3">
        <v>238163958</v>
      </c>
      <c r="J994" s="3">
        <v>0</v>
      </c>
      <c r="K994" s="3">
        <v>0</v>
      </c>
      <c r="L994" s="3">
        <v>0</v>
      </c>
      <c r="M994" s="3">
        <v>0</v>
      </c>
      <c r="N994" s="3"/>
      <c r="O994" s="25">
        <v>433206712</v>
      </c>
      <c r="P994" s="26">
        <v>433206712</v>
      </c>
      <c r="Q994" s="3">
        <v>0</v>
      </c>
      <c r="R994" s="3">
        <v>0</v>
      </c>
      <c r="S994" s="3"/>
      <c r="T994" s="3">
        <v>0</v>
      </c>
      <c r="U994" s="3">
        <v>0</v>
      </c>
      <c r="V994" s="3"/>
      <c r="W994" s="3"/>
      <c r="X994" s="3">
        <v>0</v>
      </c>
      <c r="Y994" s="3">
        <v>0</v>
      </c>
      <c r="Z994" s="3">
        <v>0</v>
      </c>
      <c r="AA994" s="27">
        <v>0</v>
      </c>
      <c r="AB994" s="28">
        <v>0</v>
      </c>
    </row>
    <row r="995" spans="1:28" x14ac:dyDescent="0.25">
      <c r="A995" s="20">
        <v>983</v>
      </c>
      <c r="B995" s="52"/>
      <c r="C995" s="22">
        <v>823002595</v>
      </c>
      <c r="D995" s="22">
        <f>VLOOKUP(C995,ENERO!$D$13:$E$1147,2,0)</f>
        <v>213370233</v>
      </c>
      <c r="E995" s="52" t="s">
        <v>1098</v>
      </c>
      <c r="F995" s="52"/>
      <c r="G995" s="52"/>
      <c r="H995" s="3">
        <v>304465136</v>
      </c>
      <c r="I995" s="3">
        <v>575368548</v>
      </c>
      <c r="J995" s="3">
        <v>0</v>
      </c>
      <c r="K995" s="3">
        <v>0</v>
      </c>
      <c r="L995" s="3">
        <v>0</v>
      </c>
      <c r="M995" s="3">
        <v>0</v>
      </c>
      <c r="N995" s="3"/>
      <c r="O995" s="25">
        <v>879833684</v>
      </c>
      <c r="P995" s="26">
        <v>879833684</v>
      </c>
      <c r="Q995" s="3">
        <v>0</v>
      </c>
      <c r="R995" s="3">
        <v>0</v>
      </c>
      <c r="S995" s="3"/>
      <c r="T995" s="3">
        <v>0</v>
      </c>
      <c r="U995" s="3">
        <v>0</v>
      </c>
      <c r="V995" s="3"/>
      <c r="W995" s="3"/>
      <c r="X995" s="3">
        <v>0</v>
      </c>
      <c r="Y995" s="3">
        <v>0</v>
      </c>
      <c r="Z995" s="3">
        <v>0</v>
      </c>
      <c r="AA995" s="27">
        <v>0</v>
      </c>
      <c r="AB995" s="28">
        <v>0</v>
      </c>
    </row>
    <row r="996" spans="1:28" x14ac:dyDescent="0.25">
      <c r="A996" s="29">
        <v>984</v>
      </c>
      <c r="B996" s="52"/>
      <c r="C996" s="22">
        <v>800049826</v>
      </c>
      <c r="D996" s="22">
        <f>VLOOKUP(C996,ENERO!$D$13:$E$1147,2,0)</f>
        <v>213570235</v>
      </c>
      <c r="E996" s="52" t="s">
        <v>1099</v>
      </c>
      <c r="F996" s="52"/>
      <c r="G996" s="52"/>
      <c r="H996" s="3">
        <v>544946536</v>
      </c>
      <c r="I996" s="3">
        <v>1018990435</v>
      </c>
      <c r="J996" s="3">
        <v>0</v>
      </c>
      <c r="K996" s="3">
        <v>0</v>
      </c>
      <c r="L996" s="3">
        <v>0</v>
      </c>
      <c r="M996" s="3">
        <v>0</v>
      </c>
      <c r="N996" s="3"/>
      <c r="O996" s="25">
        <v>1563936971</v>
      </c>
      <c r="P996" s="26">
        <v>1563936971</v>
      </c>
      <c r="Q996" s="3">
        <v>0</v>
      </c>
      <c r="R996" s="3">
        <v>0</v>
      </c>
      <c r="S996" s="3"/>
      <c r="T996" s="3">
        <v>0</v>
      </c>
      <c r="U996" s="3">
        <v>0</v>
      </c>
      <c r="V996" s="3"/>
      <c r="W996" s="3"/>
      <c r="X996" s="3">
        <v>0</v>
      </c>
      <c r="Y996" s="3">
        <v>0</v>
      </c>
      <c r="Z996" s="3">
        <v>0</v>
      </c>
      <c r="AA996" s="27">
        <v>0</v>
      </c>
      <c r="AB996" s="28">
        <v>0</v>
      </c>
    </row>
    <row r="997" spans="1:28" x14ac:dyDescent="0.25">
      <c r="A997" s="20">
        <v>985</v>
      </c>
      <c r="B997" s="52"/>
      <c r="C997" s="22">
        <v>800061313</v>
      </c>
      <c r="D997" s="22">
        <f>VLOOKUP(C997,ENERO!$D$13:$E$1147,2,0)</f>
        <v>216570265</v>
      </c>
      <c r="E997" s="52" t="s">
        <v>1100</v>
      </c>
      <c r="F997" s="52"/>
      <c r="G997" s="52"/>
      <c r="H997" s="3">
        <v>697904136</v>
      </c>
      <c r="I997" s="3">
        <v>1258440909</v>
      </c>
      <c r="J997" s="3">
        <v>0</v>
      </c>
      <c r="K997" s="3">
        <v>0</v>
      </c>
      <c r="L997" s="3">
        <v>0</v>
      </c>
      <c r="M997" s="3">
        <v>0</v>
      </c>
      <c r="N997" s="3"/>
      <c r="O997" s="25">
        <v>1956345045</v>
      </c>
      <c r="P997" s="26">
        <v>1956345045</v>
      </c>
      <c r="Q997" s="3">
        <v>0</v>
      </c>
      <c r="R997" s="3">
        <v>0</v>
      </c>
      <c r="S997" s="3"/>
      <c r="T997" s="3">
        <v>0</v>
      </c>
      <c r="U997" s="3">
        <v>0</v>
      </c>
      <c r="V997" s="3"/>
      <c r="W997" s="3"/>
      <c r="X997" s="3">
        <v>0</v>
      </c>
      <c r="Y997" s="3">
        <v>0</v>
      </c>
      <c r="Z997" s="3">
        <v>0</v>
      </c>
      <c r="AA997" s="27">
        <v>0</v>
      </c>
      <c r="AB997" s="28">
        <v>0</v>
      </c>
    </row>
    <row r="998" spans="1:28" x14ac:dyDescent="0.25">
      <c r="A998" s="29">
        <v>986</v>
      </c>
      <c r="B998" s="52"/>
      <c r="C998" s="22">
        <v>800050331</v>
      </c>
      <c r="D998" s="22">
        <f>VLOOKUP(C998,ENERO!$D$13:$E$1147,2,0)</f>
        <v>210070400</v>
      </c>
      <c r="E998" s="52" t="s">
        <v>333</v>
      </c>
      <c r="F998" s="52"/>
      <c r="G998" s="52"/>
      <c r="H998" s="3">
        <v>346333980</v>
      </c>
      <c r="I998" s="3">
        <v>648674624</v>
      </c>
      <c r="J998" s="3">
        <v>0</v>
      </c>
      <c r="K998" s="3">
        <v>0</v>
      </c>
      <c r="L998" s="3">
        <v>0</v>
      </c>
      <c r="M998" s="3">
        <v>0</v>
      </c>
      <c r="N998" s="3"/>
      <c r="O998" s="25">
        <v>995008604</v>
      </c>
      <c r="P998" s="26">
        <v>995008604</v>
      </c>
      <c r="Q998" s="3">
        <v>0</v>
      </c>
      <c r="R998" s="3">
        <v>0</v>
      </c>
      <c r="S998" s="3"/>
      <c r="T998" s="3">
        <v>0</v>
      </c>
      <c r="U998" s="3">
        <v>0</v>
      </c>
      <c r="V998" s="3"/>
      <c r="W998" s="3"/>
      <c r="X998" s="3">
        <v>0</v>
      </c>
      <c r="Y998" s="3">
        <v>0</v>
      </c>
      <c r="Z998" s="3">
        <v>0</v>
      </c>
      <c r="AA998" s="27">
        <v>0</v>
      </c>
      <c r="AB998" s="28">
        <v>0</v>
      </c>
    </row>
    <row r="999" spans="1:28" x14ac:dyDescent="0.25">
      <c r="A999" s="20">
        <v>987</v>
      </c>
      <c r="B999" s="52"/>
      <c r="C999" s="22">
        <v>892201287</v>
      </c>
      <c r="D999" s="22">
        <f>VLOOKUP(C999,ENERO!$D$13:$E$1147,2,0)</f>
        <v>211870418</v>
      </c>
      <c r="E999" s="52" t="s">
        <v>1101</v>
      </c>
      <c r="F999" s="52"/>
      <c r="G999" s="52"/>
      <c r="H999" s="3">
        <v>550696856</v>
      </c>
      <c r="I999" s="3">
        <v>1016214566</v>
      </c>
      <c r="J999" s="3">
        <v>0</v>
      </c>
      <c r="K999" s="3">
        <v>0</v>
      </c>
      <c r="L999" s="3">
        <v>0</v>
      </c>
      <c r="M999" s="3">
        <v>0</v>
      </c>
      <c r="N999" s="3"/>
      <c r="O999" s="25">
        <v>1566911422</v>
      </c>
      <c r="P999" s="26">
        <v>1566911422</v>
      </c>
      <c r="Q999" s="3">
        <v>0</v>
      </c>
      <c r="R999" s="3">
        <v>0</v>
      </c>
      <c r="S999" s="3"/>
      <c r="T999" s="3">
        <v>0</v>
      </c>
      <c r="U999" s="3">
        <v>0</v>
      </c>
      <c r="V999" s="3"/>
      <c r="W999" s="3"/>
      <c r="X999" s="3">
        <v>0</v>
      </c>
      <c r="Y999" s="3">
        <v>0</v>
      </c>
      <c r="Z999" s="3">
        <v>0</v>
      </c>
      <c r="AA999" s="27">
        <v>0</v>
      </c>
      <c r="AB999" s="28">
        <v>0</v>
      </c>
    </row>
    <row r="1000" spans="1:28" x14ac:dyDescent="0.25">
      <c r="A1000" s="29">
        <v>988</v>
      </c>
      <c r="B1000" s="52"/>
      <c r="C1000" s="22">
        <v>892280057</v>
      </c>
      <c r="D1000" s="22">
        <f>VLOOKUP(C1000,ENERO!$D$13:$E$1147,2,0)</f>
        <v>212970429</v>
      </c>
      <c r="E1000" s="52" t="s">
        <v>1102</v>
      </c>
      <c r="F1000" s="52"/>
      <c r="G1000" s="52"/>
      <c r="H1000" s="3">
        <v>1652923408</v>
      </c>
      <c r="I1000" s="3">
        <v>2931998351</v>
      </c>
      <c r="J1000" s="3">
        <v>0</v>
      </c>
      <c r="K1000" s="3">
        <v>0</v>
      </c>
      <c r="L1000" s="3">
        <v>0</v>
      </c>
      <c r="M1000" s="3">
        <v>0</v>
      </c>
      <c r="N1000" s="3"/>
      <c r="O1000" s="25">
        <v>4584921759</v>
      </c>
      <c r="P1000" s="26">
        <v>4584921759</v>
      </c>
      <c r="Q1000" s="3">
        <v>0</v>
      </c>
      <c r="R1000" s="3">
        <v>0</v>
      </c>
      <c r="S1000" s="3"/>
      <c r="T1000" s="3">
        <v>0</v>
      </c>
      <c r="U1000" s="3">
        <v>0</v>
      </c>
      <c r="V1000" s="3"/>
      <c r="W1000" s="3"/>
      <c r="X1000" s="3">
        <v>0</v>
      </c>
      <c r="Y1000" s="3">
        <v>0</v>
      </c>
      <c r="Z1000" s="3">
        <v>0</v>
      </c>
      <c r="AA1000" s="27">
        <v>0</v>
      </c>
      <c r="AB1000" s="28">
        <v>0</v>
      </c>
    </row>
    <row r="1001" spans="1:28" x14ac:dyDescent="0.25">
      <c r="A1001" s="20">
        <v>989</v>
      </c>
      <c r="B1001" s="52"/>
      <c r="C1001" s="22">
        <v>892201296</v>
      </c>
      <c r="D1001" s="22">
        <f>VLOOKUP(C1001,ENERO!$D$13:$E$1147,2,0)</f>
        <v>217370473</v>
      </c>
      <c r="E1001" s="52" t="s">
        <v>1103</v>
      </c>
      <c r="F1001" s="52"/>
      <c r="G1001" s="52"/>
      <c r="H1001" s="3">
        <v>316493424</v>
      </c>
      <c r="I1001" s="3">
        <v>590501029</v>
      </c>
      <c r="J1001" s="3">
        <v>0</v>
      </c>
      <c r="K1001" s="3">
        <v>0</v>
      </c>
      <c r="L1001" s="3">
        <v>0</v>
      </c>
      <c r="M1001" s="3">
        <v>0</v>
      </c>
      <c r="N1001" s="3"/>
      <c r="O1001" s="25">
        <v>906994453</v>
      </c>
      <c r="P1001" s="26">
        <v>906994453</v>
      </c>
      <c r="Q1001" s="3">
        <v>0</v>
      </c>
      <c r="R1001" s="3">
        <v>0</v>
      </c>
      <c r="S1001" s="3"/>
      <c r="T1001" s="3">
        <v>0</v>
      </c>
      <c r="U1001" s="3">
        <v>0</v>
      </c>
      <c r="V1001" s="3"/>
      <c r="W1001" s="3"/>
      <c r="X1001" s="3">
        <v>0</v>
      </c>
      <c r="Y1001" s="3">
        <v>0</v>
      </c>
      <c r="Z1001" s="3">
        <v>0</v>
      </c>
      <c r="AA1001" s="27">
        <v>0</v>
      </c>
      <c r="AB1001" s="28">
        <v>0</v>
      </c>
    </row>
    <row r="1002" spans="1:28" x14ac:dyDescent="0.25">
      <c r="A1002" s="29">
        <v>990</v>
      </c>
      <c r="B1002" s="52"/>
      <c r="C1002" s="22">
        <v>800100729</v>
      </c>
      <c r="D1002" s="22">
        <f>VLOOKUP(C1002,ENERO!$D$13:$E$1147,2,0)</f>
        <v>210870508</v>
      </c>
      <c r="E1002" s="52" t="s">
        <v>1104</v>
      </c>
      <c r="F1002" s="52"/>
      <c r="G1002" s="52"/>
      <c r="H1002" s="3">
        <v>568561344</v>
      </c>
      <c r="I1002" s="3">
        <v>1240679128</v>
      </c>
      <c r="J1002" s="3">
        <v>0</v>
      </c>
      <c r="K1002" s="3">
        <v>0</v>
      </c>
      <c r="L1002" s="3">
        <v>0</v>
      </c>
      <c r="M1002" s="3">
        <v>0</v>
      </c>
      <c r="N1002" s="3"/>
      <c r="O1002" s="25">
        <v>1809240472</v>
      </c>
      <c r="P1002" s="26">
        <v>1809240472</v>
      </c>
      <c r="Q1002" s="3">
        <v>0</v>
      </c>
      <c r="R1002" s="3">
        <v>0</v>
      </c>
      <c r="S1002" s="3"/>
      <c r="T1002" s="3">
        <v>0</v>
      </c>
      <c r="U1002" s="3">
        <v>0</v>
      </c>
      <c r="V1002" s="3"/>
      <c r="W1002" s="3"/>
      <c r="X1002" s="3">
        <v>0</v>
      </c>
      <c r="Y1002" s="3">
        <v>0</v>
      </c>
      <c r="Z1002" s="3">
        <v>0</v>
      </c>
      <c r="AA1002" s="27">
        <v>0</v>
      </c>
      <c r="AB1002" s="28">
        <v>0</v>
      </c>
    </row>
    <row r="1003" spans="1:28" x14ac:dyDescent="0.25">
      <c r="A1003" s="20">
        <v>991</v>
      </c>
      <c r="B1003" s="52"/>
      <c r="C1003" s="22">
        <v>892200312</v>
      </c>
      <c r="D1003" s="22">
        <f>VLOOKUP(C1003,ENERO!$D$13:$E$1147,2,0)</f>
        <v>212370523</v>
      </c>
      <c r="E1003" s="52" t="s">
        <v>1105</v>
      </c>
      <c r="F1003" s="52"/>
      <c r="G1003" s="52"/>
      <c r="H1003" s="3">
        <v>527391648</v>
      </c>
      <c r="I1003" s="3">
        <v>882762997</v>
      </c>
      <c r="J1003" s="3">
        <v>0</v>
      </c>
      <c r="K1003" s="3">
        <v>0</v>
      </c>
      <c r="L1003" s="3">
        <v>0</v>
      </c>
      <c r="M1003" s="3">
        <v>0</v>
      </c>
      <c r="N1003" s="3"/>
      <c r="O1003" s="25">
        <v>1410154645</v>
      </c>
      <c r="P1003" s="26">
        <v>1410154645</v>
      </c>
      <c r="Q1003" s="3">
        <v>0</v>
      </c>
      <c r="R1003" s="3">
        <v>0</v>
      </c>
      <c r="S1003" s="3"/>
      <c r="T1003" s="3">
        <v>0</v>
      </c>
      <c r="U1003" s="3">
        <v>0</v>
      </c>
      <c r="V1003" s="3"/>
      <c r="W1003" s="3"/>
      <c r="X1003" s="3">
        <v>0</v>
      </c>
      <c r="Y1003" s="3">
        <v>0</v>
      </c>
      <c r="Z1003" s="3">
        <v>0</v>
      </c>
      <c r="AA1003" s="27">
        <v>0</v>
      </c>
      <c r="AB1003" s="28">
        <v>0</v>
      </c>
    </row>
    <row r="1004" spans="1:28" x14ac:dyDescent="0.25">
      <c r="A1004" s="29">
        <v>992</v>
      </c>
      <c r="B1004" s="52"/>
      <c r="C1004" s="22">
        <v>892280055</v>
      </c>
      <c r="D1004" s="22">
        <f>VLOOKUP(C1004,ENERO!$D$13:$E$1147,2,0)</f>
        <v>217070670</v>
      </c>
      <c r="E1004" s="52" t="s">
        <v>1106</v>
      </c>
      <c r="F1004" s="52"/>
      <c r="G1004" s="52"/>
      <c r="H1004" s="3">
        <v>1605881392</v>
      </c>
      <c r="I1004" s="3">
        <v>2369340448</v>
      </c>
      <c r="J1004" s="3">
        <v>0</v>
      </c>
      <c r="K1004" s="3">
        <v>0</v>
      </c>
      <c r="L1004" s="3">
        <v>0</v>
      </c>
      <c r="M1004" s="3">
        <v>0</v>
      </c>
      <c r="N1004" s="3"/>
      <c r="O1004" s="25">
        <v>3975221840</v>
      </c>
      <c r="P1004" s="26">
        <v>3975221840</v>
      </c>
      <c r="Q1004" s="3">
        <v>0</v>
      </c>
      <c r="R1004" s="3">
        <v>0</v>
      </c>
      <c r="S1004" s="3"/>
      <c r="T1004" s="3">
        <v>0</v>
      </c>
      <c r="U1004" s="3">
        <v>0</v>
      </c>
      <c r="V1004" s="3"/>
      <c r="W1004" s="3"/>
      <c r="X1004" s="3">
        <v>0</v>
      </c>
      <c r="Y1004" s="3">
        <v>0</v>
      </c>
      <c r="Z1004" s="3">
        <v>0</v>
      </c>
      <c r="AA1004" s="27">
        <v>0</v>
      </c>
      <c r="AB1004" s="28">
        <v>0</v>
      </c>
    </row>
    <row r="1005" spans="1:28" x14ac:dyDescent="0.25">
      <c r="A1005" s="20">
        <v>993</v>
      </c>
      <c r="B1005" s="52"/>
      <c r="C1005" s="22">
        <v>892280054</v>
      </c>
      <c r="D1005" s="22">
        <f>VLOOKUP(C1005,ENERO!$D$13:$E$1147,2,0)</f>
        <v>217870678</v>
      </c>
      <c r="E1005" s="52" t="s">
        <v>1107</v>
      </c>
      <c r="F1005" s="52"/>
      <c r="G1005" s="52"/>
      <c r="H1005" s="3">
        <v>711062240</v>
      </c>
      <c r="I1005" s="3">
        <v>1631150316</v>
      </c>
      <c r="J1005" s="3">
        <v>0</v>
      </c>
      <c r="K1005" s="3">
        <v>0</v>
      </c>
      <c r="L1005" s="3">
        <v>0</v>
      </c>
      <c r="M1005" s="3">
        <v>0</v>
      </c>
      <c r="N1005" s="3"/>
      <c r="O1005" s="25">
        <v>2342212556</v>
      </c>
      <c r="P1005" s="26">
        <v>2342212556</v>
      </c>
      <c r="Q1005" s="3">
        <v>0</v>
      </c>
      <c r="R1005" s="3">
        <v>0</v>
      </c>
      <c r="S1005" s="3"/>
      <c r="T1005" s="3">
        <v>0</v>
      </c>
      <c r="U1005" s="3">
        <v>0</v>
      </c>
      <c r="V1005" s="3"/>
      <c r="W1005" s="3"/>
      <c r="X1005" s="3">
        <v>0</v>
      </c>
      <c r="Y1005" s="3">
        <v>0</v>
      </c>
      <c r="Z1005" s="3">
        <v>0</v>
      </c>
      <c r="AA1005" s="27">
        <v>0</v>
      </c>
      <c r="AB1005" s="28">
        <v>0</v>
      </c>
    </row>
    <row r="1006" spans="1:28" x14ac:dyDescent="0.25">
      <c r="A1006" s="29">
        <v>994</v>
      </c>
      <c r="B1006" s="52"/>
      <c r="C1006" s="22">
        <v>892201282</v>
      </c>
      <c r="D1006" s="22">
        <f>VLOOKUP(C1006,ENERO!$D$13:$E$1147,2,0)</f>
        <v>210270702</v>
      </c>
      <c r="E1006" s="52" t="s">
        <v>1108</v>
      </c>
      <c r="F1006" s="52"/>
      <c r="G1006" s="52"/>
      <c r="H1006" s="3">
        <v>286245608</v>
      </c>
      <c r="I1006" s="3">
        <v>578703301</v>
      </c>
      <c r="J1006" s="3">
        <v>0</v>
      </c>
      <c r="K1006" s="3">
        <v>0</v>
      </c>
      <c r="L1006" s="3">
        <v>0</v>
      </c>
      <c r="M1006" s="3">
        <v>0</v>
      </c>
      <c r="N1006" s="3"/>
      <c r="O1006" s="25">
        <v>864948909</v>
      </c>
      <c r="P1006" s="26">
        <v>864948909</v>
      </c>
      <c r="Q1006" s="3">
        <v>0</v>
      </c>
      <c r="R1006" s="3">
        <v>0</v>
      </c>
      <c r="S1006" s="3"/>
      <c r="T1006" s="3">
        <v>0</v>
      </c>
      <c r="U1006" s="3">
        <v>0</v>
      </c>
      <c r="V1006" s="3"/>
      <c r="W1006" s="3"/>
      <c r="X1006" s="3">
        <v>0</v>
      </c>
      <c r="Y1006" s="3">
        <v>0</v>
      </c>
      <c r="Z1006" s="3">
        <v>0</v>
      </c>
      <c r="AA1006" s="27">
        <v>0</v>
      </c>
      <c r="AB1006" s="28">
        <v>0</v>
      </c>
    </row>
    <row r="1007" spans="1:28" x14ac:dyDescent="0.25">
      <c r="A1007" s="20">
        <v>995</v>
      </c>
      <c r="B1007" s="52"/>
      <c r="C1007" s="22">
        <v>892200591</v>
      </c>
      <c r="D1007" s="22">
        <f>VLOOKUP(C1007,ENERO!$D$13:$E$1147,2,0)</f>
        <v>210870708</v>
      </c>
      <c r="E1007" s="52" t="s">
        <v>1109</v>
      </c>
      <c r="F1007" s="52"/>
      <c r="G1007" s="52"/>
      <c r="H1007" s="3">
        <v>1576601440</v>
      </c>
      <c r="I1007" s="3">
        <v>2471944103</v>
      </c>
      <c r="J1007" s="3">
        <v>0</v>
      </c>
      <c r="K1007" s="3">
        <v>0</v>
      </c>
      <c r="L1007" s="3">
        <v>0</v>
      </c>
      <c r="M1007" s="3">
        <v>0</v>
      </c>
      <c r="N1007" s="3"/>
      <c r="O1007" s="25">
        <v>4048545543</v>
      </c>
      <c r="P1007" s="26">
        <v>4048545543</v>
      </c>
      <c r="Q1007" s="3">
        <v>0</v>
      </c>
      <c r="R1007" s="3">
        <v>0</v>
      </c>
      <c r="S1007" s="3"/>
      <c r="T1007" s="3">
        <v>0</v>
      </c>
      <c r="U1007" s="3">
        <v>0</v>
      </c>
      <c r="V1007" s="3"/>
      <c r="W1007" s="3"/>
      <c r="X1007" s="3">
        <v>0</v>
      </c>
      <c r="Y1007" s="3">
        <v>0</v>
      </c>
      <c r="Z1007" s="3">
        <v>0</v>
      </c>
      <c r="AA1007" s="27">
        <v>0</v>
      </c>
      <c r="AB1007" s="28">
        <v>0</v>
      </c>
    </row>
    <row r="1008" spans="1:28" x14ac:dyDescent="0.25">
      <c r="A1008" s="29">
        <v>996</v>
      </c>
      <c r="B1008" s="52"/>
      <c r="C1008" s="22">
        <v>892200592</v>
      </c>
      <c r="D1008" s="22">
        <f>VLOOKUP(C1008,ENERO!$D$13:$E$1147,2,0)</f>
        <v>211370713</v>
      </c>
      <c r="E1008" s="52" t="s">
        <v>1110</v>
      </c>
      <c r="F1008" s="52"/>
      <c r="G1008" s="52"/>
      <c r="H1008" s="3">
        <v>1869067392</v>
      </c>
      <c r="I1008" s="3">
        <v>3060980078</v>
      </c>
      <c r="J1008" s="3">
        <v>0</v>
      </c>
      <c r="K1008" s="3">
        <v>0</v>
      </c>
      <c r="L1008" s="3">
        <v>0</v>
      </c>
      <c r="M1008" s="3">
        <v>0</v>
      </c>
      <c r="N1008" s="3"/>
      <c r="O1008" s="25">
        <v>4930047470</v>
      </c>
      <c r="P1008" s="26">
        <v>4930047470</v>
      </c>
      <c r="Q1008" s="3">
        <v>0</v>
      </c>
      <c r="R1008" s="3">
        <v>0</v>
      </c>
      <c r="S1008" s="3"/>
      <c r="T1008" s="3">
        <v>0</v>
      </c>
      <c r="U1008" s="3">
        <v>0</v>
      </c>
      <c r="V1008" s="3"/>
      <c r="W1008" s="3"/>
      <c r="X1008" s="3">
        <v>0</v>
      </c>
      <c r="Y1008" s="3">
        <v>0</v>
      </c>
      <c r="Z1008" s="3">
        <v>0</v>
      </c>
      <c r="AA1008" s="27">
        <v>0</v>
      </c>
      <c r="AB1008" s="28">
        <v>0</v>
      </c>
    </row>
    <row r="1009" spans="1:28" x14ac:dyDescent="0.25">
      <c r="A1009" s="20">
        <v>997</v>
      </c>
      <c r="B1009" s="52"/>
      <c r="C1009" s="22">
        <v>892280063</v>
      </c>
      <c r="D1009" s="22">
        <f>VLOOKUP(C1009,ENERO!$D$13:$E$1147,2,0)</f>
        <v>211770717</v>
      </c>
      <c r="E1009" s="52" t="s">
        <v>361</v>
      </c>
      <c r="F1009" s="52"/>
      <c r="G1009" s="52"/>
      <c r="H1009" s="3">
        <v>562468912</v>
      </c>
      <c r="I1009" s="3">
        <v>766770348</v>
      </c>
      <c r="J1009" s="3">
        <v>0</v>
      </c>
      <c r="K1009" s="3">
        <v>0</v>
      </c>
      <c r="L1009" s="3">
        <v>0</v>
      </c>
      <c r="M1009" s="3">
        <v>0</v>
      </c>
      <c r="N1009" s="3"/>
      <c r="O1009" s="25">
        <v>1329239260</v>
      </c>
      <c r="P1009" s="26">
        <v>1329239260</v>
      </c>
      <c r="Q1009" s="3">
        <v>0</v>
      </c>
      <c r="R1009" s="3">
        <v>0</v>
      </c>
      <c r="S1009" s="3"/>
      <c r="T1009" s="3">
        <v>0</v>
      </c>
      <c r="U1009" s="3">
        <v>0</v>
      </c>
      <c r="V1009" s="3"/>
      <c r="W1009" s="3"/>
      <c r="X1009" s="3">
        <v>0</v>
      </c>
      <c r="Y1009" s="3">
        <v>0</v>
      </c>
      <c r="Z1009" s="3">
        <v>0</v>
      </c>
      <c r="AA1009" s="27">
        <v>0</v>
      </c>
      <c r="AB1009" s="28">
        <v>0</v>
      </c>
    </row>
    <row r="1010" spans="1:28" x14ac:dyDescent="0.25">
      <c r="A1010" s="29">
        <v>998</v>
      </c>
      <c r="B1010" s="52"/>
      <c r="C1010" s="22">
        <v>800100747</v>
      </c>
      <c r="D1010" s="22">
        <f>VLOOKUP(C1010,ENERO!$D$13:$E$1147,2,0)</f>
        <v>214270742</v>
      </c>
      <c r="E1010" s="52" t="s">
        <v>1111</v>
      </c>
      <c r="F1010" s="52"/>
      <c r="G1010" s="52"/>
      <c r="H1010" s="3">
        <v>683349264</v>
      </c>
      <c r="I1010" s="3">
        <v>969726172</v>
      </c>
      <c r="J1010" s="3">
        <v>0</v>
      </c>
      <c r="K1010" s="3">
        <v>0</v>
      </c>
      <c r="L1010" s="3">
        <v>0</v>
      </c>
      <c r="M1010" s="3">
        <v>0</v>
      </c>
      <c r="N1010" s="3"/>
      <c r="O1010" s="25">
        <v>1653075436</v>
      </c>
      <c r="P1010" s="26">
        <v>1653075436</v>
      </c>
      <c r="Q1010" s="3">
        <v>0</v>
      </c>
      <c r="R1010" s="3">
        <v>0</v>
      </c>
      <c r="S1010" s="3"/>
      <c r="T1010" s="3">
        <v>0</v>
      </c>
      <c r="U1010" s="3">
        <v>0</v>
      </c>
      <c r="V1010" s="3"/>
      <c r="W1010" s="3"/>
      <c r="X1010" s="3">
        <v>0</v>
      </c>
      <c r="Y1010" s="3">
        <v>0</v>
      </c>
      <c r="Z1010" s="3">
        <v>0</v>
      </c>
      <c r="AA1010" s="27">
        <v>0</v>
      </c>
      <c r="AB1010" s="28">
        <v>0</v>
      </c>
    </row>
    <row r="1011" spans="1:28" x14ac:dyDescent="0.25">
      <c r="A1011" s="20">
        <v>999</v>
      </c>
      <c r="B1011" s="52"/>
      <c r="C1011" s="22">
        <v>892280061</v>
      </c>
      <c r="D1011" s="22">
        <f>VLOOKUP(C1011,ENERO!$D$13:$E$1147,2,0)</f>
        <v>217170771</v>
      </c>
      <c r="E1011" s="52" t="s">
        <v>641</v>
      </c>
      <c r="F1011" s="52"/>
      <c r="G1011" s="52"/>
      <c r="H1011" s="3">
        <v>786103616</v>
      </c>
      <c r="I1011" s="3">
        <v>1665584574</v>
      </c>
      <c r="J1011" s="3">
        <v>0</v>
      </c>
      <c r="K1011" s="3">
        <v>0</v>
      </c>
      <c r="L1011" s="3">
        <v>0</v>
      </c>
      <c r="M1011" s="3">
        <v>0</v>
      </c>
      <c r="N1011" s="3"/>
      <c r="O1011" s="25">
        <v>2451688190</v>
      </c>
      <c r="P1011" s="26">
        <v>2451688190</v>
      </c>
      <c r="Q1011" s="3">
        <v>0</v>
      </c>
      <c r="R1011" s="3">
        <v>0</v>
      </c>
      <c r="S1011" s="3"/>
      <c r="T1011" s="3">
        <v>0</v>
      </c>
      <c r="U1011" s="3">
        <v>0</v>
      </c>
      <c r="V1011" s="3"/>
      <c r="W1011" s="3"/>
      <c r="X1011" s="3">
        <v>0</v>
      </c>
      <c r="Y1011" s="3">
        <v>0</v>
      </c>
      <c r="Z1011" s="3">
        <v>0</v>
      </c>
      <c r="AA1011" s="27">
        <v>0</v>
      </c>
      <c r="AB1011" s="28">
        <v>0</v>
      </c>
    </row>
    <row r="1012" spans="1:28" x14ac:dyDescent="0.25">
      <c r="A1012" s="29">
        <v>1000</v>
      </c>
      <c r="B1012" s="52"/>
      <c r="C1012" s="22">
        <v>892200839</v>
      </c>
      <c r="D1012" s="22">
        <f>VLOOKUP(C1012,ENERO!$D$13:$E$1147,2,0)</f>
        <v>212070820</v>
      </c>
      <c r="E1012" s="52" t="s">
        <v>1112</v>
      </c>
      <c r="F1012" s="52"/>
      <c r="G1012" s="52"/>
      <c r="H1012" s="3">
        <v>753798920</v>
      </c>
      <c r="I1012" s="3">
        <v>1095023108</v>
      </c>
      <c r="J1012" s="3">
        <v>0</v>
      </c>
      <c r="K1012" s="3">
        <v>0</v>
      </c>
      <c r="L1012" s="3">
        <v>0</v>
      </c>
      <c r="M1012" s="3">
        <v>0</v>
      </c>
      <c r="N1012" s="3"/>
      <c r="O1012" s="25">
        <v>1848822028</v>
      </c>
      <c r="P1012" s="26">
        <v>1848822028</v>
      </c>
      <c r="Q1012" s="3">
        <v>0</v>
      </c>
      <c r="R1012" s="3">
        <v>0</v>
      </c>
      <c r="S1012" s="3"/>
      <c r="T1012" s="3">
        <v>0</v>
      </c>
      <c r="U1012" s="3">
        <v>0</v>
      </c>
      <c r="V1012" s="3"/>
      <c r="W1012" s="3"/>
      <c r="X1012" s="3">
        <v>0</v>
      </c>
      <c r="Y1012" s="3">
        <v>0</v>
      </c>
      <c r="Z1012" s="3">
        <v>0</v>
      </c>
      <c r="AA1012" s="27">
        <v>0</v>
      </c>
      <c r="AB1012" s="28">
        <v>0</v>
      </c>
    </row>
    <row r="1013" spans="1:28" x14ac:dyDescent="0.25">
      <c r="A1013" s="20">
        <v>1001</v>
      </c>
      <c r="B1013" s="52"/>
      <c r="C1013" s="22">
        <v>800100751</v>
      </c>
      <c r="D1013" s="22">
        <f>VLOOKUP(C1013,ENERO!$D$13:$E$1147,2,0)</f>
        <v>212370823</v>
      </c>
      <c r="E1013" s="52" t="s">
        <v>1113</v>
      </c>
      <c r="F1013" s="52"/>
      <c r="G1013" s="52"/>
      <c r="H1013" s="3">
        <v>641939240</v>
      </c>
      <c r="I1013" s="3">
        <v>1109488834</v>
      </c>
      <c r="J1013" s="3">
        <v>0</v>
      </c>
      <c r="K1013" s="3">
        <v>0</v>
      </c>
      <c r="L1013" s="3">
        <v>0</v>
      </c>
      <c r="M1013" s="3">
        <v>0</v>
      </c>
      <c r="N1013" s="3"/>
      <c r="O1013" s="25">
        <v>1751428074</v>
      </c>
      <c r="P1013" s="26">
        <v>1751428074</v>
      </c>
      <c r="Q1013" s="3">
        <v>0</v>
      </c>
      <c r="R1013" s="3">
        <v>0</v>
      </c>
      <c r="S1013" s="3"/>
      <c r="T1013" s="3">
        <v>0</v>
      </c>
      <c r="U1013" s="3">
        <v>0</v>
      </c>
      <c r="V1013" s="3"/>
      <c r="W1013" s="3"/>
      <c r="X1013" s="3">
        <v>0</v>
      </c>
      <c r="Y1013" s="3">
        <v>0</v>
      </c>
      <c r="Z1013" s="3">
        <v>0</v>
      </c>
      <c r="AA1013" s="27">
        <v>0</v>
      </c>
      <c r="AB1013" s="28">
        <v>0</v>
      </c>
    </row>
    <row r="1014" spans="1:28" x14ac:dyDescent="0.25">
      <c r="A1014" s="29">
        <v>1002</v>
      </c>
      <c r="B1014" s="52"/>
      <c r="C1014" s="22">
        <v>890702017</v>
      </c>
      <c r="D1014" s="22">
        <f>VLOOKUP(C1014,ENERO!$D$13:$E$1147,2,0)</f>
        <v>212473024</v>
      </c>
      <c r="E1014" s="52" t="s">
        <v>1114</v>
      </c>
      <c r="F1014" s="52"/>
      <c r="G1014" s="52"/>
      <c r="H1014" s="3">
        <v>63092444</v>
      </c>
      <c r="I1014" s="3">
        <v>175643299</v>
      </c>
      <c r="J1014" s="3">
        <v>0</v>
      </c>
      <c r="K1014" s="3">
        <v>0</v>
      </c>
      <c r="L1014" s="3">
        <v>0</v>
      </c>
      <c r="M1014" s="3">
        <v>0</v>
      </c>
      <c r="N1014" s="3"/>
      <c r="O1014" s="25">
        <v>238735743</v>
      </c>
      <c r="P1014" s="26">
        <v>238735743</v>
      </c>
      <c r="Q1014" s="3">
        <v>0</v>
      </c>
      <c r="R1014" s="3">
        <v>0</v>
      </c>
      <c r="S1014" s="3"/>
      <c r="T1014" s="3">
        <v>0</v>
      </c>
      <c r="U1014" s="3">
        <v>0</v>
      </c>
      <c r="V1014" s="3"/>
      <c r="W1014" s="3"/>
      <c r="X1014" s="3">
        <v>0</v>
      </c>
      <c r="Y1014" s="3">
        <v>0</v>
      </c>
      <c r="Z1014" s="3">
        <v>0</v>
      </c>
      <c r="AA1014" s="27">
        <v>0</v>
      </c>
      <c r="AB1014" s="28">
        <v>0</v>
      </c>
    </row>
    <row r="1015" spans="1:28" x14ac:dyDescent="0.25">
      <c r="A1015" s="20">
        <v>1003</v>
      </c>
      <c r="B1015" s="52"/>
      <c r="C1015" s="22">
        <v>890700961</v>
      </c>
      <c r="D1015" s="22">
        <f>VLOOKUP(C1015,ENERO!$D$13:$E$1147,2,0)</f>
        <v>212673026</v>
      </c>
      <c r="E1015" s="52" t="s">
        <v>1115</v>
      </c>
      <c r="F1015" s="52"/>
      <c r="G1015" s="52"/>
      <c r="H1015" s="3">
        <v>122650240</v>
      </c>
      <c r="I1015" s="3">
        <v>291942165</v>
      </c>
      <c r="J1015" s="3">
        <v>0</v>
      </c>
      <c r="K1015" s="3">
        <v>0</v>
      </c>
      <c r="L1015" s="3">
        <v>0</v>
      </c>
      <c r="M1015" s="3">
        <v>0</v>
      </c>
      <c r="N1015" s="3"/>
      <c r="O1015" s="25">
        <v>414592405</v>
      </c>
      <c r="P1015" s="26">
        <v>414592405</v>
      </c>
      <c r="Q1015" s="3">
        <v>0</v>
      </c>
      <c r="R1015" s="3">
        <v>0</v>
      </c>
      <c r="S1015" s="3"/>
      <c r="T1015" s="3">
        <v>0</v>
      </c>
      <c r="U1015" s="3">
        <v>0</v>
      </c>
      <c r="V1015" s="3"/>
      <c r="W1015" s="3"/>
      <c r="X1015" s="3">
        <v>0</v>
      </c>
      <c r="Y1015" s="3">
        <v>0</v>
      </c>
      <c r="Z1015" s="3">
        <v>0</v>
      </c>
      <c r="AA1015" s="27">
        <v>0</v>
      </c>
      <c r="AB1015" s="28">
        <v>0</v>
      </c>
    </row>
    <row r="1016" spans="1:28" x14ac:dyDescent="0.25">
      <c r="A1016" s="29">
        <v>1004</v>
      </c>
      <c r="B1016" s="52"/>
      <c r="C1016" s="22">
        <v>800100048</v>
      </c>
      <c r="D1016" s="22">
        <f>VLOOKUP(C1016,ENERO!$D$13:$E$1147,2,0)</f>
        <v>213073030</v>
      </c>
      <c r="E1016" s="52" t="s">
        <v>1116</v>
      </c>
      <c r="F1016" s="52"/>
      <c r="G1016" s="52"/>
      <c r="H1016" s="3">
        <v>79676141</v>
      </c>
      <c r="I1016" s="3">
        <v>187876085</v>
      </c>
      <c r="J1016" s="3">
        <v>0</v>
      </c>
      <c r="K1016" s="3">
        <v>0</v>
      </c>
      <c r="L1016" s="3">
        <v>0</v>
      </c>
      <c r="M1016" s="3">
        <v>0</v>
      </c>
      <c r="N1016" s="3"/>
      <c r="O1016" s="25">
        <v>267552226</v>
      </c>
      <c r="P1016" s="26">
        <v>267552226</v>
      </c>
      <c r="Q1016" s="3">
        <v>0</v>
      </c>
      <c r="R1016" s="3">
        <v>0</v>
      </c>
      <c r="S1016" s="3"/>
      <c r="T1016" s="3">
        <v>0</v>
      </c>
      <c r="U1016" s="3">
        <v>0</v>
      </c>
      <c r="V1016" s="3"/>
      <c r="W1016" s="3"/>
      <c r="X1016" s="3">
        <v>0</v>
      </c>
      <c r="Y1016" s="3">
        <v>0</v>
      </c>
      <c r="Z1016" s="3">
        <v>0</v>
      </c>
      <c r="AA1016" s="27">
        <v>0</v>
      </c>
      <c r="AB1016" s="28">
        <v>0</v>
      </c>
    </row>
    <row r="1017" spans="1:28" x14ac:dyDescent="0.25">
      <c r="A1017" s="20">
        <v>1005</v>
      </c>
      <c r="B1017" s="52"/>
      <c r="C1017" s="22">
        <v>890702018</v>
      </c>
      <c r="D1017" s="22">
        <f>VLOOKUP(C1017,ENERO!$D$13:$E$1147,2,0)</f>
        <v>214373043</v>
      </c>
      <c r="E1017" s="52" t="s">
        <v>1117</v>
      </c>
      <c r="F1017" s="52"/>
      <c r="G1017" s="52"/>
      <c r="H1017" s="3">
        <v>213260284</v>
      </c>
      <c r="I1017" s="3">
        <v>378950317</v>
      </c>
      <c r="J1017" s="3">
        <v>0</v>
      </c>
      <c r="K1017" s="3">
        <v>0</v>
      </c>
      <c r="L1017" s="3">
        <v>0</v>
      </c>
      <c r="M1017" s="3">
        <v>0</v>
      </c>
      <c r="N1017" s="3"/>
      <c r="O1017" s="25">
        <v>592210601</v>
      </c>
      <c r="P1017" s="26">
        <v>592210601</v>
      </c>
      <c r="Q1017" s="3">
        <v>0</v>
      </c>
      <c r="R1017" s="3">
        <v>0</v>
      </c>
      <c r="S1017" s="3"/>
      <c r="T1017" s="3">
        <v>0</v>
      </c>
      <c r="U1017" s="3">
        <v>0</v>
      </c>
      <c r="V1017" s="3"/>
      <c r="W1017" s="3"/>
      <c r="X1017" s="3">
        <v>0</v>
      </c>
      <c r="Y1017" s="3">
        <v>0</v>
      </c>
      <c r="Z1017" s="3">
        <v>0</v>
      </c>
      <c r="AA1017" s="27">
        <v>0</v>
      </c>
      <c r="AB1017" s="28">
        <v>0</v>
      </c>
    </row>
    <row r="1018" spans="1:28" x14ac:dyDescent="0.25">
      <c r="A1018" s="29">
        <v>1006</v>
      </c>
      <c r="B1018" s="52"/>
      <c r="C1018" s="22">
        <v>890700982</v>
      </c>
      <c r="D1018" s="22">
        <f>VLOOKUP(C1018,ENERO!$D$13:$E$1147,2,0)</f>
        <v>215573055</v>
      </c>
      <c r="E1018" s="52" t="s">
        <v>1118</v>
      </c>
      <c r="F1018" s="52"/>
      <c r="G1018" s="52"/>
      <c r="H1018" s="3">
        <v>205544466</v>
      </c>
      <c r="I1018" s="3">
        <v>412133797</v>
      </c>
      <c r="J1018" s="3">
        <v>0</v>
      </c>
      <c r="K1018" s="3">
        <v>0</v>
      </c>
      <c r="L1018" s="3">
        <v>0</v>
      </c>
      <c r="M1018" s="3">
        <v>0</v>
      </c>
      <c r="N1018" s="3"/>
      <c r="O1018" s="25">
        <v>617678263</v>
      </c>
      <c r="P1018" s="26">
        <v>617678263</v>
      </c>
      <c r="Q1018" s="3">
        <v>0</v>
      </c>
      <c r="R1018" s="3">
        <v>0</v>
      </c>
      <c r="S1018" s="3"/>
      <c r="T1018" s="3">
        <v>0</v>
      </c>
      <c r="U1018" s="3">
        <v>0</v>
      </c>
      <c r="V1018" s="3"/>
      <c r="W1018" s="3"/>
      <c r="X1018" s="3">
        <v>0</v>
      </c>
      <c r="Y1018" s="3">
        <v>0</v>
      </c>
      <c r="Z1018" s="3">
        <v>0</v>
      </c>
      <c r="AA1018" s="27">
        <v>0</v>
      </c>
      <c r="AB1018" s="28">
        <v>0</v>
      </c>
    </row>
    <row r="1019" spans="1:28" x14ac:dyDescent="0.25">
      <c r="A1019" s="20">
        <v>1007</v>
      </c>
      <c r="B1019" s="52"/>
      <c r="C1019" s="22">
        <v>800100049</v>
      </c>
      <c r="D1019" s="22">
        <f>VLOOKUP(C1019,ENERO!$D$13:$E$1147,2,0)</f>
        <v>216773067</v>
      </c>
      <c r="E1019" s="52" t="s">
        <v>1119</v>
      </c>
      <c r="F1019" s="52"/>
      <c r="G1019" s="52"/>
      <c r="H1019" s="3">
        <v>608635952</v>
      </c>
      <c r="I1019" s="3">
        <v>945947280</v>
      </c>
      <c r="J1019" s="3">
        <v>0</v>
      </c>
      <c r="K1019" s="3">
        <v>0</v>
      </c>
      <c r="L1019" s="3">
        <v>0</v>
      </c>
      <c r="M1019" s="3">
        <v>0</v>
      </c>
      <c r="N1019" s="3"/>
      <c r="O1019" s="25">
        <v>1554583232</v>
      </c>
      <c r="P1019" s="26">
        <v>1554583232</v>
      </c>
      <c r="Q1019" s="3">
        <v>0</v>
      </c>
      <c r="R1019" s="3">
        <v>0</v>
      </c>
      <c r="S1019" s="3"/>
      <c r="T1019" s="3">
        <v>0</v>
      </c>
      <c r="U1019" s="3">
        <v>0</v>
      </c>
      <c r="V1019" s="3"/>
      <c r="W1019" s="3"/>
      <c r="X1019" s="3">
        <v>0</v>
      </c>
      <c r="Y1019" s="3">
        <v>0</v>
      </c>
      <c r="Z1019" s="3">
        <v>0</v>
      </c>
      <c r="AA1019" s="27">
        <v>0</v>
      </c>
      <c r="AB1019" s="28">
        <v>0</v>
      </c>
    </row>
    <row r="1020" spans="1:28" x14ac:dyDescent="0.25">
      <c r="A1020" s="29">
        <v>1008</v>
      </c>
      <c r="B1020" s="52"/>
      <c r="C1020" s="22">
        <v>890700859</v>
      </c>
      <c r="D1020" s="22">
        <f>VLOOKUP(C1020,ENERO!$D$13:$E$1147,2,0)</f>
        <v>212473124</v>
      </c>
      <c r="E1020" s="52" t="s">
        <v>1120</v>
      </c>
      <c r="F1020" s="52"/>
      <c r="G1020" s="52"/>
      <c r="H1020" s="3">
        <v>298663008</v>
      </c>
      <c r="I1020" s="3">
        <v>618402757</v>
      </c>
      <c r="J1020" s="3">
        <v>0</v>
      </c>
      <c r="K1020" s="3">
        <v>0</v>
      </c>
      <c r="L1020" s="3">
        <v>0</v>
      </c>
      <c r="M1020" s="3">
        <v>0</v>
      </c>
      <c r="N1020" s="3"/>
      <c r="O1020" s="25">
        <v>917065765</v>
      </c>
      <c r="P1020" s="26">
        <v>917065765</v>
      </c>
      <c r="Q1020" s="3">
        <v>0</v>
      </c>
      <c r="R1020" s="3">
        <v>0</v>
      </c>
      <c r="S1020" s="3"/>
      <c r="T1020" s="3">
        <v>0</v>
      </c>
      <c r="U1020" s="3">
        <v>0</v>
      </c>
      <c r="V1020" s="3"/>
      <c r="W1020" s="3"/>
      <c r="X1020" s="3">
        <v>0</v>
      </c>
      <c r="Y1020" s="3">
        <v>0</v>
      </c>
      <c r="Z1020" s="3">
        <v>0</v>
      </c>
      <c r="AA1020" s="27">
        <v>0</v>
      </c>
      <c r="AB1020" s="28">
        <v>0</v>
      </c>
    </row>
    <row r="1021" spans="1:28" x14ac:dyDescent="0.25">
      <c r="A1021" s="20">
        <v>1009</v>
      </c>
      <c r="B1021" s="52"/>
      <c r="C1021" s="22">
        <v>800100050</v>
      </c>
      <c r="D1021" s="22">
        <f>VLOOKUP(C1021,ENERO!$D$13:$E$1147,2,0)</f>
        <v>214873148</v>
      </c>
      <c r="E1021" s="52" t="s">
        <v>1121</v>
      </c>
      <c r="F1021" s="52"/>
      <c r="G1021" s="52"/>
      <c r="H1021" s="3">
        <v>127749240</v>
      </c>
      <c r="I1021" s="3">
        <v>244874664</v>
      </c>
      <c r="J1021" s="3">
        <v>0</v>
      </c>
      <c r="K1021" s="3">
        <v>0</v>
      </c>
      <c r="L1021" s="3">
        <v>0</v>
      </c>
      <c r="M1021" s="3">
        <v>0</v>
      </c>
      <c r="N1021" s="3"/>
      <c r="O1021" s="25">
        <v>372623904</v>
      </c>
      <c r="P1021" s="26">
        <v>372623904</v>
      </c>
      <c r="Q1021" s="3">
        <v>0</v>
      </c>
      <c r="R1021" s="3">
        <v>0</v>
      </c>
      <c r="S1021" s="3"/>
      <c r="T1021" s="3">
        <v>0</v>
      </c>
      <c r="U1021" s="3">
        <v>0</v>
      </c>
      <c r="V1021" s="3"/>
      <c r="W1021" s="3"/>
      <c r="X1021" s="3">
        <v>0</v>
      </c>
      <c r="Y1021" s="3">
        <v>0</v>
      </c>
      <c r="Z1021" s="3">
        <v>0</v>
      </c>
      <c r="AA1021" s="27">
        <v>0</v>
      </c>
      <c r="AB1021" s="28">
        <v>0</v>
      </c>
    </row>
    <row r="1022" spans="1:28" x14ac:dyDescent="0.25">
      <c r="A1022" s="29">
        <v>1010</v>
      </c>
      <c r="B1022" s="52"/>
      <c r="C1022" s="22">
        <v>890702021</v>
      </c>
      <c r="D1022" s="22">
        <f>VLOOKUP(C1022,ENERO!$D$13:$E$1147,2,0)</f>
        <v>215273152</v>
      </c>
      <c r="E1022" s="52" t="s">
        <v>1122</v>
      </c>
      <c r="F1022" s="52"/>
      <c r="G1022" s="52"/>
      <c r="H1022" s="3">
        <v>102382962</v>
      </c>
      <c r="I1022" s="3">
        <v>270718501</v>
      </c>
      <c r="J1022" s="3">
        <v>0</v>
      </c>
      <c r="K1022" s="3">
        <v>0</v>
      </c>
      <c r="L1022" s="3">
        <v>0</v>
      </c>
      <c r="M1022" s="3">
        <v>0</v>
      </c>
      <c r="N1022" s="3"/>
      <c r="O1022" s="25">
        <v>373101463</v>
      </c>
      <c r="P1022" s="26">
        <v>373101463</v>
      </c>
      <c r="Q1022" s="3">
        <v>0</v>
      </c>
      <c r="R1022" s="3">
        <v>0</v>
      </c>
      <c r="S1022" s="3"/>
      <c r="T1022" s="3">
        <v>0</v>
      </c>
      <c r="U1022" s="3">
        <v>0</v>
      </c>
      <c r="V1022" s="3"/>
      <c r="W1022" s="3"/>
      <c r="X1022" s="3">
        <v>0</v>
      </c>
      <c r="Y1022" s="3">
        <v>0</v>
      </c>
      <c r="Z1022" s="3">
        <v>0</v>
      </c>
      <c r="AA1022" s="27">
        <v>0</v>
      </c>
      <c r="AB1022" s="28">
        <v>0</v>
      </c>
    </row>
    <row r="1023" spans="1:28" x14ac:dyDescent="0.25">
      <c r="A1023" s="20">
        <v>1011</v>
      </c>
      <c r="B1023" s="52"/>
      <c r="C1023" s="22">
        <v>800100053</v>
      </c>
      <c r="D1023" s="22">
        <f>VLOOKUP(C1023,ENERO!$D$13:$E$1147,2,0)</f>
        <v>216873168</v>
      </c>
      <c r="E1023" s="52" t="s">
        <v>1123</v>
      </c>
      <c r="F1023" s="52"/>
      <c r="G1023" s="52"/>
      <c r="H1023" s="3">
        <v>1110743616</v>
      </c>
      <c r="I1023" s="3">
        <v>1628955089</v>
      </c>
      <c r="J1023" s="3">
        <v>0</v>
      </c>
      <c r="K1023" s="3">
        <v>0</v>
      </c>
      <c r="L1023" s="3">
        <v>0</v>
      </c>
      <c r="M1023" s="3">
        <v>0</v>
      </c>
      <c r="N1023" s="3"/>
      <c r="O1023" s="25">
        <v>2739698705</v>
      </c>
      <c r="P1023" s="26">
        <v>2739698705</v>
      </c>
      <c r="Q1023" s="3">
        <v>0</v>
      </c>
      <c r="R1023" s="3">
        <v>0</v>
      </c>
      <c r="S1023" s="3"/>
      <c r="T1023" s="3">
        <v>0</v>
      </c>
      <c r="U1023" s="3">
        <v>0</v>
      </c>
      <c r="V1023" s="3"/>
      <c r="W1023" s="3"/>
      <c r="X1023" s="3">
        <v>0</v>
      </c>
      <c r="Y1023" s="3">
        <v>0</v>
      </c>
      <c r="Z1023" s="3">
        <v>0</v>
      </c>
      <c r="AA1023" s="27">
        <v>0</v>
      </c>
      <c r="AB1023" s="28">
        <v>0</v>
      </c>
    </row>
    <row r="1024" spans="1:28" x14ac:dyDescent="0.25">
      <c r="A1024" s="29">
        <v>1012</v>
      </c>
      <c r="B1024" s="52"/>
      <c r="C1024" s="22">
        <v>800100051</v>
      </c>
      <c r="D1024" s="22">
        <f>VLOOKUP(C1024,ENERO!$D$13:$E$1147,2,0)</f>
        <v>210073200</v>
      </c>
      <c r="E1024" s="52" t="s">
        <v>1124</v>
      </c>
      <c r="F1024" s="52"/>
      <c r="G1024" s="52"/>
      <c r="H1024" s="3">
        <v>121263340</v>
      </c>
      <c r="I1024" s="3">
        <v>369024060</v>
      </c>
      <c r="J1024" s="3">
        <v>0</v>
      </c>
      <c r="K1024" s="3">
        <v>0</v>
      </c>
      <c r="L1024" s="3">
        <v>0</v>
      </c>
      <c r="M1024" s="3">
        <v>0</v>
      </c>
      <c r="N1024" s="3"/>
      <c r="O1024" s="25">
        <v>490287400</v>
      </c>
      <c r="P1024" s="26">
        <v>490287400</v>
      </c>
      <c r="Q1024" s="3">
        <v>0</v>
      </c>
      <c r="R1024" s="3">
        <v>0</v>
      </c>
      <c r="S1024" s="3"/>
      <c r="T1024" s="3">
        <v>0</v>
      </c>
      <c r="U1024" s="3">
        <v>0</v>
      </c>
      <c r="V1024" s="3"/>
      <c r="W1024" s="3"/>
      <c r="X1024" s="3">
        <v>0</v>
      </c>
      <c r="Y1024" s="3">
        <v>0</v>
      </c>
      <c r="Z1024" s="3">
        <v>0</v>
      </c>
      <c r="AA1024" s="27">
        <v>0</v>
      </c>
      <c r="AB1024" s="28">
        <v>0</v>
      </c>
    </row>
    <row r="1025" spans="1:28" x14ac:dyDescent="0.25">
      <c r="A1025" s="20">
        <v>1013</v>
      </c>
      <c r="B1025" s="52"/>
      <c r="C1025" s="22">
        <v>890702023</v>
      </c>
      <c r="D1025" s="22">
        <f>VLOOKUP(C1025,ENERO!$D$13:$E$1147,2,0)</f>
        <v>211773217</v>
      </c>
      <c r="E1025" s="52" t="s">
        <v>1125</v>
      </c>
      <c r="F1025" s="52"/>
      <c r="G1025" s="52"/>
      <c r="H1025" s="3">
        <v>670137552</v>
      </c>
      <c r="I1025" s="3">
        <v>1433598292</v>
      </c>
      <c r="J1025" s="3">
        <v>0</v>
      </c>
      <c r="K1025" s="3">
        <v>0</v>
      </c>
      <c r="L1025" s="3">
        <v>0</v>
      </c>
      <c r="M1025" s="3">
        <v>0</v>
      </c>
      <c r="N1025" s="3"/>
      <c r="O1025" s="25">
        <v>2103735844</v>
      </c>
      <c r="P1025" s="26">
        <v>2103735844</v>
      </c>
      <c r="Q1025" s="3">
        <v>0</v>
      </c>
      <c r="R1025" s="3">
        <v>0</v>
      </c>
      <c r="S1025" s="3"/>
      <c r="T1025" s="3">
        <v>0</v>
      </c>
      <c r="U1025" s="3">
        <v>0</v>
      </c>
      <c r="V1025" s="3"/>
      <c r="W1025" s="3"/>
      <c r="X1025" s="3">
        <v>0</v>
      </c>
      <c r="Y1025" s="3">
        <v>0</v>
      </c>
      <c r="Z1025" s="3">
        <v>0</v>
      </c>
      <c r="AA1025" s="27">
        <v>0</v>
      </c>
      <c r="AB1025" s="28">
        <v>0</v>
      </c>
    </row>
    <row r="1026" spans="1:28" x14ac:dyDescent="0.25">
      <c r="A1026" s="29">
        <v>1014</v>
      </c>
      <c r="B1026" s="52"/>
      <c r="C1026" s="22">
        <v>800100052</v>
      </c>
      <c r="D1026" s="22">
        <f>VLOOKUP(C1026,ENERO!$D$13:$E$1147,2,0)</f>
        <v>212673226</v>
      </c>
      <c r="E1026" s="52" t="s">
        <v>1126</v>
      </c>
      <c r="F1026" s="52"/>
      <c r="G1026" s="52"/>
      <c r="H1026" s="3">
        <v>140042450</v>
      </c>
      <c r="I1026" s="3">
        <v>396164437</v>
      </c>
      <c r="J1026" s="3">
        <v>0</v>
      </c>
      <c r="K1026" s="3">
        <v>0</v>
      </c>
      <c r="L1026" s="3">
        <v>0</v>
      </c>
      <c r="M1026" s="3">
        <v>0</v>
      </c>
      <c r="N1026" s="3"/>
      <c r="O1026" s="25">
        <v>536206887</v>
      </c>
      <c r="P1026" s="26">
        <v>536206887</v>
      </c>
      <c r="Q1026" s="3">
        <v>0</v>
      </c>
      <c r="R1026" s="3">
        <v>0</v>
      </c>
      <c r="S1026" s="3"/>
      <c r="T1026" s="3">
        <v>0</v>
      </c>
      <c r="U1026" s="3">
        <v>0</v>
      </c>
      <c r="V1026" s="3"/>
      <c r="W1026" s="3"/>
      <c r="X1026" s="3">
        <v>0</v>
      </c>
      <c r="Y1026" s="3">
        <v>0</v>
      </c>
      <c r="Z1026" s="3">
        <v>0</v>
      </c>
      <c r="AA1026" s="27">
        <v>0</v>
      </c>
      <c r="AB1026" s="28">
        <v>0</v>
      </c>
    </row>
    <row r="1027" spans="1:28" x14ac:dyDescent="0.25">
      <c r="A1027" s="20">
        <v>1015</v>
      </c>
      <c r="B1027" s="52"/>
      <c r="C1027" s="22">
        <v>890702026</v>
      </c>
      <c r="D1027" s="22">
        <f>VLOOKUP(C1027,ENERO!$D$13:$E$1147,2,0)</f>
        <v>213673236</v>
      </c>
      <c r="E1027" s="52" t="s">
        <v>1127</v>
      </c>
      <c r="F1027" s="52"/>
      <c r="G1027" s="52"/>
      <c r="H1027" s="3">
        <v>142300800</v>
      </c>
      <c r="I1027" s="3">
        <v>398482980</v>
      </c>
      <c r="J1027" s="3">
        <v>0</v>
      </c>
      <c r="K1027" s="3">
        <v>0</v>
      </c>
      <c r="L1027" s="3">
        <v>0</v>
      </c>
      <c r="M1027" s="3">
        <v>0</v>
      </c>
      <c r="N1027" s="3"/>
      <c r="O1027" s="25">
        <v>540783780</v>
      </c>
      <c r="P1027" s="26">
        <v>540783780</v>
      </c>
      <c r="Q1027" s="3">
        <v>0</v>
      </c>
      <c r="R1027" s="3">
        <v>0</v>
      </c>
      <c r="S1027" s="3"/>
      <c r="T1027" s="3">
        <v>0</v>
      </c>
      <c r="U1027" s="3">
        <v>0</v>
      </c>
      <c r="V1027" s="3"/>
      <c r="W1027" s="3"/>
      <c r="X1027" s="3">
        <v>0</v>
      </c>
      <c r="Y1027" s="3">
        <v>0</v>
      </c>
      <c r="Z1027" s="3">
        <v>0</v>
      </c>
      <c r="AA1027" s="27">
        <v>0</v>
      </c>
      <c r="AB1027" s="28">
        <v>0</v>
      </c>
    </row>
    <row r="1028" spans="1:28" x14ac:dyDescent="0.25">
      <c r="A1028" s="29">
        <v>1016</v>
      </c>
      <c r="B1028" s="52"/>
      <c r="C1028" s="22">
        <v>890702027</v>
      </c>
      <c r="D1028" s="22">
        <f>VLOOKUP(C1028,ENERO!$D$13:$E$1147,2,0)</f>
        <v>216873268</v>
      </c>
      <c r="E1028" s="52" t="s">
        <v>1128</v>
      </c>
      <c r="F1028" s="52"/>
      <c r="G1028" s="52"/>
      <c r="H1028" s="3">
        <v>729932800</v>
      </c>
      <c r="I1028" s="3">
        <v>1350167176</v>
      </c>
      <c r="J1028" s="3">
        <v>0</v>
      </c>
      <c r="K1028" s="3">
        <v>0</v>
      </c>
      <c r="L1028" s="3">
        <v>0</v>
      </c>
      <c r="M1028" s="3">
        <v>0</v>
      </c>
      <c r="N1028" s="3"/>
      <c r="O1028" s="25">
        <v>2080099976</v>
      </c>
      <c r="P1028" s="26">
        <v>2080099976</v>
      </c>
      <c r="Q1028" s="3">
        <v>0</v>
      </c>
      <c r="R1028" s="3">
        <v>0</v>
      </c>
      <c r="S1028" s="3"/>
      <c r="T1028" s="3">
        <v>0</v>
      </c>
      <c r="U1028" s="3">
        <v>0</v>
      </c>
      <c r="V1028" s="3"/>
      <c r="W1028" s="3"/>
      <c r="X1028" s="3">
        <v>0</v>
      </c>
      <c r="Y1028" s="3">
        <v>0</v>
      </c>
      <c r="Z1028" s="3">
        <v>0</v>
      </c>
      <c r="AA1028" s="27">
        <v>0</v>
      </c>
      <c r="AB1028" s="28">
        <v>0</v>
      </c>
    </row>
    <row r="1029" spans="1:28" x14ac:dyDescent="0.25">
      <c r="A1029" s="20">
        <v>1017</v>
      </c>
      <c r="B1029" s="52"/>
      <c r="C1029" s="22">
        <v>800100054</v>
      </c>
      <c r="D1029" s="22">
        <f>VLOOKUP(C1029,ENERO!$D$13:$E$1147,2,0)</f>
        <v>217073270</v>
      </c>
      <c r="E1029" s="52" t="s">
        <v>1129</v>
      </c>
      <c r="F1029" s="52"/>
      <c r="G1029" s="52"/>
      <c r="H1029" s="3">
        <v>156334082</v>
      </c>
      <c r="I1029" s="3">
        <v>340350339</v>
      </c>
      <c r="J1029" s="3">
        <v>0</v>
      </c>
      <c r="K1029" s="3">
        <v>0</v>
      </c>
      <c r="L1029" s="3">
        <v>0</v>
      </c>
      <c r="M1029" s="3">
        <v>0</v>
      </c>
      <c r="N1029" s="3"/>
      <c r="O1029" s="25">
        <v>496684421</v>
      </c>
      <c r="P1029" s="26">
        <v>496684421</v>
      </c>
      <c r="Q1029" s="3">
        <v>0</v>
      </c>
      <c r="R1029" s="3">
        <v>0</v>
      </c>
      <c r="S1029" s="3"/>
      <c r="T1029" s="3">
        <v>0</v>
      </c>
      <c r="U1029" s="3">
        <v>0</v>
      </c>
      <c r="V1029" s="3"/>
      <c r="W1029" s="3"/>
      <c r="X1029" s="3">
        <v>0</v>
      </c>
      <c r="Y1029" s="3">
        <v>0</v>
      </c>
      <c r="Z1029" s="3">
        <v>0</v>
      </c>
      <c r="AA1029" s="27">
        <v>0</v>
      </c>
      <c r="AB1029" s="28">
        <v>0</v>
      </c>
    </row>
    <row r="1030" spans="1:28" x14ac:dyDescent="0.25">
      <c r="A1030" s="29">
        <v>1018</v>
      </c>
      <c r="B1030" s="52"/>
      <c r="C1030" s="22">
        <v>800100055</v>
      </c>
      <c r="D1030" s="22">
        <f>VLOOKUP(C1030,ENERO!$D$13:$E$1147,2,0)</f>
        <v>217573275</v>
      </c>
      <c r="E1030" s="52" t="s">
        <v>1130</v>
      </c>
      <c r="F1030" s="52"/>
      <c r="G1030" s="52"/>
      <c r="H1030" s="3">
        <v>265727272</v>
      </c>
      <c r="I1030" s="3">
        <v>518098510</v>
      </c>
      <c r="J1030" s="3">
        <v>0</v>
      </c>
      <c r="K1030" s="3">
        <v>0</v>
      </c>
      <c r="L1030" s="3">
        <v>0</v>
      </c>
      <c r="M1030" s="3">
        <v>0</v>
      </c>
      <c r="N1030" s="3"/>
      <c r="O1030" s="25">
        <v>783825782</v>
      </c>
      <c r="P1030" s="26">
        <v>783825782</v>
      </c>
      <c r="Q1030" s="3">
        <v>0</v>
      </c>
      <c r="R1030" s="3">
        <v>0</v>
      </c>
      <c r="S1030" s="3"/>
      <c r="T1030" s="3">
        <v>0</v>
      </c>
      <c r="U1030" s="3">
        <v>0</v>
      </c>
      <c r="V1030" s="3"/>
      <c r="W1030" s="3"/>
      <c r="X1030" s="3">
        <v>0</v>
      </c>
      <c r="Y1030" s="3">
        <v>0</v>
      </c>
      <c r="Z1030" s="3">
        <v>0</v>
      </c>
      <c r="AA1030" s="27">
        <v>0</v>
      </c>
      <c r="AB1030" s="28">
        <v>0</v>
      </c>
    </row>
    <row r="1031" spans="1:28" x14ac:dyDescent="0.25">
      <c r="A1031" s="20">
        <v>1019</v>
      </c>
      <c r="B1031" s="52"/>
      <c r="C1031" s="22">
        <v>800100056</v>
      </c>
      <c r="D1031" s="22">
        <f>VLOOKUP(C1031,ENERO!$D$13:$E$1147,2,0)</f>
        <v>218373283</v>
      </c>
      <c r="E1031" s="52" t="s">
        <v>1131</v>
      </c>
      <c r="F1031" s="52"/>
      <c r="G1031" s="52"/>
      <c r="H1031" s="3">
        <v>531885624</v>
      </c>
      <c r="I1031" s="3">
        <v>1070362200</v>
      </c>
      <c r="J1031" s="3">
        <v>0</v>
      </c>
      <c r="K1031" s="3">
        <v>0</v>
      </c>
      <c r="L1031" s="3">
        <v>0</v>
      </c>
      <c r="M1031" s="3">
        <v>0</v>
      </c>
      <c r="N1031" s="3"/>
      <c r="O1031" s="25">
        <v>1602247824</v>
      </c>
      <c r="P1031" s="26">
        <v>1602247824</v>
      </c>
      <c r="Q1031" s="3">
        <v>0</v>
      </c>
      <c r="R1031" s="3">
        <v>0</v>
      </c>
      <c r="S1031" s="3"/>
      <c r="T1031" s="3">
        <v>0</v>
      </c>
      <c r="U1031" s="3">
        <v>0</v>
      </c>
      <c r="V1031" s="3"/>
      <c r="W1031" s="3"/>
      <c r="X1031" s="3">
        <v>0</v>
      </c>
      <c r="Y1031" s="3">
        <v>0</v>
      </c>
      <c r="Z1031" s="3">
        <v>0</v>
      </c>
      <c r="AA1031" s="27">
        <v>0</v>
      </c>
      <c r="AB1031" s="28">
        <v>0</v>
      </c>
    </row>
    <row r="1032" spans="1:28" x14ac:dyDescent="0.25">
      <c r="A1032" s="29">
        <v>1020</v>
      </c>
      <c r="B1032" s="52"/>
      <c r="C1032" s="22">
        <v>890702015</v>
      </c>
      <c r="D1032" s="22">
        <f>VLOOKUP(C1032,ENERO!$D$13:$E$1147,2,0)</f>
        <v>211973319</v>
      </c>
      <c r="E1032" s="52" t="s">
        <v>1132</v>
      </c>
      <c r="F1032" s="52"/>
      <c r="G1032" s="52"/>
      <c r="H1032" s="3">
        <v>438687776</v>
      </c>
      <c r="I1032" s="3">
        <v>934776513</v>
      </c>
      <c r="J1032" s="3">
        <v>0</v>
      </c>
      <c r="K1032" s="3">
        <v>0</v>
      </c>
      <c r="L1032" s="3">
        <v>0</v>
      </c>
      <c r="M1032" s="3">
        <v>0</v>
      </c>
      <c r="N1032" s="3"/>
      <c r="O1032" s="25">
        <v>1373464289</v>
      </c>
      <c r="P1032" s="26">
        <v>1373464289</v>
      </c>
      <c r="Q1032" s="3">
        <v>0</v>
      </c>
      <c r="R1032" s="3">
        <v>0</v>
      </c>
      <c r="S1032" s="3"/>
      <c r="T1032" s="3">
        <v>0</v>
      </c>
      <c r="U1032" s="3">
        <v>0</v>
      </c>
      <c r="V1032" s="3"/>
      <c r="W1032" s="3"/>
      <c r="X1032" s="3">
        <v>0</v>
      </c>
      <c r="Y1032" s="3">
        <v>0</v>
      </c>
      <c r="Z1032" s="3">
        <v>0</v>
      </c>
      <c r="AA1032" s="27">
        <v>0</v>
      </c>
      <c r="AB1032" s="28">
        <v>0</v>
      </c>
    </row>
    <row r="1033" spans="1:28" x14ac:dyDescent="0.25">
      <c r="A1033" s="20">
        <v>1021</v>
      </c>
      <c r="B1033" s="52"/>
      <c r="C1033" s="22">
        <v>800100057</v>
      </c>
      <c r="D1033" s="22">
        <f>VLOOKUP(C1033,ENERO!$D$13:$E$1147,2,0)</f>
        <v>214773347</v>
      </c>
      <c r="E1033" s="52" t="s">
        <v>1133</v>
      </c>
      <c r="F1033" s="52"/>
      <c r="G1033" s="52"/>
      <c r="H1033" s="3">
        <v>111188990</v>
      </c>
      <c r="I1033" s="3">
        <v>300894522</v>
      </c>
      <c r="J1033" s="3">
        <v>0</v>
      </c>
      <c r="K1033" s="3">
        <v>0</v>
      </c>
      <c r="L1033" s="3">
        <v>0</v>
      </c>
      <c r="M1033" s="3">
        <v>0</v>
      </c>
      <c r="N1033" s="3"/>
      <c r="O1033" s="25">
        <v>412083512</v>
      </c>
      <c r="P1033" s="26">
        <v>412083512</v>
      </c>
      <c r="Q1033" s="3">
        <v>0</v>
      </c>
      <c r="R1033" s="3">
        <v>0</v>
      </c>
      <c r="S1033" s="3"/>
      <c r="T1033" s="3">
        <v>0</v>
      </c>
      <c r="U1033" s="3">
        <v>0</v>
      </c>
      <c r="V1033" s="3"/>
      <c r="W1033" s="3"/>
      <c r="X1033" s="3">
        <v>0</v>
      </c>
      <c r="Y1033" s="3">
        <v>0</v>
      </c>
      <c r="Z1033" s="3">
        <v>0</v>
      </c>
      <c r="AA1033" s="27">
        <v>0</v>
      </c>
      <c r="AB1033" s="28">
        <v>0</v>
      </c>
    </row>
    <row r="1034" spans="1:28" x14ac:dyDescent="0.25">
      <c r="A1034" s="29">
        <v>1022</v>
      </c>
      <c r="B1034" s="52"/>
      <c r="C1034" s="22">
        <v>800100058</v>
      </c>
      <c r="D1034" s="22">
        <f>VLOOKUP(C1034,ENERO!$D$13:$E$1147,2,0)</f>
        <v>214973349</v>
      </c>
      <c r="E1034" s="52" t="s">
        <v>1134</v>
      </c>
      <c r="F1034" s="52"/>
      <c r="G1034" s="52"/>
      <c r="H1034" s="3">
        <v>277085244</v>
      </c>
      <c r="I1034" s="3">
        <v>561507426</v>
      </c>
      <c r="J1034" s="3">
        <v>0</v>
      </c>
      <c r="K1034" s="3">
        <v>0</v>
      </c>
      <c r="L1034" s="3">
        <v>0</v>
      </c>
      <c r="M1034" s="3">
        <v>0</v>
      </c>
      <c r="N1034" s="3"/>
      <c r="O1034" s="25">
        <v>838592670</v>
      </c>
      <c r="P1034" s="26">
        <v>838592670</v>
      </c>
      <c r="Q1034" s="3">
        <v>0</v>
      </c>
      <c r="R1034" s="3">
        <v>0</v>
      </c>
      <c r="S1034" s="3"/>
      <c r="T1034" s="3">
        <v>0</v>
      </c>
      <c r="U1034" s="3">
        <v>0</v>
      </c>
      <c r="V1034" s="3"/>
      <c r="W1034" s="3"/>
      <c r="X1034" s="3">
        <v>0</v>
      </c>
      <c r="Y1034" s="3">
        <v>0</v>
      </c>
      <c r="Z1034" s="3">
        <v>0</v>
      </c>
      <c r="AA1034" s="27">
        <v>0</v>
      </c>
      <c r="AB1034" s="28">
        <v>0</v>
      </c>
    </row>
    <row r="1035" spans="1:28" x14ac:dyDescent="0.25">
      <c r="A1035" s="20">
        <v>1023</v>
      </c>
      <c r="B1035" s="52"/>
      <c r="C1035" s="22">
        <v>800100059</v>
      </c>
      <c r="D1035" s="22">
        <f>VLOOKUP(C1035,ENERO!$D$13:$E$1147,2,0)</f>
        <v>215273352</v>
      </c>
      <c r="E1035" s="52" t="s">
        <v>1135</v>
      </c>
      <c r="F1035" s="52"/>
      <c r="G1035" s="52"/>
      <c r="H1035" s="3">
        <v>218868944</v>
      </c>
      <c r="I1035" s="3">
        <v>543426090</v>
      </c>
      <c r="J1035" s="3">
        <v>0</v>
      </c>
      <c r="K1035" s="3">
        <v>0</v>
      </c>
      <c r="L1035" s="3">
        <v>0</v>
      </c>
      <c r="M1035" s="3">
        <v>0</v>
      </c>
      <c r="N1035" s="3"/>
      <c r="O1035" s="25">
        <v>762295034</v>
      </c>
      <c r="P1035" s="26">
        <v>762295034</v>
      </c>
      <c r="Q1035" s="3">
        <v>0</v>
      </c>
      <c r="R1035" s="3">
        <v>0</v>
      </c>
      <c r="S1035" s="3"/>
      <c r="T1035" s="3">
        <v>0</v>
      </c>
      <c r="U1035" s="3">
        <v>0</v>
      </c>
      <c r="V1035" s="3"/>
      <c r="W1035" s="3"/>
      <c r="X1035" s="3">
        <v>0</v>
      </c>
      <c r="Y1035" s="3">
        <v>0</v>
      </c>
      <c r="Z1035" s="3">
        <v>0</v>
      </c>
      <c r="AA1035" s="27">
        <v>0</v>
      </c>
      <c r="AB1035" s="28">
        <v>0</v>
      </c>
    </row>
    <row r="1036" spans="1:28" x14ac:dyDescent="0.25">
      <c r="A1036" s="29">
        <v>1024</v>
      </c>
      <c r="B1036" s="52"/>
      <c r="C1036" s="22">
        <v>890702034</v>
      </c>
      <c r="D1036" s="22">
        <f>VLOOKUP(C1036,ENERO!$D$13:$E$1147,2,0)</f>
        <v>210873408</v>
      </c>
      <c r="E1036" s="52" t="s">
        <v>1136</v>
      </c>
      <c r="F1036" s="52"/>
      <c r="G1036" s="52"/>
      <c r="H1036" s="3">
        <v>256939556</v>
      </c>
      <c r="I1036" s="3">
        <v>512265693</v>
      </c>
      <c r="J1036" s="3">
        <v>0</v>
      </c>
      <c r="K1036" s="3">
        <v>0</v>
      </c>
      <c r="L1036" s="3">
        <v>0</v>
      </c>
      <c r="M1036" s="3">
        <v>0</v>
      </c>
      <c r="N1036" s="3"/>
      <c r="O1036" s="25">
        <v>769205249</v>
      </c>
      <c r="P1036" s="26">
        <v>769205249</v>
      </c>
      <c r="Q1036" s="3">
        <v>0</v>
      </c>
      <c r="R1036" s="3">
        <v>0</v>
      </c>
      <c r="S1036" s="3"/>
      <c r="T1036" s="3">
        <v>0</v>
      </c>
      <c r="U1036" s="3">
        <v>0</v>
      </c>
      <c r="V1036" s="3"/>
      <c r="W1036" s="3"/>
      <c r="X1036" s="3">
        <v>0</v>
      </c>
      <c r="Y1036" s="3">
        <v>0</v>
      </c>
      <c r="Z1036" s="3">
        <v>0</v>
      </c>
      <c r="AA1036" s="27">
        <v>0</v>
      </c>
      <c r="AB1036" s="28">
        <v>0</v>
      </c>
    </row>
    <row r="1037" spans="1:28" x14ac:dyDescent="0.25">
      <c r="A1037" s="20">
        <v>1025</v>
      </c>
      <c r="B1037" s="52"/>
      <c r="C1037" s="22">
        <v>800100061</v>
      </c>
      <c r="D1037" s="22">
        <f>VLOOKUP(C1037,ENERO!$D$13:$E$1147,2,0)</f>
        <v>211173411</v>
      </c>
      <c r="E1037" s="52" t="s">
        <v>1137</v>
      </c>
      <c r="F1037" s="52"/>
      <c r="G1037" s="52"/>
      <c r="H1037" s="3">
        <v>598195064</v>
      </c>
      <c r="I1037" s="3">
        <v>1233576359</v>
      </c>
      <c r="J1037" s="3">
        <v>0</v>
      </c>
      <c r="K1037" s="3">
        <v>0</v>
      </c>
      <c r="L1037" s="3">
        <v>0</v>
      </c>
      <c r="M1037" s="3">
        <v>0</v>
      </c>
      <c r="N1037" s="3"/>
      <c r="O1037" s="25">
        <v>1831771423</v>
      </c>
      <c r="P1037" s="26">
        <v>1831771423</v>
      </c>
      <c r="Q1037" s="3">
        <v>0</v>
      </c>
      <c r="R1037" s="3">
        <v>0</v>
      </c>
      <c r="S1037" s="3"/>
      <c r="T1037" s="3">
        <v>0</v>
      </c>
      <c r="U1037" s="3">
        <v>0</v>
      </c>
      <c r="V1037" s="3"/>
      <c r="W1037" s="3"/>
      <c r="X1037" s="3">
        <v>0</v>
      </c>
      <c r="Y1037" s="3">
        <v>0</v>
      </c>
      <c r="Z1037" s="3">
        <v>0</v>
      </c>
      <c r="AA1037" s="27">
        <v>0</v>
      </c>
      <c r="AB1037" s="28">
        <v>0</v>
      </c>
    </row>
    <row r="1038" spans="1:28" x14ac:dyDescent="0.25">
      <c r="A1038" s="29">
        <v>1026</v>
      </c>
      <c r="B1038" s="52"/>
      <c r="C1038" s="22">
        <v>890701342</v>
      </c>
      <c r="D1038" s="22">
        <f>VLOOKUP(C1038,ENERO!$D$13:$E$1147,2,0)</f>
        <v>214373443</v>
      </c>
      <c r="E1038" s="52" t="s">
        <v>1138</v>
      </c>
      <c r="F1038" s="52"/>
      <c r="G1038" s="52"/>
      <c r="H1038" s="3">
        <v>570762200</v>
      </c>
      <c r="I1038" s="3">
        <v>832401383</v>
      </c>
      <c r="J1038" s="3">
        <v>0</v>
      </c>
      <c r="K1038" s="3">
        <v>0</v>
      </c>
      <c r="L1038" s="3">
        <v>0</v>
      </c>
      <c r="M1038" s="3">
        <v>0</v>
      </c>
      <c r="N1038" s="3"/>
      <c r="O1038" s="25">
        <v>1403163583</v>
      </c>
      <c r="P1038" s="26">
        <v>1403163583</v>
      </c>
      <c r="Q1038" s="3">
        <v>0</v>
      </c>
      <c r="R1038" s="3">
        <v>0</v>
      </c>
      <c r="S1038" s="3"/>
      <c r="T1038" s="3">
        <v>0</v>
      </c>
      <c r="U1038" s="3">
        <v>0</v>
      </c>
      <c r="V1038" s="3"/>
      <c r="W1038" s="3"/>
      <c r="X1038" s="3">
        <v>0</v>
      </c>
      <c r="Y1038" s="3">
        <v>0</v>
      </c>
      <c r="Z1038" s="3">
        <v>0</v>
      </c>
      <c r="AA1038" s="27">
        <v>0</v>
      </c>
      <c r="AB1038" s="28">
        <v>0</v>
      </c>
    </row>
    <row r="1039" spans="1:28" x14ac:dyDescent="0.25">
      <c r="A1039" s="20">
        <v>1027</v>
      </c>
      <c r="B1039" s="52"/>
      <c r="C1039" s="22">
        <v>890701933</v>
      </c>
      <c r="D1039" s="22">
        <f>VLOOKUP(C1039,ENERO!$D$13:$E$1147,2,0)</f>
        <v>214973449</v>
      </c>
      <c r="E1039" s="52" t="s">
        <v>1139</v>
      </c>
      <c r="F1039" s="52"/>
      <c r="G1039" s="52"/>
      <c r="H1039" s="3">
        <v>436069640</v>
      </c>
      <c r="I1039" s="3">
        <v>758095355</v>
      </c>
      <c r="J1039" s="3">
        <v>0</v>
      </c>
      <c r="K1039" s="3">
        <v>0</v>
      </c>
      <c r="L1039" s="3">
        <v>0</v>
      </c>
      <c r="M1039" s="3">
        <v>0</v>
      </c>
      <c r="N1039" s="3"/>
      <c r="O1039" s="25">
        <v>1194164995</v>
      </c>
      <c r="P1039" s="26">
        <v>1194164995</v>
      </c>
      <c r="Q1039" s="3">
        <v>0</v>
      </c>
      <c r="R1039" s="3">
        <v>0</v>
      </c>
      <c r="S1039" s="3"/>
      <c r="T1039" s="3">
        <v>0</v>
      </c>
      <c r="U1039" s="3">
        <v>0</v>
      </c>
      <c r="V1039" s="3"/>
      <c r="W1039" s="3"/>
      <c r="X1039" s="3">
        <v>0</v>
      </c>
      <c r="Y1039" s="3">
        <v>0</v>
      </c>
      <c r="Z1039" s="3">
        <v>0</v>
      </c>
      <c r="AA1039" s="27">
        <v>0</v>
      </c>
      <c r="AB1039" s="28">
        <v>0</v>
      </c>
    </row>
    <row r="1040" spans="1:28" x14ac:dyDescent="0.25">
      <c r="A1040" s="29">
        <v>1028</v>
      </c>
      <c r="B1040" s="52"/>
      <c r="C1040" s="22">
        <v>800010350</v>
      </c>
      <c r="D1040" s="22">
        <f>VLOOKUP(C1040,ENERO!$D$13:$E$1147,2,0)</f>
        <v>216173461</v>
      </c>
      <c r="E1040" s="52" t="s">
        <v>1140</v>
      </c>
      <c r="F1040" s="52"/>
      <c r="G1040" s="52"/>
      <c r="H1040" s="3">
        <v>52627475</v>
      </c>
      <c r="I1040" s="3">
        <v>163133670</v>
      </c>
      <c r="J1040" s="3">
        <v>0</v>
      </c>
      <c r="K1040" s="3">
        <v>0</v>
      </c>
      <c r="L1040" s="3">
        <v>0</v>
      </c>
      <c r="M1040" s="3">
        <v>0</v>
      </c>
      <c r="N1040" s="3"/>
      <c r="O1040" s="25">
        <v>215761145</v>
      </c>
      <c r="P1040" s="26">
        <v>215761145</v>
      </c>
      <c r="Q1040" s="3">
        <v>0</v>
      </c>
      <c r="R1040" s="3">
        <v>0</v>
      </c>
      <c r="S1040" s="3"/>
      <c r="T1040" s="3">
        <v>0</v>
      </c>
      <c r="U1040" s="3">
        <v>0</v>
      </c>
      <c r="V1040" s="3"/>
      <c r="W1040" s="3"/>
      <c r="X1040" s="3">
        <v>0</v>
      </c>
      <c r="Y1040" s="3">
        <v>0</v>
      </c>
      <c r="Z1040" s="3">
        <v>0</v>
      </c>
      <c r="AA1040" s="27">
        <v>0</v>
      </c>
      <c r="AB1040" s="28">
        <v>0</v>
      </c>
    </row>
    <row r="1041" spans="1:28" x14ac:dyDescent="0.25">
      <c r="A1041" s="20">
        <v>1029</v>
      </c>
      <c r="B1041" s="52"/>
      <c r="C1041" s="22">
        <v>800100134</v>
      </c>
      <c r="D1041" s="22">
        <f>VLOOKUP(C1041,ENERO!$D$13:$E$1147,2,0)</f>
        <v>218373483</v>
      </c>
      <c r="E1041" s="52" t="s">
        <v>1141</v>
      </c>
      <c r="F1041" s="52"/>
      <c r="G1041" s="52"/>
      <c r="H1041" s="3">
        <v>277682528</v>
      </c>
      <c r="I1041" s="3">
        <v>537373353</v>
      </c>
      <c r="J1041" s="3">
        <v>0</v>
      </c>
      <c r="K1041" s="3">
        <v>0</v>
      </c>
      <c r="L1041" s="3">
        <v>0</v>
      </c>
      <c r="M1041" s="3">
        <v>0</v>
      </c>
      <c r="N1041" s="3"/>
      <c r="O1041" s="25">
        <v>815055881</v>
      </c>
      <c r="P1041" s="26">
        <v>815055881</v>
      </c>
      <c r="Q1041" s="3">
        <v>0</v>
      </c>
      <c r="R1041" s="3">
        <v>0</v>
      </c>
      <c r="S1041" s="3"/>
      <c r="T1041" s="3">
        <v>0</v>
      </c>
      <c r="U1041" s="3">
        <v>0</v>
      </c>
      <c r="V1041" s="3"/>
      <c r="W1041" s="3"/>
      <c r="X1041" s="3">
        <v>0</v>
      </c>
      <c r="Y1041" s="3">
        <v>0</v>
      </c>
      <c r="Z1041" s="3">
        <v>0</v>
      </c>
      <c r="AA1041" s="27">
        <v>0</v>
      </c>
      <c r="AB1041" s="28">
        <v>0</v>
      </c>
    </row>
    <row r="1042" spans="1:28" x14ac:dyDescent="0.25">
      <c r="A1042" s="29">
        <v>1030</v>
      </c>
      <c r="B1042" s="52"/>
      <c r="C1042" s="22">
        <v>890700942</v>
      </c>
      <c r="D1042" s="22">
        <f>VLOOKUP(C1042,ENERO!$D$13:$E$1147,2,0)</f>
        <v>210473504</v>
      </c>
      <c r="E1042" s="52" t="s">
        <v>1142</v>
      </c>
      <c r="F1042" s="52"/>
      <c r="G1042" s="52"/>
      <c r="H1042" s="3">
        <v>664302608</v>
      </c>
      <c r="I1042" s="3">
        <v>1223463065</v>
      </c>
      <c r="J1042" s="3">
        <v>0</v>
      </c>
      <c r="K1042" s="3">
        <v>0</v>
      </c>
      <c r="L1042" s="3">
        <v>0</v>
      </c>
      <c r="M1042" s="3">
        <v>0</v>
      </c>
      <c r="N1042" s="3"/>
      <c r="O1042" s="25">
        <v>1887765673</v>
      </c>
      <c r="P1042" s="26">
        <v>1887765673</v>
      </c>
      <c r="Q1042" s="3">
        <v>0</v>
      </c>
      <c r="R1042" s="3">
        <v>0</v>
      </c>
      <c r="S1042" s="3"/>
      <c r="T1042" s="3">
        <v>0</v>
      </c>
      <c r="U1042" s="3">
        <v>0</v>
      </c>
      <c r="V1042" s="3"/>
      <c r="W1042" s="3"/>
      <c r="X1042" s="3">
        <v>0</v>
      </c>
      <c r="Y1042" s="3">
        <v>0</v>
      </c>
      <c r="Z1042" s="3">
        <v>0</v>
      </c>
      <c r="AA1042" s="27">
        <v>0</v>
      </c>
      <c r="AB1042" s="28">
        <v>0</v>
      </c>
    </row>
    <row r="1043" spans="1:28" x14ac:dyDescent="0.25">
      <c r="A1043" s="20">
        <v>1031</v>
      </c>
      <c r="B1043" s="52"/>
      <c r="C1043" s="22">
        <v>809002637</v>
      </c>
      <c r="D1043" s="22">
        <f>VLOOKUP(C1043,ENERO!$D$13:$E$1147,2,0)</f>
        <v>212073520</v>
      </c>
      <c r="E1043" s="52" t="s">
        <v>1143</v>
      </c>
      <c r="F1043" s="52"/>
      <c r="G1043" s="52"/>
      <c r="H1043" s="3">
        <v>141153664</v>
      </c>
      <c r="I1043" s="3">
        <v>273946928</v>
      </c>
      <c r="J1043" s="3">
        <v>0</v>
      </c>
      <c r="K1043" s="3">
        <v>0</v>
      </c>
      <c r="L1043" s="3">
        <v>0</v>
      </c>
      <c r="M1043" s="3">
        <v>0</v>
      </c>
      <c r="N1043" s="3"/>
      <c r="O1043" s="25">
        <v>415100592</v>
      </c>
      <c r="P1043" s="26">
        <v>415100592</v>
      </c>
      <c r="Q1043" s="3">
        <v>0</v>
      </c>
      <c r="R1043" s="3">
        <v>0</v>
      </c>
      <c r="S1043" s="3"/>
      <c r="T1043" s="3">
        <v>0</v>
      </c>
      <c r="U1043" s="3">
        <v>0</v>
      </c>
      <c r="V1043" s="3"/>
      <c r="W1043" s="3"/>
      <c r="X1043" s="3">
        <v>0</v>
      </c>
      <c r="Y1043" s="3">
        <v>0</v>
      </c>
      <c r="Z1043" s="3">
        <v>0</v>
      </c>
      <c r="AA1043" s="27">
        <v>0</v>
      </c>
      <c r="AB1043" s="28">
        <v>0</v>
      </c>
    </row>
    <row r="1044" spans="1:28" x14ac:dyDescent="0.25">
      <c r="A1044" s="29">
        <v>1032</v>
      </c>
      <c r="B1044" s="52"/>
      <c r="C1044" s="22">
        <v>800100136</v>
      </c>
      <c r="D1044" s="22">
        <f>VLOOKUP(C1044,ENERO!$D$13:$E$1147,2,0)</f>
        <v>214773547</v>
      </c>
      <c r="E1044" s="52" t="s">
        <v>1144</v>
      </c>
      <c r="F1044" s="52"/>
      <c r="G1044" s="52"/>
      <c r="H1044" s="3">
        <v>85146861</v>
      </c>
      <c r="I1044" s="3">
        <v>204942413</v>
      </c>
      <c r="J1044" s="3">
        <v>0</v>
      </c>
      <c r="K1044" s="3">
        <v>0</v>
      </c>
      <c r="L1044" s="3">
        <v>0</v>
      </c>
      <c r="M1044" s="3">
        <v>0</v>
      </c>
      <c r="N1044" s="3"/>
      <c r="O1044" s="25">
        <v>290089274</v>
      </c>
      <c r="P1044" s="26">
        <v>290089274</v>
      </c>
      <c r="Q1044" s="3">
        <v>0</v>
      </c>
      <c r="R1044" s="3">
        <v>0</v>
      </c>
      <c r="S1044" s="3"/>
      <c r="T1044" s="3">
        <v>0</v>
      </c>
      <c r="U1044" s="3">
        <v>0</v>
      </c>
      <c r="V1044" s="3"/>
      <c r="W1044" s="3"/>
      <c r="X1044" s="3">
        <v>0</v>
      </c>
      <c r="Y1044" s="3">
        <v>0</v>
      </c>
      <c r="Z1044" s="3">
        <v>0</v>
      </c>
      <c r="AA1044" s="27">
        <v>0</v>
      </c>
      <c r="AB1044" s="28">
        <v>0</v>
      </c>
    </row>
    <row r="1045" spans="1:28" x14ac:dyDescent="0.25">
      <c r="A1045" s="20">
        <v>1033</v>
      </c>
      <c r="B1045" s="52"/>
      <c r="C1045" s="22">
        <v>800100137</v>
      </c>
      <c r="D1045" s="22">
        <f>VLOOKUP(C1045,ENERO!$D$13:$E$1147,2,0)</f>
        <v>215573555</v>
      </c>
      <c r="E1045" s="52" t="s">
        <v>1145</v>
      </c>
      <c r="F1045" s="52"/>
      <c r="G1045" s="52"/>
      <c r="H1045" s="3">
        <v>918889120</v>
      </c>
      <c r="I1045" s="3">
        <v>1388978111</v>
      </c>
      <c r="J1045" s="3">
        <v>0</v>
      </c>
      <c r="K1045" s="3">
        <v>0</v>
      </c>
      <c r="L1045" s="3">
        <v>0</v>
      </c>
      <c r="M1045" s="3">
        <v>0</v>
      </c>
      <c r="N1045" s="3"/>
      <c r="O1045" s="25">
        <v>2307867231</v>
      </c>
      <c r="P1045" s="26">
        <v>2307867231</v>
      </c>
      <c r="Q1045" s="3">
        <v>0</v>
      </c>
      <c r="R1045" s="3">
        <v>0</v>
      </c>
      <c r="S1045" s="3"/>
      <c r="T1045" s="3">
        <v>0</v>
      </c>
      <c r="U1045" s="3">
        <v>0</v>
      </c>
      <c r="V1045" s="3"/>
      <c r="W1045" s="3"/>
      <c r="X1045" s="3">
        <v>0</v>
      </c>
      <c r="Y1045" s="3">
        <v>0</v>
      </c>
      <c r="Z1045" s="3">
        <v>0</v>
      </c>
      <c r="AA1045" s="27">
        <v>0</v>
      </c>
      <c r="AB1045" s="28">
        <v>0</v>
      </c>
    </row>
    <row r="1046" spans="1:28" x14ac:dyDescent="0.25">
      <c r="A1046" s="29">
        <v>1034</v>
      </c>
      <c r="B1046" s="52"/>
      <c r="C1046" s="22">
        <v>890702038</v>
      </c>
      <c r="D1046" s="22">
        <f>VLOOKUP(C1046,ENERO!$D$13:$E$1147,2,0)</f>
        <v>216373563</v>
      </c>
      <c r="E1046" s="52" t="s">
        <v>1146</v>
      </c>
      <c r="F1046" s="52"/>
      <c r="G1046" s="52"/>
      <c r="H1046" s="3">
        <v>153139424</v>
      </c>
      <c r="I1046" s="3">
        <v>315531617</v>
      </c>
      <c r="J1046" s="3">
        <v>0</v>
      </c>
      <c r="K1046" s="3">
        <v>0</v>
      </c>
      <c r="L1046" s="3">
        <v>0</v>
      </c>
      <c r="M1046" s="3">
        <v>0</v>
      </c>
      <c r="N1046" s="3"/>
      <c r="O1046" s="25">
        <v>468671041</v>
      </c>
      <c r="P1046" s="26">
        <v>468671041</v>
      </c>
      <c r="Q1046" s="3">
        <v>0</v>
      </c>
      <c r="R1046" s="3">
        <v>0</v>
      </c>
      <c r="S1046" s="3"/>
      <c r="T1046" s="3">
        <v>0</v>
      </c>
      <c r="U1046" s="3">
        <v>0</v>
      </c>
      <c r="V1046" s="3"/>
      <c r="W1046" s="3"/>
      <c r="X1046" s="3">
        <v>0</v>
      </c>
      <c r="Y1046" s="3">
        <v>0</v>
      </c>
      <c r="Z1046" s="3">
        <v>0</v>
      </c>
      <c r="AA1046" s="27">
        <v>0</v>
      </c>
      <c r="AB1046" s="28">
        <v>0</v>
      </c>
    </row>
    <row r="1047" spans="1:28" x14ac:dyDescent="0.25">
      <c r="A1047" s="20">
        <v>1035</v>
      </c>
      <c r="B1047" s="52"/>
      <c r="C1047" s="22">
        <v>890701077</v>
      </c>
      <c r="D1047" s="22">
        <f>VLOOKUP(C1047,ENERO!$D$13:$E$1147,2,0)</f>
        <v>218573585</v>
      </c>
      <c r="E1047" s="52" t="s">
        <v>1147</v>
      </c>
      <c r="F1047" s="52"/>
      <c r="G1047" s="52"/>
      <c r="H1047" s="3">
        <v>322081296</v>
      </c>
      <c r="I1047" s="3">
        <v>635158319</v>
      </c>
      <c r="J1047" s="3">
        <v>0</v>
      </c>
      <c r="K1047" s="3">
        <v>0</v>
      </c>
      <c r="L1047" s="3">
        <v>0</v>
      </c>
      <c r="M1047" s="3">
        <v>0</v>
      </c>
      <c r="N1047" s="3"/>
      <c r="O1047" s="25">
        <v>957239615</v>
      </c>
      <c r="P1047" s="26">
        <v>957239615</v>
      </c>
      <c r="Q1047" s="3">
        <v>0</v>
      </c>
      <c r="R1047" s="3">
        <v>0</v>
      </c>
      <c r="S1047" s="3"/>
      <c r="T1047" s="3">
        <v>0</v>
      </c>
      <c r="U1047" s="3">
        <v>0</v>
      </c>
      <c r="V1047" s="3"/>
      <c r="W1047" s="3"/>
      <c r="X1047" s="3">
        <v>0</v>
      </c>
      <c r="Y1047" s="3">
        <v>0</v>
      </c>
      <c r="Z1047" s="3">
        <v>0</v>
      </c>
      <c r="AA1047" s="27">
        <v>0</v>
      </c>
      <c r="AB1047" s="28">
        <v>0</v>
      </c>
    </row>
    <row r="1048" spans="1:28" x14ac:dyDescent="0.25">
      <c r="A1048" s="29">
        <v>1036</v>
      </c>
      <c r="B1048" s="52"/>
      <c r="C1048" s="22">
        <v>890702040</v>
      </c>
      <c r="D1048" s="22">
        <f>VLOOKUP(C1048,ENERO!$D$13:$E$1147,2,0)</f>
        <v>211673616</v>
      </c>
      <c r="E1048" s="52" t="s">
        <v>1148</v>
      </c>
      <c r="F1048" s="52"/>
      <c r="G1048" s="52"/>
      <c r="H1048" s="3">
        <v>625900432</v>
      </c>
      <c r="I1048" s="3">
        <v>1131071088</v>
      </c>
      <c r="J1048" s="3">
        <v>0</v>
      </c>
      <c r="K1048" s="3">
        <v>0</v>
      </c>
      <c r="L1048" s="3">
        <v>0</v>
      </c>
      <c r="M1048" s="3">
        <v>0</v>
      </c>
      <c r="N1048" s="3"/>
      <c r="O1048" s="25">
        <v>1756971520</v>
      </c>
      <c r="P1048" s="26">
        <v>1756971520</v>
      </c>
      <c r="Q1048" s="3">
        <v>0</v>
      </c>
      <c r="R1048" s="3">
        <v>0</v>
      </c>
      <c r="S1048" s="3"/>
      <c r="T1048" s="3">
        <v>0</v>
      </c>
      <c r="U1048" s="3">
        <v>0</v>
      </c>
      <c r="V1048" s="3"/>
      <c r="W1048" s="3"/>
      <c r="X1048" s="3">
        <v>0</v>
      </c>
      <c r="Y1048" s="3">
        <v>0</v>
      </c>
      <c r="Z1048" s="3">
        <v>0</v>
      </c>
      <c r="AA1048" s="27">
        <v>0</v>
      </c>
      <c r="AB1048" s="28">
        <v>0</v>
      </c>
    </row>
    <row r="1049" spans="1:28" x14ac:dyDescent="0.25">
      <c r="A1049" s="20">
        <v>1037</v>
      </c>
      <c r="B1049" s="52"/>
      <c r="C1049" s="22">
        <v>890700911</v>
      </c>
      <c r="D1049" s="22">
        <f>VLOOKUP(C1049,ENERO!$D$13:$E$1147,2,0)</f>
        <v>212273622</v>
      </c>
      <c r="E1049" s="52" t="s">
        <v>1149</v>
      </c>
      <c r="F1049" s="52"/>
      <c r="G1049" s="52"/>
      <c r="H1049" s="3">
        <v>93417216</v>
      </c>
      <c r="I1049" s="3">
        <v>225222457</v>
      </c>
      <c r="J1049" s="3">
        <v>0</v>
      </c>
      <c r="K1049" s="3">
        <v>0</v>
      </c>
      <c r="L1049" s="3">
        <v>0</v>
      </c>
      <c r="M1049" s="3">
        <v>0</v>
      </c>
      <c r="N1049" s="3"/>
      <c r="O1049" s="25">
        <v>318639673</v>
      </c>
      <c r="P1049" s="26">
        <v>318639673</v>
      </c>
      <c r="Q1049" s="3">
        <v>0</v>
      </c>
      <c r="R1049" s="3">
        <v>0</v>
      </c>
      <c r="S1049" s="3"/>
      <c r="T1049" s="3">
        <v>0</v>
      </c>
      <c r="U1049" s="3">
        <v>0</v>
      </c>
      <c r="V1049" s="3"/>
      <c r="W1049" s="3"/>
      <c r="X1049" s="3">
        <v>0</v>
      </c>
      <c r="Y1049" s="3">
        <v>0</v>
      </c>
      <c r="Z1049" s="3">
        <v>0</v>
      </c>
      <c r="AA1049" s="27">
        <v>0</v>
      </c>
      <c r="AB1049" s="28">
        <v>0</v>
      </c>
    </row>
    <row r="1050" spans="1:28" x14ac:dyDescent="0.25">
      <c r="A1050" s="29">
        <v>1038</v>
      </c>
      <c r="B1050" s="52"/>
      <c r="C1050" s="22">
        <v>800100138</v>
      </c>
      <c r="D1050" s="22">
        <f>VLOOKUP(C1050,ENERO!$D$13:$E$1147,2,0)</f>
        <v>212473624</v>
      </c>
      <c r="E1050" s="52" t="s">
        <v>1150</v>
      </c>
      <c r="F1050" s="52"/>
      <c r="G1050" s="52"/>
      <c r="H1050" s="3">
        <v>548093936</v>
      </c>
      <c r="I1050" s="3">
        <v>1014388487</v>
      </c>
      <c r="J1050" s="3">
        <v>0</v>
      </c>
      <c r="K1050" s="3">
        <v>0</v>
      </c>
      <c r="L1050" s="3">
        <v>0</v>
      </c>
      <c r="M1050" s="3">
        <v>0</v>
      </c>
      <c r="N1050" s="3"/>
      <c r="O1050" s="25">
        <v>1562482423</v>
      </c>
      <c r="P1050" s="26">
        <v>1562482423</v>
      </c>
      <c r="Q1050" s="3">
        <v>0</v>
      </c>
      <c r="R1050" s="3">
        <v>0</v>
      </c>
      <c r="S1050" s="3"/>
      <c r="T1050" s="3">
        <v>0</v>
      </c>
      <c r="U1050" s="3">
        <v>0</v>
      </c>
      <c r="V1050" s="3"/>
      <c r="W1050" s="3"/>
      <c r="X1050" s="3">
        <v>0</v>
      </c>
      <c r="Y1050" s="3">
        <v>0</v>
      </c>
      <c r="Z1050" s="3">
        <v>0</v>
      </c>
      <c r="AA1050" s="27">
        <v>0</v>
      </c>
      <c r="AB1050" s="28">
        <v>0</v>
      </c>
    </row>
    <row r="1051" spans="1:28" x14ac:dyDescent="0.25">
      <c r="A1051" s="20">
        <v>1039</v>
      </c>
      <c r="B1051" s="52"/>
      <c r="C1051" s="22">
        <v>800100140</v>
      </c>
      <c r="D1051" s="22">
        <f>VLOOKUP(C1051,ENERO!$D$13:$E$1147,2,0)</f>
        <v>217173671</v>
      </c>
      <c r="E1051" s="52" t="s">
        <v>1151</v>
      </c>
      <c r="F1051" s="52"/>
      <c r="G1051" s="52"/>
      <c r="H1051" s="3">
        <v>200095972</v>
      </c>
      <c r="I1051" s="3">
        <v>434684676</v>
      </c>
      <c r="J1051" s="3">
        <v>0</v>
      </c>
      <c r="K1051" s="3">
        <v>0</v>
      </c>
      <c r="L1051" s="3">
        <v>0</v>
      </c>
      <c r="M1051" s="3">
        <v>0</v>
      </c>
      <c r="N1051" s="3"/>
      <c r="O1051" s="25">
        <v>634780648</v>
      </c>
      <c r="P1051" s="26">
        <v>634780648</v>
      </c>
      <c r="Q1051" s="3">
        <v>0</v>
      </c>
      <c r="R1051" s="3">
        <v>0</v>
      </c>
      <c r="S1051" s="3"/>
      <c r="T1051" s="3">
        <v>0</v>
      </c>
      <c r="U1051" s="3">
        <v>0</v>
      </c>
      <c r="V1051" s="3"/>
      <c r="W1051" s="3"/>
      <c r="X1051" s="3">
        <v>0</v>
      </c>
      <c r="Y1051" s="3">
        <v>0</v>
      </c>
      <c r="Z1051" s="3">
        <v>0</v>
      </c>
      <c r="AA1051" s="27">
        <v>0</v>
      </c>
      <c r="AB1051" s="28">
        <v>0</v>
      </c>
    </row>
    <row r="1052" spans="1:28" x14ac:dyDescent="0.25">
      <c r="A1052" s="29">
        <v>1040</v>
      </c>
      <c r="B1052" s="52"/>
      <c r="C1052" s="22">
        <v>800100141</v>
      </c>
      <c r="D1052" s="22">
        <f>VLOOKUP(C1052,ENERO!$D$13:$E$1147,2,0)</f>
        <v>217573675</v>
      </c>
      <c r="E1052" s="52" t="s">
        <v>1152</v>
      </c>
      <c r="F1052" s="52"/>
      <c r="G1052" s="52"/>
      <c r="H1052" s="3">
        <v>310621792</v>
      </c>
      <c r="I1052" s="3">
        <v>538221634</v>
      </c>
      <c r="J1052" s="3">
        <v>0</v>
      </c>
      <c r="K1052" s="3">
        <v>0</v>
      </c>
      <c r="L1052" s="3">
        <v>0</v>
      </c>
      <c r="M1052" s="3">
        <v>0</v>
      </c>
      <c r="N1052" s="3"/>
      <c r="O1052" s="25">
        <v>848843426</v>
      </c>
      <c r="P1052" s="26">
        <v>848843426</v>
      </c>
      <c r="Q1052" s="3">
        <v>0</v>
      </c>
      <c r="R1052" s="3">
        <v>0</v>
      </c>
      <c r="S1052" s="3"/>
      <c r="T1052" s="3">
        <v>0</v>
      </c>
      <c r="U1052" s="3">
        <v>0</v>
      </c>
      <c r="V1052" s="3"/>
      <c r="W1052" s="3"/>
      <c r="X1052" s="3">
        <v>0</v>
      </c>
      <c r="Y1052" s="3">
        <v>0</v>
      </c>
      <c r="Z1052" s="3">
        <v>0</v>
      </c>
      <c r="AA1052" s="27">
        <v>0</v>
      </c>
      <c r="AB1052" s="28">
        <v>0</v>
      </c>
    </row>
    <row r="1053" spans="1:28" x14ac:dyDescent="0.25">
      <c r="A1053" s="20">
        <v>1041</v>
      </c>
      <c r="B1053" s="52"/>
      <c r="C1053" s="22">
        <v>890700842</v>
      </c>
      <c r="D1053" s="22">
        <f>VLOOKUP(C1053,ENERO!$D$13:$E$1147,2,0)</f>
        <v>217873678</v>
      </c>
      <c r="E1053" s="52" t="s">
        <v>360</v>
      </c>
      <c r="F1053" s="52"/>
      <c r="G1053" s="52"/>
      <c r="H1053" s="3">
        <v>213133016</v>
      </c>
      <c r="I1053" s="3">
        <v>494883240</v>
      </c>
      <c r="J1053" s="3">
        <v>0</v>
      </c>
      <c r="K1053" s="3">
        <v>0</v>
      </c>
      <c r="L1053" s="3">
        <v>0</v>
      </c>
      <c r="M1053" s="3">
        <v>0</v>
      </c>
      <c r="N1053" s="3"/>
      <c r="O1053" s="25">
        <v>708016256</v>
      </c>
      <c r="P1053" s="26">
        <v>708016256</v>
      </c>
      <c r="Q1053" s="3">
        <v>0</v>
      </c>
      <c r="R1053" s="3">
        <v>0</v>
      </c>
      <c r="S1053" s="3"/>
      <c r="T1053" s="3">
        <v>0</v>
      </c>
      <c r="U1053" s="3">
        <v>0</v>
      </c>
      <c r="V1053" s="3"/>
      <c r="W1053" s="3"/>
      <c r="X1053" s="3">
        <v>0</v>
      </c>
      <c r="Y1053" s="3">
        <v>0</v>
      </c>
      <c r="Z1053" s="3">
        <v>0</v>
      </c>
      <c r="AA1053" s="27">
        <v>0</v>
      </c>
      <c r="AB1053" s="28">
        <v>0</v>
      </c>
    </row>
    <row r="1054" spans="1:28" x14ac:dyDescent="0.25">
      <c r="A1054" s="29">
        <v>1042</v>
      </c>
      <c r="B1054" s="52"/>
      <c r="C1054" s="22">
        <v>890072044</v>
      </c>
      <c r="D1054" s="22">
        <f>VLOOKUP(C1054,ENERO!$D$13:$E$1147,2,0)</f>
        <v>218673686</v>
      </c>
      <c r="E1054" s="52" t="s">
        <v>1153</v>
      </c>
      <c r="F1054" s="52"/>
      <c r="G1054" s="52"/>
      <c r="H1054" s="3">
        <v>97491025</v>
      </c>
      <c r="I1054" s="3">
        <v>272019571</v>
      </c>
      <c r="J1054" s="3">
        <v>0</v>
      </c>
      <c r="K1054" s="3">
        <v>0</v>
      </c>
      <c r="L1054" s="3">
        <v>0</v>
      </c>
      <c r="M1054" s="3">
        <v>0</v>
      </c>
      <c r="N1054" s="3"/>
      <c r="O1054" s="25">
        <v>369510596</v>
      </c>
      <c r="P1054" s="26">
        <v>369510596</v>
      </c>
      <c r="Q1054" s="3">
        <v>0</v>
      </c>
      <c r="R1054" s="3">
        <v>0</v>
      </c>
      <c r="S1054" s="3"/>
      <c r="T1054" s="3">
        <v>0</v>
      </c>
      <c r="U1054" s="3">
        <v>0</v>
      </c>
      <c r="V1054" s="3"/>
      <c r="W1054" s="3"/>
      <c r="X1054" s="3">
        <v>0</v>
      </c>
      <c r="Y1054" s="3">
        <v>0</v>
      </c>
      <c r="Z1054" s="3">
        <v>0</v>
      </c>
      <c r="AA1054" s="27">
        <v>0</v>
      </c>
      <c r="AB1054" s="28">
        <v>0</v>
      </c>
    </row>
    <row r="1055" spans="1:28" x14ac:dyDescent="0.25">
      <c r="A1055" s="20">
        <v>1043</v>
      </c>
      <c r="B1055" s="52"/>
      <c r="C1055" s="22">
        <v>890700978</v>
      </c>
      <c r="D1055" s="22">
        <f>VLOOKUP(C1055,ENERO!$D$13:$E$1147,2,0)</f>
        <v>217073770</v>
      </c>
      <c r="E1055" s="52" t="s">
        <v>640</v>
      </c>
      <c r="F1055" s="52"/>
      <c r="G1055" s="52"/>
      <c r="H1055" s="3">
        <v>55260929</v>
      </c>
      <c r="I1055" s="3">
        <v>119506121</v>
      </c>
      <c r="J1055" s="3">
        <v>0</v>
      </c>
      <c r="K1055" s="3">
        <v>0</v>
      </c>
      <c r="L1055" s="3">
        <v>0</v>
      </c>
      <c r="M1055" s="3">
        <v>0</v>
      </c>
      <c r="N1055" s="3"/>
      <c r="O1055" s="25">
        <v>174767050</v>
      </c>
      <c r="P1055" s="26">
        <v>174767050</v>
      </c>
      <c r="Q1055" s="3">
        <v>0</v>
      </c>
      <c r="R1055" s="3">
        <v>0</v>
      </c>
      <c r="S1055" s="3"/>
      <c r="T1055" s="3">
        <v>0</v>
      </c>
      <c r="U1055" s="3">
        <v>0</v>
      </c>
      <c r="V1055" s="3"/>
      <c r="W1055" s="3"/>
      <c r="X1055" s="3">
        <v>0</v>
      </c>
      <c r="Y1055" s="3">
        <v>0</v>
      </c>
      <c r="Z1055" s="3">
        <v>0</v>
      </c>
      <c r="AA1055" s="27">
        <v>0</v>
      </c>
      <c r="AB1055" s="28">
        <v>0</v>
      </c>
    </row>
    <row r="1056" spans="1:28" x14ac:dyDescent="0.25">
      <c r="A1056" s="29">
        <v>1044</v>
      </c>
      <c r="B1056" s="52"/>
      <c r="C1056" s="22">
        <v>800100143</v>
      </c>
      <c r="D1056" s="22">
        <f>VLOOKUP(C1056,ENERO!$D$13:$E$1147,2,0)</f>
        <v>215473854</v>
      </c>
      <c r="E1056" s="52" t="s">
        <v>1154</v>
      </c>
      <c r="F1056" s="52"/>
      <c r="G1056" s="52"/>
      <c r="H1056" s="3">
        <v>86615237</v>
      </c>
      <c r="I1056" s="3">
        <v>208258503</v>
      </c>
      <c r="J1056" s="3">
        <v>0</v>
      </c>
      <c r="K1056" s="3">
        <v>0</v>
      </c>
      <c r="L1056" s="3">
        <v>0</v>
      </c>
      <c r="M1056" s="3">
        <v>0</v>
      </c>
      <c r="N1056" s="3"/>
      <c r="O1056" s="25">
        <v>294873740</v>
      </c>
      <c r="P1056" s="26">
        <v>294873740</v>
      </c>
      <c r="Q1056" s="3">
        <v>0</v>
      </c>
      <c r="R1056" s="3">
        <v>0</v>
      </c>
      <c r="S1056" s="3"/>
      <c r="T1056" s="3">
        <v>0</v>
      </c>
      <c r="U1056" s="3">
        <v>0</v>
      </c>
      <c r="V1056" s="3"/>
      <c r="W1056" s="3"/>
      <c r="X1056" s="3">
        <v>0</v>
      </c>
      <c r="Y1056" s="3">
        <v>0</v>
      </c>
      <c r="Z1056" s="3">
        <v>0</v>
      </c>
      <c r="AA1056" s="27">
        <v>0</v>
      </c>
      <c r="AB1056" s="28">
        <v>0</v>
      </c>
    </row>
    <row r="1057" spans="1:28" x14ac:dyDescent="0.25">
      <c r="A1057" s="20">
        <v>1045</v>
      </c>
      <c r="B1057" s="52"/>
      <c r="C1057" s="22">
        <v>800100144</v>
      </c>
      <c r="D1057" s="22">
        <f>VLOOKUP(C1057,ENERO!$D$13:$E$1147,2,0)</f>
        <v>216173861</v>
      </c>
      <c r="E1057" s="52" t="s">
        <v>1155</v>
      </c>
      <c r="F1057" s="52"/>
      <c r="G1057" s="52"/>
      <c r="H1057" s="3">
        <v>221309504</v>
      </c>
      <c r="I1057" s="3">
        <v>485722822</v>
      </c>
      <c r="J1057" s="3">
        <v>0</v>
      </c>
      <c r="K1057" s="3">
        <v>0</v>
      </c>
      <c r="L1057" s="3">
        <v>0</v>
      </c>
      <c r="M1057" s="3">
        <v>0</v>
      </c>
      <c r="N1057" s="3"/>
      <c r="O1057" s="25">
        <v>707032326</v>
      </c>
      <c r="P1057" s="26">
        <v>707032326</v>
      </c>
      <c r="Q1057" s="3">
        <v>0</v>
      </c>
      <c r="R1057" s="3">
        <v>0</v>
      </c>
      <c r="S1057" s="3"/>
      <c r="T1057" s="3">
        <v>0</v>
      </c>
      <c r="U1057" s="3">
        <v>0</v>
      </c>
      <c r="V1057" s="3"/>
      <c r="W1057" s="3"/>
      <c r="X1057" s="3">
        <v>0</v>
      </c>
      <c r="Y1057" s="3">
        <v>0</v>
      </c>
      <c r="Z1057" s="3">
        <v>0</v>
      </c>
      <c r="AA1057" s="27">
        <v>0</v>
      </c>
      <c r="AB1057" s="28">
        <v>0</v>
      </c>
    </row>
    <row r="1058" spans="1:28" x14ac:dyDescent="0.25">
      <c r="A1058" s="29">
        <v>1046</v>
      </c>
      <c r="B1058" s="52"/>
      <c r="C1058" s="22">
        <v>800100145</v>
      </c>
      <c r="D1058" s="22">
        <f>VLOOKUP(C1058,ENERO!$D$13:$E$1147,2,0)</f>
        <v>217073870</v>
      </c>
      <c r="E1058" s="52" t="s">
        <v>1156</v>
      </c>
      <c r="F1058" s="52"/>
      <c r="G1058" s="52"/>
      <c r="H1058" s="3">
        <v>149214720</v>
      </c>
      <c r="I1058" s="3">
        <v>398950431</v>
      </c>
      <c r="J1058" s="3">
        <v>0</v>
      </c>
      <c r="K1058" s="3">
        <v>0</v>
      </c>
      <c r="L1058" s="3">
        <v>0</v>
      </c>
      <c r="M1058" s="3">
        <v>0</v>
      </c>
      <c r="N1058" s="3"/>
      <c r="O1058" s="25">
        <v>548165151</v>
      </c>
      <c r="P1058" s="26">
        <v>548165151</v>
      </c>
      <c r="Q1058" s="3">
        <v>0</v>
      </c>
      <c r="R1058" s="3">
        <v>0</v>
      </c>
      <c r="S1058" s="3"/>
      <c r="T1058" s="3">
        <v>0</v>
      </c>
      <c r="U1058" s="3">
        <v>0</v>
      </c>
      <c r="V1058" s="3"/>
      <c r="W1058" s="3"/>
      <c r="X1058" s="3">
        <v>0</v>
      </c>
      <c r="Y1058" s="3">
        <v>0</v>
      </c>
      <c r="Z1058" s="3">
        <v>0</v>
      </c>
      <c r="AA1058" s="27">
        <v>0</v>
      </c>
      <c r="AB1058" s="28">
        <v>0</v>
      </c>
    </row>
    <row r="1059" spans="1:28" x14ac:dyDescent="0.25">
      <c r="A1059" s="20">
        <v>1047</v>
      </c>
      <c r="B1059" s="52"/>
      <c r="C1059" s="22">
        <v>800100147</v>
      </c>
      <c r="D1059" s="22">
        <f>VLOOKUP(C1059,ENERO!$D$13:$E$1147,2,0)</f>
        <v>217373873</v>
      </c>
      <c r="E1059" s="52" t="s">
        <v>1157</v>
      </c>
      <c r="F1059" s="52"/>
      <c r="G1059" s="52"/>
      <c r="H1059" s="3">
        <v>74928095</v>
      </c>
      <c r="I1059" s="3">
        <v>219127253</v>
      </c>
      <c r="J1059" s="3">
        <v>0</v>
      </c>
      <c r="K1059" s="3">
        <v>0</v>
      </c>
      <c r="L1059" s="3">
        <v>0</v>
      </c>
      <c r="M1059" s="3">
        <v>0</v>
      </c>
      <c r="N1059" s="3"/>
      <c r="O1059" s="25">
        <v>294055348</v>
      </c>
      <c r="P1059" s="26">
        <v>294055348</v>
      </c>
      <c r="Q1059" s="3">
        <v>0</v>
      </c>
      <c r="R1059" s="3">
        <v>0</v>
      </c>
      <c r="S1059" s="3"/>
      <c r="T1059" s="3">
        <v>0</v>
      </c>
      <c r="U1059" s="3">
        <v>0</v>
      </c>
      <c r="V1059" s="3"/>
      <c r="W1059" s="3"/>
      <c r="X1059" s="3">
        <v>0</v>
      </c>
      <c r="Y1059" s="3">
        <v>0</v>
      </c>
      <c r="Z1059" s="3">
        <v>0</v>
      </c>
      <c r="AA1059" s="27">
        <v>0</v>
      </c>
      <c r="AB1059" s="28">
        <v>0</v>
      </c>
    </row>
    <row r="1060" spans="1:28" x14ac:dyDescent="0.25">
      <c r="A1060" s="29">
        <v>1048</v>
      </c>
      <c r="B1060" s="52"/>
      <c r="C1060" s="22">
        <v>891901079</v>
      </c>
      <c r="D1060" s="22">
        <f>VLOOKUP(C1060,ENERO!$D$13:$E$1147,2,0)</f>
        <v>212076020</v>
      </c>
      <c r="E1060" s="52" t="s">
        <v>1158</v>
      </c>
      <c r="F1060" s="52"/>
      <c r="G1060" s="52"/>
      <c r="H1060" s="3">
        <v>180681334</v>
      </c>
      <c r="I1060" s="3">
        <v>322197693</v>
      </c>
      <c r="J1060" s="3">
        <v>0</v>
      </c>
      <c r="K1060" s="3">
        <v>0</v>
      </c>
      <c r="L1060" s="3">
        <v>0</v>
      </c>
      <c r="M1060" s="3">
        <v>0</v>
      </c>
      <c r="N1060" s="3"/>
      <c r="O1060" s="25">
        <v>502879027</v>
      </c>
      <c r="P1060" s="26">
        <v>502879027</v>
      </c>
      <c r="Q1060" s="3">
        <v>0</v>
      </c>
      <c r="R1060" s="3">
        <v>0</v>
      </c>
      <c r="S1060" s="3"/>
      <c r="T1060" s="3">
        <v>0</v>
      </c>
      <c r="U1060" s="3">
        <v>0</v>
      </c>
      <c r="V1060" s="3"/>
      <c r="W1060" s="3"/>
      <c r="X1060" s="3">
        <v>0</v>
      </c>
      <c r="Y1060" s="3">
        <v>0</v>
      </c>
      <c r="Z1060" s="3">
        <v>0</v>
      </c>
      <c r="AA1060" s="27">
        <v>0</v>
      </c>
      <c r="AB1060" s="28">
        <v>0</v>
      </c>
    </row>
    <row r="1061" spans="1:28" x14ac:dyDescent="0.25">
      <c r="A1061" s="20">
        <v>1049</v>
      </c>
      <c r="B1061" s="52"/>
      <c r="C1061" s="22">
        <v>891900443</v>
      </c>
      <c r="D1061" s="22">
        <f>VLOOKUP(C1061,ENERO!$D$13:$E$1147,2,0)</f>
        <v>213676036</v>
      </c>
      <c r="E1061" s="52" t="s">
        <v>1159</v>
      </c>
      <c r="F1061" s="52"/>
      <c r="G1061" s="52"/>
      <c r="H1061" s="3">
        <v>195964294</v>
      </c>
      <c r="I1061" s="3">
        <v>323554294</v>
      </c>
      <c r="J1061" s="3">
        <v>0</v>
      </c>
      <c r="K1061" s="3">
        <v>0</v>
      </c>
      <c r="L1061" s="3">
        <v>0</v>
      </c>
      <c r="M1061" s="3">
        <v>0</v>
      </c>
      <c r="N1061" s="3"/>
      <c r="O1061" s="25">
        <v>519518588</v>
      </c>
      <c r="P1061" s="26">
        <v>519518588</v>
      </c>
      <c r="Q1061" s="3">
        <v>0</v>
      </c>
      <c r="R1061" s="3">
        <v>0</v>
      </c>
      <c r="S1061" s="3"/>
      <c r="T1061" s="3">
        <v>0</v>
      </c>
      <c r="U1061" s="3">
        <v>0</v>
      </c>
      <c r="V1061" s="3"/>
      <c r="W1061" s="3"/>
      <c r="X1061" s="3">
        <v>0</v>
      </c>
      <c r="Y1061" s="3">
        <v>0</v>
      </c>
      <c r="Z1061" s="3">
        <v>0</v>
      </c>
      <c r="AA1061" s="27">
        <v>0</v>
      </c>
      <c r="AB1061" s="28">
        <v>0</v>
      </c>
    </row>
    <row r="1062" spans="1:28" x14ac:dyDescent="0.25">
      <c r="A1062" s="29">
        <v>1050</v>
      </c>
      <c r="B1062" s="52"/>
      <c r="C1062" s="22">
        <v>800100532</v>
      </c>
      <c r="D1062" s="22">
        <f>VLOOKUP(C1062,ENERO!$D$13:$E$1147,2,0)</f>
        <v>214176041</v>
      </c>
      <c r="E1062" s="52" t="s">
        <v>1160</v>
      </c>
      <c r="F1062" s="52"/>
      <c r="G1062" s="52"/>
      <c r="H1062" s="3">
        <v>242657884</v>
      </c>
      <c r="I1062" s="3">
        <v>469260452</v>
      </c>
      <c r="J1062" s="3">
        <v>0</v>
      </c>
      <c r="K1062" s="3">
        <v>0</v>
      </c>
      <c r="L1062" s="3">
        <v>0</v>
      </c>
      <c r="M1062" s="3">
        <v>0</v>
      </c>
      <c r="N1062" s="3"/>
      <c r="O1062" s="25">
        <v>711918336</v>
      </c>
      <c r="P1062" s="26">
        <v>711918336</v>
      </c>
      <c r="Q1062" s="3">
        <v>0</v>
      </c>
      <c r="R1062" s="3">
        <v>0</v>
      </c>
      <c r="S1062" s="3"/>
      <c r="T1062" s="3">
        <v>0</v>
      </c>
      <c r="U1062" s="3">
        <v>0</v>
      </c>
      <c r="V1062" s="3"/>
      <c r="W1062" s="3"/>
      <c r="X1062" s="3">
        <v>0</v>
      </c>
      <c r="Y1062" s="3">
        <v>0</v>
      </c>
      <c r="Z1062" s="3">
        <v>0</v>
      </c>
      <c r="AA1062" s="27">
        <v>0</v>
      </c>
      <c r="AB1062" s="28">
        <v>0</v>
      </c>
    </row>
    <row r="1063" spans="1:28" x14ac:dyDescent="0.25">
      <c r="A1063" s="20">
        <v>1051</v>
      </c>
      <c r="B1063" s="52"/>
      <c r="C1063" s="22">
        <v>891901019</v>
      </c>
      <c r="D1063" s="22">
        <f>VLOOKUP(C1063,ENERO!$D$13:$E$1147,2,0)</f>
        <v>215476054</v>
      </c>
      <c r="E1063" s="52" t="s">
        <v>286</v>
      </c>
      <c r="F1063" s="52"/>
      <c r="G1063" s="52"/>
      <c r="H1063" s="3">
        <v>83022800</v>
      </c>
      <c r="I1063" s="3">
        <v>204705733</v>
      </c>
      <c r="J1063" s="3">
        <v>0</v>
      </c>
      <c r="K1063" s="3">
        <v>0</v>
      </c>
      <c r="L1063" s="3">
        <v>0</v>
      </c>
      <c r="M1063" s="3">
        <v>0</v>
      </c>
      <c r="N1063" s="3"/>
      <c r="O1063" s="25">
        <v>287728533</v>
      </c>
      <c r="P1063" s="26">
        <v>287728533</v>
      </c>
      <c r="Q1063" s="3">
        <v>0</v>
      </c>
      <c r="R1063" s="3">
        <v>0</v>
      </c>
      <c r="S1063" s="3"/>
      <c r="T1063" s="3">
        <v>0</v>
      </c>
      <c r="U1063" s="3">
        <v>0</v>
      </c>
      <c r="V1063" s="3"/>
      <c r="W1063" s="3"/>
      <c r="X1063" s="3">
        <v>0</v>
      </c>
      <c r="Y1063" s="3">
        <v>0</v>
      </c>
      <c r="Z1063" s="3">
        <v>0</v>
      </c>
      <c r="AA1063" s="27">
        <v>0</v>
      </c>
      <c r="AB1063" s="28">
        <v>0</v>
      </c>
    </row>
    <row r="1064" spans="1:28" x14ac:dyDescent="0.25">
      <c r="A1064" s="29">
        <v>1052</v>
      </c>
      <c r="B1064" s="52"/>
      <c r="C1064" s="22">
        <v>891900945</v>
      </c>
      <c r="D1064" s="22">
        <f>VLOOKUP(C1064,ENERO!$D$13:$E$1147,2,0)</f>
        <v>210076100</v>
      </c>
      <c r="E1064" s="52" t="s">
        <v>612</v>
      </c>
      <c r="F1064" s="52"/>
      <c r="G1064" s="52"/>
      <c r="H1064" s="3">
        <v>234495768</v>
      </c>
      <c r="I1064" s="3">
        <v>575326761</v>
      </c>
      <c r="J1064" s="3">
        <v>0</v>
      </c>
      <c r="K1064" s="3">
        <v>0</v>
      </c>
      <c r="L1064" s="3">
        <v>0</v>
      </c>
      <c r="M1064" s="3">
        <v>0</v>
      </c>
      <c r="N1064" s="3"/>
      <c r="O1064" s="25">
        <v>809822529</v>
      </c>
      <c r="P1064" s="26">
        <v>809822529</v>
      </c>
      <c r="Q1064" s="3">
        <v>0</v>
      </c>
      <c r="R1064" s="3">
        <v>0</v>
      </c>
      <c r="S1064" s="3"/>
      <c r="T1064" s="3">
        <v>0</v>
      </c>
      <c r="U1064" s="3">
        <v>0</v>
      </c>
      <c r="V1064" s="3"/>
      <c r="W1064" s="3"/>
      <c r="X1064" s="3">
        <v>0</v>
      </c>
      <c r="Y1064" s="3">
        <v>0</v>
      </c>
      <c r="Z1064" s="3">
        <v>0</v>
      </c>
      <c r="AA1064" s="27">
        <v>0</v>
      </c>
      <c r="AB1064" s="28">
        <v>0</v>
      </c>
    </row>
    <row r="1065" spans="1:28" x14ac:dyDescent="0.25">
      <c r="A1065" s="20">
        <v>1053</v>
      </c>
      <c r="B1065" s="52"/>
      <c r="C1065" s="22">
        <v>891900353</v>
      </c>
      <c r="D1065" s="22">
        <f>VLOOKUP(C1065,ENERO!$D$13:$E$1147,2,0)</f>
        <v>211376113</v>
      </c>
      <c r="E1065" s="52" t="s">
        <v>1161</v>
      </c>
      <c r="F1065" s="52"/>
      <c r="G1065" s="52"/>
      <c r="H1065" s="3">
        <v>276439168</v>
      </c>
      <c r="I1065" s="3">
        <v>540960491</v>
      </c>
      <c r="J1065" s="3">
        <v>0</v>
      </c>
      <c r="K1065" s="3">
        <v>0</v>
      </c>
      <c r="L1065" s="3">
        <v>0</v>
      </c>
      <c r="M1065" s="3">
        <v>0</v>
      </c>
      <c r="N1065" s="3"/>
      <c r="O1065" s="25">
        <v>817399659</v>
      </c>
      <c r="P1065" s="26">
        <v>817399659</v>
      </c>
      <c r="Q1065" s="3">
        <v>0</v>
      </c>
      <c r="R1065" s="3">
        <v>0</v>
      </c>
      <c r="S1065" s="3"/>
      <c r="T1065" s="3">
        <v>0</v>
      </c>
      <c r="U1065" s="3">
        <v>0</v>
      </c>
      <c r="V1065" s="3"/>
      <c r="W1065" s="3"/>
      <c r="X1065" s="3">
        <v>0</v>
      </c>
      <c r="Y1065" s="3">
        <v>0</v>
      </c>
      <c r="Z1065" s="3">
        <v>0</v>
      </c>
      <c r="AA1065" s="27">
        <v>0</v>
      </c>
      <c r="AB1065" s="28">
        <v>0</v>
      </c>
    </row>
    <row r="1066" spans="1:28" x14ac:dyDescent="0.25">
      <c r="A1066" s="29">
        <v>1054</v>
      </c>
      <c r="B1066" s="52"/>
      <c r="C1066" s="22">
        <v>891900660</v>
      </c>
      <c r="D1066" s="22">
        <f>VLOOKUP(C1066,ENERO!$D$13:$E$1147,2,0)</f>
        <v>212276122</v>
      </c>
      <c r="E1066" s="52" t="s">
        <v>1162</v>
      </c>
      <c r="F1066" s="52"/>
      <c r="G1066" s="52"/>
      <c r="H1066" s="3">
        <v>270309156</v>
      </c>
      <c r="I1066" s="3">
        <v>593083551</v>
      </c>
      <c r="J1066" s="3">
        <v>0</v>
      </c>
      <c r="K1066" s="3">
        <v>0</v>
      </c>
      <c r="L1066" s="3">
        <v>0</v>
      </c>
      <c r="M1066" s="3">
        <v>0</v>
      </c>
      <c r="N1066" s="3"/>
      <c r="O1066" s="25">
        <v>863392707</v>
      </c>
      <c r="P1066" s="26">
        <v>863392707</v>
      </c>
      <c r="Q1066" s="3">
        <v>0</v>
      </c>
      <c r="R1066" s="3">
        <v>0</v>
      </c>
      <c r="S1066" s="3"/>
      <c r="T1066" s="3">
        <v>0</v>
      </c>
      <c r="U1066" s="3">
        <v>0</v>
      </c>
      <c r="V1066" s="3"/>
      <c r="W1066" s="3"/>
      <c r="X1066" s="3">
        <v>0</v>
      </c>
      <c r="Y1066" s="3">
        <v>0</v>
      </c>
      <c r="Z1066" s="3">
        <v>0</v>
      </c>
      <c r="AA1066" s="27">
        <v>0</v>
      </c>
      <c r="AB1066" s="28">
        <v>0</v>
      </c>
    </row>
    <row r="1067" spans="1:28" x14ac:dyDescent="0.25">
      <c r="A1067" s="20">
        <v>1055</v>
      </c>
      <c r="B1067" s="52"/>
      <c r="C1067" s="22">
        <v>890309611</v>
      </c>
      <c r="D1067" s="22">
        <f>VLOOKUP(C1067,ENERO!$D$13:$E$1147,2,0)</f>
        <v>212676126</v>
      </c>
      <c r="E1067" s="52" t="s">
        <v>1163</v>
      </c>
      <c r="F1067" s="52"/>
      <c r="G1067" s="52"/>
      <c r="H1067" s="3">
        <v>218424200</v>
      </c>
      <c r="I1067" s="3">
        <v>461915225</v>
      </c>
      <c r="J1067" s="3">
        <v>0</v>
      </c>
      <c r="K1067" s="3">
        <v>0</v>
      </c>
      <c r="L1067" s="3">
        <v>0</v>
      </c>
      <c r="M1067" s="3">
        <v>0</v>
      </c>
      <c r="N1067" s="3"/>
      <c r="O1067" s="25">
        <v>680339425</v>
      </c>
      <c r="P1067" s="26">
        <v>680339425</v>
      </c>
      <c r="Q1067" s="3">
        <v>0</v>
      </c>
      <c r="R1067" s="3">
        <v>0</v>
      </c>
      <c r="S1067" s="3"/>
      <c r="T1067" s="3">
        <v>0</v>
      </c>
      <c r="U1067" s="3">
        <v>0</v>
      </c>
      <c r="V1067" s="3"/>
      <c r="W1067" s="3"/>
      <c r="X1067" s="3">
        <v>0</v>
      </c>
      <c r="Y1067" s="3">
        <v>0</v>
      </c>
      <c r="Z1067" s="3">
        <v>0</v>
      </c>
      <c r="AA1067" s="27">
        <v>0</v>
      </c>
      <c r="AB1067" s="28">
        <v>0</v>
      </c>
    </row>
    <row r="1068" spans="1:28" x14ac:dyDescent="0.25">
      <c r="A1068" s="29">
        <v>1056</v>
      </c>
      <c r="B1068" s="52"/>
      <c r="C1068" s="22">
        <v>891380038</v>
      </c>
      <c r="D1068" s="22">
        <f>VLOOKUP(C1068,ENERO!$D$13:$E$1147,2,0)</f>
        <v>213076130</v>
      </c>
      <c r="E1068" s="52" t="s">
        <v>392</v>
      </c>
      <c r="F1068" s="52"/>
      <c r="G1068" s="52"/>
      <c r="H1068" s="3">
        <v>1289241424</v>
      </c>
      <c r="I1068" s="3">
        <v>1908641375</v>
      </c>
      <c r="J1068" s="3">
        <v>0</v>
      </c>
      <c r="K1068" s="3">
        <v>0</v>
      </c>
      <c r="L1068" s="3">
        <v>0</v>
      </c>
      <c r="M1068" s="3">
        <v>0</v>
      </c>
      <c r="N1068" s="3"/>
      <c r="O1068" s="25">
        <v>3197882799</v>
      </c>
      <c r="P1068" s="26">
        <v>3197882799</v>
      </c>
      <c r="Q1068" s="3">
        <v>0</v>
      </c>
      <c r="R1068" s="3">
        <v>0</v>
      </c>
      <c r="S1068" s="3"/>
      <c r="T1068" s="3">
        <v>0</v>
      </c>
      <c r="U1068" s="3">
        <v>0</v>
      </c>
      <c r="V1068" s="3"/>
      <c r="W1068" s="3"/>
      <c r="X1068" s="3">
        <v>0</v>
      </c>
      <c r="Y1068" s="3">
        <v>0</v>
      </c>
      <c r="Z1068" s="3">
        <v>0</v>
      </c>
      <c r="AA1068" s="27">
        <v>0</v>
      </c>
      <c r="AB1068" s="28">
        <v>0</v>
      </c>
    </row>
    <row r="1069" spans="1:28" x14ac:dyDescent="0.25">
      <c r="A1069" s="20">
        <v>1057</v>
      </c>
      <c r="B1069" s="52"/>
      <c r="C1069" s="22">
        <v>800100514</v>
      </c>
      <c r="D1069" s="22">
        <f>VLOOKUP(C1069,ENERO!$D$13:$E$1147,2,0)</f>
        <v>213376233</v>
      </c>
      <c r="E1069" s="52" t="s">
        <v>1164</v>
      </c>
      <c r="F1069" s="52"/>
      <c r="G1069" s="52"/>
      <c r="H1069" s="3">
        <v>560293536</v>
      </c>
      <c r="I1069" s="3">
        <v>1246528391</v>
      </c>
      <c r="J1069" s="3">
        <v>0</v>
      </c>
      <c r="K1069" s="3">
        <v>0</v>
      </c>
      <c r="L1069" s="3">
        <v>0</v>
      </c>
      <c r="M1069" s="3">
        <v>0</v>
      </c>
      <c r="N1069" s="3"/>
      <c r="O1069" s="25">
        <v>1806821927</v>
      </c>
      <c r="P1069" s="26">
        <v>1806821927</v>
      </c>
      <c r="Q1069" s="3">
        <v>0</v>
      </c>
      <c r="R1069" s="3">
        <v>0</v>
      </c>
      <c r="S1069" s="3"/>
      <c r="T1069" s="3">
        <v>0</v>
      </c>
      <c r="U1069" s="3">
        <v>0</v>
      </c>
      <c r="V1069" s="3"/>
      <c r="W1069" s="3"/>
      <c r="X1069" s="3">
        <v>0</v>
      </c>
      <c r="Y1069" s="3">
        <v>0</v>
      </c>
      <c r="Z1069" s="3">
        <v>0</v>
      </c>
      <c r="AA1069" s="27">
        <v>0</v>
      </c>
      <c r="AB1069" s="28">
        <v>0</v>
      </c>
    </row>
    <row r="1070" spans="1:28" x14ac:dyDescent="0.25">
      <c r="A1070" s="29">
        <v>1058</v>
      </c>
      <c r="B1070" s="52"/>
      <c r="C1070" s="22">
        <v>800100518</v>
      </c>
      <c r="D1070" s="22">
        <f>VLOOKUP(C1070,ENERO!$D$13:$E$1147,2,0)</f>
        <v>214376243</v>
      </c>
      <c r="E1070" s="52" t="s">
        <v>1165</v>
      </c>
      <c r="F1070" s="52"/>
      <c r="G1070" s="52"/>
      <c r="H1070" s="3">
        <v>121634142</v>
      </c>
      <c r="I1070" s="3">
        <v>307718675</v>
      </c>
      <c r="J1070" s="3">
        <v>0</v>
      </c>
      <c r="K1070" s="3">
        <v>0</v>
      </c>
      <c r="L1070" s="3">
        <v>0</v>
      </c>
      <c r="M1070" s="3">
        <v>0</v>
      </c>
      <c r="N1070" s="3"/>
      <c r="O1070" s="25">
        <v>429352817</v>
      </c>
      <c r="P1070" s="26">
        <v>429352817</v>
      </c>
      <c r="Q1070" s="3">
        <v>0</v>
      </c>
      <c r="R1070" s="3">
        <v>0</v>
      </c>
      <c r="S1070" s="3"/>
      <c r="T1070" s="3">
        <v>0</v>
      </c>
      <c r="U1070" s="3">
        <v>0</v>
      </c>
      <c r="V1070" s="3"/>
      <c r="W1070" s="3"/>
      <c r="X1070" s="3">
        <v>0</v>
      </c>
      <c r="Y1070" s="3">
        <v>0</v>
      </c>
      <c r="Z1070" s="3">
        <v>0</v>
      </c>
      <c r="AA1070" s="27">
        <v>0</v>
      </c>
      <c r="AB1070" s="28">
        <v>0</v>
      </c>
    </row>
    <row r="1071" spans="1:28" x14ac:dyDescent="0.25">
      <c r="A1071" s="20">
        <v>1059</v>
      </c>
      <c r="B1071" s="52"/>
      <c r="C1071" s="22">
        <v>800100515</v>
      </c>
      <c r="D1071" s="22">
        <f>VLOOKUP(C1071,ENERO!$D$13:$E$1147,2,0)</f>
        <v>214676246</v>
      </c>
      <c r="E1071" s="52" t="s">
        <v>1166</v>
      </c>
      <c r="F1071" s="52"/>
      <c r="G1071" s="52"/>
      <c r="H1071" s="3">
        <v>93541136</v>
      </c>
      <c r="I1071" s="3">
        <v>222589293</v>
      </c>
      <c r="J1071" s="3">
        <v>0</v>
      </c>
      <c r="K1071" s="3">
        <v>0</v>
      </c>
      <c r="L1071" s="3">
        <v>0</v>
      </c>
      <c r="M1071" s="3">
        <v>0</v>
      </c>
      <c r="N1071" s="3"/>
      <c r="O1071" s="25">
        <v>316130429</v>
      </c>
      <c r="P1071" s="26">
        <v>316130429</v>
      </c>
      <c r="Q1071" s="3">
        <v>0</v>
      </c>
      <c r="R1071" s="3">
        <v>0</v>
      </c>
      <c r="S1071" s="3"/>
      <c r="T1071" s="3">
        <v>0</v>
      </c>
      <c r="U1071" s="3">
        <v>0</v>
      </c>
      <c r="V1071" s="3"/>
      <c r="W1071" s="3"/>
      <c r="X1071" s="3">
        <v>0</v>
      </c>
      <c r="Y1071" s="3">
        <v>0</v>
      </c>
      <c r="Z1071" s="3">
        <v>0</v>
      </c>
      <c r="AA1071" s="27">
        <v>0</v>
      </c>
      <c r="AB1071" s="28">
        <v>0</v>
      </c>
    </row>
    <row r="1072" spans="1:28" x14ac:dyDescent="0.25">
      <c r="A1072" s="29">
        <v>1060</v>
      </c>
      <c r="B1072" s="52"/>
      <c r="C1072" s="22">
        <v>800100533</v>
      </c>
      <c r="D1072" s="22">
        <f>VLOOKUP(C1072,ENERO!$D$13:$E$1147,2,0)</f>
        <v>214876248</v>
      </c>
      <c r="E1072" s="52" t="s">
        <v>1167</v>
      </c>
      <c r="F1072" s="52"/>
      <c r="G1072" s="52"/>
      <c r="H1072" s="3">
        <v>535419312</v>
      </c>
      <c r="I1072" s="3">
        <v>953817553</v>
      </c>
      <c r="J1072" s="3">
        <v>0</v>
      </c>
      <c r="K1072" s="3">
        <v>0</v>
      </c>
      <c r="L1072" s="3">
        <v>0</v>
      </c>
      <c r="M1072" s="3">
        <v>0</v>
      </c>
      <c r="N1072" s="3"/>
      <c r="O1072" s="25">
        <v>1489236865</v>
      </c>
      <c r="P1072" s="26">
        <v>1489236865</v>
      </c>
      <c r="Q1072" s="3">
        <v>0</v>
      </c>
      <c r="R1072" s="3">
        <v>0</v>
      </c>
      <c r="S1072" s="3"/>
      <c r="T1072" s="3">
        <v>0</v>
      </c>
      <c r="U1072" s="3">
        <v>0</v>
      </c>
      <c r="V1072" s="3"/>
      <c r="W1072" s="3"/>
      <c r="X1072" s="3">
        <v>0</v>
      </c>
      <c r="Y1072" s="3">
        <v>0</v>
      </c>
      <c r="Z1072" s="3">
        <v>0</v>
      </c>
      <c r="AA1072" s="27">
        <v>0</v>
      </c>
      <c r="AB1072" s="28">
        <v>0</v>
      </c>
    </row>
    <row r="1073" spans="1:28" x14ac:dyDescent="0.25">
      <c r="A1073" s="20">
        <v>1061</v>
      </c>
      <c r="B1073" s="52"/>
      <c r="C1073" s="22">
        <v>891901223</v>
      </c>
      <c r="D1073" s="22">
        <f>VLOOKUP(C1073,ENERO!$D$13:$E$1147,2,0)</f>
        <v>215076250</v>
      </c>
      <c r="E1073" s="52" t="s">
        <v>1168</v>
      </c>
      <c r="F1073" s="52"/>
      <c r="G1073" s="52"/>
      <c r="H1073" s="3">
        <v>176677384</v>
      </c>
      <c r="I1073" s="3">
        <v>323233904</v>
      </c>
      <c r="J1073" s="3">
        <v>0</v>
      </c>
      <c r="K1073" s="3">
        <v>0</v>
      </c>
      <c r="L1073" s="3">
        <v>0</v>
      </c>
      <c r="M1073" s="3">
        <v>0</v>
      </c>
      <c r="N1073" s="3"/>
      <c r="O1073" s="25">
        <v>499911288</v>
      </c>
      <c r="P1073" s="26">
        <v>499911288</v>
      </c>
      <c r="Q1073" s="3">
        <v>0</v>
      </c>
      <c r="R1073" s="3">
        <v>0</v>
      </c>
      <c r="S1073" s="3"/>
      <c r="T1073" s="3">
        <v>0</v>
      </c>
      <c r="U1073" s="3">
        <v>0</v>
      </c>
      <c r="V1073" s="3"/>
      <c r="W1073" s="3"/>
      <c r="X1073" s="3">
        <v>0</v>
      </c>
      <c r="Y1073" s="3">
        <v>0</v>
      </c>
      <c r="Z1073" s="3">
        <v>0</v>
      </c>
      <c r="AA1073" s="27">
        <v>0</v>
      </c>
      <c r="AB1073" s="28">
        <v>0</v>
      </c>
    </row>
    <row r="1074" spans="1:28" x14ac:dyDescent="0.25">
      <c r="A1074" s="29">
        <v>1062</v>
      </c>
      <c r="B1074" s="52"/>
      <c r="C1074" s="22">
        <v>800100519</v>
      </c>
      <c r="D1074" s="22">
        <f>VLOOKUP(C1074,ENERO!$D$13:$E$1147,2,0)</f>
        <v>217576275</v>
      </c>
      <c r="E1074" s="52" t="s">
        <v>1169</v>
      </c>
      <c r="F1074" s="52"/>
      <c r="G1074" s="52"/>
      <c r="H1074" s="3">
        <v>628869832</v>
      </c>
      <c r="I1074" s="3">
        <v>1167129895</v>
      </c>
      <c r="J1074" s="3">
        <v>0</v>
      </c>
      <c r="K1074" s="3">
        <v>0</v>
      </c>
      <c r="L1074" s="3">
        <v>0</v>
      </c>
      <c r="M1074" s="3">
        <v>0</v>
      </c>
      <c r="N1074" s="3"/>
      <c r="O1074" s="25">
        <v>1795999727</v>
      </c>
      <c r="P1074" s="26">
        <v>1795999727</v>
      </c>
      <c r="Q1074" s="3">
        <v>0</v>
      </c>
      <c r="R1074" s="3">
        <v>0</v>
      </c>
      <c r="S1074" s="3"/>
      <c r="T1074" s="3">
        <v>0</v>
      </c>
      <c r="U1074" s="3">
        <v>0</v>
      </c>
      <c r="V1074" s="3"/>
      <c r="W1074" s="3"/>
      <c r="X1074" s="3">
        <v>0</v>
      </c>
      <c r="Y1074" s="3">
        <v>0</v>
      </c>
      <c r="Z1074" s="3">
        <v>0</v>
      </c>
      <c r="AA1074" s="27">
        <v>0</v>
      </c>
      <c r="AB1074" s="28">
        <v>0</v>
      </c>
    </row>
    <row r="1075" spans="1:28" x14ac:dyDescent="0.25">
      <c r="A1075" s="20">
        <v>1063</v>
      </c>
      <c r="B1075" s="52"/>
      <c r="C1075" s="22">
        <v>800100520</v>
      </c>
      <c r="D1075" s="22">
        <f>VLOOKUP(C1075,ENERO!$D$13:$E$1147,2,0)</f>
        <v>210676306</v>
      </c>
      <c r="E1075" s="52" t="s">
        <v>1170</v>
      </c>
      <c r="F1075" s="52"/>
      <c r="G1075" s="52"/>
      <c r="H1075" s="3">
        <v>285992208</v>
      </c>
      <c r="I1075" s="3">
        <v>554506666</v>
      </c>
      <c r="J1075" s="3">
        <v>0</v>
      </c>
      <c r="K1075" s="3">
        <v>0</v>
      </c>
      <c r="L1075" s="3">
        <v>0</v>
      </c>
      <c r="M1075" s="3">
        <v>0</v>
      </c>
      <c r="N1075" s="3"/>
      <c r="O1075" s="25">
        <v>840498874</v>
      </c>
      <c r="P1075" s="26">
        <v>840498874</v>
      </c>
      <c r="Q1075" s="3">
        <v>0</v>
      </c>
      <c r="R1075" s="3">
        <v>0</v>
      </c>
      <c r="S1075" s="3"/>
      <c r="T1075" s="3">
        <v>0</v>
      </c>
      <c r="U1075" s="3">
        <v>0</v>
      </c>
      <c r="V1075" s="3"/>
      <c r="W1075" s="3"/>
      <c r="X1075" s="3">
        <v>0</v>
      </c>
      <c r="Y1075" s="3">
        <v>0</v>
      </c>
      <c r="Z1075" s="3">
        <v>0</v>
      </c>
      <c r="AA1075" s="27">
        <v>0</v>
      </c>
      <c r="AB1075" s="28">
        <v>0</v>
      </c>
    </row>
    <row r="1076" spans="1:28" x14ac:dyDescent="0.25">
      <c r="A1076" s="29">
        <v>1064</v>
      </c>
      <c r="B1076" s="52"/>
      <c r="C1076" s="22">
        <v>891380089</v>
      </c>
      <c r="D1076" s="22">
        <f>VLOOKUP(C1076,ENERO!$D$13:$E$1147,2,0)</f>
        <v>211876318</v>
      </c>
      <c r="E1076" s="52" t="s">
        <v>1171</v>
      </c>
      <c r="F1076" s="52"/>
      <c r="G1076" s="52"/>
      <c r="H1076" s="3">
        <v>380321960</v>
      </c>
      <c r="I1076" s="3">
        <v>782590813</v>
      </c>
      <c r="J1076" s="3">
        <v>0</v>
      </c>
      <c r="K1076" s="3">
        <v>0</v>
      </c>
      <c r="L1076" s="3">
        <v>0</v>
      </c>
      <c r="M1076" s="3">
        <v>0</v>
      </c>
      <c r="N1076" s="3"/>
      <c r="O1076" s="25">
        <v>1162912773</v>
      </c>
      <c r="P1076" s="26">
        <v>1162912773</v>
      </c>
      <c r="Q1076" s="3">
        <v>0</v>
      </c>
      <c r="R1076" s="3">
        <v>0</v>
      </c>
      <c r="S1076" s="3"/>
      <c r="T1076" s="3">
        <v>0</v>
      </c>
      <c r="U1076" s="3">
        <v>0</v>
      </c>
      <c r="V1076" s="3"/>
      <c r="W1076" s="3"/>
      <c r="X1076" s="3">
        <v>0</v>
      </c>
      <c r="Y1076" s="3">
        <v>0</v>
      </c>
      <c r="Z1076" s="3">
        <v>0</v>
      </c>
      <c r="AA1076" s="27">
        <v>0</v>
      </c>
      <c r="AB1076" s="28">
        <v>0</v>
      </c>
    </row>
    <row r="1077" spans="1:28" x14ac:dyDescent="0.25">
      <c r="A1077" s="20">
        <v>1065</v>
      </c>
      <c r="B1077" s="52"/>
      <c r="C1077" s="22">
        <v>800100521</v>
      </c>
      <c r="D1077" s="22">
        <f>VLOOKUP(C1077,ENERO!$D$13:$E$1147,2,0)</f>
        <v>217776377</v>
      </c>
      <c r="E1077" s="52" t="s">
        <v>1172</v>
      </c>
      <c r="F1077" s="52"/>
      <c r="G1077" s="52"/>
      <c r="H1077" s="3">
        <v>168855898</v>
      </c>
      <c r="I1077" s="3">
        <v>471697511</v>
      </c>
      <c r="J1077" s="3">
        <v>0</v>
      </c>
      <c r="K1077" s="3">
        <v>0</v>
      </c>
      <c r="L1077" s="3">
        <v>0</v>
      </c>
      <c r="M1077" s="3">
        <v>0</v>
      </c>
      <c r="N1077" s="3"/>
      <c r="O1077" s="25">
        <v>640553409</v>
      </c>
      <c r="P1077" s="26">
        <v>640553409</v>
      </c>
      <c r="Q1077" s="3">
        <v>0</v>
      </c>
      <c r="R1077" s="3">
        <v>0</v>
      </c>
      <c r="S1077" s="3"/>
      <c r="T1077" s="3">
        <v>0</v>
      </c>
      <c r="U1077" s="3">
        <v>0</v>
      </c>
      <c r="V1077" s="3"/>
      <c r="W1077" s="3"/>
      <c r="X1077" s="3">
        <v>0</v>
      </c>
      <c r="Y1077" s="3">
        <v>0</v>
      </c>
      <c r="Z1077" s="3">
        <v>0</v>
      </c>
      <c r="AA1077" s="27">
        <v>0</v>
      </c>
      <c r="AB1077" s="28">
        <v>0</v>
      </c>
    </row>
    <row r="1078" spans="1:28" x14ac:dyDescent="0.25">
      <c r="A1078" s="29">
        <v>1066</v>
      </c>
      <c r="B1078" s="52"/>
      <c r="C1078" s="22">
        <v>891901109</v>
      </c>
      <c r="D1078" s="22">
        <f>VLOOKUP(C1078,ENERO!$D$13:$E$1147,2,0)</f>
        <v>210076400</v>
      </c>
      <c r="E1078" s="52" t="s">
        <v>333</v>
      </c>
      <c r="F1078" s="52"/>
      <c r="G1078" s="52"/>
      <c r="H1078" s="3">
        <v>371828544</v>
      </c>
      <c r="I1078" s="3">
        <v>697090177</v>
      </c>
      <c r="J1078" s="3">
        <v>0</v>
      </c>
      <c r="K1078" s="3">
        <v>0</v>
      </c>
      <c r="L1078" s="3">
        <v>0</v>
      </c>
      <c r="M1078" s="3">
        <v>0</v>
      </c>
      <c r="N1078" s="3"/>
      <c r="O1078" s="25">
        <v>1068918721</v>
      </c>
      <c r="P1078" s="26">
        <v>1068918721</v>
      </c>
      <c r="Q1078" s="3">
        <v>0</v>
      </c>
      <c r="R1078" s="3">
        <v>0</v>
      </c>
      <c r="S1078" s="3"/>
      <c r="T1078" s="3">
        <v>0</v>
      </c>
      <c r="U1078" s="3">
        <v>0</v>
      </c>
      <c r="V1078" s="3"/>
      <c r="W1078" s="3"/>
      <c r="X1078" s="3">
        <v>0</v>
      </c>
      <c r="Y1078" s="3">
        <v>0</v>
      </c>
      <c r="Z1078" s="3">
        <v>0</v>
      </c>
      <c r="AA1078" s="27">
        <v>0</v>
      </c>
      <c r="AB1078" s="28">
        <v>0</v>
      </c>
    </row>
    <row r="1079" spans="1:28" x14ac:dyDescent="0.25">
      <c r="A1079" s="20">
        <v>1067</v>
      </c>
      <c r="B1079" s="52"/>
      <c r="C1079" s="22">
        <v>800100524</v>
      </c>
      <c r="D1079" s="22">
        <f>VLOOKUP(C1079,ENERO!$D$13:$E$1147,2,0)</f>
        <v>210376403</v>
      </c>
      <c r="E1079" s="52" t="s">
        <v>496</v>
      </c>
      <c r="F1079" s="52"/>
      <c r="G1079" s="52"/>
      <c r="H1079" s="3">
        <v>133764120</v>
      </c>
      <c r="I1079" s="3">
        <v>353120511</v>
      </c>
      <c r="J1079" s="3">
        <v>0</v>
      </c>
      <c r="K1079" s="3">
        <v>0</v>
      </c>
      <c r="L1079" s="3">
        <v>0</v>
      </c>
      <c r="M1079" s="3">
        <v>0</v>
      </c>
      <c r="N1079" s="3"/>
      <c r="O1079" s="25">
        <v>486884631</v>
      </c>
      <c r="P1079" s="26">
        <v>486884631</v>
      </c>
      <c r="Q1079" s="3">
        <v>0</v>
      </c>
      <c r="R1079" s="3">
        <v>0</v>
      </c>
      <c r="S1079" s="3"/>
      <c r="T1079" s="3">
        <v>0</v>
      </c>
      <c r="U1079" s="3">
        <v>0</v>
      </c>
      <c r="V1079" s="3"/>
      <c r="W1079" s="3"/>
      <c r="X1079" s="3">
        <v>0</v>
      </c>
      <c r="Y1079" s="3">
        <v>0</v>
      </c>
      <c r="Z1079" s="3">
        <v>0</v>
      </c>
      <c r="AA1079" s="27">
        <v>0</v>
      </c>
      <c r="AB1079" s="28">
        <v>0</v>
      </c>
    </row>
    <row r="1080" spans="1:28" x14ac:dyDescent="0.25">
      <c r="A1080" s="29">
        <v>1068</v>
      </c>
      <c r="B1080" s="52"/>
      <c r="C1080" s="22">
        <v>891900902</v>
      </c>
      <c r="D1080" s="22">
        <f>VLOOKUP(C1080,ENERO!$D$13:$E$1147,2,0)</f>
        <v>219776497</v>
      </c>
      <c r="E1080" s="52" t="s">
        <v>1173</v>
      </c>
      <c r="F1080" s="52"/>
      <c r="G1080" s="52"/>
      <c r="H1080" s="3">
        <v>128100952</v>
      </c>
      <c r="I1080" s="3">
        <v>295710688</v>
      </c>
      <c r="J1080" s="3">
        <v>0</v>
      </c>
      <c r="K1080" s="3">
        <v>0</v>
      </c>
      <c r="L1080" s="3">
        <v>0</v>
      </c>
      <c r="M1080" s="3">
        <v>0</v>
      </c>
      <c r="N1080" s="3"/>
      <c r="O1080" s="25">
        <v>423811640</v>
      </c>
      <c r="P1080" s="26">
        <v>423811640</v>
      </c>
      <c r="Q1080" s="3">
        <v>0</v>
      </c>
      <c r="R1080" s="3">
        <v>0</v>
      </c>
      <c r="S1080" s="3"/>
      <c r="T1080" s="3">
        <v>0</v>
      </c>
      <c r="U1080" s="3">
        <v>0</v>
      </c>
      <c r="V1080" s="3"/>
      <c r="W1080" s="3"/>
      <c r="X1080" s="3">
        <v>0</v>
      </c>
      <c r="Y1080" s="3">
        <v>0</v>
      </c>
      <c r="Z1080" s="3">
        <v>0</v>
      </c>
      <c r="AA1080" s="27">
        <v>0</v>
      </c>
      <c r="AB1080" s="28">
        <v>0</v>
      </c>
    </row>
    <row r="1081" spans="1:28" x14ac:dyDescent="0.25">
      <c r="A1081" s="20">
        <v>1069</v>
      </c>
      <c r="B1081" s="52"/>
      <c r="C1081" s="22">
        <v>891380115</v>
      </c>
      <c r="D1081" s="22">
        <f>VLOOKUP(C1081,ENERO!$D$13:$E$1147,2,0)</f>
        <v>216376563</v>
      </c>
      <c r="E1081" s="52" t="s">
        <v>1174</v>
      </c>
      <c r="F1081" s="52"/>
      <c r="G1081" s="52"/>
      <c r="H1081" s="3">
        <v>654657288</v>
      </c>
      <c r="I1081" s="3">
        <v>947238732</v>
      </c>
      <c r="J1081" s="3">
        <v>0</v>
      </c>
      <c r="K1081" s="3">
        <v>0</v>
      </c>
      <c r="L1081" s="3">
        <v>0</v>
      </c>
      <c r="M1081" s="3">
        <v>0</v>
      </c>
      <c r="N1081" s="3"/>
      <c r="O1081" s="25">
        <v>1601896020</v>
      </c>
      <c r="P1081" s="26">
        <v>1601896020</v>
      </c>
      <c r="Q1081" s="3">
        <v>0</v>
      </c>
      <c r="R1081" s="3">
        <v>0</v>
      </c>
      <c r="S1081" s="3"/>
      <c r="T1081" s="3">
        <v>0</v>
      </c>
      <c r="U1081" s="3">
        <v>0</v>
      </c>
      <c r="V1081" s="3"/>
      <c r="W1081" s="3"/>
      <c r="X1081" s="3">
        <v>0</v>
      </c>
      <c r="Y1081" s="3">
        <v>0</v>
      </c>
      <c r="Z1081" s="3">
        <v>0</v>
      </c>
      <c r="AA1081" s="27">
        <v>0</v>
      </c>
      <c r="AB1081" s="28">
        <v>0</v>
      </c>
    </row>
    <row r="1082" spans="1:28" x14ac:dyDescent="0.25">
      <c r="A1082" s="29">
        <v>1070</v>
      </c>
      <c r="B1082" s="52"/>
      <c r="C1082" s="22">
        <v>891902191</v>
      </c>
      <c r="D1082" s="22">
        <f>VLOOKUP(C1082,ENERO!$D$13:$E$1147,2,0)</f>
        <v>210676606</v>
      </c>
      <c r="E1082" s="52" t="s">
        <v>912</v>
      </c>
      <c r="F1082" s="52"/>
      <c r="G1082" s="52"/>
      <c r="H1082" s="3">
        <v>247140592</v>
      </c>
      <c r="I1082" s="3">
        <v>541856716</v>
      </c>
      <c r="J1082" s="3">
        <v>0</v>
      </c>
      <c r="K1082" s="3">
        <v>0</v>
      </c>
      <c r="L1082" s="3">
        <v>0</v>
      </c>
      <c r="M1082" s="3">
        <v>0</v>
      </c>
      <c r="N1082" s="3"/>
      <c r="O1082" s="25">
        <v>788997308</v>
      </c>
      <c r="P1082" s="26">
        <v>788997308</v>
      </c>
      <c r="Q1082" s="3">
        <v>0</v>
      </c>
      <c r="R1082" s="3">
        <v>0</v>
      </c>
      <c r="S1082" s="3"/>
      <c r="T1082" s="3">
        <v>0</v>
      </c>
      <c r="U1082" s="3">
        <v>0</v>
      </c>
      <c r="V1082" s="3"/>
      <c r="W1082" s="3"/>
      <c r="X1082" s="3">
        <v>0</v>
      </c>
      <c r="Y1082" s="3">
        <v>0</v>
      </c>
      <c r="Z1082" s="3">
        <v>0</v>
      </c>
      <c r="AA1082" s="27">
        <v>0</v>
      </c>
      <c r="AB1082" s="28">
        <v>0</v>
      </c>
    </row>
    <row r="1083" spans="1:28" x14ac:dyDescent="0.25">
      <c r="A1083" s="20">
        <v>1071</v>
      </c>
      <c r="B1083" s="52"/>
      <c r="C1083" s="22">
        <v>891900357</v>
      </c>
      <c r="D1083" s="22">
        <f>VLOOKUP(C1083,ENERO!$D$13:$E$1147,2,0)</f>
        <v>211676616</v>
      </c>
      <c r="E1083" s="52" t="s">
        <v>1175</v>
      </c>
      <c r="F1083" s="52"/>
      <c r="G1083" s="52"/>
      <c r="H1083" s="3">
        <v>185697098</v>
      </c>
      <c r="I1083" s="3">
        <v>550628838</v>
      </c>
      <c r="J1083" s="3">
        <v>0</v>
      </c>
      <c r="K1083" s="3">
        <v>0</v>
      </c>
      <c r="L1083" s="3">
        <v>0</v>
      </c>
      <c r="M1083" s="3">
        <v>0</v>
      </c>
      <c r="N1083" s="3"/>
      <c r="O1083" s="25">
        <v>736325936</v>
      </c>
      <c r="P1083" s="26">
        <v>736325936</v>
      </c>
      <c r="Q1083" s="3">
        <v>0</v>
      </c>
      <c r="R1083" s="3">
        <v>0</v>
      </c>
      <c r="S1083" s="3"/>
      <c r="T1083" s="3">
        <v>0</v>
      </c>
      <c r="U1083" s="3">
        <v>0</v>
      </c>
      <c r="V1083" s="3"/>
      <c r="W1083" s="3"/>
      <c r="X1083" s="3">
        <v>0</v>
      </c>
      <c r="Y1083" s="3">
        <v>0</v>
      </c>
      <c r="Z1083" s="3">
        <v>0</v>
      </c>
      <c r="AA1083" s="27">
        <v>0</v>
      </c>
      <c r="AB1083" s="28">
        <v>0</v>
      </c>
    </row>
    <row r="1084" spans="1:28" x14ac:dyDescent="0.25">
      <c r="A1084" s="29">
        <v>1072</v>
      </c>
      <c r="B1084" s="52"/>
      <c r="C1084" s="22">
        <v>891900289</v>
      </c>
      <c r="D1084" s="22">
        <f>VLOOKUP(C1084,ENERO!$D$13:$E$1147,2,0)</f>
        <v>212276622</v>
      </c>
      <c r="E1084" s="52" t="s">
        <v>1176</v>
      </c>
      <c r="F1084" s="52"/>
      <c r="G1084" s="52"/>
      <c r="H1084" s="3">
        <v>368275972</v>
      </c>
      <c r="I1084" s="3">
        <v>673569521</v>
      </c>
      <c r="J1084" s="3">
        <v>0</v>
      </c>
      <c r="K1084" s="3">
        <v>0</v>
      </c>
      <c r="L1084" s="3">
        <v>0</v>
      </c>
      <c r="M1084" s="3">
        <v>0</v>
      </c>
      <c r="N1084" s="3"/>
      <c r="O1084" s="25">
        <v>1041845493</v>
      </c>
      <c r="P1084" s="26">
        <v>1041845493</v>
      </c>
      <c r="Q1084" s="3">
        <v>0</v>
      </c>
      <c r="R1084" s="3">
        <v>0</v>
      </c>
      <c r="S1084" s="3"/>
      <c r="T1084" s="3">
        <v>0</v>
      </c>
      <c r="U1084" s="3">
        <v>0</v>
      </c>
      <c r="V1084" s="3"/>
      <c r="W1084" s="3"/>
      <c r="X1084" s="3">
        <v>0</v>
      </c>
      <c r="Y1084" s="3">
        <v>0</v>
      </c>
      <c r="Z1084" s="3">
        <v>0</v>
      </c>
      <c r="AA1084" s="27">
        <v>0</v>
      </c>
      <c r="AB1084" s="28">
        <v>0</v>
      </c>
    </row>
    <row r="1085" spans="1:28" x14ac:dyDescent="0.25">
      <c r="A1085" s="20">
        <v>1073</v>
      </c>
      <c r="B1085" s="52"/>
      <c r="C1085" s="22">
        <v>800100526</v>
      </c>
      <c r="D1085" s="22">
        <f>VLOOKUP(C1085,ENERO!$D$13:$E$1147,2,0)</f>
        <v>217076670</v>
      </c>
      <c r="E1085" s="52" t="s">
        <v>361</v>
      </c>
      <c r="F1085" s="52"/>
      <c r="G1085" s="52"/>
      <c r="H1085" s="3">
        <v>189833508</v>
      </c>
      <c r="I1085" s="3">
        <v>385535552</v>
      </c>
      <c r="J1085" s="3">
        <v>0</v>
      </c>
      <c r="K1085" s="3">
        <v>0</v>
      </c>
      <c r="L1085" s="3">
        <v>0</v>
      </c>
      <c r="M1085" s="3">
        <v>0</v>
      </c>
      <c r="N1085" s="3"/>
      <c r="O1085" s="25">
        <v>575369060</v>
      </c>
      <c r="P1085" s="26">
        <v>575369060</v>
      </c>
      <c r="Q1085" s="3">
        <v>0</v>
      </c>
      <c r="R1085" s="3">
        <v>0</v>
      </c>
      <c r="S1085" s="3"/>
      <c r="T1085" s="3">
        <v>0</v>
      </c>
      <c r="U1085" s="3">
        <v>0</v>
      </c>
      <c r="V1085" s="3"/>
      <c r="W1085" s="3"/>
      <c r="X1085" s="3">
        <v>0</v>
      </c>
      <c r="Y1085" s="3">
        <v>0</v>
      </c>
      <c r="Z1085" s="3">
        <v>0</v>
      </c>
      <c r="AA1085" s="27">
        <v>0</v>
      </c>
      <c r="AB1085" s="28">
        <v>0</v>
      </c>
    </row>
    <row r="1086" spans="1:28" x14ac:dyDescent="0.25">
      <c r="A1086" s="29">
        <v>1074</v>
      </c>
      <c r="B1086" s="52"/>
      <c r="C1086" s="22">
        <v>800100527</v>
      </c>
      <c r="D1086" s="22">
        <f>VLOOKUP(C1086,ENERO!$D$13:$E$1147,2,0)</f>
        <v>213676736</v>
      </c>
      <c r="E1086" s="52" t="s">
        <v>1177</v>
      </c>
      <c r="F1086" s="52"/>
      <c r="G1086" s="52"/>
      <c r="H1086" s="3">
        <v>439210072</v>
      </c>
      <c r="I1086" s="3">
        <v>813198970</v>
      </c>
      <c r="J1086" s="3">
        <v>0</v>
      </c>
      <c r="K1086" s="3">
        <v>0</v>
      </c>
      <c r="L1086" s="3">
        <v>0</v>
      </c>
      <c r="M1086" s="3">
        <v>0</v>
      </c>
      <c r="N1086" s="3"/>
      <c r="O1086" s="25">
        <v>1252409042</v>
      </c>
      <c r="P1086" s="26">
        <v>1252409042</v>
      </c>
      <c r="Q1086" s="3">
        <v>0</v>
      </c>
      <c r="R1086" s="3">
        <v>0</v>
      </c>
      <c r="S1086" s="3"/>
      <c r="T1086" s="3">
        <v>0</v>
      </c>
      <c r="U1086" s="3">
        <v>0</v>
      </c>
      <c r="V1086" s="3"/>
      <c r="W1086" s="3"/>
      <c r="X1086" s="3">
        <v>0</v>
      </c>
      <c r="Y1086" s="3">
        <v>0</v>
      </c>
      <c r="Z1086" s="3">
        <v>0</v>
      </c>
      <c r="AA1086" s="27">
        <v>0</v>
      </c>
      <c r="AB1086" s="28">
        <v>0</v>
      </c>
    </row>
    <row r="1087" spans="1:28" x14ac:dyDescent="0.25">
      <c r="A1087" s="20">
        <v>1075</v>
      </c>
      <c r="B1087" s="52"/>
      <c r="C1087" s="22">
        <v>891900985</v>
      </c>
      <c r="D1087" s="22">
        <f>VLOOKUP(C1087,ENERO!$D$13:$E$1147,2,0)</f>
        <v>212376823</v>
      </c>
      <c r="E1087" s="52" t="s">
        <v>1178</v>
      </c>
      <c r="F1087" s="52"/>
      <c r="G1087" s="52"/>
      <c r="H1087" s="3">
        <v>188262928</v>
      </c>
      <c r="I1087" s="3">
        <v>345686292</v>
      </c>
      <c r="J1087" s="3">
        <v>0</v>
      </c>
      <c r="K1087" s="3">
        <v>0</v>
      </c>
      <c r="L1087" s="3">
        <v>0</v>
      </c>
      <c r="M1087" s="3">
        <v>0</v>
      </c>
      <c r="N1087" s="3"/>
      <c r="O1087" s="25">
        <v>533949220</v>
      </c>
      <c r="P1087" s="26">
        <v>533949220</v>
      </c>
      <c r="Q1087" s="3">
        <v>0</v>
      </c>
      <c r="R1087" s="3">
        <v>0</v>
      </c>
      <c r="S1087" s="3"/>
      <c r="T1087" s="3">
        <v>0</v>
      </c>
      <c r="U1087" s="3">
        <v>0</v>
      </c>
      <c r="V1087" s="3"/>
      <c r="W1087" s="3"/>
      <c r="X1087" s="3">
        <v>0</v>
      </c>
      <c r="Y1087" s="3">
        <v>0</v>
      </c>
      <c r="Z1087" s="3">
        <v>0</v>
      </c>
      <c r="AA1087" s="27">
        <v>0</v>
      </c>
      <c r="AB1087" s="28">
        <v>0</v>
      </c>
    </row>
    <row r="1088" spans="1:28" x14ac:dyDescent="0.25">
      <c r="A1088" s="29">
        <v>1076</v>
      </c>
      <c r="B1088" s="52"/>
      <c r="C1088" s="22">
        <v>891900764</v>
      </c>
      <c r="D1088" s="22">
        <f>VLOOKUP(C1088,ENERO!$D$13:$E$1147,2,0)</f>
        <v>212876828</v>
      </c>
      <c r="E1088" s="52" t="s">
        <v>1179</v>
      </c>
      <c r="F1088" s="52"/>
      <c r="G1088" s="52"/>
      <c r="H1088" s="3">
        <v>279925652</v>
      </c>
      <c r="I1088" s="3">
        <v>633673438</v>
      </c>
      <c r="J1088" s="3">
        <v>0</v>
      </c>
      <c r="K1088" s="3">
        <v>0</v>
      </c>
      <c r="L1088" s="3">
        <v>0</v>
      </c>
      <c r="M1088" s="3">
        <v>0</v>
      </c>
      <c r="N1088" s="3"/>
      <c r="O1088" s="25">
        <v>913599090</v>
      </c>
      <c r="P1088" s="26">
        <v>913599090</v>
      </c>
      <c r="Q1088" s="3">
        <v>0</v>
      </c>
      <c r="R1088" s="3">
        <v>0</v>
      </c>
      <c r="S1088" s="3"/>
      <c r="T1088" s="3">
        <v>0</v>
      </c>
      <c r="U1088" s="3">
        <v>0</v>
      </c>
      <c r="V1088" s="3"/>
      <c r="W1088" s="3"/>
      <c r="X1088" s="3">
        <v>0</v>
      </c>
      <c r="Y1088" s="3">
        <v>0</v>
      </c>
      <c r="Z1088" s="3">
        <v>0</v>
      </c>
      <c r="AA1088" s="27">
        <v>0</v>
      </c>
      <c r="AB1088" s="28">
        <v>0</v>
      </c>
    </row>
    <row r="1089" spans="1:28" x14ac:dyDescent="0.25">
      <c r="A1089" s="20">
        <v>1077</v>
      </c>
      <c r="B1089" s="52"/>
      <c r="C1089" s="22">
        <v>800100529</v>
      </c>
      <c r="D1089" s="22">
        <f>VLOOKUP(C1089,ENERO!$D$13:$E$1147,2,0)</f>
        <v>214576845</v>
      </c>
      <c r="E1089" s="52" t="s">
        <v>1180</v>
      </c>
      <c r="F1089" s="52"/>
      <c r="G1089" s="52"/>
      <c r="H1089" s="3">
        <v>59850966</v>
      </c>
      <c r="I1089" s="3">
        <v>173427829</v>
      </c>
      <c r="J1089" s="3">
        <v>0</v>
      </c>
      <c r="K1089" s="3">
        <v>0</v>
      </c>
      <c r="L1089" s="3">
        <v>0</v>
      </c>
      <c r="M1089" s="3">
        <v>0</v>
      </c>
      <c r="N1089" s="3"/>
      <c r="O1089" s="25">
        <v>233278795</v>
      </c>
      <c r="P1089" s="26">
        <v>233278795</v>
      </c>
      <c r="Q1089" s="3">
        <v>0</v>
      </c>
      <c r="R1089" s="3">
        <v>0</v>
      </c>
      <c r="S1089" s="3"/>
      <c r="T1089" s="3">
        <v>0</v>
      </c>
      <c r="U1089" s="3">
        <v>0</v>
      </c>
      <c r="V1089" s="3"/>
      <c r="W1089" s="3"/>
      <c r="X1089" s="3">
        <v>0</v>
      </c>
      <c r="Y1089" s="3">
        <v>0</v>
      </c>
      <c r="Z1089" s="3">
        <v>0</v>
      </c>
      <c r="AA1089" s="27">
        <v>0</v>
      </c>
      <c r="AB1089" s="28">
        <v>0</v>
      </c>
    </row>
    <row r="1090" spans="1:28" x14ac:dyDescent="0.25">
      <c r="A1090" s="29">
        <v>1078</v>
      </c>
      <c r="B1090" s="52"/>
      <c r="C1090" s="22">
        <v>891901155</v>
      </c>
      <c r="D1090" s="22">
        <f>VLOOKUP(C1090,ENERO!$D$13:$E$1147,2,0)</f>
        <v>216376863</v>
      </c>
      <c r="E1090" s="52" t="s">
        <v>1181</v>
      </c>
      <c r="F1090" s="52"/>
      <c r="G1090" s="52"/>
      <c r="H1090" s="3">
        <v>100226108</v>
      </c>
      <c r="I1090" s="3">
        <v>217417225</v>
      </c>
      <c r="J1090" s="3">
        <v>0</v>
      </c>
      <c r="K1090" s="3">
        <v>0</v>
      </c>
      <c r="L1090" s="3">
        <v>0</v>
      </c>
      <c r="M1090" s="3">
        <v>0</v>
      </c>
      <c r="N1090" s="3"/>
      <c r="O1090" s="25">
        <v>317643333</v>
      </c>
      <c r="P1090" s="26">
        <v>317643333</v>
      </c>
      <c r="Q1090" s="3">
        <v>0</v>
      </c>
      <c r="R1090" s="3">
        <v>0</v>
      </c>
      <c r="S1090" s="3"/>
      <c r="T1090" s="3">
        <v>0</v>
      </c>
      <c r="U1090" s="3">
        <v>0</v>
      </c>
      <c r="V1090" s="3"/>
      <c r="W1090" s="3"/>
      <c r="X1090" s="3">
        <v>0</v>
      </c>
      <c r="Y1090" s="3">
        <v>0</v>
      </c>
      <c r="Z1090" s="3">
        <v>0</v>
      </c>
      <c r="AA1090" s="27">
        <v>0</v>
      </c>
      <c r="AB1090" s="28">
        <v>0</v>
      </c>
    </row>
    <row r="1091" spans="1:28" x14ac:dyDescent="0.25">
      <c r="A1091" s="20">
        <v>1079</v>
      </c>
      <c r="B1091" s="52"/>
      <c r="C1091" s="22">
        <v>800243022</v>
      </c>
      <c r="D1091" s="22">
        <f>VLOOKUP(C1091,ENERO!$D$13:$E$1147,2,0)</f>
        <v>216976869</v>
      </c>
      <c r="E1091" s="52" t="s">
        <v>1182</v>
      </c>
      <c r="F1091" s="52"/>
      <c r="G1091" s="52"/>
      <c r="H1091" s="3">
        <v>132721458</v>
      </c>
      <c r="I1091" s="3">
        <v>330509706</v>
      </c>
      <c r="J1091" s="3">
        <v>0</v>
      </c>
      <c r="K1091" s="3">
        <v>0</v>
      </c>
      <c r="L1091" s="3">
        <v>0</v>
      </c>
      <c r="M1091" s="3">
        <v>0</v>
      </c>
      <c r="N1091" s="3"/>
      <c r="O1091" s="25">
        <v>463231164</v>
      </c>
      <c r="P1091" s="26">
        <v>463231164</v>
      </c>
      <c r="Q1091" s="3">
        <v>0</v>
      </c>
      <c r="R1091" s="3">
        <v>0</v>
      </c>
      <c r="S1091" s="3"/>
      <c r="T1091" s="3">
        <v>0</v>
      </c>
      <c r="U1091" s="3">
        <v>0</v>
      </c>
      <c r="V1091" s="3"/>
      <c r="W1091" s="3"/>
      <c r="X1091" s="3">
        <v>0</v>
      </c>
      <c r="Y1091" s="3">
        <v>0</v>
      </c>
      <c r="Z1091" s="3">
        <v>0</v>
      </c>
      <c r="AA1091" s="27">
        <v>0</v>
      </c>
      <c r="AB1091" s="28">
        <v>0</v>
      </c>
    </row>
    <row r="1092" spans="1:28" x14ac:dyDescent="0.25">
      <c r="A1092" s="29">
        <v>1080</v>
      </c>
      <c r="B1092" s="52"/>
      <c r="C1092" s="22">
        <v>800100531</v>
      </c>
      <c r="D1092" s="22">
        <f>VLOOKUP(C1092,ENERO!$D$13:$E$1147,2,0)</f>
        <v>219076890</v>
      </c>
      <c r="E1092" s="52" t="s">
        <v>1183</v>
      </c>
      <c r="F1092" s="52"/>
      <c r="G1092" s="52"/>
      <c r="H1092" s="3">
        <v>191855052</v>
      </c>
      <c r="I1092" s="3">
        <v>426393353</v>
      </c>
      <c r="J1092" s="3">
        <v>0</v>
      </c>
      <c r="K1092" s="3">
        <v>0</v>
      </c>
      <c r="L1092" s="3">
        <v>0</v>
      </c>
      <c r="M1092" s="3">
        <v>0</v>
      </c>
      <c r="N1092" s="3"/>
      <c r="O1092" s="25">
        <v>618248405</v>
      </c>
      <c r="P1092" s="26">
        <v>618248405</v>
      </c>
      <c r="Q1092" s="3">
        <v>0</v>
      </c>
      <c r="R1092" s="3">
        <v>0</v>
      </c>
      <c r="S1092" s="3"/>
      <c r="T1092" s="3">
        <v>0</v>
      </c>
      <c r="U1092" s="3">
        <v>0</v>
      </c>
      <c r="V1092" s="3"/>
      <c r="W1092" s="3"/>
      <c r="X1092" s="3">
        <v>0</v>
      </c>
      <c r="Y1092" s="3">
        <v>0</v>
      </c>
      <c r="Z1092" s="3">
        <v>0</v>
      </c>
      <c r="AA1092" s="27">
        <v>0</v>
      </c>
      <c r="AB1092" s="28">
        <v>0</v>
      </c>
    </row>
    <row r="1093" spans="1:28" x14ac:dyDescent="0.25">
      <c r="A1093" s="20">
        <v>1081</v>
      </c>
      <c r="B1093" s="52"/>
      <c r="C1093" s="22">
        <v>891900624</v>
      </c>
      <c r="D1093" s="22">
        <f>VLOOKUP(C1093,ENERO!$D$13:$E$1147,2,0)</f>
        <v>219576895</v>
      </c>
      <c r="E1093" s="52" t="s">
        <v>1184</v>
      </c>
      <c r="F1093" s="52"/>
      <c r="G1093" s="52"/>
      <c r="H1093" s="3">
        <v>490623584</v>
      </c>
      <c r="I1093" s="3">
        <v>812067500</v>
      </c>
      <c r="J1093" s="3">
        <v>0</v>
      </c>
      <c r="K1093" s="3">
        <v>0</v>
      </c>
      <c r="L1093" s="3">
        <v>0</v>
      </c>
      <c r="M1093" s="3">
        <v>0</v>
      </c>
      <c r="N1093" s="3"/>
      <c r="O1093" s="25">
        <v>1302691084</v>
      </c>
      <c r="P1093" s="26">
        <v>1302691084</v>
      </c>
      <c r="Q1093" s="3">
        <v>0</v>
      </c>
      <c r="R1093" s="3">
        <v>0</v>
      </c>
      <c r="S1093" s="3"/>
      <c r="T1093" s="3">
        <v>0</v>
      </c>
      <c r="U1093" s="3">
        <v>0</v>
      </c>
      <c r="V1093" s="3"/>
      <c r="W1093" s="3"/>
      <c r="X1093" s="3">
        <v>0</v>
      </c>
      <c r="Y1093" s="3">
        <v>0</v>
      </c>
      <c r="Z1093" s="3">
        <v>0</v>
      </c>
      <c r="AA1093" s="27">
        <v>0</v>
      </c>
      <c r="AB1093" s="28">
        <v>0</v>
      </c>
    </row>
    <row r="1094" spans="1:28" x14ac:dyDescent="0.25">
      <c r="A1094" s="29">
        <v>1082</v>
      </c>
      <c r="B1094" s="52"/>
      <c r="C1094" s="22">
        <v>800102504</v>
      </c>
      <c r="D1094" s="22">
        <f>VLOOKUP(C1094,ENERO!$D$13:$E$1147,2,0)</f>
        <v>210181001</v>
      </c>
      <c r="E1094" s="52" t="s">
        <v>1185</v>
      </c>
      <c r="F1094" s="52"/>
      <c r="G1094" s="52"/>
      <c r="H1094" s="3">
        <v>2473154591</v>
      </c>
      <c r="I1094" s="3">
        <v>2978019627</v>
      </c>
      <c r="J1094" s="3">
        <v>0</v>
      </c>
      <c r="K1094" s="3">
        <v>0</v>
      </c>
      <c r="L1094" s="3">
        <v>0</v>
      </c>
      <c r="M1094" s="3">
        <v>0</v>
      </c>
      <c r="N1094" s="3"/>
      <c r="O1094" s="25">
        <v>5451174218</v>
      </c>
      <c r="P1094" s="26">
        <v>5451174218</v>
      </c>
      <c r="Q1094" s="3">
        <v>0</v>
      </c>
      <c r="R1094" s="3">
        <v>0</v>
      </c>
      <c r="S1094" s="3"/>
      <c r="T1094" s="3">
        <v>0</v>
      </c>
      <c r="U1094" s="3">
        <v>0</v>
      </c>
      <c r="V1094" s="3"/>
      <c r="W1094" s="3"/>
      <c r="X1094" s="3">
        <v>0</v>
      </c>
      <c r="Y1094" s="3">
        <v>0</v>
      </c>
      <c r="Z1094" s="3">
        <v>0</v>
      </c>
      <c r="AA1094" s="27">
        <v>0</v>
      </c>
      <c r="AB1094" s="28">
        <v>0</v>
      </c>
    </row>
    <row r="1095" spans="1:28" x14ac:dyDescent="0.25">
      <c r="A1095" s="20">
        <v>1083</v>
      </c>
      <c r="B1095" s="52"/>
      <c r="C1095" s="22">
        <v>892099494</v>
      </c>
      <c r="D1095" s="22">
        <f>VLOOKUP(C1095,ENERO!$D$13:$E$1147,2,0)</f>
        <v>216581065</v>
      </c>
      <c r="E1095" s="52" t="s">
        <v>1186</v>
      </c>
      <c r="F1095" s="52"/>
      <c r="G1095" s="52"/>
      <c r="H1095" s="3">
        <v>1646734991</v>
      </c>
      <c r="I1095" s="3">
        <v>2328202025</v>
      </c>
      <c r="J1095" s="3">
        <v>0</v>
      </c>
      <c r="K1095" s="3">
        <v>0</v>
      </c>
      <c r="L1095" s="3">
        <v>0</v>
      </c>
      <c r="M1095" s="3">
        <v>0</v>
      </c>
      <c r="N1095" s="3"/>
      <c r="O1095" s="25">
        <v>3974937016</v>
      </c>
      <c r="P1095" s="26">
        <v>3974937016</v>
      </c>
      <c r="Q1095" s="3">
        <v>0</v>
      </c>
      <c r="R1095" s="3">
        <v>0</v>
      </c>
      <c r="S1095" s="3"/>
      <c r="T1095" s="3">
        <v>0</v>
      </c>
      <c r="U1095" s="3">
        <v>0</v>
      </c>
      <c r="V1095" s="3"/>
      <c r="W1095" s="3"/>
      <c r="X1095" s="3">
        <v>0</v>
      </c>
      <c r="Y1095" s="3">
        <v>0</v>
      </c>
      <c r="Z1095" s="3">
        <v>0</v>
      </c>
      <c r="AA1095" s="27">
        <v>0</v>
      </c>
      <c r="AB1095" s="28">
        <v>0</v>
      </c>
    </row>
    <row r="1096" spans="1:28" x14ac:dyDescent="0.25">
      <c r="A1096" s="29">
        <v>1084</v>
      </c>
      <c r="B1096" s="52"/>
      <c r="C1096" s="22">
        <v>800014434</v>
      </c>
      <c r="D1096" s="22">
        <f>VLOOKUP(C1096,ENERO!$D$13:$E$1147,2,0)</f>
        <v>212081220</v>
      </c>
      <c r="E1096" s="52" t="s">
        <v>1187</v>
      </c>
      <c r="F1096" s="52"/>
      <c r="G1096" s="52"/>
      <c r="H1096" s="3">
        <v>96289479</v>
      </c>
      <c r="I1096" s="3">
        <v>191243006</v>
      </c>
      <c r="J1096" s="3">
        <v>0</v>
      </c>
      <c r="K1096" s="3">
        <v>0</v>
      </c>
      <c r="L1096" s="3">
        <v>0</v>
      </c>
      <c r="M1096" s="3">
        <v>0</v>
      </c>
      <c r="N1096" s="3"/>
      <c r="O1096" s="25">
        <v>287532485</v>
      </c>
      <c r="P1096" s="26">
        <v>287532485</v>
      </c>
      <c r="Q1096" s="3">
        <v>0</v>
      </c>
      <c r="R1096" s="3">
        <v>0</v>
      </c>
      <c r="S1096" s="3"/>
      <c r="T1096" s="3">
        <v>0</v>
      </c>
      <c r="U1096" s="3">
        <v>0</v>
      </c>
      <c r="V1096" s="3"/>
      <c r="W1096" s="3"/>
      <c r="X1096" s="3">
        <v>0</v>
      </c>
      <c r="Y1096" s="3">
        <v>0</v>
      </c>
      <c r="Z1096" s="3">
        <v>0</v>
      </c>
      <c r="AA1096" s="27">
        <v>0</v>
      </c>
      <c r="AB1096" s="28">
        <v>0</v>
      </c>
    </row>
    <row r="1097" spans="1:28" x14ac:dyDescent="0.25">
      <c r="A1097" s="20">
        <v>1085</v>
      </c>
      <c r="B1097" s="52"/>
      <c r="C1097" s="22">
        <v>800136069</v>
      </c>
      <c r="D1097" s="22">
        <f>VLOOKUP(C1097,ENERO!$D$13:$E$1147,2,0)</f>
        <v>210081300</v>
      </c>
      <c r="E1097" s="52" t="s">
        <v>1188</v>
      </c>
      <c r="F1097" s="52"/>
      <c r="G1097" s="52"/>
      <c r="H1097" s="3">
        <v>686971551</v>
      </c>
      <c r="I1097" s="3">
        <v>1086163637</v>
      </c>
      <c r="J1097" s="3">
        <v>0</v>
      </c>
      <c r="K1097" s="3">
        <v>0</v>
      </c>
      <c r="L1097" s="3">
        <v>0</v>
      </c>
      <c r="M1097" s="3">
        <v>0</v>
      </c>
      <c r="N1097" s="3"/>
      <c r="O1097" s="25">
        <v>1773135188</v>
      </c>
      <c r="P1097" s="26">
        <v>1773135188</v>
      </c>
      <c r="Q1097" s="3">
        <v>0</v>
      </c>
      <c r="R1097" s="3">
        <v>0</v>
      </c>
      <c r="S1097" s="3"/>
      <c r="T1097" s="3">
        <v>0</v>
      </c>
      <c r="U1097" s="3">
        <v>0</v>
      </c>
      <c r="V1097" s="3"/>
      <c r="W1097" s="3"/>
      <c r="X1097" s="3">
        <v>0</v>
      </c>
      <c r="Y1097" s="3">
        <v>0</v>
      </c>
      <c r="Z1097" s="3">
        <v>0</v>
      </c>
      <c r="AA1097" s="27">
        <v>0</v>
      </c>
      <c r="AB1097" s="28">
        <v>0</v>
      </c>
    </row>
    <row r="1098" spans="1:28" x14ac:dyDescent="0.25">
      <c r="A1098" s="29">
        <v>1086</v>
      </c>
      <c r="B1098" s="52"/>
      <c r="C1098" s="22">
        <v>800102798</v>
      </c>
      <c r="D1098" s="22">
        <f>VLOOKUP(C1098,ENERO!$D$13:$E$1147,2,0)</f>
        <v>219181591</v>
      </c>
      <c r="E1098" s="52" t="s">
        <v>1189</v>
      </c>
      <c r="F1098" s="52"/>
      <c r="G1098" s="52"/>
      <c r="H1098" s="3">
        <v>92838685</v>
      </c>
      <c r="I1098" s="3">
        <v>134348571</v>
      </c>
      <c r="J1098" s="3">
        <v>0</v>
      </c>
      <c r="K1098" s="3">
        <v>0</v>
      </c>
      <c r="L1098" s="3">
        <v>0</v>
      </c>
      <c r="M1098" s="3">
        <v>0</v>
      </c>
      <c r="N1098" s="3"/>
      <c r="O1098" s="25">
        <v>227187256</v>
      </c>
      <c r="P1098" s="26">
        <v>227187256</v>
      </c>
      <c r="Q1098" s="3">
        <v>0</v>
      </c>
      <c r="R1098" s="3">
        <v>0</v>
      </c>
      <c r="S1098" s="3"/>
      <c r="T1098" s="3">
        <v>0</v>
      </c>
      <c r="U1098" s="3">
        <v>0</v>
      </c>
      <c r="V1098" s="3"/>
      <c r="W1098" s="3"/>
      <c r="X1098" s="3">
        <v>0</v>
      </c>
      <c r="Y1098" s="3">
        <v>0</v>
      </c>
      <c r="Z1098" s="3">
        <v>0</v>
      </c>
      <c r="AA1098" s="27">
        <v>0</v>
      </c>
      <c r="AB1098" s="28">
        <v>0</v>
      </c>
    </row>
    <row r="1099" spans="1:28" x14ac:dyDescent="0.25">
      <c r="A1099" s="20">
        <v>1087</v>
      </c>
      <c r="B1099" s="52"/>
      <c r="C1099" s="22">
        <v>800102799</v>
      </c>
      <c r="D1099" s="22">
        <f>VLOOKUP(C1099,ENERO!$D$13:$E$1147,2,0)</f>
        <v>213681736</v>
      </c>
      <c r="E1099" s="52" t="s">
        <v>1190</v>
      </c>
      <c r="F1099" s="52"/>
      <c r="G1099" s="52"/>
      <c r="H1099" s="3">
        <v>1522639615</v>
      </c>
      <c r="I1099" s="3">
        <v>2061207925</v>
      </c>
      <c r="J1099" s="3">
        <v>0</v>
      </c>
      <c r="K1099" s="3">
        <v>0</v>
      </c>
      <c r="L1099" s="3">
        <v>0</v>
      </c>
      <c r="M1099" s="3">
        <v>0</v>
      </c>
      <c r="N1099" s="3"/>
      <c r="O1099" s="25">
        <v>3583847540</v>
      </c>
      <c r="P1099" s="26">
        <v>3583847540</v>
      </c>
      <c r="Q1099" s="3">
        <v>0</v>
      </c>
      <c r="R1099" s="3">
        <v>0</v>
      </c>
      <c r="S1099" s="3"/>
      <c r="T1099" s="3">
        <v>0</v>
      </c>
      <c r="U1099" s="3">
        <v>0</v>
      </c>
      <c r="V1099" s="3"/>
      <c r="W1099" s="3"/>
      <c r="X1099" s="3">
        <v>0</v>
      </c>
      <c r="Y1099" s="3">
        <v>0</v>
      </c>
      <c r="Z1099" s="3">
        <v>0</v>
      </c>
      <c r="AA1099" s="27">
        <v>0</v>
      </c>
      <c r="AB1099" s="28">
        <v>0</v>
      </c>
    </row>
    <row r="1100" spans="1:28" x14ac:dyDescent="0.25">
      <c r="A1100" s="29">
        <v>1088</v>
      </c>
      <c r="B1100" s="52"/>
      <c r="C1100" s="22">
        <v>800102801</v>
      </c>
      <c r="D1100" s="22">
        <f>VLOOKUP(C1100,ENERO!$D$13:$E$1147,2,0)</f>
        <v>219481794</v>
      </c>
      <c r="E1100" s="52" t="s">
        <v>1191</v>
      </c>
      <c r="F1100" s="52"/>
      <c r="G1100" s="52"/>
      <c r="H1100" s="3">
        <v>1894245311</v>
      </c>
      <c r="I1100" s="3">
        <v>2582080901</v>
      </c>
      <c r="J1100" s="3">
        <v>0</v>
      </c>
      <c r="K1100" s="3">
        <v>0</v>
      </c>
      <c r="L1100" s="3">
        <v>0</v>
      </c>
      <c r="M1100" s="3">
        <v>0</v>
      </c>
      <c r="N1100" s="3"/>
      <c r="O1100" s="25">
        <v>4476326212</v>
      </c>
      <c r="P1100" s="26">
        <v>4476326212</v>
      </c>
      <c r="Q1100" s="3">
        <v>0</v>
      </c>
      <c r="R1100" s="3">
        <v>0</v>
      </c>
      <c r="S1100" s="3"/>
      <c r="T1100" s="3">
        <v>0</v>
      </c>
      <c r="U1100" s="3">
        <v>0</v>
      </c>
      <c r="V1100" s="3"/>
      <c r="W1100" s="3"/>
      <c r="X1100" s="3">
        <v>0</v>
      </c>
      <c r="Y1100" s="3">
        <v>0</v>
      </c>
      <c r="Z1100" s="3">
        <v>0</v>
      </c>
      <c r="AA1100" s="27">
        <v>0</v>
      </c>
      <c r="AB1100" s="28">
        <v>0</v>
      </c>
    </row>
    <row r="1101" spans="1:28" x14ac:dyDescent="0.25">
      <c r="A1101" s="20">
        <v>1089</v>
      </c>
      <c r="B1101" s="52"/>
      <c r="C1101" s="22">
        <v>891855200</v>
      </c>
      <c r="D1101" s="22">
        <f>VLOOKUP(C1101,ENERO!$D$13:$E$1147,2,0)</f>
        <v>211085010</v>
      </c>
      <c r="E1101" s="52" t="s">
        <v>1192</v>
      </c>
      <c r="F1101" s="52"/>
      <c r="G1101" s="52"/>
      <c r="H1101" s="3">
        <v>700175743</v>
      </c>
      <c r="I1101" s="3">
        <v>1115720239</v>
      </c>
      <c r="J1101" s="3">
        <v>0</v>
      </c>
      <c r="K1101" s="3">
        <v>0</v>
      </c>
      <c r="L1101" s="3">
        <v>0</v>
      </c>
      <c r="M1101" s="3">
        <v>0</v>
      </c>
      <c r="N1101" s="3"/>
      <c r="O1101" s="25">
        <v>1815895982</v>
      </c>
      <c r="P1101" s="26">
        <v>1815895982</v>
      </c>
      <c r="Q1101" s="3">
        <v>0</v>
      </c>
      <c r="R1101" s="3">
        <v>0</v>
      </c>
      <c r="S1101" s="3"/>
      <c r="T1101" s="3">
        <v>0</v>
      </c>
      <c r="U1101" s="3">
        <v>0</v>
      </c>
      <c r="V1101" s="3"/>
      <c r="W1101" s="3"/>
      <c r="X1101" s="3">
        <v>0</v>
      </c>
      <c r="Y1101" s="3">
        <v>0</v>
      </c>
      <c r="Z1101" s="3">
        <v>0</v>
      </c>
      <c r="AA1101" s="27">
        <v>0</v>
      </c>
      <c r="AB1101" s="28">
        <v>0</v>
      </c>
    </row>
    <row r="1102" spans="1:28" x14ac:dyDescent="0.25">
      <c r="A1102" s="29">
        <v>1090</v>
      </c>
      <c r="B1102" s="52"/>
      <c r="C1102" s="22">
        <v>800086017</v>
      </c>
      <c r="D1102" s="22">
        <f>VLOOKUP(C1102,ENERO!$D$13:$E$1147,2,0)</f>
        <v>211585015</v>
      </c>
      <c r="E1102" s="52" t="s">
        <v>1193</v>
      </c>
      <c r="F1102" s="52"/>
      <c r="G1102" s="52"/>
      <c r="H1102" s="3">
        <v>35685061</v>
      </c>
      <c r="I1102" s="3">
        <v>98406881</v>
      </c>
      <c r="J1102" s="3">
        <v>0</v>
      </c>
      <c r="K1102" s="3">
        <v>0</v>
      </c>
      <c r="L1102" s="3">
        <v>0</v>
      </c>
      <c r="M1102" s="3">
        <v>0</v>
      </c>
      <c r="N1102" s="3"/>
      <c r="O1102" s="25">
        <v>134091942</v>
      </c>
      <c r="P1102" s="26">
        <v>134091942</v>
      </c>
      <c r="Q1102" s="3">
        <v>0</v>
      </c>
      <c r="R1102" s="3">
        <v>0</v>
      </c>
      <c r="S1102" s="3"/>
      <c r="T1102" s="3">
        <v>0</v>
      </c>
      <c r="U1102" s="3">
        <v>0</v>
      </c>
      <c r="V1102" s="3"/>
      <c r="W1102" s="3"/>
      <c r="X1102" s="3">
        <v>0</v>
      </c>
      <c r="Y1102" s="3">
        <v>0</v>
      </c>
      <c r="Z1102" s="3">
        <v>0</v>
      </c>
      <c r="AA1102" s="27">
        <v>0</v>
      </c>
      <c r="AB1102" s="28">
        <v>0</v>
      </c>
    </row>
    <row r="1103" spans="1:28" x14ac:dyDescent="0.25">
      <c r="A1103" s="20">
        <v>1091</v>
      </c>
      <c r="B1103" s="52"/>
      <c r="C1103" s="22">
        <v>800012638</v>
      </c>
      <c r="D1103" s="22">
        <f>VLOOKUP(C1103,ENERO!$D$13:$E$1147,2,0)</f>
        <v>212585125</v>
      </c>
      <c r="E1103" s="52" t="s">
        <v>1194</v>
      </c>
      <c r="F1103" s="52"/>
      <c r="G1103" s="52"/>
      <c r="H1103" s="3">
        <v>482087799</v>
      </c>
      <c r="I1103" s="3">
        <v>985862664</v>
      </c>
      <c r="J1103" s="3">
        <v>0</v>
      </c>
      <c r="K1103" s="3">
        <v>0</v>
      </c>
      <c r="L1103" s="3">
        <v>0</v>
      </c>
      <c r="M1103" s="3">
        <v>0</v>
      </c>
      <c r="N1103" s="3"/>
      <c r="O1103" s="25">
        <v>1467950463</v>
      </c>
      <c r="P1103" s="26">
        <v>1467950463</v>
      </c>
      <c r="Q1103" s="3">
        <v>0</v>
      </c>
      <c r="R1103" s="3">
        <v>0</v>
      </c>
      <c r="S1103" s="3"/>
      <c r="T1103" s="3">
        <v>0</v>
      </c>
      <c r="U1103" s="3">
        <v>0</v>
      </c>
      <c r="V1103" s="3"/>
      <c r="W1103" s="3"/>
      <c r="X1103" s="3">
        <v>0</v>
      </c>
      <c r="Y1103" s="3">
        <v>0</v>
      </c>
      <c r="Z1103" s="3">
        <v>0</v>
      </c>
      <c r="AA1103" s="27">
        <v>0</v>
      </c>
      <c r="AB1103" s="28">
        <v>0</v>
      </c>
    </row>
    <row r="1104" spans="1:28" x14ac:dyDescent="0.25">
      <c r="A1104" s="29">
        <v>1092</v>
      </c>
      <c r="B1104" s="52"/>
      <c r="C1104" s="22">
        <v>800103657</v>
      </c>
      <c r="D1104" s="22">
        <f>VLOOKUP(C1104,ENERO!$D$13:$E$1147,2,0)</f>
        <v>213685136</v>
      </c>
      <c r="E1104" s="52" t="s">
        <v>1195</v>
      </c>
      <c r="F1104" s="52"/>
      <c r="G1104" s="52"/>
      <c r="H1104" s="3">
        <v>25586107</v>
      </c>
      <c r="I1104" s="3">
        <v>84828554</v>
      </c>
      <c r="J1104" s="3">
        <v>0</v>
      </c>
      <c r="K1104" s="3">
        <v>0</v>
      </c>
      <c r="L1104" s="3">
        <v>0</v>
      </c>
      <c r="M1104" s="3">
        <v>0</v>
      </c>
      <c r="N1104" s="3"/>
      <c r="O1104" s="25">
        <v>110414661</v>
      </c>
      <c r="P1104" s="26">
        <v>110414661</v>
      </c>
      <c r="Q1104" s="3">
        <v>0</v>
      </c>
      <c r="R1104" s="3">
        <v>0</v>
      </c>
      <c r="S1104" s="3"/>
      <c r="T1104" s="3">
        <v>0</v>
      </c>
      <c r="U1104" s="3">
        <v>0</v>
      </c>
      <c r="V1104" s="3"/>
      <c r="W1104" s="3"/>
      <c r="X1104" s="3">
        <v>0</v>
      </c>
      <c r="Y1104" s="3">
        <v>0</v>
      </c>
      <c r="Z1104" s="3">
        <v>0</v>
      </c>
      <c r="AA1104" s="27">
        <v>0</v>
      </c>
      <c r="AB1104" s="28">
        <v>0</v>
      </c>
    </row>
    <row r="1105" spans="1:28" x14ac:dyDescent="0.25">
      <c r="A1105" s="20">
        <v>1093</v>
      </c>
      <c r="B1105" s="52"/>
      <c r="C1105" s="22">
        <v>800008456</v>
      </c>
      <c r="D1105" s="22">
        <f>VLOOKUP(C1105,ENERO!$D$13:$E$1147,2,0)</f>
        <v>213985139</v>
      </c>
      <c r="E1105" s="52" t="s">
        <v>1196</v>
      </c>
      <c r="F1105" s="52"/>
      <c r="G1105" s="52"/>
      <c r="H1105" s="3">
        <v>337198715</v>
      </c>
      <c r="I1105" s="3">
        <v>605890974</v>
      </c>
      <c r="J1105" s="3">
        <v>0</v>
      </c>
      <c r="K1105" s="3">
        <v>0</v>
      </c>
      <c r="L1105" s="3">
        <v>0</v>
      </c>
      <c r="M1105" s="3">
        <v>0</v>
      </c>
      <c r="N1105" s="3"/>
      <c r="O1105" s="25">
        <v>943089689</v>
      </c>
      <c r="P1105" s="26">
        <v>943089689</v>
      </c>
      <c r="Q1105" s="3">
        <v>0</v>
      </c>
      <c r="R1105" s="3">
        <v>0</v>
      </c>
      <c r="S1105" s="3"/>
      <c r="T1105" s="3">
        <v>0</v>
      </c>
      <c r="U1105" s="3">
        <v>0</v>
      </c>
      <c r="V1105" s="3"/>
      <c r="W1105" s="3"/>
      <c r="X1105" s="3">
        <v>0</v>
      </c>
      <c r="Y1105" s="3">
        <v>0</v>
      </c>
      <c r="Z1105" s="3">
        <v>0</v>
      </c>
      <c r="AA1105" s="27">
        <v>0</v>
      </c>
      <c r="AB1105" s="28">
        <v>0</v>
      </c>
    </row>
    <row r="1106" spans="1:28" x14ac:dyDescent="0.25">
      <c r="A1106" s="29">
        <v>1094</v>
      </c>
      <c r="B1106" s="52"/>
      <c r="C1106" s="22">
        <v>891857824</v>
      </c>
      <c r="D1106" s="22">
        <f>VLOOKUP(C1106,ENERO!$D$13:$E$1147,2,0)</f>
        <v>216285162</v>
      </c>
      <c r="E1106" s="52" t="s">
        <v>1197</v>
      </c>
      <c r="F1106" s="52"/>
      <c r="G1106" s="52"/>
      <c r="H1106" s="3">
        <v>293592751</v>
      </c>
      <c r="I1106" s="3">
        <v>424858539</v>
      </c>
      <c r="J1106" s="3">
        <v>0</v>
      </c>
      <c r="K1106" s="3">
        <v>0</v>
      </c>
      <c r="L1106" s="3">
        <v>0</v>
      </c>
      <c r="M1106" s="3">
        <v>0</v>
      </c>
      <c r="N1106" s="3"/>
      <c r="O1106" s="25">
        <v>718451290</v>
      </c>
      <c r="P1106" s="26">
        <v>718451290</v>
      </c>
      <c r="Q1106" s="3">
        <v>0</v>
      </c>
      <c r="R1106" s="3">
        <v>0</v>
      </c>
      <c r="S1106" s="3"/>
      <c r="T1106" s="3">
        <v>0</v>
      </c>
      <c r="U1106" s="3">
        <v>0</v>
      </c>
      <c r="V1106" s="3"/>
      <c r="W1106" s="3"/>
      <c r="X1106" s="3">
        <v>0</v>
      </c>
      <c r="Y1106" s="3">
        <v>0</v>
      </c>
      <c r="Z1106" s="3">
        <v>0</v>
      </c>
      <c r="AA1106" s="27">
        <v>0</v>
      </c>
      <c r="AB1106" s="28">
        <v>0</v>
      </c>
    </row>
    <row r="1107" spans="1:28" x14ac:dyDescent="0.25">
      <c r="A1107" s="20">
        <v>1095</v>
      </c>
      <c r="B1107" s="52"/>
      <c r="C1107" s="22">
        <v>800099425</v>
      </c>
      <c r="D1107" s="22">
        <f>VLOOKUP(C1107,ENERO!$D$13:$E$1147,2,0)</f>
        <v>212585225</v>
      </c>
      <c r="E1107" s="52" t="s">
        <v>1198</v>
      </c>
      <c r="F1107" s="52"/>
      <c r="G1107" s="52"/>
      <c r="H1107" s="3">
        <v>213216831</v>
      </c>
      <c r="I1107" s="3">
        <v>413289222</v>
      </c>
      <c r="J1107" s="3">
        <v>0</v>
      </c>
      <c r="K1107" s="3">
        <v>0</v>
      </c>
      <c r="L1107" s="3">
        <v>0</v>
      </c>
      <c r="M1107" s="3">
        <v>0</v>
      </c>
      <c r="N1107" s="3"/>
      <c r="O1107" s="25">
        <v>626506053</v>
      </c>
      <c r="P1107" s="26">
        <v>626506053</v>
      </c>
      <c r="Q1107" s="3">
        <v>0</v>
      </c>
      <c r="R1107" s="3">
        <v>0</v>
      </c>
      <c r="S1107" s="3"/>
      <c r="T1107" s="3">
        <v>0</v>
      </c>
      <c r="U1107" s="3">
        <v>0</v>
      </c>
      <c r="V1107" s="3"/>
      <c r="W1107" s="3"/>
      <c r="X1107" s="3">
        <v>0</v>
      </c>
      <c r="Y1107" s="3">
        <v>0</v>
      </c>
      <c r="Z1107" s="3">
        <v>0</v>
      </c>
      <c r="AA1107" s="27">
        <v>0</v>
      </c>
      <c r="AB1107" s="28">
        <v>0</v>
      </c>
    </row>
    <row r="1108" spans="1:28" x14ac:dyDescent="0.25">
      <c r="A1108" s="29">
        <v>1096</v>
      </c>
      <c r="B1108" s="52"/>
      <c r="C1108" s="22">
        <v>892099392</v>
      </c>
      <c r="D1108" s="22">
        <f>VLOOKUP(C1108,ENERO!$D$13:$E$1147,2,0)</f>
        <v>213085230</v>
      </c>
      <c r="E1108" s="52" t="s">
        <v>1199</v>
      </c>
      <c r="F1108" s="52"/>
      <c r="G1108" s="52"/>
      <c r="H1108" s="3">
        <v>327718359</v>
      </c>
      <c r="I1108" s="3">
        <v>591363649</v>
      </c>
      <c r="J1108" s="3">
        <v>0</v>
      </c>
      <c r="K1108" s="3">
        <v>0</v>
      </c>
      <c r="L1108" s="3">
        <v>0</v>
      </c>
      <c r="M1108" s="3">
        <v>0</v>
      </c>
      <c r="N1108" s="3"/>
      <c r="O1108" s="25">
        <v>919082008</v>
      </c>
      <c r="P1108" s="26">
        <v>919082008</v>
      </c>
      <c r="Q1108" s="3">
        <v>0</v>
      </c>
      <c r="R1108" s="3">
        <v>0</v>
      </c>
      <c r="S1108" s="3"/>
      <c r="T1108" s="3">
        <v>0</v>
      </c>
      <c r="U1108" s="3">
        <v>0</v>
      </c>
      <c r="V1108" s="3"/>
      <c r="W1108" s="3"/>
      <c r="X1108" s="3">
        <v>0</v>
      </c>
      <c r="Y1108" s="3">
        <v>0</v>
      </c>
      <c r="Z1108" s="3">
        <v>0</v>
      </c>
      <c r="AA1108" s="27">
        <v>0</v>
      </c>
      <c r="AB1108" s="28">
        <v>0</v>
      </c>
    </row>
    <row r="1109" spans="1:28" x14ac:dyDescent="0.25">
      <c r="A1109" s="20">
        <v>1097</v>
      </c>
      <c r="B1109" s="52"/>
      <c r="C1109" s="22">
        <v>800103659</v>
      </c>
      <c r="D1109" s="22">
        <f>VLOOKUP(C1109,ENERO!$D$13:$E$1147,2,0)</f>
        <v>215085250</v>
      </c>
      <c r="E1109" s="52" t="s">
        <v>1200</v>
      </c>
      <c r="F1109" s="52"/>
      <c r="G1109" s="52"/>
      <c r="H1109" s="3">
        <v>1080604959</v>
      </c>
      <c r="I1109" s="3">
        <v>1542961441</v>
      </c>
      <c r="J1109" s="3">
        <v>0</v>
      </c>
      <c r="K1109" s="3">
        <v>0</v>
      </c>
      <c r="L1109" s="3">
        <v>0</v>
      </c>
      <c r="M1109" s="3">
        <v>0</v>
      </c>
      <c r="N1109" s="3"/>
      <c r="O1109" s="25">
        <v>2623566400</v>
      </c>
      <c r="P1109" s="26">
        <v>2623566400</v>
      </c>
      <c r="Q1109" s="3">
        <v>0</v>
      </c>
      <c r="R1109" s="3">
        <v>0</v>
      </c>
      <c r="S1109" s="3"/>
      <c r="T1109" s="3">
        <v>0</v>
      </c>
      <c r="U1109" s="3">
        <v>0</v>
      </c>
      <c r="V1109" s="3"/>
      <c r="W1109" s="3"/>
      <c r="X1109" s="3">
        <v>0</v>
      </c>
      <c r="Y1109" s="3">
        <v>0</v>
      </c>
      <c r="Z1109" s="3">
        <v>0</v>
      </c>
      <c r="AA1109" s="27">
        <v>0</v>
      </c>
      <c r="AB1109" s="28">
        <v>0</v>
      </c>
    </row>
    <row r="1110" spans="1:28" x14ac:dyDescent="0.25">
      <c r="A1110" s="29">
        <v>1098</v>
      </c>
      <c r="B1110" s="52"/>
      <c r="C1110" s="22">
        <v>800099429</v>
      </c>
      <c r="D1110" s="22">
        <f>VLOOKUP(C1110,ENERO!$D$13:$E$1147,2,0)</f>
        <v>216385263</v>
      </c>
      <c r="E1110" s="52" t="s">
        <v>1201</v>
      </c>
      <c r="F1110" s="52"/>
      <c r="G1110" s="52"/>
      <c r="H1110" s="3">
        <v>308396027</v>
      </c>
      <c r="I1110" s="3">
        <v>474887363</v>
      </c>
      <c r="J1110" s="3">
        <v>0</v>
      </c>
      <c r="K1110" s="3">
        <v>0</v>
      </c>
      <c r="L1110" s="3">
        <v>0</v>
      </c>
      <c r="M1110" s="3">
        <v>0</v>
      </c>
      <c r="N1110" s="3"/>
      <c r="O1110" s="25">
        <v>783283390</v>
      </c>
      <c r="P1110" s="26">
        <v>783283390</v>
      </c>
      <c r="Q1110" s="3">
        <v>0</v>
      </c>
      <c r="R1110" s="3">
        <v>0</v>
      </c>
      <c r="S1110" s="3"/>
      <c r="T1110" s="3">
        <v>0</v>
      </c>
      <c r="U1110" s="3">
        <v>0</v>
      </c>
      <c r="V1110" s="3"/>
      <c r="W1110" s="3"/>
      <c r="X1110" s="3">
        <v>0</v>
      </c>
      <c r="Y1110" s="3">
        <v>0</v>
      </c>
      <c r="Z1110" s="3">
        <v>0</v>
      </c>
      <c r="AA1110" s="27">
        <v>0</v>
      </c>
      <c r="AB1110" s="28">
        <v>0</v>
      </c>
    </row>
    <row r="1111" spans="1:28" x14ac:dyDescent="0.25">
      <c r="A1111" s="20">
        <v>1099</v>
      </c>
      <c r="B1111" s="52"/>
      <c r="C1111" s="22">
        <v>800103661</v>
      </c>
      <c r="D1111" s="22">
        <f>VLOOKUP(C1111,ENERO!$D$13:$E$1147,2,0)</f>
        <v>217985279</v>
      </c>
      <c r="E1111" s="52" t="s">
        <v>1202</v>
      </c>
      <c r="F1111" s="52"/>
      <c r="G1111" s="52"/>
      <c r="H1111" s="3">
        <v>18944069</v>
      </c>
      <c r="I1111" s="3">
        <v>69892213</v>
      </c>
      <c r="J1111" s="3">
        <v>0</v>
      </c>
      <c r="K1111" s="3">
        <v>0</v>
      </c>
      <c r="L1111" s="3">
        <v>0</v>
      </c>
      <c r="M1111" s="3">
        <v>0</v>
      </c>
      <c r="N1111" s="3"/>
      <c r="O1111" s="25">
        <v>88836282</v>
      </c>
      <c r="P1111" s="26">
        <v>88836282</v>
      </c>
      <c r="Q1111" s="3">
        <v>0</v>
      </c>
      <c r="R1111" s="3">
        <v>0</v>
      </c>
      <c r="S1111" s="3"/>
      <c r="T1111" s="3">
        <v>0</v>
      </c>
      <c r="U1111" s="3">
        <v>0</v>
      </c>
      <c r="V1111" s="3"/>
      <c r="W1111" s="3"/>
      <c r="X1111" s="3">
        <v>0</v>
      </c>
      <c r="Y1111" s="3">
        <v>0</v>
      </c>
      <c r="Z1111" s="3">
        <v>0</v>
      </c>
      <c r="AA1111" s="27">
        <v>0</v>
      </c>
      <c r="AB1111" s="28">
        <v>0</v>
      </c>
    </row>
    <row r="1112" spans="1:28" x14ac:dyDescent="0.25">
      <c r="A1112" s="29">
        <v>1100</v>
      </c>
      <c r="B1112" s="52"/>
      <c r="C1112" s="22">
        <v>891857823</v>
      </c>
      <c r="D1112" s="22">
        <f>VLOOKUP(C1112,ENERO!$D$13:$E$1147,2,0)</f>
        <v>210085300</v>
      </c>
      <c r="E1112" s="52" t="s">
        <v>352</v>
      </c>
      <c r="F1112" s="52"/>
      <c r="G1112" s="52"/>
      <c r="H1112" s="3">
        <v>56705056</v>
      </c>
      <c r="I1112" s="3">
        <v>167573026</v>
      </c>
      <c r="J1112" s="3">
        <v>0</v>
      </c>
      <c r="K1112" s="3">
        <v>0</v>
      </c>
      <c r="L1112" s="3">
        <v>0</v>
      </c>
      <c r="M1112" s="3">
        <v>0</v>
      </c>
      <c r="N1112" s="3"/>
      <c r="O1112" s="25">
        <v>224278082</v>
      </c>
      <c r="P1112" s="26">
        <v>224278082</v>
      </c>
      <c r="Q1112" s="3">
        <v>0</v>
      </c>
      <c r="R1112" s="3">
        <v>0</v>
      </c>
      <c r="S1112" s="3"/>
      <c r="T1112" s="3">
        <v>0</v>
      </c>
      <c r="U1112" s="3">
        <v>0</v>
      </c>
      <c r="V1112" s="3"/>
      <c r="W1112" s="3"/>
      <c r="X1112" s="3">
        <v>0</v>
      </c>
      <c r="Y1112" s="3">
        <v>0</v>
      </c>
      <c r="Z1112" s="3">
        <v>0</v>
      </c>
      <c r="AA1112" s="27">
        <v>0</v>
      </c>
      <c r="AB1112" s="28">
        <v>0</v>
      </c>
    </row>
    <row r="1113" spans="1:28" x14ac:dyDescent="0.25">
      <c r="A1113" s="20">
        <v>1101</v>
      </c>
      <c r="B1113" s="52"/>
      <c r="C1113" s="22">
        <v>800103663</v>
      </c>
      <c r="D1113" s="22">
        <f>VLOOKUP(C1113,ENERO!$D$13:$E$1147,2,0)</f>
        <v>211585315</v>
      </c>
      <c r="E1113" s="52" t="s">
        <v>1203</v>
      </c>
      <c r="F1113" s="52"/>
      <c r="G1113" s="52"/>
      <c r="H1113" s="3">
        <v>40615592</v>
      </c>
      <c r="I1113" s="3">
        <v>93472729</v>
      </c>
      <c r="J1113" s="3">
        <v>0</v>
      </c>
      <c r="K1113" s="3">
        <v>0</v>
      </c>
      <c r="L1113" s="3">
        <v>0</v>
      </c>
      <c r="M1113" s="3">
        <v>0</v>
      </c>
      <c r="N1113" s="3"/>
      <c r="O1113" s="25">
        <v>134088321</v>
      </c>
      <c r="P1113" s="26">
        <v>134088321</v>
      </c>
      <c r="Q1113" s="3">
        <v>0</v>
      </c>
      <c r="R1113" s="3">
        <v>0</v>
      </c>
      <c r="S1113" s="3"/>
      <c r="T1113" s="3">
        <v>0</v>
      </c>
      <c r="U1113" s="3">
        <v>0</v>
      </c>
      <c r="V1113" s="3"/>
      <c r="W1113" s="3"/>
      <c r="X1113" s="3">
        <v>0</v>
      </c>
      <c r="Y1113" s="3">
        <v>0</v>
      </c>
      <c r="Z1113" s="3">
        <v>0</v>
      </c>
      <c r="AA1113" s="27">
        <v>0</v>
      </c>
      <c r="AB1113" s="28">
        <v>0</v>
      </c>
    </row>
    <row r="1114" spans="1:28" x14ac:dyDescent="0.25">
      <c r="A1114" s="29">
        <v>1102</v>
      </c>
      <c r="B1114" s="52"/>
      <c r="C1114" s="22">
        <v>800103720</v>
      </c>
      <c r="D1114" s="22">
        <f>VLOOKUP(C1114,ENERO!$D$13:$E$1147,2,0)</f>
        <v>212585325</v>
      </c>
      <c r="E1114" s="52" t="s">
        <v>1204</v>
      </c>
      <c r="F1114" s="52"/>
      <c r="G1114" s="52"/>
      <c r="H1114" s="3">
        <v>154770321</v>
      </c>
      <c r="I1114" s="3">
        <v>244608913</v>
      </c>
      <c r="J1114" s="3">
        <v>0</v>
      </c>
      <c r="K1114" s="3">
        <v>0</v>
      </c>
      <c r="L1114" s="3">
        <v>0</v>
      </c>
      <c r="M1114" s="3">
        <v>0</v>
      </c>
      <c r="N1114" s="3"/>
      <c r="O1114" s="25">
        <v>399379234</v>
      </c>
      <c r="P1114" s="26">
        <v>399379234</v>
      </c>
      <c r="Q1114" s="3">
        <v>0</v>
      </c>
      <c r="R1114" s="3">
        <v>0</v>
      </c>
      <c r="S1114" s="3"/>
      <c r="T1114" s="3">
        <v>0</v>
      </c>
      <c r="U1114" s="3">
        <v>0</v>
      </c>
      <c r="V1114" s="3"/>
      <c r="W1114" s="3"/>
      <c r="X1114" s="3">
        <v>0</v>
      </c>
      <c r="Y1114" s="3">
        <v>0</v>
      </c>
      <c r="Z1114" s="3">
        <v>0</v>
      </c>
      <c r="AA1114" s="27">
        <v>0</v>
      </c>
      <c r="AB1114" s="28">
        <v>0</v>
      </c>
    </row>
    <row r="1115" spans="1:28" x14ac:dyDescent="0.25">
      <c r="A1115" s="20">
        <v>1103</v>
      </c>
      <c r="B1115" s="52"/>
      <c r="C1115" s="22">
        <v>800099431</v>
      </c>
      <c r="D1115" s="22">
        <f>VLOOKUP(C1115,ENERO!$D$13:$E$1147,2,0)</f>
        <v>210085400</v>
      </c>
      <c r="E1115" s="52" t="s">
        <v>1205</v>
      </c>
      <c r="F1115" s="52"/>
      <c r="G1115" s="52"/>
      <c r="H1115" s="3">
        <v>187406879</v>
      </c>
      <c r="I1115" s="3">
        <v>357757706</v>
      </c>
      <c r="J1115" s="3">
        <v>0</v>
      </c>
      <c r="K1115" s="3">
        <v>0</v>
      </c>
      <c r="L1115" s="3">
        <v>0</v>
      </c>
      <c r="M1115" s="3">
        <v>0</v>
      </c>
      <c r="N1115" s="3"/>
      <c r="O1115" s="25">
        <v>545164585</v>
      </c>
      <c r="P1115" s="26">
        <v>545164585</v>
      </c>
      <c r="Q1115" s="3">
        <v>0</v>
      </c>
      <c r="R1115" s="3">
        <v>0</v>
      </c>
      <c r="S1115" s="3"/>
      <c r="T1115" s="3">
        <v>0</v>
      </c>
      <c r="U1115" s="3">
        <v>0</v>
      </c>
      <c r="V1115" s="3"/>
      <c r="W1115" s="3"/>
      <c r="X1115" s="3">
        <v>0</v>
      </c>
      <c r="Y1115" s="3">
        <v>0</v>
      </c>
      <c r="Z1115" s="3">
        <v>0</v>
      </c>
      <c r="AA1115" s="27">
        <v>0</v>
      </c>
      <c r="AB1115" s="28">
        <v>0</v>
      </c>
    </row>
    <row r="1116" spans="1:28" x14ac:dyDescent="0.25">
      <c r="A1116" s="29">
        <v>1104</v>
      </c>
      <c r="B1116" s="52"/>
      <c r="C1116" s="22">
        <v>800012873</v>
      </c>
      <c r="D1116" s="22">
        <f>VLOOKUP(C1116,ENERO!$D$13:$E$1147,2,0)</f>
        <v>211085410</v>
      </c>
      <c r="E1116" s="52" t="s">
        <v>1206</v>
      </c>
      <c r="F1116" s="52"/>
      <c r="G1116" s="52"/>
      <c r="H1116" s="3">
        <v>548416791</v>
      </c>
      <c r="I1116" s="3">
        <v>846573683</v>
      </c>
      <c r="J1116" s="3">
        <v>0</v>
      </c>
      <c r="K1116" s="3">
        <v>0</v>
      </c>
      <c r="L1116" s="3">
        <v>0</v>
      </c>
      <c r="M1116" s="3">
        <v>0</v>
      </c>
      <c r="N1116" s="3"/>
      <c r="O1116" s="25">
        <v>1394990474</v>
      </c>
      <c r="P1116" s="26">
        <v>1394990474</v>
      </c>
      <c r="Q1116" s="3">
        <v>0</v>
      </c>
      <c r="R1116" s="3">
        <v>0</v>
      </c>
      <c r="S1116" s="3"/>
      <c r="T1116" s="3">
        <v>0</v>
      </c>
      <c r="U1116" s="3">
        <v>0</v>
      </c>
      <c r="V1116" s="3"/>
      <c r="W1116" s="3"/>
      <c r="X1116" s="3">
        <v>0</v>
      </c>
      <c r="Y1116" s="3">
        <v>0</v>
      </c>
      <c r="Z1116" s="3">
        <v>0</v>
      </c>
      <c r="AA1116" s="27">
        <v>0</v>
      </c>
      <c r="AB1116" s="28">
        <v>0</v>
      </c>
    </row>
    <row r="1117" spans="1:28" x14ac:dyDescent="0.25">
      <c r="A1117" s="20">
        <v>1105</v>
      </c>
      <c r="B1117" s="52"/>
      <c r="C1117" s="22">
        <v>891857861</v>
      </c>
      <c r="D1117" s="22">
        <f>VLOOKUP(C1117,ENERO!$D$13:$E$1147,2,0)</f>
        <v>213085430</v>
      </c>
      <c r="E1117" s="52" t="s">
        <v>1207</v>
      </c>
      <c r="F1117" s="52"/>
      <c r="G1117" s="52"/>
      <c r="H1117" s="3">
        <v>359824827</v>
      </c>
      <c r="I1117" s="3">
        <v>653563474</v>
      </c>
      <c r="J1117" s="3">
        <v>0</v>
      </c>
      <c r="K1117" s="3">
        <v>0</v>
      </c>
      <c r="L1117" s="3">
        <v>0</v>
      </c>
      <c r="M1117" s="3">
        <v>0</v>
      </c>
      <c r="N1117" s="3"/>
      <c r="O1117" s="25">
        <v>1013388301</v>
      </c>
      <c r="P1117" s="26">
        <v>1013388301</v>
      </c>
      <c r="Q1117" s="3">
        <v>0</v>
      </c>
      <c r="R1117" s="3">
        <v>0</v>
      </c>
      <c r="S1117" s="3"/>
      <c r="T1117" s="3">
        <v>0</v>
      </c>
      <c r="U1117" s="3">
        <v>0</v>
      </c>
      <c r="V1117" s="3"/>
      <c r="W1117" s="3"/>
      <c r="X1117" s="3">
        <v>0</v>
      </c>
      <c r="Y1117" s="3">
        <v>0</v>
      </c>
      <c r="Z1117" s="3">
        <v>0</v>
      </c>
      <c r="AA1117" s="27">
        <v>0</v>
      </c>
      <c r="AB1117" s="28">
        <v>0</v>
      </c>
    </row>
    <row r="1118" spans="1:28" x14ac:dyDescent="0.25">
      <c r="A1118" s="29">
        <v>1106</v>
      </c>
      <c r="B1118" s="52"/>
      <c r="C1118" s="22">
        <v>892099475</v>
      </c>
      <c r="D1118" s="22">
        <f>VLOOKUP(C1118,ENERO!$D$13:$E$1147,2,0)</f>
        <v>214085440</v>
      </c>
      <c r="E1118" s="52" t="s">
        <v>451</v>
      </c>
      <c r="F1118" s="52"/>
      <c r="G1118" s="52"/>
      <c r="H1118" s="3">
        <v>752339639</v>
      </c>
      <c r="I1118" s="3">
        <v>966382427</v>
      </c>
      <c r="J1118" s="3">
        <v>0</v>
      </c>
      <c r="K1118" s="3">
        <v>0</v>
      </c>
      <c r="L1118" s="3">
        <v>0</v>
      </c>
      <c r="M1118" s="3">
        <v>0</v>
      </c>
      <c r="N1118" s="3"/>
      <c r="O1118" s="25">
        <v>1718722066</v>
      </c>
      <c r="P1118" s="26">
        <v>1718722066</v>
      </c>
      <c r="Q1118" s="3">
        <v>0</v>
      </c>
      <c r="R1118" s="3">
        <v>0</v>
      </c>
      <c r="S1118" s="3"/>
      <c r="T1118" s="3">
        <v>0</v>
      </c>
      <c r="U1118" s="3">
        <v>0</v>
      </c>
      <c r="V1118" s="3"/>
      <c r="W1118" s="3"/>
      <c r="X1118" s="3">
        <v>0</v>
      </c>
      <c r="Y1118" s="3">
        <v>0</v>
      </c>
      <c r="Z1118" s="3">
        <v>0</v>
      </c>
      <c r="AA1118" s="27">
        <v>0</v>
      </c>
      <c r="AB1118" s="28">
        <v>0</v>
      </c>
    </row>
    <row r="1119" spans="1:28" x14ac:dyDescent="0.25">
      <c r="A1119" s="20">
        <v>1107</v>
      </c>
      <c r="B1119" s="52"/>
      <c r="C1119" s="22">
        <v>800102891</v>
      </c>
      <c r="D1119" s="22">
        <f>VLOOKUP(C1119,ENERO!$D$13:$E$1147,2,0)</f>
        <v>210186001</v>
      </c>
      <c r="E1119" s="52" t="s">
        <v>1208</v>
      </c>
      <c r="F1119" s="52"/>
      <c r="G1119" s="52"/>
      <c r="H1119" s="3">
        <v>1028550687</v>
      </c>
      <c r="I1119" s="3">
        <v>1749583719</v>
      </c>
      <c r="J1119" s="3">
        <v>0</v>
      </c>
      <c r="K1119" s="3">
        <v>0</v>
      </c>
      <c r="L1119" s="3">
        <v>0</v>
      </c>
      <c r="M1119" s="3">
        <v>0</v>
      </c>
      <c r="N1119" s="3"/>
      <c r="O1119" s="25">
        <v>2778134406</v>
      </c>
      <c r="P1119" s="26">
        <v>2778134406</v>
      </c>
      <c r="Q1119" s="3">
        <v>0</v>
      </c>
      <c r="R1119" s="3">
        <v>0</v>
      </c>
      <c r="S1119" s="3"/>
      <c r="T1119" s="3">
        <v>0</v>
      </c>
      <c r="U1119" s="3">
        <v>0</v>
      </c>
      <c r="V1119" s="3"/>
      <c r="W1119" s="3"/>
      <c r="X1119" s="3">
        <v>0</v>
      </c>
      <c r="Y1119" s="3">
        <v>0</v>
      </c>
      <c r="Z1119" s="3">
        <v>0</v>
      </c>
      <c r="AA1119" s="27">
        <v>0</v>
      </c>
      <c r="AB1119" s="28">
        <v>0</v>
      </c>
    </row>
    <row r="1120" spans="1:28" x14ac:dyDescent="0.25">
      <c r="A1120" s="29">
        <v>1108</v>
      </c>
      <c r="B1120" s="52"/>
      <c r="C1120" s="22">
        <v>800018650</v>
      </c>
      <c r="D1120" s="22">
        <f>VLOOKUP(C1120,ENERO!$D$13:$E$1147,2,0)</f>
        <v>211986219</v>
      </c>
      <c r="E1120" s="52" t="s">
        <v>1209</v>
      </c>
      <c r="F1120" s="52"/>
      <c r="G1120" s="52"/>
      <c r="H1120" s="3">
        <v>69600916</v>
      </c>
      <c r="I1120" s="3">
        <v>220764594</v>
      </c>
      <c r="J1120" s="3">
        <v>0</v>
      </c>
      <c r="K1120" s="3">
        <v>0</v>
      </c>
      <c r="L1120" s="3">
        <v>0</v>
      </c>
      <c r="M1120" s="3">
        <v>0</v>
      </c>
      <c r="N1120" s="3"/>
      <c r="O1120" s="25">
        <v>290365510</v>
      </c>
      <c r="P1120" s="26">
        <v>290365510</v>
      </c>
      <c r="Q1120" s="3">
        <v>0</v>
      </c>
      <c r="R1120" s="3">
        <v>0</v>
      </c>
      <c r="S1120" s="3"/>
      <c r="T1120" s="3">
        <v>0</v>
      </c>
      <c r="U1120" s="3">
        <v>0</v>
      </c>
      <c r="V1120" s="3"/>
      <c r="W1120" s="3"/>
      <c r="X1120" s="3">
        <v>0</v>
      </c>
      <c r="Y1120" s="3">
        <v>0</v>
      </c>
      <c r="Z1120" s="3">
        <v>0</v>
      </c>
      <c r="AA1120" s="27">
        <v>0</v>
      </c>
      <c r="AB1120" s="28">
        <v>0</v>
      </c>
    </row>
    <row r="1121" spans="1:28" x14ac:dyDescent="0.25">
      <c r="A1121" s="20">
        <v>1109</v>
      </c>
      <c r="B1121" s="52"/>
      <c r="C1121" s="22">
        <v>800102896</v>
      </c>
      <c r="D1121" s="22">
        <f>VLOOKUP(C1121,ENERO!$D$13:$E$1147,2,0)</f>
        <v>212086320</v>
      </c>
      <c r="E1121" s="52" t="s">
        <v>1210</v>
      </c>
      <c r="F1121" s="52"/>
      <c r="G1121" s="52"/>
      <c r="H1121" s="3">
        <v>1035595391</v>
      </c>
      <c r="I1121" s="3">
        <v>1945036786</v>
      </c>
      <c r="J1121" s="3">
        <v>0</v>
      </c>
      <c r="K1121" s="3">
        <v>0</v>
      </c>
      <c r="L1121" s="3">
        <v>0</v>
      </c>
      <c r="M1121" s="3">
        <v>0</v>
      </c>
      <c r="N1121" s="3"/>
      <c r="O1121" s="25">
        <v>2980632177</v>
      </c>
      <c r="P1121" s="26">
        <v>2980632177</v>
      </c>
      <c r="Q1121" s="3">
        <v>0</v>
      </c>
      <c r="R1121" s="3">
        <v>0</v>
      </c>
      <c r="S1121" s="3"/>
      <c r="T1121" s="3">
        <v>0</v>
      </c>
      <c r="U1121" s="3">
        <v>0</v>
      </c>
      <c r="V1121" s="3"/>
      <c r="W1121" s="3"/>
      <c r="X1121" s="3">
        <v>0</v>
      </c>
      <c r="Y1121" s="3">
        <v>0</v>
      </c>
      <c r="Z1121" s="3">
        <v>0</v>
      </c>
      <c r="AA1121" s="27">
        <v>0</v>
      </c>
      <c r="AB1121" s="28">
        <v>0</v>
      </c>
    </row>
    <row r="1122" spans="1:28" x14ac:dyDescent="0.25">
      <c r="A1122" s="29">
        <v>1110</v>
      </c>
      <c r="B1122" s="52"/>
      <c r="C1122" s="22">
        <v>891200461</v>
      </c>
      <c r="D1122" s="22">
        <f>VLOOKUP(C1122,ENERO!$D$13:$E$1147,2,0)</f>
        <v>216886568</v>
      </c>
      <c r="E1122" s="52" t="s">
        <v>1211</v>
      </c>
      <c r="F1122" s="52"/>
      <c r="G1122" s="52"/>
      <c r="H1122" s="3">
        <v>1285406879</v>
      </c>
      <c r="I1122" s="3">
        <v>2652870628</v>
      </c>
      <c r="J1122" s="3">
        <v>0</v>
      </c>
      <c r="K1122" s="3">
        <v>0</v>
      </c>
      <c r="L1122" s="3">
        <v>0</v>
      </c>
      <c r="M1122" s="3">
        <v>0</v>
      </c>
      <c r="N1122" s="3"/>
      <c r="O1122" s="25">
        <v>3938277507</v>
      </c>
      <c r="P1122" s="26">
        <v>3938277507</v>
      </c>
      <c r="Q1122" s="3">
        <v>0</v>
      </c>
      <c r="R1122" s="3">
        <v>0</v>
      </c>
      <c r="S1122" s="3"/>
      <c r="T1122" s="3">
        <v>0</v>
      </c>
      <c r="U1122" s="3">
        <v>0</v>
      </c>
      <c r="V1122" s="3"/>
      <c r="W1122" s="3"/>
      <c r="X1122" s="3">
        <v>0</v>
      </c>
      <c r="Y1122" s="3">
        <v>0</v>
      </c>
      <c r="Z1122" s="3">
        <v>0</v>
      </c>
      <c r="AA1122" s="27">
        <v>0</v>
      </c>
      <c r="AB1122" s="28">
        <v>0</v>
      </c>
    </row>
    <row r="1123" spans="1:28" x14ac:dyDescent="0.25">
      <c r="A1123" s="20">
        <v>1111</v>
      </c>
      <c r="B1123" s="52"/>
      <c r="C1123" s="22">
        <v>800229887</v>
      </c>
      <c r="D1123" s="22">
        <f>VLOOKUP(C1123,ENERO!$D$13:$E$1147,2,0)</f>
        <v>216986569</v>
      </c>
      <c r="E1123" s="52" t="s">
        <v>1212</v>
      </c>
      <c r="F1123" s="52"/>
      <c r="G1123" s="52"/>
      <c r="H1123" s="3">
        <v>222110817</v>
      </c>
      <c r="I1123" s="3">
        <v>646656478</v>
      </c>
      <c r="J1123" s="3">
        <v>0</v>
      </c>
      <c r="K1123" s="3">
        <v>0</v>
      </c>
      <c r="L1123" s="3">
        <v>0</v>
      </c>
      <c r="M1123" s="3">
        <v>0</v>
      </c>
      <c r="N1123" s="3"/>
      <c r="O1123" s="25">
        <v>868767295</v>
      </c>
      <c r="P1123" s="26">
        <v>868767295</v>
      </c>
      <c r="Q1123" s="3">
        <v>0</v>
      </c>
      <c r="R1123" s="3">
        <v>0</v>
      </c>
      <c r="S1123" s="3"/>
      <c r="T1123" s="3">
        <v>0</v>
      </c>
      <c r="U1123" s="3">
        <v>0</v>
      </c>
      <c r="V1123" s="3"/>
      <c r="W1123" s="3"/>
      <c r="X1123" s="3">
        <v>0</v>
      </c>
      <c r="Y1123" s="3">
        <v>0</v>
      </c>
      <c r="Z1123" s="3">
        <v>0</v>
      </c>
      <c r="AA1123" s="27">
        <v>0</v>
      </c>
      <c r="AB1123" s="28">
        <v>0</v>
      </c>
    </row>
    <row r="1124" spans="1:28" x14ac:dyDescent="0.25">
      <c r="A1124" s="29">
        <v>1112</v>
      </c>
      <c r="B1124" s="52"/>
      <c r="C1124" s="22">
        <v>800222489</v>
      </c>
      <c r="D1124" s="22">
        <f>VLOOKUP(C1124,ENERO!$D$13:$E$1147,2,0)</f>
        <v>217186571</v>
      </c>
      <c r="E1124" s="52" t="s">
        <v>1213</v>
      </c>
      <c r="F1124" s="52"/>
      <c r="G1124" s="52"/>
      <c r="H1124" s="3">
        <v>625154711</v>
      </c>
      <c r="I1124" s="3">
        <v>1571434926</v>
      </c>
      <c r="J1124" s="3">
        <v>0</v>
      </c>
      <c r="K1124" s="3">
        <v>0</v>
      </c>
      <c r="L1124" s="3">
        <v>0</v>
      </c>
      <c r="M1124" s="3">
        <v>0</v>
      </c>
      <c r="N1124" s="3"/>
      <c r="O1124" s="25">
        <v>2196589637</v>
      </c>
      <c r="P1124" s="26">
        <v>2196589637</v>
      </c>
      <c r="Q1124" s="3">
        <v>0</v>
      </c>
      <c r="R1124" s="3">
        <v>0</v>
      </c>
      <c r="S1124" s="3"/>
      <c r="T1124" s="3">
        <v>0</v>
      </c>
      <c r="U1124" s="3">
        <v>0</v>
      </c>
      <c r="V1124" s="3"/>
      <c r="W1124" s="3"/>
      <c r="X1124" s="3">
        <v>0</v>
      </c>
      <c r="Y1124" s="3">
        <v>0</v>
      </c>
      <c r="Z1124" s="3">
        <v>0</v>
      </c>
      <c r="AA1124" s="27">
        <v>0</v>
      </c>
      <c r="AB1124" s="28">
        <v>0</v>
      </c>
    </row>
    <row r="1125" spans="1:28" x14ac:dyDescent="0.25">
      <c r="A1125" s="20">
        <v>1113</v>
      </c>
      <c r="B1125" s="52"/>
      <c r="C1125" s="22">
        <v>891200513</v>
      </c>
      <c r="D1125" s="22">
        <f>VLOOKUP(C1125,ENERO!$D$13:$E$1147,2,0)</f>
        <v>217386573</v>
      </c>
      <c r="E1125" s="52" t="s">
        <v>1214</v>
      </c>
      <c r="F1125" s="52"/>
      <c r="G1125" s="52"/>
      <c r="H1125" s="3">
        <v>665249471</v>
      </c>
      <c r="I1125" s="3">
        <v>1475114851</v>
      </c>
      <c r="J1125" s="3">
        <v>0</v>
      </c>
      <c r="K1125" s="3">
        <v>0</v>
      </c>
      <c r="L1125" s="3">
        <v>0</v>
      </c>
      <c r="M1125" s="3">
        <v>0</v>
      </c>
      <c r="N1125" s="3"/>
      <c r="O1125" s="25">
        <v>2140364322</v>
      </c>
      <c r="P1125" s="26">
        <v>2140364322</v>
      </c>
      <c r="Q1125" s="3">
        <v>0</v>
      </c>
      <c r="R1125" s="3">
        <v>0</v>
      </c>
      <c r="S1125" s="3"/>
      <c r="T1125" s="3">
        <v>0</v>
      </c>
      <c r="U1125" s="3">
        <v>0</v>
      </c>
      <c r="V1125" s="3"/>
      <c r="W1125" s="3"/>
      <c r="X1125" s="3">
        <v>0</v>
      </c>
      <c r="Y1125" s="3">
        <v>0</v>
      </c>
      <c r="Z1125" s="3">
        <v>0</v>
      </c>
      <c r="AA1125" s="27">
        <v>0</v>
      </c>
      <c r="AB1125" s="28">
        <v>0</v>
      </c>
    </row>
    <row r="1126" spans="1:28" x14ac:dyDescent="0.25">
      <c r="A1126" s="29">
        <v>1114</v>
      </c>
      <c r="B1126" s="52"/>
      <c r="C1126" s="22">
        <v>891201645</v>
      </c>
      <c r="D1126" s="22">
        <f>VLOOKUP(C1126,ENERO!$D$13:$E$1147,2,0)</f>
        <v>214986749</v>
      </c>
      <c r="E1126" s="52" t="s">
        <v>1215</v>
      </c>
      <c r="F1126" s="52"/>
      <c r="G1126" s="52"/>
      <c r="H1126" s="3">
        <v>246975752</v>
      </c>
      <c r="I1126" s="3">
        <v>532993667</v>
      </c>
      <c r="J1126" s="3">
        <v>0</v>
      </c>
      <c r="K1126" s="3">
        <v>0</v>
      </c>
      <c r="L1126" s="3">
        <v>0</v>
      </c>
      <c r="M1126" s="3">
        <v>0</v>
      </c>
      <c r="N1126" s="3"/>
      <c r="O1126" s="25">
        <v>779969419</v>
      </c>
      <c r="P1126" s="26">
        <v>779969419</v>
      </c>
      <c r="Q1126" s="3">
        <v>0</v>
      </c>
      <c r="R1126" s="3">
        <v>0</v>
      </c>
      <c r="S1126" s="3"/>
      <c r="T1126" s="3">
        <v>0</v>
      </c>
      <c r="U1126" s="3">
        <v>0</v>
      </c>
      <c r="V1126" s="3"/>
      <c r="W1126" s="3"/>
      <c r="X1126" s="3">
        <v>0</v>
      </c>
      <c r="Y1126" s="3">
        <v>0</v>
      </c>
      <c r="Z1126" s="3">
        <v>0</v>
      </c>
      <c r="AA1126" s="27">
        <v>0</v>
      </c>
      <c r="AB1126" s="28">
        <v>0</v>
      </c>
    </row>
    <row r="1127" spans="1:28" x14ac:dyDescent="0.25">
      <c r="A1127" s="20">
        <v>1115</v>
      </c>
      <c r="B1127" s="52"/>
      <c r="C1127" s="22">
        <v>800102903</v>
      </c>
      <c r="D1127" s="22">
        <f>VLOOKUP(C1127,ENERO!$D$13:$E$1147,2,0)</f>
        <v>215586755</v>
      </c>
      <c r="E1127" s="52" t="s">
        <v>356</v>
      </c>
      <c r="F1127" s="52"/>
      <c r="G1127" s="52"/>
      <c r="H1127" s="3">
        <v>63137320</v>
      </c>
      <c r="I1127" s="3">
        <v>182699941</v>
      </c>
      <c r="J1127" s="3">
        <v>0</v>
      </c>
      <c r="K1127" s="3">
        <v>0</v>
      </c>
      <c r="L1127" s="3">
        <v>0</v>
      </c>
      <c r="M1127" s="3">
        <v>0</v>
      </c>
      <c r="N1127" s="3"/>
      <c r="O1127" s="25">
        <v>245837261</v>
      </c>
      <c r="P1127" s="26">
        <v>245837261</v>
      </c>
      <c r="Q1127" s="3">
        <v>0</v>
      </c>
      <c r="R1127" s="3">
        <v>0</v>
      </c>
      <c r="S1127" s="3"/>
      <c r="T1127" s="3">
        <v>0</v>
      </c>
      <c r="U1127" s="3">
        <v>0</v>
      </c>
      <c r="V1127" s="3"/>
      <c r="W1127" s="3"/>
      <c r="X1127" s="3">
        <v>0</v>
      </c>
      <c r="Y1127" s="3">
        <v>0</v>
      </c>
      <c r="Z1127" s="3">
        <v>0</v>
      </c>
      <c r="AA1127" s="27">
        <v>0</v>
      </c>
      <c r="AB1127" s="28">
        <v>0</v>
      </c>
    </row>
    <row r="1128" spans="1:28" x14ac:dyDescent="0.25">
      <c r="A1128" s="29">
        <v>1116</v>
      </c>
      <c r="B1128" s="52"/>
      <c r="C1128" s="22">
        <v>800252922</v>
      </c>
      <c r="D1128" s="22">
        <f>VLOOKUP(C1128,ENERO!$D$13:$E$1147,2,0)</f>
        <v>215786757</v>
      </c>
      <c r="E1128" s="52" t="s">
        <v>1081</v>
      </c>
      <c r="F1128" s="52"/>
      <c r="G1128" s="52"/>
      <c r="H1128" s="3">
        <v>548506024</v>
      </c>
      <c r="I1128" s="3">
        <v>1233954830</v>
      </c>
      <c r="J1128" s="3">
        <v>0</v>
      </c>
      <c r="K1128" s="3">
        <v>0</v>
      </c>
      <c r="L1128" s="3">
        <v>0</v>
      </c>
      <c r="M1128" s="3">
        <v>0</v>
      </c>
      <c r="N1128" s="3"/>
      <c r="O1128" s="25">
        <v>1782460854</v>
      </c>
      <c r="P1128" s="26">
        <v>1782460854</v>
      </c>
      <c r="Q1128" s="3">
        <v>0</v>
      </c>
      <c r="R1128" s="3">
        <v>0</v>
      </c>
      <c r="S1128" s="3"/>
      <c r="T1128" s="3">
        <v>0</v>
      </c>
      <c r="U1128" s="3">
        <v>0</v>
      </c>
      <c r="V1128" s="3"/>
      <c r="W1128" s="3"/>
      <c r="X1128" s="3">
        <v>0</v>
      </c>
      <c r="Y1128" s="3">
        <v>0</v>
      </c>
      <c r="Z1128" s="3">
        <v>0</v>
      </c>
      <c r="AA1128" s="27">
        <v>0</v>
      </c>
      <c r="AB1128" s="28">
        <v>0</v>
      </c>
    </row>
    <row r="1129" spans="1:28" x14ac:dyDescent="0.25">
      <c r="A1129" s="20">
        <v>1117</v>
      </c>
      <c r="B1129" s="52"/>
      <c r="C1129" s="22">
        <v>800102906</v>
      </c>
      <c r="D1129" s="22">
        <f>VLOOKUP(C1129,ENERO!$D$13:$E$1147,2,0)</f>
        <v>216086760</v>
      </c>
      <c r="E1129" s="52" t="s">
        <v>998</v>
      </c>
      <c r="F1129" s="52"/>
      <c r="G1129" s="52"/>
      <c r="H1129" s="3">
        <v>146653584</v>
      </c>
      <c r="I1129" s="3">
        <v>332546759</v>
      </c>
      <c r="J1129" s="3">
        <v>0</v>
      </c>
      <c r="K1129" s="3">
        <v>0</v>
      </c>
      <c r="L1129" s="3">
        <v>0</v>
      </c>
      <c r="M1129" s="3">
        <v>0</v>
      </c>
      <c r="N1129" s="3"/>
      <c r="O1129" s="25">
        <v>479200343</v>
      </c>
      <c r="P1129" s="26">
        <v>479200343</v>
      </c>
      <c r="Q1129" s="3">
        <v>0</v>
      </c>
      <c r="R1129" s="3">
        <v>0</v>
      </c>
      <c r="S1129" s="3"/>
      <c r="T1129" s="3">
        <v>0</v>
      </c>
      <c r="U1129" s="3">
        <v>0</v>
      </c>
      <c r="V1129" s="3"/>
      <c r="W1129" s="3"/>
      <c r="X1129" s="3">
        <v>0</v>
      </c>
      <c r="Y1129" s="3">
        <v>0</v>
      </c>
      <c r="Z1129" s="3">
        <v>0</v>
      </c>
      <c r="AA1129" s="27">
        <v>0</v>
      </c>
      <c r="AB1129" s="28">
        <v>0</v>
      </c>
    </row>
    <row r="1130" spans="1:28" x14ac:dyDescent="0.25">
      <c r="A1130" s="29">
        <v>1118</v>
      </c>
      <c r="B1130" s="52"/>
      <c r="C1130" s="22">
        <v>800102912</v>
      </c>
      <c r="D1130" s="22">
        <f>VLOOKUP(C1130,ENERO!$D$13:$E$1147,2,0)</f>
        <v>216586865</v>
      </c>
      <c r="E1130" s="52" t="s">
        <v>1216</v>
      </c>
      <c r="F1130" s="52"/>
      <c r="G1130" s="52"/>
      <c r="H1130" s="3">
        <v>729039704</v>
      </c>
      <c r="I1130" s="3">
        <v>1668900260</v>
      </c>
      <c r="J1130" s="3">
        <v>0</v>
      </c>
      <c r="K1130" s="3">
        <v>0</v>
      </c>
      <c r="L1130" s="3">
        <v>0</v>
      </c>
      <c r="M1130" s="3">
        <v>0</v>
      </c>
      <c r="N1130" s="3"/>
      <c r="O1130" s="25">
        <v>2397939964</v>
      </c>
      <c r="P1130" s="26">
        <v>2397939964</v>
      </c>
      <c r="Q1130" s="3">
        <v>0</v>
      </c>
      <c r="R1130" s="3">
        <v>0</v>
      </c>
      <c r="S1130" s="3"/>
      <c r="T1130" s="3">
        <v>0</v>
      </c>
      <c r="U1130" s="3">
        <v>0</v>
      </c>
      <c r="V1130" s="3"/>
      <c r="W1130" s="3"/>
      <c r="X1130" s="3">
        <v>0</v>
      </c>
      <c r="Y1130" s="3">
        <v>0</v>
      </c>
      <c r="Z1130" s="3">
        <v>0</v>
      </c>
      <c r="AA1130" s="27">
        <v>0</v>
      </c>
      <c r="AB1130" s="28">
        <v>0</v>
      </c>
    </row>
    <row r="1131" spans="1:28" x14ac:dyDescent="0.25">
      <c r="A1131" s="20">
        <v>1119</v>
      </c>
      <c r="B1131" s="52"/>
      <c r="C1131" s="22">
        <v>800054249</v>
      </c>
      <c r="D1131" s="22">
        <f>VLOOKUP(C1131,ENERO!$D$13:$E$1147,2,0)</f>
        <v>218586885</v>
      </c>
      <c r="E1131" s="52" t="s">
        <v>1217</v>
      </c>
      <c r="F1131" s="52"/>
      <c r="G1131" s="52"/>
      <c r="H1131" s="3">
        <v>556359512</v>
      </c>
      <c r="I1131" s="3">
        <v>1159539805</v>
      </c>
      <c r="J1131" s="3">
        <v>0</v>
      </c>
      <c r="K1131" s="3">
        <v>0</v>
      </c>
      <c r="L1131" s="3">
        <v>0</v>
      </c>
      <c r="M1131" s="3">
        <v>0</v>
      </c>
      <c r="N1131" s="3"/>
      <c r="O1131" s="25">
        <v>1715899317</v>
      </c>
      <c r="P1131" s="26">
        <v>1715899317</v>
      </c>
      <c r="Q1131" s="3">
        <v>0</v>
      </c>
      <c r="R1131" s="3">
        <v>0</v>
      </c>
      <c r="S1131" s="3"/>
      <c r="T1131" s="3">
        <v>0</v>
      </c>
      <c r="U1131" s="3">
        <v>0</v>
      </c>
      <c r="V1131" s="3"/>
      <c r="W1131" s="3"/>
      <c r="X1131" s="3">
        <v>0</v>
      </c>
      <c r="Y1131" s="3">
        <v>0</v>
      </c>
      <c r="Z1131" s="3">
        <v>0</v>
      </c>
      <c r="AA1131" s="27">
        <v>0</v>
      </c>
      <c r="AB1131" s="28">
        <v>0</v>
      </c>
    </row>
    <row r="1132" spans="1:28" x14ac:dyDescent="0.25">
      <c r="A1132" s="29">
        <v>1120</v>
      </c>
      <c r="B1132" s="52"/>
      <c r="C1132" s="22">
        <v>800103021</v>
      </c>
      <c r="D1132" s="22">
        <f>VLOOKUP(C1132,ENERO!$D$13:$E$1147,2,0)</f>
        <v>216488564</v>
      </c>
      <c r="E1132" s="52" t="s">
        <v>1218</v>
      </c>
      <c r="F1132" s="52"/>
      <c r="G1132" s="52"/>
      <c r="H1132" s="3">
        <v>70078163</v>
      </c>
      <c r="I1132" s="3">
        <v>164002483</v>
      </c>
      <c r="J1132" s="3">
        <v>0</v>
      </c>
      <c r="K1132" s="3">
        <v>0</v>
      </c>
      <c r="L1132" s="3">
        <v>0</v>
      </c>
      <c r="M1132" s="3">
        <v>0</v>
      </c>
      <c r="N1132" s="3"/>
      <c r="O1132" s="25">
        <v>234080646</v>
      </c>
      <c r="P1132" s="26">
        <v>234080646</v>
      </c>
      <c r="Q1132" s="3">
        <v>0</v>
      </c>
      <c r="R1132" s="3">
        <v>0</v>
      </c>
      <c r="S1132" s="3"/>
      <c r="T1132" s="3">
        <v>0</v>
      </c>
      <c r="U1132" s="3">
        <v>0</v>
      </c>
      <c r="V1132" s="3"/>
      <c r="W1132" s="3"/>
      <c r="X1132" s="3">
        <v>0</v>
      </c>
      <c r="Y1132" s="3">
        <v>0</v>
      </c>
      <c r="Z1132" s="3">
        <v>0</v>
      </c>
      <c r="AA1132" s="27">
        <v>0</v>
      </c>
      <c r="AB1132" s="28">
        <v>0</v>
      </c>
    </row>
    <row r="1133" spans="1:28" x14ac:dyDescent="0.25">
      <c r="A1133" s="20">
        <v>1121</v>
      </c>
      <c r="B1133" s="52"/>
      <c r="C1133" s="22">
        <v>899999302</v>
      </c>
      <c r="D1133" s="22">
        <f>VLOOKUP(C1133,ENERO!$D$13:$E$1147,2,0)</f>
        <v>210191001</v>
      </c>
      <c r="E1133" s="52" t="s">
        <v>1219</v>
      </c>
      <c r="F1133" s="52"/>
      <c r="G1133" s="52"/>
      <c r="H1133" s="3">
        <v>1476397456</v>
      </c>
      <c r="I1133" s="3">
        <v>1898627572</v>
      </c>
      <c r="J1133" s="3">
        <v>0</v>
      </c>
      <c r="K1133" s="3">
        <v>0</v>
      </c>
      <c r="L1133" s="3">
        <v>0</v>
      </c>
      <c r="M1133" s="3">
        <v>0</v>
      </c>
      <c r="N1133" s="3"/>
      <c r="O1133" s="25">
        <v>3375025028</v>
      </c>
      <c r="P1133" s="26">
        <v>3375025028</v>
      </c>
      <c r="Q1133" s="3">
        <v>0</v>
      </c>
      <c r="R1133" s="3">
        <v>0</v>
      </c>
      <c r="S1133" s="3"/>
      <c r="T1133" s="3">
        <v>0</v>
      </c>
      <c r="U1133" s="3">
        <v>0</v>
      </c>
      <c r="V1133" s="3"/>
      <c r="W1133" s="3"/>
      <c r="X1133" s="3">
        <v>0</v>
      </c>
      <c r="Y1133" s="3">
        <v>0</v>
      </c>
      <c r="Z1133" s="3">
        <v>0</v>
      </c>
      <c r="AA1133" s="27">
        <v>0</v>
      </c>
      <c r="AB1133" s="28">
        <v>0</v>
      </c>
    </row>
    <row r="1134" spans="1:28" x14ac:dyDescent="0.25">
      <c r="A1134" s="29">
        <v>1122</v>
      </c>
      <c r="B1134" s="52"/>
      <c r="C1134" s="22">
        <v>800103161</v>
      </c>
      <c r="D1134" s="22">
        <f>VLOOKUP(C1134,ENERO!$D$13:$E$1147,2,0)</f>
        <v>214091540</v>
      </c>
      <c r="E1134" s="52" t="s">
        <v>1220</v>
      </c>
      <c r="F1134" s="52"/>
      <c r="G1134" s="52"/>
      <c r="H1134" s="3">
        <v>310962784</v>
      </c>
      <c r="I1134" s="3">
        <v>395485983</v>
      </c>
      <c r="J1134" s="3">
        <v>0</v>
      </c>
      <c r="K1134" s="3">
        <v>0</v>
      </c>
      <c r="L1134" s="3">
        <v>0</v>
      </c>
      <c r="M1134" s="3">
        <v>0</v>
      </c>
      <c r="N1134" s="3"/>
      <c r="O1134" s="25">
        <v>706448767</v>
      </c>
      <c r="P1134" s="26">
        <v>706448767</v>
      </c>
      <c r="Q1134" s="3">
        <v>0</v>
      </c>
      <c r="R1134" s="3">
        <v>0</v>
      </c>
      <c r="S1134" s="3"/>
      <c r="T1134" s="3">
        <v>0</v>
      </c>
      <c r="U1134" s="3">
        <v>0</v>
      </c>
      <c r="V1134" s="3"/>
      <c r="W1134" s="3"/>
      <c r="X1134" s="3">
        <v>0</v>
      </c>
      <c r="Y1134" s="3">
        <v>0</v>
      </c>
      <c r="Z1134" s="3">
        <v>0</v>
      </c>
      <c r="AA1134" s="27">
        <v>0</v>
      </c>
      <c r="AB1134" s="28">
        <v>0</v>
      </c>
    </row>
    <row r="1135" spans="1:28" x14ac:dyDescent="0.25">
      <c r="A1135" s="20">
        <v>1123</v>
      </c>
      <c r="B1135" s="52"/>
      <c r="C1135" s="22">
        <v>892099105</v>
      </c>
      <c r="D1135" s="22">
        <f>VLOOKUP(C1135,ENERO!$D$13:$E$1147,2,0)</f>
        <v>210194001</v>
      </c>
      <c r="E1135" s="52" t="s">
        <v>1221</v>
      </c>
      <c r="F1135" s="52"/>
      <c r="G1135" s="52"/>
      <c r="H1135" s="3">
        <v>1411755456</v>
      </c>
      <c r="I1135" s="3">
        <v>1919798332</v>
      </c>
      <c r="J1135" s="3">
        <v>0</v>
      </c>
      <c r="K1135" s="3">
        <v>0</v>
      </c>
      <c r="L1135" s="3">
        <v>0</v>
      </c>
      <c r="M1135" s="3">
        <v>0</v>
      </c>
      <c r="N1135" s="3"/>
      <c r="O1135" s="25">
        <v>3331553788</v>
      </c>
      <c r="P1135" s="26">
        <v>3331553788</v>
      </c>
      <c r="Q1135" s="3">
        <v>0</v>
      </c>
      <c r="R1135" s="3">
        <v>0</v>
      </c>
      <c r="S1135" s="3"/>
      <c r="T1135" s="3">
        <v>0</v>
      </c>
      <c r="U1135" s="3">
        <v>0</v>
      </c>
      <c r="V1135" s="3"/>
      <c r="W1135" s="3"/>
      <c r="X1135" s="3">
        <v>0</v>
      </c>
      <c r="Y1135" s="3">
        <v>0</v>
      </c>
      <c r="Z1135" s="3">
        <v>0</v>
      </c>
      <c r="AA1135" s="27">
        <v>0</v>
      </c>
      <c r="AB1135" s="28">
        <v>0</v>
      </c>
    </row>
    <row r="1136" spans="1:28" x14ac:dyDescent="0.25">
      <c r="A1136" s="29">
        <v>1124</v>
      </c>
      <c r="B1136" s="52"/>
      <c r="C1136" s="22">
        <v>901362662</v>
      </c>
      <c r="D1136" s="22">
        <f>VLOOKUP(C1136,ENERO!$D$13:$E$1147,2,0)</f>
        <v>923272927</v>
      </c>
      <c r="E1136" s="52" t="s">
        <v>1222</v>
      </c>
      <c r="F1136" s="52"/>
      <c r="G1136" s="52"/>
      <c r="H1136" s="3">
        <v>745456552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/>
      <c r="O1136" s="25">
        <v>745456552</v>
      </c>
      <c r="P1136" s="26">
        <v>745456552</v>
      </c>
      <c r="Q1136" s="3">
        <v>0</v>
      </c>
      <c r="R1136" s="3">
        <v>0</v>
      </c>
      <c r="S1136" s="3"/>
      <c r="T1136" s="3">
        <v>0</v>
      </c>
      <c r="U1136" s="3">
        <v>0</v>
      </c>
      <c r="V1136" s="3"/>
      <c r="W1136" s="3"/>
      <c r="X1136" s="3">
        <v>0</v>
      </c>
      <c r="Y1136" s="3">
        <v>0</v>
      </c>
      <c r="Z1136" s="3">
        <v>0</v>
      </c>
      <c r="AA1136" s="27">
        <v>0</v>
      </c>
      <c r="AB1136" s="28">
        <v>0</v>
      </c>
    </row>
    <row r="1137" spans="1:28" x14ac:dyDescent="0.25">
      <c r="A1137" s="20">
        <v>1125</v>
      </c>
      <c r="B1137" s="52"/>
      <c r="C1137" s="22">
        <v>800103180</v>
      </c>
      <c r="D1137" s="22">
        <f>VLOOKUP(C1137,ENERO!$D$13:$E$1147,2,0)</f>
        <v>210195001</v>
      </c>
      <c r="E1137" s="52" t="s">
        <v>1223</v>
      </c>
      <c r="F1137" s="52"/>
      <c r="G1137" s="52"/>
      <c r="H1137" s="3">
        <v>1438204576</v>
      </c>
      <c r="I1137" s="3">
        <v>2626539694</v>
      </c>
      <c r="J1137" s="3">
        <v>0</v>
      </c>
      <c r="K1137" s="3">
        <v>0</v>
      </c>
      <c r="L1137" s="3">
        <v>0</v>
      </c>
      <c r="M1137" s="37">
        <v>-143074342</v>
      </c>
      <c r="N1137" s="37"/>
      <c r="O1137" s="25">
        <v>3921669928</v>
      </c>
      <c r="P1137" s="26">
        <v>3921669928</v>
      </c>
      <c r="Q1137" s="3">
        <v>0</v>
      </c>
      <c r="R1137" s="3">
        <v>0</v>
      </c>
      <c r="S1137" s="3"/>
      <c r="T1137" s="3">
        <v>0</v>
      </c>
      <c r="U1137" s="3">
        <v>0</v>
      </c>
      <c r="V1137" s="3"/>
      <c r="W1137" s="3"/>
      <c r="X1137" s="3">
        <v>0</v>
      </c>
      <c r="Y1137" s="3">
        <v>0</v>
      </c>
      <c r="Z1137" s="3">
        <v>0</v>
      </c>
      <c r="AA1137" s="27">
        <v>0</v>
      </c>
      <c r="AB1137" s="28">
        <v>0</v>
      </c>
    </row>
    <row r="1138" spans="1:28" x14ac:dyDescent="0.25">
      <c r="A1138" s="29">
        <v>1126</v>
      </c>
      <c r="B1138" s="52"/>
      <c r="C1138" s="22">
        <v>800191431</v>
      </c>
      <c r="D1138" s="22">
        <f>VLOOKUP(C1138,ENERO!$D$13:$E$1147,2,0)</f>
        <v>211595015</v>
      </c>
      <c r="E1138" s="52" t="s">
        <v>415</v>
      </c>
      <c r="F1138" s="52"/>
      <c r="G1138" s="52"/>
      <c r="H1138" s="3">
        <v>335454612</v>
      </c>
      <c r="I1138" s="3">
        <v>446935577</v>
      </c>
      <c r="J1138" s="3">
        <v>0</v>
      </c>
      <c r="K1138" s="3">
        <v>0</v>
      </c>
      <c r="L1138" s="3">
        <v>0</v>
      </c>
      <c r="M1138" s="3">
        <v>0</v>
      </c>
      <c r="N1138" s="3"/>
      <c r="O1138" s="25">
        <v>782390189</v>
      </c>
      <c r="P1138" s="26">
        <v>782390189</v>
      </c>
      <c r="Q1138" s="3">
        <v>0</v>
      </c>
      <c r="R1138" s="3">
        <v>0</v>
      </c>
      <c r="S1138" s="3"/>
      <c r="T1138" s="3">
        <v>0</v>
      </c>
      <c r="U1138" s="3">
        <v>0</v>
      </c>
      <c r="V1138" s="3"/>
      <c r="W1138" s="3"/>
      <c r="X1138" s="3">
        <v>0</v>
      </c>
      <c r="Y1138" s="3">
        <v>0</v>
      </c>
      <c r="Z1138" s="3">
        <v>0</v>
      </c>
      <c r="AA1138" s="27">
        <v>0</v>
      </c>
      <c r="AB1138" s="28">
        <v>0</v>
      </c>
    </row>
    <row r="1139" spans="1:28" x14ac:dyDescent="0.25">
      <c r="A1139" s="20">
        <v>1127</v>
      </c>
      <c r="B1139" s="52"/>
      <c r="C1139" s="22">
        <v>800191427</v>
      </c>
      <c r="D1139" s="22">
        <f>VLOOKUP(C1139,ENERO!$D$13:$E$1147,2,0)</f>
        <v>212595025</v>
      </c>
      <c r="E1139" s="52" t="s">
        <v>1224</v>
      </c>
      <c r="F1139" s="52"/>
      <c r="G1139" s="52"/>
      <c r="H1139" s="3">
        <v>316389596</v>
      </c>
      <c r="I1139" s="3">
        <v>655437757</v>
      </c>
      <c r="J1139" s="3">
        <v>0</v>
      </c>
      <c r="K1139" s="3">
        <v>0</v>
      </c>
      <c r="L1139" s="3">
        <v>0</v>
      </c>
      <c r="M1139" s="3">
        <v>0</v>
      </c>
      <c r="N1139" s="3"/>
      <c r="O1139" s="25">
        <v>971827353</v>
      </c>
      <c r="P1139" s="26">
        <v>971827353</v>
      </c>
      <c r="Q1139" s="3">
        <v>0</v>
      </c>
      <c r="R1139" s="3">
        <v>0</v>
      </c>
      <c r="S1139" s="3"/>
      <c r="T1139" s="3">
        <v>0</v>
      </c>
      <c r="U1139" s="3">
        <v>0</v>
      </c>
      <c r="V1139" s="3"/>
      <c r="W1139" s="3"/>
      <c r="X1139" s="3">
        <v>0</v>
      </c>
      <c r="Y1139" s="3">
        <v>0</v>
      </c>
      <c r="Z1139" s="3">
        <v>0</v>
      </c>
      <c r="AA1139" s="27">
        <v>0</v>
      </c>
      <c r="AB1139" s="28">
        <v>0</v>
      </c>
    </row>
    <row r="1140" spans="1:28" x14ac:dyDescent="0.25">
      <c r="A1140" s="29">
        <v>1128</v>
      </c>
      <c r="B1140" s="52"/>
      <c r="C1140" s="22">
        <v>800103198</v>
      </c>
      <c r="D1140" s="22">
        <f>VLOOKUP(C1140,ENERO!$D$13:$E$1147,2,0)</f>
        <v>210095200</v>
      </c>
      <c r="E1140" s="52" t="s">
        <v>501</v>
      </c>
      <c r="F1140" s="52"/>
      <c r="G1140" s="52"/>
      <c r="H1140" s="3">
        <v>107209215</v>
      </c>
      <c r="I1140" s="3">
        <v>212473663</v>
      </c>
      <c r="J1140" s="3">
        <v>0</v>
      </c>
      <c r="K1140" s="3">
        <v>0</v>
      </c>
      <c r="L1140" s="3">
        <v>0</v>
      </c>
      <c r="M1140" s="3">
        <v>0</v>
      </c>
      <c r="N1140" s="3"/>
      <c r="O1140" s="25">
        <v>319682878</v>
      </c>
      <c r="P1140" s="26">
        <v>319682878</v>
      </c>
      <c r="Q1140" s="3">
        <v>0</v>
      </c>
      <c r="R1140" s="3">
        <v>0</v>
      </c>
      <c r="S1140" s="3"/>
      <c r="T1140" s="3">
        <v>0</v>
      </c>
      <c r="U1140" s="3">
        <v>0</v>
      </c>
      <c r="V1140" s="3"/>
      <c r="W1140" s="3"/>
      <c r="X1140" s="3">
        <v>0</v>
      </c>
      <c r="Y1140" s="3">
        <v>0</v>
      </c>
      <c r="Z1140" s="3">
        <v>0</v>
      </c>
      <c r="AA1140" s="27">
        <v>0</v>
      </c>
      <c r="AB1140" s="28">
        <v>0</v>
      </c>
    </row>
    <row r="1141" spans="1:28" x14ac:dyDescent="0.25">
      <c r="A1141" s="20">
        <v>1129</v>
      </c>
      <c r="B1141" s="52"/>
      <c r="C1141" s="22">
        <v>892099233</v>
      </c>
      <c r="D1141" s="22">
        <f>VLOOKUP(C1141,ENERO!$D$13:$E$1147,2,0)</f>
        <v>210197001</v>
      </c>
      <c r="E1141" s="52" t="s">
        <v>1225</v>
      </c>
      <c r="F1141" s="52"/>
      <c r="G1141" s="52"/>
      <c r="H1141" s="3">
        <v>1470253648</v>
      </c>
      <c r="I1141" s="3">
        <v>1904050032</v>
      </c>
      <c r="J1141" s="3">
        <v>0</v>
      </c>
      <c r="K1141" s="3">
        <v>0</v>
      </c>
      <c r="L1141" s="3">
        <v>0</v>
      </c>
      <c r="M1141" s="3">
        <v>0</v>
      </c>
      <c r="N1141" s="3"/>
      <c r="O1141" s="25">
        <v>3374303680</v>
      </c>
      <c r="P1141" s="26">
        <v>3374303680</v>
      </c>
      <c r="Q1141" s="3">
        <v>0</v>
      </c>
      <c r="R1141" s="3">
        <v>0</v>
      </c>
      <c r="S1141" s="3"/>
      <c r="T1141" s="3">
        <v>0</v>
      </c>
      <c r="U1141" s="3">
        <v>0</v>
      </c>
      <c r="V1141" s="3"/>
      <c r="W1141" s="3"/>
      <c r="X1141" s="3">
        <v>0</v>
      </c>
      <c r="Y1141" s="3">
        <v>0</v>
      </c>
      <c r="Z1141" s="3">
        <v>0</v>
      </c>
      <c r="AA1141" s="27">
        <v>0</v>
      </c>
      <c r="AB1141" s="28">
        <v>0</v>
      </c>
    </row>
    <row r="1142" spans="1:28" x14ac:dyDescent="0.25">
      <c r="A1142" s="29">
        <v>1130</v>
      </c>
      <c r="B1142" s="52"/>
      <c r="C1142" s="22">
        <v>832000605</v>
      </c>
      <c r="D1142" s="22">
        <f>VLOOKUP(C1142,ENERO!$D$13:$E$1147,2,0)</f>
        <v>216197161</v>
      </c>
      <c r="E1142" s="52" t="s">
        <v>1226</v>
      </c>
      <c r="F1142" s="52"/>
      <c r="G1142" s="52"/>
      <c r="H1142" s="3">
        <v>107019505</v>
      </c>
      <c r="I1142" s="3">
        <v>154633852</v>
      </c>
      <c r="J1142" s="3">
        <v>0</v>
      </c>
      <c r="K1142" s="3">
        <v>0</v>
      </c>
      <c r="L1142" s="3">
        <v>0</v>
      </c>
      <c r="M1142" s="3">
        <v>0</v>
      </c>
      <c r="N1142" s="3"/>
      <c r="O1142" s="25">
        <v>261653357</v>
      </c>
      <c r="P1142" s="26">
        <v>261653357</v>
      </c>
      <c r="Q1142" s="3">
        <v>0</v>
      </c>
      <c r="R1142" s="3">
        <v>0</v>
      </c>
      <c r="S1142" s="3"/>
      <c r="T1142" s="3">
        <v>0</v>
      </c>
      <c r="U1142" s="3">
        <v>0</v>
      </c>
      <c r="V1142" s="3"/>
      <c r="W1142" s="3"/>
      <c r="X1142" s="3">
        <v>0</v>
      </c>
      <c r="Y1142" s="3">
        <v>0</v>
      </c>
      <c r="Z1142" s="3">
        <v>0</v>
      </c>
      <c r="AA1142" s="27">
        <v>0</v>
      </c>
      <c r="AB1142" s="28">
        <v>0</v>
      </c>
    </row>
    <row r="1143" spans="1:28" x14ac:dyDescent="0.25">
      <c r="A1143" s="20">
        <v>1131</v>
      </c>
      <c r="B1143" s="52"/>
      <c r="C1143" s="22">
        <v>832000219</v>
      </c>
      <c r="D1143" s="22">
        <f>VLOOKUP(C1143,ENERO!$D$13:$E$1147,2,0)</f>
        <v>216697666</v>
      </c>
      <c r="E1143" s="52" t="s">
        <v>1227</v>
      </c>
      <c r="F1143" s="52"/>
      <c r="G1143" s="52"/>
      <c r="H1143" s="3">
        <v>45553593</v>
      </c>
      <c r="I1143" s="3">
        <v>64029216</v>
      </c>
      <c r="J1143" s="3">
        <v>0</v>
      </c>
      <c r="K1143" s="3">
        <v>0</v>
      </c>
      <c r="L1143" s="3">
        <v>0</v>
      </c>
      <c r="M1143" s="3">
        <v>0</v>
      </c>
      <c r="N1143" s="3"/>
      <c r="O1143" s="25">
        <v>109582809</v>
      </c>
      <c r="P1143" s="26">
        <v>109582809</v>
      </c>
      <c r="Q1143" s="3">
        <v>0</v>
      </c>
      <c r="R1143" s="3">
        <v>0</v>
      </c>
      <c r="S1143" s="3"/>
      <c r="T1143" s="3">
        <v>0</v>
      </c>
      <c r="U1143" s="3">
        <v>0</v>
      </c>
      <c r="V1143" s="3"/>
      <c r="W1143" s="3"/>
      <c r="X1143" s="3">
        <v>0</v>
      </c>
      <c r="Y1143" s="3">
        <v>0</v>
      </c>
      <c r="Z1143" s="3">
        <v>0</v>
      </c>
      <c r="AA1143" s="27">
        <v>0</v>
      </c>
      <c r="AB1143" s="28">
        <v>0</v>
      </c>
    </row>
    <row r="1144" spans="1:28" x14ac:dyDescent="0.25">
      <c r="A1144" s="29">
        <v>1132</v>
      </c>
      <c r="B1144" s="52"/>
      <c r="C1144" s="22">
        <v>892099305</v>
      </c>
      <c r="D1144" s="22">
        <f>VLOOKUP(C1144,ENERO!$D$13:$E$1147,2,0)</f>
        <v>210199001</v>
      </c>
      <c r="E1144" s="52" t="s">
        <v>1228</v>
      </c>
      <c r="F1144" s="52"/>
      <c r="G1144" s="52"/>
      <c r="H1144" s="3">
        <v>1094839392</v>
      </c>
      <c r="I1144" s="3">
        <v>1115681503</v>
      </c>
      <c r="J1144" s="3">
        <v>0</v>
      </c>
      <c r="K1144" s="3">
        <v>0</v>
      </c>
      <c r="L1144" s="3">
        <v>0</v>
      </c>
      <c r="M1144" s="3">
        <v>0</v>
      </c>
      <c r="N1144" s="3"/>
      <c r="O1144" s="25">
        <v>2210520895</v>
      </c>
      <c r="P1144" s="26">
        <v>2210520895</v>
      </c>
      <c r="Q1144" s="3">
        <v>0</v>
      </c>
      <c r="R1144" s="3">
        <v>0</v>
      </c>
      <c r="S1144" s="3"/>
      <c r="T1144" s="3">
        <v>0</v>
      </c>
      <c r="U1144" s="3">
        <v>0</v>
      </c>
      <c r="V1144" s="3"/>
      <c r="W1144" s="3"/>
      <c r="X1144" s="3">
        <v>0</v>
      </c>
      <c r="Y1144" s="3">
        <v>0</v>
      </c>
      <c r="Z1144" s="3">
        <v>0</v>
      </c>
      <c r="AA1144" s="27">
        <v>0</v>
      </c>
      <c r="AB1144" s="28">
        <v>0</v>
      </c>
    </row>
    <row r="1145" spans="1:28" x14ac:dyDescent="0.25">
      <c r="A1145" s="20">
        <v>1133</v>
      </c>
      <c r="B1145" s="52"/>
      <c r="C1145" s="22">
        <v>800103308</v>
      </c>
      <c r="D1145" s="22">
        <f>VLOOKUP(C1145,ENERO!$D$13:$E$1147,2,0)</f>
        <v>212499524</v>
      </c>
      <c r="E1145" s="52" t="s">
        <v>1229</v>
      </c>
      <c r="F1145" s="52"/>
      <c r="G1145" s="52"/>
      <c r="H1145" s="3">
        <v>421599004</v>
      </c>
      <c r="I1145" s="3">
        <v>728902436</v>
      </c>
      <c r="J1145" s="3">
        <v>0</v>
      </c>
      <c r="K1145" s="3">
        <v>0</v>
      </c>
      <c r="L1145" s="3">
        <v>0</v>
      </c>
      <c r="M1145" s="3">
        <v>0</v>
      </c>
      <c r="N1145" s="3"/>
      <c r="O1145" s="25">
        <v>1150501440</v>
      </c>
      <c r="P1145" s="26">
        <v>1150501440</v>
      </c>
      <c r="Q1145" s="3">
        <v>0</v>
      </c>
      <c r="R1145" s="3">
        <v>0</v>
      </c>
      <c r="S1145" s="3"/>
      <c r="T1145" s="3">
        <v>0</v>
      </c>
      <c r="U1145" s="3">
        <v>0</v>
      </c>
      <c r="V1145" s="3"/>
      <c r="W1145" s="3"/>
      <c r="X1145" s="3">
        <v>0</v>
      </c>
      <c r="Y1145" s="3">
        <v>0</v>
      </c>
      <c r="Z1145" s="3">
        <v>0</v>
      </c>
      <c r="AA1145" s="27">
        <v>0</v>
      </c>
      <c r="AB1145" s="28">
        <v>0</v>
      </c>
    </row>
    <row r="1146" spans="1:28" x14ac:dyDescent="0.25">
      <c r="A1146" s="29">
        <v>1134</v>
      </c>
      <c r="B1146" s="52"/>
      <c r="C1146" s="22">
        <v>800103318</v>
      </c>
      <c r="D1146" s="22">
        <f>VLOOKUP(C1146,ENERO!$D$13:$E$1147,2,0)</f>
        <v>212499624</v>
      </c>
      <c r="E1146" s="52" t="s">
        <v>1230</v>
      </c>
      <c r="F1146" s="52"/>
      <c r="G1146" s="52"/>
      <c r="H1146" s="3">
        <v>139427248</v>
      </c>
      <c r="I1146" s="3">
        <v>292310479</v>
      </c>
      <c r="J1146" s="3">
        <v>0</v>
      </c>
      <c r="K1146" s="3">
        <v>0</v>
      </c>
      <c r="L1146" s="3">
        <v>0</v>
      </c>
      <c r="M1146" s="3">
        <v>0</v>
      </c>
      <c r="N1146" s="3"/>
      <c r="O1146" s="25">
        <v>431737727</v>
      </c>
      <c r="P1146" s="26">
        <v>431737727</v>
      </c>
      <c r="Q1146" s="3">
        <v>0</v>
      </c>
      <c r="R1146" s="3">
        <v>0</v>
      </c>
      <c r="S1146" s="3"/>
      <c r="T1146" s="3">
        <v>0</v>
      </c>
      <c r="U1146" s="3">
        <v>0</v>
      </c>
      <c r="V1146" s="3"/>
      <c r="W1146" s="3"/>
      <c r="X1146" s="3">
        <v>0</v>
      </c>
      <c r="Y1146" s="3">
        <v>0</v>
      </c>
      <c r="Z1146" s="3">
        <v>0</v>
      </c>
      <c r="AA1146" s="27">
        <v>0</v>
      </c>
      <c r="AB1146" s="28">
        <v>0</v>
      </c>
    </row>
    <row r="1147" spans="1:28" ht="15.75" thickBot="1" x14ac:dyDescent="0.3">
      <c r="A1147" s="54">
        <v>1135</v>
      </c>
      <c r="B1147" s="55"/>
      <c r="C1147" s="56">
        <v>842000017</v>
      </c>
      <c r="D1147" s="22">
        <f>VLOOKUP(C1147,ENERO!$D$13:$E$1147,2,0)</f>
        <v>217399773</v>
      </c>
      <c r="E1147" s="55" t="s">
        <v>1231</v>
      </c>
      <c r="F1147" s="55"/>
      <c r="G1147" s="55"/>
      <c r="H1147" s="57">
        <v>3816062191</v>
      </c>
      <c r="I1147" s="57">
        <v>3196286971</v>
      </c>
      <c r="J1147" s="57">
        <v>0</v>
      </c>
      <c r="K1147" s="57">
        <v>0</v>
      </c>
      <c r="L1147" s="57">
        <v>0</v>
      </c>
      <c r="M1147" s="57">
        <v>0</v>
      </c>
      <c r="N1147" s="57"/>
      <c r="O1147" s="58">
        <v>7012349162</v>
      </c>
      <c r="P1147" s="59">
        <v>7012349162</v>
      </c>
      <c r="Q1147" s="57">
        <v>0</v>
      </c>
      <c r="R1147" s="57">
        <v>0</v>
      </c>
      <c r="S1147" s="57"/>
      <c r="T1147" s="57">
        <v>0</v>
      </c>
      <c r="U1147" s="57">
        <v>0</v>
      </c>
      <c r="V1147" s="57"/>
      <c r="W1147" s="57"/>
      <c r="X1147" s="57">
        <v>0</v>
      </c>
      <c r="Y1147" s="57">
        <v>0</v>
      </c>
      <c r="Z1147" s="57">
        <v>0</v>
      </c>
      <c r="AA1147" s="60">
        <v>0</v>
      </c>
      <c r="AB1147" s="61">
        <v>0</v>
      </c>
    </row>
    <row r="1148" spans="1:28" ht="15.75" thickBot="1" x14ac:dyDescent="0.3">
      <c r="A1148" s="62" t="s">
        <v>5</v>
      </c>
      <c r="B1148" s="63"/>
      <c r="C1148" s="63"/>
      <c r="D1148" s="63"/>
      <c r="E1148" s="63"/>
      <c r="F1148" s="64">
        <v>27920742261720</v>
      </c>
      <c r="G1148" s="64">
        <v>320432614457</v>
      </c>
      <c r="H1148" s="64">
        <v>770568615010</v>
      </c>
      <c r="I1148" s="64">
        <v>1191192736497</v>
      </c>
      <c r="J1148" s="64">
        <v>14000000000000</v>
      </c>
      <c r="K1148" s="64">
        <v>116127145924</v>
      </c>
      <c r="L1148" s="64">
        <v>1842218471185</v>
      </c>
      <c r="M1148" s="65">
        <v>-2691489065</v>
      </c>
      <c r="N1148" s="66">
        <v>5135451895</v>
      </c>
      <c r="O1148" s="67">
        <v>46163725807623</v>
      </c>
      <c r="P1148" s="68">
        <v>37953841692760</v>
      </c>
      <c r="Q1148" s="64">
        <v>1741251296792</v>
      </c>
      <c r="R1148" s="64">
        <v>379156150549</v>
      </c>
      <c r="S1148" s="64">
        <v>0</v>
      </c>
      <c r="T1148" s="69">
        <v>0</v>
      </c>
      <c r="U1148" s="64">
        <v>161606852291</v>
      </c>
      <c r="V1148" s="64">
        <v>1158642806</v>
      </c>
      <c r="W1148" s="64">
        <v>0</v>
      </c>
      <c r="X1148" s="64">
        <v>1220872754943</v>
      </c>
      <c r="Y1148" s="70">
        <v>201316407529</v>
      </c>
      <c r="Z1148" s="64">
        <v>142573186988</v>
      </c>
      <c r="AA1148" s="71">
        <v>4009542144191</v>
      </c>
      <c r="AB1148" s="72">
        <v>201500613478</v>
      </c>
    </row>
    <row r="1149" spans="1:28" customFormat="1" x14ac:dyDescent="0.25">
      <c r="M1149" s="73"/>
      <c r="N1149" s="73"/>
      <c r="O1149" s="74"/>
      <c r="P1149" s="74"/>
      <c r="Q1149" s="73"/>
      <c r="R1149" s="75"/>
      <c r="S1149" s="76"/>
      <c r="T1149" s="76"/>
      <c r="U1149" s="76"/>
      <c r="V1149" s="77"/>
      <c r="W1149" s="75"/>
      <c r="X1149" s="75"/>
      <c r="Y1149" s="75"/>
      <c r="Z1149" s="75"/>
      <c r="AA1149" s="78"/>
      <c r="AB1149" s="74"/>
    </row>
    <row r="1150" spans="1:28" x14ac:dyDescent="0.25">
      <c r="F1150" s="74"/>
      <c r="G1150" s="4"/>
      <c r="H1150" s="75"/>
      <c r="I1150" s="74"/>
      <c r="M1150" s="75"/>
      <c r="N1150" s="75"/>
      <c r="O1150" s="74"/>
      <c r="P1150" s="74"/>
      <c r="T1150" s="74"/>
      <c r="U1150" s="76"/>
      <c r="X1150" s="76"/>
      <c r="Y1150" s="77"/>
      <c r="Z1150" s="77"/>
      <c r="AB1150" s="4"/>
    </row>
    <row r="1151" spans="1:28" x14ac:dyDescent="0.25">
      <c r="I1151" s="4"/>
      <c r="P1151" s="74"/>
      <c r="AB1151" s="75"/>
    </row>
    <row r="1152" spans="1:28" x14ac:dyDescent="0.25">
      <c r="I1152" s="74"/>
      <c r="AB1152" s="74"/>
    </row>
  </sheetData>
  <protectedRanges>
    <protectedRange sqref="F13:F110" name="Rango2_1"/>
  </protectedRanges>
  <autoFilter ref="A12:AB1148" xr:uid="{F4CC2E3E-7EEE-4791-B01B-4C9E744A00F0}"/>
  <mergeCells count="7">
    <mergeCell ref="E6:O6"/>
    <mergeCell ref="S6:T6"/>
    <mergeCell ref="E8:O8"/>
    <mergeCell ref="A11:A12"/>
    <mergeCell ref="B11:B12"/>
    <mergeCell ref="C11:C12"/>
    <mergeCell ref="E11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2B3D-6CA8-4FDF-81F4-00D4D9AC67F7}">
  <dimension ref="A1:AD1152"/>
  <sheetViews>
    <sheetView workbookViewId="0">
      <selection activeCell="F14" sqref="F14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0.85546875" customWidth="1"/>
    <col min="30" max="30" width="25" customWidth="1"/>
    <col min="31" max="16384" width="11.42578125" style="10"/>
  </cols>
  <sheetData>
    <row r="1" spans="1:30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27</v>
      </c>
      <c r="U6" s="170"/>
      <c r="V6" s="5"/>
      <c r="W6" s="5"/>
      <c r="X6" s="5"/>
      <c r="Y6" s="5"/>
      <c r="Z6" s="5"/>
      <c r="AA6" s="5"/>
      <c r="AB6" s="5"/>
      <c r="AC6" s="5"/>
      <c r="AD6" s="5"/>
    </row>
    <row r="7" spans="1:30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</row>
    <row r="8" spans="1:30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36</v>
      </c>
      <c r="J11" s="13" t="s">
        <v>37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43</v>
      </c>
      <c r="Q11" s="15" t="s">
        <v>1235</v>
      </c>
      <c r="R11" s="16" t="s">
        <v>45</v>
      </c>
      <c r="S11" s="15" t="s">
        <v>46</v>
      </c>
      <c r="T11" s="15" t="s">
        <v>47</v>
      </c>
      <c r="U11" s="15" t="s">
        <v>48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1360</v>
      </c>
      <c r="AD11" s="18" t="s">
        <v>1361</v>
      </c>
    </row>
    <row r="12" spans="1:30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0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/>
      <c r="J13" s="3"/>
      <c r="K13" s="3"/>
      <c r="L13" s="3"/>
      <c r="M13" s="3"/>
      <c r="N13" s="3"/>
      <c r="O13" s="3"/>
      <c r="P13" s="25">
        <f>SUM(G13:N13)</f>
        <v>117959067371</v>
      </c>
      <c r="Q13" s="26">
        <v>0</v>
      </c>
      <c r="R13" s="3">
        <v>5784095256</v>
      </c>
      <c r="S13" s="3">
        <v>3489238739</v>
      </c>
      <c r="T13" s="3">
        <v>0</v>
      </c>
      <c r="U13" s="3">
        <v>160321575</v>
      </c>
      <c r="V13" s="3">
        <v>160321575</v>
      </c>
      <c r="W13" s="3"/>
      <c r="X13" s="3"/>
      <c r="Y13" s="3">
        <v>342561906</v>
      </c>
      <c r="Z13" s="3">
        <v>199578347</v>
      </c>
      <c r="AA13" s="3">
        <v>141342285</v>
      </c>
      <c r="AB13" s="3">
        <v>0</v>
      </c>
      <c r="AC13" s="27">
        <f>SUM(R13:AB13)</f>
        <v>10277459683</v>
      </c>
      <c r="AD13" s="28">
        <f>+P13+Q13-AC13</f>
        <v>107681607688</v>
      </c>
    </row>
    <row r="14" spans="1:30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/>
      <c r="J14" s="3"/>
      <c r="K14" s="3"/>
      <c r="L14" s="3"/>
      <c r="M14" s="3"/>
      <c r="N14" s="3"/>
      <c r="O14" s="3"/>
      <c r="P14" s="25">
        <f t="shared" ref="P14:P77" si="0">SUM(G14:N14)</f>
        <v>1458089403731</v>
      </c>
      <c r="Q14" s="26">
        <v>69376439229</v>
      </c>
      <c r="R14" s="3">
        <v>136197418461</v>
      </c>
      <c r="S14" s="3">
        <v>8994367305</v>
      </c>
      <c r="T14" s="3">
        <v>3212252553</v>
      </c>
      <c r="U14" s="3">
        <v>4593444063</v>
      </c>
      <c r="V14" s="3">
        <v>4593444062</v>
      </c>
      <c r="W14" s="3"/>
      <c r="X14" s="3"/>
      <c r="Y14" s="3">
        <v>9535371597</v>
      </c>
      <c r="Z14" s="3">
        <v>5713511583</v>
      </c>
      <c r="AA14" s="3">
        <v>4046334650</v>
      </c>
      <c r="AB14" s="3">
        <v>69376439229</v>
      </c>
      <c r="AC14" s="27">
        <f>SUM(R14:AA14)</f>
        <v>176886144274</v>
      </c>
      <c r="AD14" s="28">
        <f t="shared" ref="AD14:AD77" si="1">+P14+Q14-AC14</f>
        <v>1350579698686</v>
      </c>
    </row>
    <row r="15" spans="1:30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/>
      <c r="J15" s="3"/>
      <c r="K15" s="3"/>
      <c r="L15" s="3"/>
      <c r="M15" s="3"/>
      <c r="N15" s="3"/>
      <c r="O15" s="3"/>
      <c r="P15" s="25">
        <f t="shared" si="0"/>
        <v>345512794754</v>
      </c>
      <c r="Q15" s="26">
        <v>0</v>
      </c>
      <c r="R15" s="3">
        <v>22991019921</v>
      </c>
      <c r="S15" s="3">
        <v>1057780469</v>
      </c>
      <c r="T15" s="3">
        <v>41303962</v>
      </c>
      <c r="U15" s="3">
        <v>713514771</v>
      </c>
      <c r="V15" s="3">
        <v>713514770</v>
      </c>
      <c r="W15" s="3"/>
      <c r="X15" s="3"/>
      <c r="Y15" s="3">
        <v>1497032855</v>
      </c>
      <c r="Z15" s="3">
        <v>887609608</v>
      </c>
      <c r="AA15" s="3">
        <v>628609125</v>
      </c>
      <c r="AB15" s="3">
        <v>0</v>
      </c>
      <c r="AC15" s="27">
        <f t="shared" ref="AC15:AC77" si="2">SUM(R15:AB15)</f>
        <v>28530385481</v>
      </c>
      <c r="AD15" s="28">
        <f t="shared" si="1"/>
        <v>316982409273</v>
      </c>
    </row>
    <row r="16" spans="1:30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/>
      <c r="J16" s="3"/>
      <c r="K16" s="3"/>
      <c r="L16" s="3"/>
      <c r="M16" s="3"/>
      <c r="N16" s="3"/>
      <c r="O16" s="3"/>
      <c r="P16" s="25">
        <f t="shared" si="0"/>
        <v>395712529340</v>
      </c>
      <c r="Q16" s="26">
        <v>0</v>
      </c>
      <c r="R16" s="3">
        <v>35289592031</v>
      </c>
      <c r="S16" s="3">
        <v>1355358272</v>
      </c>
      <c r="T16" s="3">
        <v>1247427903</v>
      </c>
      <c r="U16" s="3">
        <v>1133286281</v>
      </c>
      <c r="V16" s="3">
        <v>1133286280</v>
      </c>
      <c r="W16" s="3"/>
      <c r="X16" s="3"/>
      <c r="Y16" s="3">
        <v>2396393762</v>
      </c>
      <c r="Z16" s="3">
        <v>1409804227</v>
      </c>
      <c r="AA16" s="3">
        <v>998429707</v>
      </c>
      <c r="AB16" s="3">
        <v>0</v>
      </c>
      <c r="AC16" s="27">
        <f t="shared" si="2"/>
        <v>44963578463</v>
      </c>
      <c r="AD16" s="28">
        <f t="shared" si="1"/>
        <v>350748950877</v>
      </c>
    </row>
    <row r="17" spans="1:30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/>
      <c r="J17" s="3"/>
      <c r="K17" s="3"/>
      <c r="L17" s="3"/>
      <c r="M17" s="3"/>
      <c r="N17" s="3"/>
      <c r="O17" s="3"/>
      <c r="P17" s="25">
        <f t="shared" si="0"/>
        <v>883641170305</v>
      </c>
      <c r="Q17" s="26">
        <v>38785699133</v>
      </c>
      <c r="R17" s="3">
        <v>77846214566</v>
      </c>
      <c r="S17" s="3">
        <v>1301985440</v>
      </c>
      <c r="T17" s="3">
        <v>989394034</v>
      </c>
      <c r="U17" s="3">
        <v>2408132363</v>
      </c>
      <c r="V17" s="3">
        <v>2408132363</v>
      </c>
      <c r="W17" s="3"/>
      <c r="X17" s="3"/>
      <c r="Y17" s="3">
        <v>5063280761</v>
      </c>
      <c r="Z17" s="3">
        <v>2996458525</v>
      </c>
      <c r="AA17" s="3">
        <v>2122105431</v>
      </c>
      <c r="AB17" s="3">
        <v>38785699133</v>
      </c>
      <c r="AC17" s="27">
        <f>SUM(R17:AA17)</f>
        <v>95135703483</v>
      </c>
      <c r="AD17" s="28">
        <f t="shared" si="1"/>
        <v>827291165955</v>
      </c>
    </row>
    <row r="18" spans="1:30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/>
      <c r="J18" s="3"/>
      <c r="K18" s="3"/>
      <c r="L18" s="3"/>
      <c r="M18" s="3"/>
      <c r="N18" s="3"/>
      <c r="O18" s="3"/>
      <c r="P18" s="25">
        <f t="shared" si="0"/>
        <v>652000660867</v>
      </c>
      <c r="Q18" s="26">
        <v>0</v>
      </c>
      <c r="R18" s="3">
        <v>66848458433</v>
      </c>
      <c r="S18" s="3">
        <v>1219054493</v>
      </c>
      <c r="T18" s="3">
        <v>1990734664</v>
      </c>
      <c r="U18" s="3">
        <v>2097049303</v>
      </c>
      <c r="V18" s="3">
        <v>2097049303</v>
      </c>
      <c r="W18" s="3"/>
      <c r="X18" s="3"/>
      <c r="Y18" s="3">
        <v>4391804376</v>
      </c>
      <c r="Z18" s="3">
        <v>2608718982</v>
      </c>
      <c r="AA18" s="3">
        <v>1847506539</v>
      </c>
      <c r="AB18" s="3">
        <v>0</v>
      </c>
      <c r="AC18" s="27">
        <f t="shared" si="2"/>
        <v>83100376093</v>
      </c>
      <c r="AD18" s="28">
        <f t="shared" si="1"/>
        <v>568900284774</v>
      </c>
    </row>
    <row r="19" spans="1:30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/>
      <c r="J19" s="3"/>
      <c r="K19" s="3"/>
      <c r="L19" s="3"/>
      <c r="M19" s="3"/>
      <c r="N19" s="3"/>
      <c r="O19" s="3"/>
      <c r="P19" s="25">
        <f t="shared" si="0"/>
        <v>349026330246</v>
      </c>
      <c r="Q19" s="26">
        <v>0</v>
      </c>
      <c r="R19" s="3">
        <v>35048727193</v>
      </c>
      <c r="S19" s="3">
        <v>1204347287</v>
      </c>
      <c r="T19" s="3">
        <v>0</v>
      </c>
      <c r="U19" s="3">
        <v>1185387009</v>
      </c>
      <c r="V19" s="3">
        <v>1185387008</v>
      </c>
      <c r="W19" s="3"/>
      <c r="X19" s="3"/>
      <c r="Y19" s="3">
        <v>2485527827</v>
      </c>
      <c r="Z19" s="3">
        <v>1475854900</v>
      </c>
      <c r="AA19" s="3">
        <v>1045207090</v>
      </c>
      <c r="AB19" s="3">
        <v>0</v>
      </c>
      <c r="AC19" s="27">
        <f t="shared" si="2"/>
        <v>43630438314</v>
      </c>
      <c r="AD19" s="28">
        <f t="shared" si="1"/>
        <v>305395891932</v>
      </c>
    </row>
    <row r="20" spans="1:30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/>
      <c r="J20" s="3"/>
      <c r="K20" s="3"/>
      <c r="L20" s="3"/>
      <c r="M20" s="3"/>
      <c r="N20" s="3"/>
      <c r="O20" s="3"/>
      <c r="P20" s="25">
        <f t="shared" si="0"/>
        <v>209007160756</v>
      </c>
      <c r="Q20" s="26">
        <v>0</v>
      </c>
      <c r="R20" s="3">
        <v>23149783706</v>
      </c>
      <c r="S20" s="3">
        <v>874919411</v>
      </c>
      <c r="T20" s="3">
        <v>0</v>
      </c>
      <c r="U20" s="3">
        <v>717378123</v>
      </c>
      <c r="V20" s="3">
        <v>717378123</v>
      </c>
      <c r="W20" s="3"/>
      <c r="X20" s="3"/>
      <c r="Y20" s="3">
        <v>1512106883</v>
      </c>
      <c r="Z20" s="3">
        <v>895230585</v>
      </c>
      <c r="AA20" s="3">
        <v>634006335</v>
      </c>
      <c r="AB20" s="3">
        <v>0</v>
      </c>
      <c r="AC20" s="27">
        <f t="shared" si="2"/>
        <v>28500803166</v>
      </c>
      <c r="AD20" s="28">
        <f t="shared" si="1"/>
        <v>180506357590</v>
      </c>
    </row>
    <row r="21" spans="1:30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/>
      <c r="J21" s="3"/>
      <c r="K21" s="3"/>
      <c r="L21" s="3"/>
      <c r="M21" s="3"/>
      <c r="N21" s="3"/>
      <c r="O21" s="3"/>
      <c r="P21" s="25">
        <f t="shared" si="0"/>
        <v>305669664500</v>
      </c>
      <c r="Q21" s="26">
        <v>0</v>
      </c>
      <c r="R21" s="3">
        <v>18995209419</v>
      </c>
      <c r="S21" s="3">
        <v>1683225901</v>
      </c>
      <c r="T21" s="3">
        <v>67175145</v>
      </c>
      <c r="U21" s="3">
        <v>627371771</v>
      </c>
      <c r="V21" s="3">
        <v>627371770</v>
      </c>
      <c r="W21" s="3"/>
      <c r="X21" s="3"/>
      <c r="Y21" s="3">
        <v>1895882298</v>
      </c>
      <c r="Z21" s="3">
        <v>780448322</v>
      </c>
      <c r="AA21" s="3">
        <v>552717019</v>
      </c>
      <c r="AB21" s="3">
        <v>0</v>
      </c>
      <c r="AC21" s="27">
        <f t="shared" si="2"/>
        <v>25229401645</v>
      </c>
      <c r="AD21" s="28">
        <f t="shared" si="1"/>
        <v>280440262855</v>
      </c>
    </row>
    <row r="22" spans="1:30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/>
      <c r="J22" s="3"/>
      <c r="K22" s="3"/>
      <c r="L22" s="3"/>
      <c r="M22" s="3"/>
      <c r="N22" s="3"/>
      <c r="O22" s="3"/>
      <c r="P22" s="25">
        <f t="shared" si="0"/>
        <v>989279052978</v>
      </c>
      <c r="Q22" s="26">
        <v>41559750885</v>
      </c>
      <c r="R22" s="3">
        <v>91806861162</v>
      </c>
      <c r="S22" s="3">
        <v>22491419790</v>
      </c>
      <c r="T22" s="3">
        <v>979359411</v>
      </c>
      <c r="U22" s="3">
        <v>2817677831</v>
      </c>
      <c r="V22" s="3">
        <v>2817677831</v>
      </c>
      <c r="W22" s="3"/>
      <c r="X22" s="3"/>
      <c r="Y22" s="3">
        <v>5947061002</v>
      </c>
      <c r="Z22" s="3">
        <v>3507049640</v>
      </c>
      <c r="AA22" s="3">
        <v>2483708358</v>
      </c>
      <c r="AB22" s="3">
        <v>41559750885</v>
      </c>
      <c r="AC22" s="27">
        <f>SUM(R22:AA22)</f>
        <v>132850815025</v>
      </c>
      <c r="AD22" s="28">
        <f t="shared" si="1"/>
        <v>897987988838</v>
      </c>
    </row>
    <row r="23" spans="1:30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24">
        <v>569949845307</v>
      </c>
      <c r="H23" s="24">
        <v>2529537108</v>
      </c>
      <c r="I23" s="3"/>
      <c r="J23" s="3"/>
      <c r="K23" s="3"/>
      <c r="L23" s="3"/>
      <c r="M23" s="3"/>
      <c r="N23" s="3"/>
      <c r="O23" s="3"/>
      <c r="P23" s="25">
        <f t="shared" si="0"/>
        <v>572479382415</v>
      </c>
      <c r="Q23" s="26">
        <v>0</v>
      </c>
      <c r="R23" s="3">
        <v>46833165405</v>
      </c>
      <c r="S23" s="3">
        <v>4337391949</v>
      </c>
      <c r="T23" s="3">
        <v>252953711</v>
      </c>
      <c r="U23" s="3">
        <v>1489212257</v>
      </c>
      <c r="V23" s="3">
        <v>1489212257</v>
      </c>
      <c r="W23" s="3"/>
      <c r="X23" s="3"/>
      <c r="Y23" s="3">
        <v>3138855030</v>
      </c>
      <c r="Z23" s="3">
        <v>1852930418</v>
      </c>
      <c r="AA23" s="3">
        <v>1312253672</v>
      </c>
      <c r="AB23" s="3">
        <v>0</v>
      </c>
      <c r="AC23" s="27">
        <f t="shared" si="2"/>
        <v>60705974699</v>
      </c>
      <c r="AD23" s="28">
        <f t="shared" si="1"/>
        <v>511773407716</v>
      </c>
    </row>
    <row r="24" spans="1:30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/>
      <c r="J24" s="3"/>
      <c r="K24" s="3"/>
      <c r="L24" s="3"/>
      <c r="M24" s="3"/>
      <c r="N24" s="3"/>
      <c r="O24" s="3"/>
      <c r="P24" s="25">
        <f t="shared" si="0"/>
        <v>506882257364</v>
      </c>
      <c r="Q24" s="26">
        <v>0</v>
      </c>
      <c r="R24" s="3">
        <v>29000000000</v>
      </c>
      <c r="S24" s="3">
        <v>0</v>
      </c>
      <c r="T24" s="3">
        <v>659970342</v>
      </c>
      <c r="U24" s="3">
        <v>951695072</v>
      </c>
      <c r="V24" s="3">
        <v>951695072</v>
      </c>
      <c r="W24" s="3"/>
      <c r="X24" s="3"/>
      <c r="Y24" s="3">
        <v>2005411731</v>
      </c>
      <c r="Z24" s="3">
        <v>1183905768</v>
      </c>
      <c r="AA24" s="3">
        <v>838447400</v>
      </c>
      <c r="AB24" s="3">
        <v>0</v>
      </c>
      <c r="AC24" s="27">
        <f t="shared" si="2"/>
        <v>35591125385</v>
      </c>
      <c r="AD24" s="28">
        <f t="shared" si="1"/>
        <v>471291131979</v>
      </c>
    </row>
    <row r="25" spans="1:30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/>
      <c r="J25" s="3"/>
      <c r="K25" s="3"/>
      <c r="L25" s="3"/>
      <c r="M25" s="3"/>
      <c r="N25" s="3"/>
      <c r="O25" s="3"/>
      <c r="P25" s="25">
        <f t="shared" si="0"/>
        <v>877009484328</v>
      </c>
      <c r="Q25" s="26">
        <v>37012484708</v>
      </c>
      <c r="R25" s="3">
        <v>83637256406</v>
      </c>
      <c r="S25" s="3">
        <v>2277253322</v>
      </c>
      <c r="T25" s="3">
        <v>580999211</v>
      </c>
      <c r="U25" s="3">
        <v>2626084488</v>
      </c>
      <c r="V25" s="3">
        <v>2626084487</v>
      </c>
      <c r="W25" s="3"/>
      <c r="X25" s="3"/>
      <c r="Y25" s="3">
        <v>5521609003</v>
      </c>
      <c r="Z25" s="3">
        <v>3266614092</v>
      </c>
      <c r="AA25" s="3">
        <v>2313430820</v>
      </c>
      <c r="AB25" s="3">
        <v>37012484708</v>
      </c>
      <c r="AC25" s="27">
        <f>SUM(R25:AA25)</f>
        <v>102849331829</v>
      </c>
      <c r="AD25" s="28">
        <f t="shared" si="1"/>
        <v>811172637207</v>
      </c>
    </row>
    <row r="26" spans="1:30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/>
      <c r="J26" s="3"/>
      <c r="K26" s="3"/>
      <c r="L26" s="3"/>
      <c r="M26" s="3"/>
      <c r="N26" s="3"/>
      <c r="O26" s="3"/>
      <c r="P26" s="25">
        <f t="shared" si="0"/>
        <v>833686636119</v>
      </c>
      <c r="Q26" s="26">
        <v>0</v>
      </c>
      <c r="R26" s="3">
        <v>90085002924</v>
      </c>
      <c r="S26" s="3">
        <v>1584520299</v>
      </c>
      <c r="T26" s="3">
        <v>3829974228</v>
      </c>
      <c r="U26" s="3">
        <v>2906654238</v>
      </c>
      <c r="V26" s="3">
        <v>2906654238</v>
      </c>
      <c r="W26" s="3"/>
      <c r="X26" s="3"/>
      <c r="Y26" s="3">
        <v>6090474092</v>
      </c>
      <c r="Z26" s="3">
        <v>3617662771</v>
      </c>
      <c r="AA26" s="3">
        <v>2562045076</v>
      </c>
      <c r="AB26" s="3">
        <v>0</v>
      </c>
      <c r="AC26" s="27">
        <f t="shared" si="2"/>
        <v>113582987866</v>
      </c>
      <c r="AD26" s="28">
        <f t="shared" si="1"/>
        <v>720103648253</v>
      </c>
    </row>
    <row r="27" spans="1:30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/>
      <c r="J27" s="3"/>
      <c r="K27" s="3"/>
      <c r="L27" s="3"/>
      <c r="M27" s="3"/>
      <c r="N27" s="3"/>
      <c r="O27" s="3"/>
      <c r="P27" s="25">
        <f t="shared" si="0"/>
        <v>99961835926</v>
      </c>
      <c r="Q27" s="26">
        <v>0</v>
      </c>
      <c r="R27" s="3">
        <v>3588174440</v>
      </c>
      <c r="S27" s="3">
        <v>6112838289</v>
      </c>
      <c r="T27" s="3">
        <v>18006201</v>
      </c>
      <c r="U27" s="3">
        <v>89489336</v>
      </c>
      <c r="V27" s="3">
        <v>89489336</v>
      </c>
      <c r="W27" s="3"/>
      <c r="X27" s="3"/>
      <c r="Y27" s="3">
        <v>191603506</v>
      </c>
      <c r="Z27" s="3">
        <v>111324378</v>
      </c>
      <c r="AA27" s="3">
        <v>78840426</v>
      </c>
      <c r="AB27" s="3">
        <v>0</v>
      </c>
      <c r="AC27" s="27">
        <f t="shared" si="2"/>
        <v>10279765912</v>
      </c>
      <c r="AD27" s="28">
        <f t="shared" si="1"/>
        <v>89682070014</v>
      </c>
    </row>
    <row r="28" spans="1:30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/>
      <c r="J28" s="3"/>
      <c r="K28" s="3"/>
      <c r="L28" s="3"/>
      <c r="M28" s="3"/>
      <c r="N28" s="3"/>
      <c r="O28" s="3"/>
      <c r="P28" s="25">
        <f t="shared" si="0"/>
        <v>111218656746</v>
      </c>
      <c r="Q28" s="26">
        <v>0</v>
      </c>
      <c r="R28" s="3">
        <v>7618377094</v>
      </c>
      <c r="S28" s="3">
        <v>3450358694</v>
      </c>
      <c r="T28" s="3">
        <v>6924755</v>
      </c>
      <c r="U28" s="3">
        <v>218975453</v>
      </c>
      <c r="V28" s="3">
        <v>218975453</v>
      </c>
      <c r="W28" s="3"/>
      <c r="X28" s="3"/>
      <c r="Y28" s="3">
        <v>465804937</v>
      </c>
      <c r="Z28" s="3">
        <v>272404694</v>
      </c>
      <c r="AA28" s="3">
        <v>192918232</v>
      </c>
      <c r="AB28" s="3">
        <v>0</v>
      </c>
      <c r="AC28" s="27">
        <f t="shared" si="2"/>
        <v>12444739312</v>
      </c>
      <c r="AD28" s="28">
        <f t="shared" si="1"/>
        <v>98773917434</v>
      </c>
    </row>
    <row r="29" spans="1:30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/>
      <c r="J29" s="3"/>
      <c r="K29" s="3"/>
      <c r="L29" s="3"/>
      <c r="M29" s="3"/>
      <c r="N29" s="3"/>
      <c r="O29" s="3"/>
      <c r="P29" s="25">
        <f t="shared" si="0"/>
        <v>487293302710</v>
      </c>
      <c r="Q29" s="26">
        <v>0</v>
      </c>
      <c r="R29" s="3">
        <v>49714898804</v>
      </c>
      <c r="S29" s="3">
        <v>1099463948</v>
      </c>
      <c r="T29" s="3">
        <v>538124268</v>
      </c>
      <c r="U29" s="3">
        <v>1588811805</v>
      </c>
      <c r="V29" s="3">
        <v>1588811804</v>
      </c>
      <c r="W29" s="3"/>
      <c r="X29" s="3"/>
      <c r="Y29" s="3">
        <v>3341117302</v>
      </c>
      <c r="Z29" s="3">
        <v>1976638812</v>
      </c>
      <c r="AA29" s="3">
        <v>1399864514</v>
      </c>
      <c r="AB29" s="3">
        <v>0</v>
      </c>
      <c r="AC29" s="27">
        <f t="shared" si="2"/>
        <v>61247731257</v>
      </c>
      <c r="AD29" s="28">
        <f t="shared" si="1"/>
        <v>426045571453</v>
      </c>
    </row>
    <row r="30" spans="1:30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/>
      <c r="J30" s="3"/>
      <c r="K30" s="3"/>
      <c r="L30" s="3"/>
      <c r="M30" s="3"/>
      <c r="N30" s="3"/>
      <c r="O30" s="3"/>
      <c r="P30" s="25">
        <f t="shared" si="0"/>
        <v>431764009453</v>
      </c>
      <c r="Q30" s="26">
        <v>0</v>
      </c>
      <c r="R30" s="3">
        <v>27806363625</v>
      </c>
      <c r="S30" s="3">
        <v>6976715363</v>
      </c>
      <c r="T30" s="3">
        <v>168896269</v>
      </c>
      <c r="U30" s="3">
        <v>858236211</v>
      </c>
      <c r="V30" s="3">
        <v>858236211</v>
      </c>
      <c r="W30" s="3"/>
      <c r="X30" s="3"/>
      <c r="Y30" s="3">
        <v>1823247839</v>
      </c>
      <c r="Z30" s="3">
        <v>1067642627</v>
      </c>
      <c r="AA30" s="3">
        <v>756109319</v>
      </c>
      <c r="AB30" s="3">
        <v>0</v>
      </c>
      <c r="AC30" s="27">
        <f t="shared" si="2"/>
        <v>40315447464</v>
      </c>
      <c r="AD30" s="28">
        <f t="shared" si="1"/>
        <v>391448561989</v>
      </c>
    </row>
    <row r="31" spans="1:30" s="145" customFormat="1" x14ac:dyDescent="0.25">
      <c r="A31" s="138">
        <v>19</v>
      </c>
      <c r="B31" s="139" t="s">
        <v>116</v>
      </c>
      <c r="C31" s="139" t="s">
        <v>1260</v>
      </c>
      <c r="D31" s="140">
        <v>800103920</v>
      </c>
      <c r="E31" s="140">
        <v>114747000</v>
      </c>
      <c r="F31" s="141" t="s">
        <v>117</v>
      </c>
      <c r="G31" s="142">
        <v>725855153125</v>
      </c>
      <c r="H31" s="142">
        <v>5378993605</v>
      </c>
      <c r="I31" s="143"/>
      <c r="J31" s="143"/>
      <c r="K31" s="143"/>
      <c r="L31" s="143"/>
      <c r="M31" s="143"/>
      <c r="N31" s="143"/>
      <c r="O31" s="143"/>
      <c r="P31" s="143">
        <f t="shared" si="0"/>
        <v>731234146730</v>
      </c>
      <c r="Q31" s="144">
        <v>6539276207</v>
      </c>
      <c r="R31" s="143">
        <v>59906434479</v>
      </c>
      <c r="S31" s="143">
        <v>0</v>
      </c>
      <c r="T31" s="143">
        <v>753488035</v>
      </c>
      <c r="U31" s="143">
        <v>1849610950</v>
      </c>
      <c r="V31" s="143">
        <v>1849610950</v>
      </c>
      <c r="W31" s="143"/>
      <c r="X31" s="143"/>
      <c r="Y31" s="143">
        <v>3921382000</v>
      </c>
      <c r="Z31" s="143">
        <v>2300771474</v>
      </c>
      <c r="AA31" s="143">
        <v>1629416726</v>
      </c>
      <c r="AB31" s="143">
        <v>0</v>
      </c>
      <c r="AC31" s="143">
        <f>SUM(R31:AA31)</f>
        <v>72210714614</v>
      </c>
      <c r="AD31" s="143">
        <f t="shared" si="1"/>
        <v>665562708323</v>
      </c>
    </row>
    <row r="32" spans="1:30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/>
      <c r="J32" s="3"/>
      <c r="K32" s="3"/>
      <c r="L32" s="3"/>
      <c r="M32" s="3"/>
      <c r="N32" s="3"/>
      <c r="O32" s="3"/>
      <c r="P32" s="25">
        <f t="shared" si="0"/>
        <v>351214443784</v>
      </c>
      <c r="Q32" s="26">
        <v>0</v>
      </c>
      <c r="R32" s="3">
        <v>29762818849</v>
      </c>
      <c r="S32" s="3">
        <v>3365245044</v>
      </c>
      <c r="T32" s="3">
        <v>287938103</v>
      </c>
      <c r="U32" s="3">
        <v>974973784</v>
      </c>
      <c r="V32" s="3">
        <v>974973783</v>
      </c>
      <c r="W32" s="3"/>
      <c r="X32" s="3"/>
      <c r="Y32" s="3">
        <v>2054099462</v>
      </c>
      <c r="Z32" s="3">
        <v>1212864020</v>
      </c>
      <c r="AA32" s="3">
        <v>858955765</v>
      </c>
      <c r="AB32" s="3">
        <v>0</v>
      </c>
      <c r="AC32" s="27">
        <f t="shared" si="2"/>
        <v>39491868810</v>
      </c>
      <c r="AD32" s="28">
        <f t="shared" si="1"/>
        <v>311722574974</v>
      </c>
    </row>
    <row r="33" spans="1:30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/>
      <c r="J33" s="3"/>
      <c r="K33" s="3"/>
      <c r="L33" s="3"/>
      <c r="M33" s="3"/>
      <c r="N33" s="3"/>
      <c r="O33" s="3"/>
      <c r="P33" s="25">
        <f t="shared" si="0"/>
        <v>628919761890</v>
      </c>
      <c r="Q33" s="26">
        <v>0</v>
      </c>
      <c r="R33" s="3">
        <v>73232733774</v>
      </c>
      <c r="S33" s="3">
        <v>1957439144</v>
      </c>
      <c r="T33" s="3">
        <v>1061528218</v>
      </c>
      <c r="U33" s="3">
        <v>2149795790</v>
      </c>
      <c r="V33" s="3">
        <v>2149795789</v>
      </c>
      <c r="W33" s="3"/>
      <c r="X33" s="3"/>
      <c r="Y33" s="3">
        <v>4513603388</v>
      </c>
      <c r="Z33" s="3">
        <v>2673937875</v>
      </c>
      <c r="AA33" s="3">
        <v>1893694853</v>
      </c>
      <c r="AB33" s="3">
        <v>0</v>
      </c>
      <c r="AC33" s="27">
        <f t="shared" si="2"/>
        <v>89632528831</v>
      </c>
      <c r="AD33" s="28">
        <f t="shared" si="1"/>
        <v>539287233059</v>
      </c>
    </row>
    <row r="34" spans="1:30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/>
      <c r="J34" s="3"/>
      <c r="K34" s="3"/>
      <c r="L34" s="3"/>
      <c r="M34" s="3"/>
      <c r="N34" s="3"/>
      <c r="O34" s="3"/>
      <c r="P34" s="25">
        <f t="shared" si="0"/>
        <v>731361536080</v>
      </c>
      <c r="Q34" s="26">
        <v>0</v>
      </c>
      <c r="R34" s="3">
        <v>56242243203</v>
      </c>
      <c r="S34" s="3">
        <v>1412983857</v>
      </c>
      <c r="T34" s="3">
        <v>1157779420</v>
      </c>
      <c r="U34" s="3">
        <v>1739558417</v>
      </c>
      <c r="V34" s="3">
        <v>1739558417</v>
      </c>
      <c r="W34" s="3"/>
      <c r="X34" s="3"/>
      <c r="Y34" s="3">
        <v>3677545587</v>
      </c>
      <c r="Z34" s="3">
        <v>2164103292</v>
      </c>
      <c r="AA34" s="3">
        <v>1532627704</v>
      </c>
      <c r="AB34" s="3">
        <v>0</v>
      </c>
      <c r="AC34" s="27">
        <f t="shared" si="2"/>
        <v>69666399897</v>
      </c>
      <c r="AD34" s="28">
        <f t="shared" si="1"/>
        <v>661695136183</v>
      </c>
    </row>
    <row r="35" spans="1:30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/>
      <c r="J35" s="3"/>
      <c r="K35" s="3"/>
      <c r="L35" s="3"/>
      <c r="M35" s="3"/>
      <c r="N35" s="3"/>
      <c r="O35" s="3"/>
      <c r="P35" s="25">
        <f t="shared" si="0"/>
        <v>398922090052</v>
      </c>
      <c r="Q35" s="26">
        <v>0</v>
      </c>
      <c r="R35" s="3">
        <v>31635906130</v>
      </c>
      <c r="S35" s="125">
        <v>4155984828</v>
      </c>
      <c r="T35" s="126">
        <v>131572655</v>
      </c>
      <c r="U35" s="127">
        <v>981623001</v>
      </c>
      <c r="V35" s="127">
        <v>981623000</v>
      </c>
      <c r="W35" s="128"/>
      <c r="X35" s="128"/>
      <c r="Y35" s="128">
        <v>2076772809</v>
      </c>
      <c r="Z35" s="128">
        <v>1221135507</v>
      </c>
      <c r="AA35" s="129">
        <v>864813669</v>
      </c>
      <c r="AB35" s="3">
        <v>0</v>
      </c>
      <c r="AC35" s="27">
        <f t="shared" si="2"/>
        <v>42049431599</v>
      </c>
      <c r="AD35" s="28">
        <f t="shared" si="1"/>
        <v>356872658453</v>
      </c>
    </row>
    <row r="36" spans="1:30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/>
      <c r="J36" s="3"/>
      <c r="K36" s="3"/>
      <c r="L36" s="3"/>
      <c r="M36" s="3"/>
      <c r="N36" s="3"/>
      <c r="O36" s="3"/>
      <c r="P36" s="25">
        <f t="shared" si="0"/>
        <v>153286087975</v>
      </c>
      <c r="Q36" s="26">
        <v>0</v>
      </c>
      <c r="R36" s="3">
        <v>16862560247</v>
      </c>
      <c r="S36" s="3">
        <v>638854770</v>
      </c>
      <c r="T36" s="3">
        <v>0</v>
      </c>
      <c r="U36" s="3">
        <v>539889000</v>
      </c>
      <c r="V36" s="3">
        <v>539889000</v>
      </c>
      <c r="W36" s="3"/>
      <c r="X36" s="3"/>
      <c r="Y36" s="3">
        <v>1132800951</v>
      </c>
      <c r="Z36" s="3">
        <v>672379889</v>
      </c>
      <c r="AA36" s="3">
        <v>476182467</v>
      </c>
      <c r="AB36" s="3">
        <v>0</v>
      </c>
      <c r="AC36" s="27">
        <f t="shared" si="2"/>
        <v>20862556324</v>
      </c>
      <c r="AD36" s="28">
        <f t="shared" si="1"/>
        <v>132423531651</v>
      </c>
    </row>
    <row r="37" spans="1:30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/>
      <c r="J37" s="3"/>
      <c r="K37" s="3"/>
      <c r="L37" s="3"/>
      <c r="M37" s="3"/>
      <c r="N37" s="3"/>
      <c r="O37" s="3"/>
      <c r="P37" s="25">
        <f t="shared" si="0"/>
        <v>185613840051</v>
      </c>
      <c r="Q37" s="26">
        <v>0</v>
      </c>
      <c r="R37" s="3">
        <v>18427533124</v>
      </c>
      <c r="S37" s="3">
        <v>596200945</v>
      </c>
      <c r="T37" s="3">
        <v>539874953</v>
      </c>
      <c r="U37" s="3">
        <v>583364963</v>
      </c>
      <c r="V37" s="3">
        <v>583364962</v>
      </c>
      <c r="W37" s="3"/>
      <c r="X37" s="3"/>
      <c r="Y37" s="3">
        <v>1228241329</v>
      </c>
      <c r="Z37" s="3">
        <v>725821059</v>
      </c>
      <c r="AA37" s="3">
        <v>514029744</v>
      </c>
      <c r="AB37" s="3">
        <v>0</v>
      </c>
      <c r="AC37" s="27">
        <f t="shared" si="2"/>
        <v>23198431079</v>
      </c>
      <c r="AD37" s="28">
        <f t="shared" si="1"/>
        <v>162415408972</v>
      </c>
    </row>
    <row r="38" spans="1:30" x14ac:dyDescent="0.25">
      <c r="A38" s="29">
        <v>26</v>
      </c>
      <c r="B38" s="21" t="s">
        <v>130</v>
      </c>
      <c r="C38" s="21" t="s">
        <v>1272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/>
      <c r="J38" s="3"/>
      <c r="K38" s="3"/>
      <c r="L38" s="3"/>
      <c r="M38" s="3"/>
      <c r="N38" s="3"/>
      <c r="O38" s="3"/>
      <c r="P38" s="25">
        <f t="shared" si="0"/>
        <v>51412388519</v>
      </c>
      <c r="Q38" s="26">
        <v>0</v>
      </c>
      <c r="R38" s="3">
        <v>2806274387</v>
      </c>
      <c r="S38" s="3">
        <v>234052613</v>
      </c>
      <c r="T38" s="3">
        <v>94692727</v>
      </c>
      <c r="U38" s="3">
        <v>84079416</v>
      </c>
      <c r="V38" s="3">
        <v>84079416</v>
      </c>
      <c r="W38" s="3"/>
      <c r="X38" s="3"/>
      <c r="Y38" s="3">
        <v>175819913</v>
      </c>
      <c r="Z38" s="3">
        <v>104594479</v>
      </c>
      <c r="AA38" s="3">
        <v>74074282</v>
      </c>
      <c r="AB38" s="3">
        <v>0</v>
      </c>
      <c r="AC38" s="27">
        <f t="shared" si="2"/>
        <v>3657667233</v>
      </c>
      <c r="AD38" s="28">
        <f t="shared" si="1"/>
        <v>47754721286</v>
      </c>
    </row>
    <row r="39" spans="1:30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/>
      <c r="J39" s="3"/>
      <c r="K39" s="3"/>
      <c r="L39" s="3"/>
      <c r="M39" s="3"/>
      <c r="N39" s="3"/>
      <c r="O39" s="3"/>
      <c r="P39" s="25">
        <f t="shared" si="0"/>
        <v>649347122910</v>
      </c>
      <c r="Q39" s="26">
        <v>0</v>
      </c>
      <c r="R39" s="3">
        <v>66092330276</v>
      </c>
      <c r="S39" s="3">
        <v>1580904408</v>
      </c>
      <c r="T39" s="3">
        <v>1743404453</v>
      </c>
      <c r="U39" s="3">
        <v>2011115203</v>
      </c>
      <c r="V39" s="3">
        <v>2011115202</v>
      </c>
      <c r="W39" s="3"/>
      <c r="X39" s="3"/>
      <c r="Y39" s="3">
        <v>4238535646</v>
      </c>
      <c r="Z39" s="3">
        <v>2501820433</v>
      </c>
      <c r="AA39" s="3">
        <v>1771800504</v>
      </c>
      <c r="AB39" s="3">
        <v>0</v>
      </c>
      <c r="AC39" s="27">
        <f t="shared" si="2"/>
        <v>81951026125</v>
      </c>
      <c r="AD39" s="28">
        <f t="shared" si="1"/>
        <v>567396096785</v>
      </c>
    </row>
    <row r="40" spans="1:30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/>
      <c r="J40" s="3"/>
      <c r="K40" s="3"/>
      <c r="L40" s="3"/>
      <c r="M40" s="3"/>
      <c r="N40" s="3"/>
      <c r="O40" s="3"/>
      <c r="P40" s="25">
        <f t="shared" si="0"/>
        <v>570567668529</v>
      </c>
      <c r="Q40" s="26">
        <v>0</v>
      </c>
      <c r="R40" s="3">
        <v>54046926321</v>
      </c>
      <c r="S40" s="3">
        <v>976077461</v>
      </c>
      <c r="T40" s="3">
        <v>0</v>
      </c>
      <c r="U40" s="3">
        <v>1664280968</v>
      </c>
      <c r="V40" s="3">
        <v>1664280967</v>
      </c>
      <c r="W40" s="3"/>
      <c r="X40" s="3"/>
      <c r="Y40" s="3">
        <v>3498667908</v>
      </c>
      <c r="Z40" s="3">
        <v>2071051899</v>
      </c>
      <c r="AA40" s="3">
        <v>1466728288</v>
      </c>
      <c r="AB40" s="3">
        <v>0</v>
      </c>
      <c r="AC40" s="27">
        <f t="shared" si="2"/>
        <v>65388013812</v>
      </c>
      <c r="AD40" s="28">
        <f t="shared" si="1"/>
        <v>505179654717</v>
      </c>
    </row>
    <row r="41" spans="1:30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/>
      <c r="J41" s="3"/>
      <c r="K41" s="3"/>
      <c r="L41" s="3"/>
      <c r="M41" s="3"/>
      <c r="N41" s="3"/>
      <c r="O41" s="3"/>
      <c r="P41" s="25">
        <f t="shared" si="0"/>
        <v>599410392340</v>
      </c>
      <c r="Q41" s="26">
        <v>0</v>
      </c>
      <c r="R41" s="3">
        <v>60308175708</v>
      </c>
      <c r="S41" s="3">
        <v>1066071992</v>
      </c>
      <c r="T41" s="3">
        <v>3536978540</v>
      </c>
      <c r="U41" s="3">
        <v>1912060650</v>
      </c>
      <c r="V41" s="3">
        <v>1912060649</v>
      </c>
      <c r="W41" s="3"/>
      <c r="X41" s="3"/>
      <c r="Y41" s="3">
        <v>4014864241</v>
      </c>
      <c r="Z41" s="3">
        <v>2375419395</v>
      </c>
      <c r="AA41" s="3">
        <v>1682282720</v>
      </c>
      <c r="AB41" s="3">
        <v>0</v>
      </c>
      <c r="AC41" s="27">
        <f t="shared" si="2"/>
        <v>76807913895</v>
      </c>
      <c r="AD41" s="28">
        <f t="shared" si="1"/>
        <v>522602478445</v>
      </c>
    </row>
    <row r="42" spans="1:30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/>
      <c r="J42" s="3"/>
      <c r="K42" s="3"/>
      <c r="L42" s="3"/>
      <c r="M42" s="3"/>
      <c r="N42" s="3"/>
      <c r="O42" s="3"/>
      <c r="P42" s="25">
        <f t="shared" si="0"/>
        <v>551141919997</v>
      </c>
      <c r="Q42" s="26">
        <v>0</v>
      </c>
      <c r="R42" s="3">
        <v>50592872930</v>
      </c>
      <c r="S42" s="3">
        <v>873291049</v>
      </c>
      <c r="T42" s="3">
        <v>4055117563</v>
      </c>
      <c r="U42" s="3">
        <v>1487595994</v>
      </c>
      <c r="V42" s="3">
        <v>1487595994</v>
      </c>
      <c r="W42" s="3"/>
      <c r="X42" s="3"/>
      <c r="Y42" s="3">
        <v>3118347956</v>
      </c>
      <c r="Z42" s="3">
        <v>1850563839</v>
      </c>
      <c r="AA42" s="3">
        <v>1310577650</v>
      </c>
      <c r="AB42" s="3">
        <v>0</v>
      </c>
      <c r="AC42" s="27">
        <f t="shared" si="2"/>
        <v>64775962975</v>
      </c>
      <c r="AD42" s="28">
        <f t="shared" si="1"/>
        <v>486365957022</v>
      </c>
    </row>
    <row r="43" spans="1:30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/>
      <c r="J43" s="3"/>
      <c r="K43" s="3"/>
      <c r="L43" s="3"/>
      <c r="M43" s="3"/>
      <c r="N43" s="3"/>
      <c r="O43" s="3"/>
      <c r="P43" s="25">
        <f t="shared" si="0"/>
        <v>82284531971</v>
      </c>
      <c r="Q43" s="26">
        <v>0</v>
      </c>
      <c r="R43" s="3">
        <v>3308228238</v>
      </c>
      <c r="S43" s="3">
        <v>6564752609</v>
      </c>
      <c r="T43" s="3">
        <v>11097502</v>
      </c>
      <c r="U43" s="3">
        <v>80880451</v>
      </c>
      <c r="V43" s="3">
        <v>80880451</v>
      </c>
      <c r="W43" s="3"/>
      <c r="X43" s="3"/>
      <c r="Y43" s="3">
        <v>173339049</v>
      </c>
      <c r="Z43" s="3">
        <v>100614977</v>
      </c>
      <c r="AA43" s="3">
        <v>71255980</v>
      </c>
      <c r="AB43" s="3">
        <v>0</v>
      </c>
      <c r="AC43" s="27">
        <f t="shared" si="2"/>
        <v>10391049257</v>
      </c>
      <c r="AD43" s="28">
        <f t="shared" si="1"/>
        <v>71893482714</v>
      </c>
    </row>
    <row r="44" spans="1:30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/>
      <c r="J44" s="3"/>
      <c r="K44" s="3"/>
      <c r="L44" s="3"/>
      <c r="M44" s="3"/>
      <c r="N44" s="3"/>
      <c r="O44" s="3"/>
      <c r="P44" s="25">
        <f t="shared" si="0"/>
        <v>164412613559</v>
      </c>
      <c r="Q44" s="26">
        <v>0</v>
      </c>
      <c r="R44" s="3">
        <v>4760556978</v>
      </c>
      <c r="S44" s="3">
        <v>3890149243</v>
      </c>
      <c r="T44" s="3">
        <v>38180574</v>
      </c>
      <c r="U44" s="3">
        <v>136101406</v>
      </c>
      <c r="V44" s="3">
        <v>136101406</v>
      </c>
      <c r="W44" s="3"/>
      <c r="X44" s="3"/>
      <c r="Y44" s="3">
        <v>291906247</v>
      </c>
      <c r="Z44" s="3">
        <v>169309656</v>
      </c>
      <c r="AA44" s="3">
        <v>119905862</v>
      </c>
      <c r="AB44" s="3">
        <v>0</v>
      </c>
      <c r="AC44" s="27">
        <f t="shared" si="2"/>
        <v>9542211372</v>
      </c>
      <c r="AD44" s="28">
        <f t="shared" si="1"/>
        <v>154870402187</v>
      </c>
    </row>
    <row r="45" spans="1:30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/>
      <c r="J45" s="3"/>
      <c r="K45" s="3"/>
      <c r="L45" s="3"/>
      <c r="M45" s="3"/>
      <c r="N45" s="3"/>
      <c r="O45" s="3"/>
      <c r="P45" s="25">
        <f t="shared" si="0"/>
        <v>2634683764800</v>
      </c>
      <c r="Q45" s="26">
        <v>232261475</v>
      </c>
      <c r="R45" s="3">
        <v>229793933763</v>
      </c>
      <c r="S45" s="3">
        <v>34016229801</v>
      </c>
      <c r="T45" s="3">
        <v>4415059707</v>
      </c>
      <c r="U45" s="3">
        <v>8611702100</v>
      </c>
      <c r="V45" s="3">
        <v>8611702100</v>
      </c>
      <c r="W45" s="3"/>
      <c r="X45" s="3"/>
      <c r="Y45" s="3">
        <v>291906247</v>
      </c>
      <c r="Z45" s="3">
        <v>9537646072</v>
      </c>
      <c r="AA45" s="3">
        <v>6754603928</v>
      </c>
      <c r="AB45" s="3">
        <v>232261475</v>
      </c>
      <c r="AC45" s="27">
        <f>SUM(R45:AA45)</f>
        <v>302032783718</v>
      </c>
      <c r="AD45" s="28">
        <f t="shared" si="1"/>
        <v>2332883242557</v>
      </c>
    </row>
    <row r="46" spans="1:30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/>
      <c r="J46" s="3"/>
      <c r="K46" s="3"/>
      <c r="L46" s="3"/>
      <c r="M46" s="3"/>
      <c r="N46" s="3"/>
      <c r="O46" s="3"/>
      <c r="P46" s="25">
        <f t="shared" si="0"/>
        <v>695709508123</v>
      </c>
      <c r="Q46" s="26">
        <v>0</v>
      </c>
      <c r="R46" s="3">
        <v>55463348491</v>
      </c>
      <c r="S46" s="3">
        <v>4830286610</v>
      </c>
      <c r="T46" s="3">
        <v>0</v>
      </c>
      <c r="U46" s="3">
        <v>1907196910</v>
      </c>
      <c r="V46" s="3">
        <v>1907196909</v>
      </c>
      <c r="W46" s="3"/>
      <c r="X46" s="3"/>
      <c r="Y46" s="3">
        <v>4000527636</v>
      </c>
      <c r="Z46" s="3">
        <v>2372065441</v>
      </c>
      <c r="AA46" s="3">
        <v>1679907434</v>
      </c>
      <c r="AB46" s="3">
        <v>0</v>
      </c>
      <c r="AC46" s="27">
        <f t="shared" si="2"/>
        <v>72160529431</v>
      </c>
      <c r="AD46" s="28">
        <f t="shared" si="1"/>
        <v>623548978692</v>
      </c>
    </row>
    <row r="47" spans="1:30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/>
      <c r="J47" s="3"/>
      <c r="K47" s="3"/>
      <c r="L47" s="3"/>
      <c r="M47" s="3"/>
      <c r="N47" s="3"/>
      <c r="O47" s="3"/>
      <c r="P47" s="25">
        <f t="shared" si="0"/>
        <v>623273625716</v>
      </c>
      <c r="Q47" s="26">
        <v>0</v>
      </c>
      <c r="R47" s="3">
        <v>43872535744</v>
      </c>
      <c r="S47" s="3">
        <v>10501765675</v>
      </c>
      <c r="T47" s="3">
        <v>0</v>
      </c>
      <c r="U47" s="3">
        <v>1341006659</v>
      </c>
      <c r="V47" s="3">
        <v>1341006658</v>
      </c>
      <c r="W47" s="3"/>
      <c r="X47" s="3"/>
      <c r="Y47" s="3">
        <v>2833689485</v>
      </c>
      <c r="Z47" s="3">
        <v>1668242073</v>
      </c>
      <c r="AA47" s="3">
        <v>1181456553</v>
      </c>
      <c r="AB47" s="3">
        <v>0</v>
      </c>
      <c r="AC47" s="27">
        <f t="shared" si="2"/>
        <v>62739702847</v>
      </c>
      <c r="AD47" s="28">
        <f t="shared" si="1"/>
        <v>560533922869</v>
      </c>
    </row>
    <row r="48" spans="1:30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/>
      <c r="J48" s="3"/>
      <c r="K48" s="3"/>
      <c r="L48" s="3"/>
      <c r="M48" s="3"/>
      <c r="N48" s="3"/>
      <c r="O48" s="3"/>
      <c r="P48" s="25">
        <f t="shared" si="0"/>
        <v>336243977668</v>
      </c>
      <c r="Q48" s="26">
        <v>0</v>
      </c>
      <c r="R48" s="3">
        <v>29950833864</v>
      </c>
      <c r="S48" s="3">
        <v>2550481475</v>
      </c>
      <c r="T48" s="3">
        <v>0</v>
      </c>
      <c r="U48" s="3">
        <v>921703150</v>
      </c>
      <c r="V48" s="3">
        <v>921703150</v>
      </c>
      <c r="W48" s="3"/>
      <c r="X48" s="3"/>
      <c r="Y48" s="3">
        <v>1997863571</v>
      </c>
      <c r="Z48" s="3">
        <v>1146568278</v>
      </c>
      <c r="AA48" s="3">
        <v>812004822</v>
      </c>
      <c r="AB48" s="3">
        <v>0</v>
      </c>
      <c r="AC48" s="27">
        <f t="shared" si="2"/>
        <v>38301158310</v>
      </c>
      <c r="AD48" s="28">
        <f t="shared" si="1"/>
        <v>297942819358</v>
      </c>
    </row>
    <row r="49" spans="1:30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/>
      <c r="J49" s="3"/>
      <c r="K49" s="3"/>
      <c r="L49" s="3"/>
      <c r="M49" s="3"/>
      <c r="N49" s="3"/>
      <c r="O49" s="3"/>
      <c r="P49" s="25">
        <f t="shared" si="0"/>
        <v>129103754486</v>
      </c>
      <c r="Q49" s="26">
        <v>0</v>
      </c>
      <c r="R49" s="3">
        <v>14382971805</v>
      </c>
      <c r="S49" s="3">
        <v>512767566</v>
      </c>
      <c r="T49" s="3">
        <v>0</v>
      </c>
      <c r="U49" s="3">
        <v>461610954</v>
      </c>
      <c r="V49" s="3">
        <v>461610953</v>
      </c>
      <c r="W49" s="3"/>
      <c r="X49" s="3"/>
      <c r="Y49" s="3">
        <v>965100188</v>
      </c>
      <c r="Z49" s="3">
        <v>574876782</v>
      </c>
      <c r="AA49" s="3">
        <v>407130327</v>
      </c>
      <c r="AB49" s="3">
        <v>0</v>
      </c>
      <c r="AC49" s="27">
        <f t="shared" si="2"/>
        <v>17766068575</v>
      </c>
      <c r="AD49" s="28">
        <f t="shared" si="1"/>
        <v>111337685911</v>
      </c>
    </row>
    <row r="50" spans="1:30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/>
      <c r="J50" s="3"/>
      <c r="K50" s="3"/>
      <c r="L50" s="3"/>
      <c r="M50" s="3"/>
      <c r="N50" s="3"/>
      <c r="O50" s="3"/>
      <c r="P50" s="25">
        <f t="shared" si="0"/>
        <v>133643771285</v>
      </c>
      <c r="Q50" s="26">
        <v>0</v>
      </c>
      <c r="R50" s="3">
        <v>11084982692</v>
      </c>
      <c r="S50" s="3">
        <v>823088336</v>
      </c>
      <c r="T50" s="3">
        <v>0</v>
      </c>
      <c r="U50" s="3">
        <v>361136669</v>
      </c>
      <c r="V50" s="3">
        <v>361136668</v>
      </c>
      <c r="W50" s="3"/>
      <c r="X50" s="3"/>
      <c r="Y50" s="3">
        <v>758286409</v>
      </c>
      <c r="Z50" s="3">
        <v>449252779</v>
      </c>
      <c r="AA50" s="3">
        <v>318162842</v>
      </c>
      <c r="AB50" s="3">
        <v>0</v>
      </c>
      <c r="AC50" s="27">
        <f t="shared" si="2"/>
        <v>14156046395</v>
      </c>
      <c r="AD50" s="28">
        <f t="shared" si="1"/>
        <v>119487724890</v>
      </c>
    </row>
    <row r="51" spans="1:30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/>
      <c r="J51" s="3"/>
      <c r="K51" s="3"/>
      <c r="L51" s="3"/>
      <c r="M51" s="3"/>
      <c r="N51" s="3"/>
      <c r="O51" s="3"/>
      <c r="P51" s="25">
        <f t="shared" si="0"/>
        <v>197619833309</v>
      </c>
      <c r="Q51" s="26">
        <v>0</v>
      </c>
      <c r="R51" s="3">
        <v>13930007103</v>
      </c>
      <c r="S51" s="3">
        <v>2237518788</v>
      </c>
      <c r="T51" s="3">
        <v>0</v>
      </c>
      <c r="U51" s="3">
        <v>479445684</v>
      </c>
      <c r="V51" s="3">
        <v>479445684</v>
      </c>
      <c r="W51" s="3"/>
      <c r="X51" s="3"/>
      <c r="Y51" s="3">
        <v>1004185635</v>
      </c>
      <c r="Z51" s="3">
        <v>597388989</v>
      </c>
      <c r="AA51" s="3">
        <v>423073574</v>
      </c>
      <c r="AB51" s="3">
        <v>0</v>
      </c>
      <c r="AC51" s="27">
        <f t="shared" si="2"/>
        <v>19151065457</v>
      </c>
      <c r="AD51" s="28">
        <f t="shared" si="1"/>
        <v>178468767852</v>
      </c>
    </row>
    <row r="52" spans="1:30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/>
      <c r="J52" s="3"/>
      <c r="K52" s="3"/>
      <c r="L52" s="3"/>
      <c r="M52" s="3"/>
      <c r="N52" s="37"/>
      <c r="O52" s="37"/>
      <c r="P52" s="25">
        <f t="shared" si="0"/>
        <v>271709440605</v>
      </c>
      <c r="Q52" s="26">
        <v>0</v>
      </c>
      <c r="R52" s="3">
        <v>23012538865</v>
      </c>
      <c r="S52" s="3">
        <v>1955249641</v>
      </c>
      <c r="T52" s="3">
        <v>0</v>
      </c>
      <c r="U52" s="3">
        <v>760700109</v>
      </c>
      <c r="V52" s="3">
        <v>760700109</v>
      </c>
      <c r="W52" s="3"/>
      <c r="X52" s="3"/>
      <c r="Y52" s="3">
        <v>1596109855</v>
      </c>
      <c r="Z52" s="3">
        <v>946469632</v>
      </c>
      <c r="AA52" s="3">
        <v>670294059</v>
      </c>
      <c r="AB52" s="3">
        <v>0</v>
      </c>
      <c r="AC52" s="27">
        <f t="shared" si="2"/>
        <v>29702062270</v>
      </c>
      <c r="AD52" s="28">
        <f t="shared" si="1"/>
        <v>242007378335</v>
      </c>
    </row>
    <row r="53" spans="1:30" s="152" customFormat="1" x14ac:dyDescent="0.25">
      <c r="A53" s="146">
        <v>41</v>
      </c>
      <c r="B53" s="147" t="s">
        <v>160</v>
      </c>
      <c r="C53" s="147" t="s">
        <v>1333</v>
      </c>
      <c r="D53" s="148">
        <v>890399045</v>
      </c>
      <c r="E53" s="140">
        <v>210976109</v>
      </c>
      <c r="F53" s="149" t="s">
        <v>161</v>
      </c>
      <c r="G53" s="142">
        <v>206274643895</v>
      </c>
      <c r="H53" s="142">
        <v>0</v>
      </c>
      <c r="I53" s="150"/>
      <c r="J53" s="150"/>
      <c r="K53" s="150"/>
      <c r="L53" s="150"/>
      <c r="M53" s="150"/>
      <c r="N53" s="150"/>
      <c r="O53" s="151"/>
      <c r="P53" s="150">
        <f>SUM(G53:O53)</f>
        <v>206274643895</v>
      </c>
      <c r="Q53" s="144">
        <v>5485320822</v>
      </c>
      <c r="R53" s="143">
        <v>17317312822</v>
      </c>
      <c r="S53" s="143">
        <v>1058384930</v>
      </c>
      <c r="T53" s="143">
        <v>0</v>
      </c>
      <c r="U53" s="143">
        <v>548460384</v>
      </c>
      <c r="V53" s="143">
        <v>548460383</v>
      </c>
      <c r="W53" s="151"/>
      <c r="X53" s="150"/>
      <c r="Y53" s="143">
        <v>1149967652</v>
      </c>
      <c r="Z53" s="143">
        <v>682282721</v>
      </c>
      <c r="AA53" s="143">
        <v>483195697</v>
      </c>
      <c r="AB53" s="143">
        <v>0</v>
      </c>
      <c r="AC53" s="143">
        <f>SUM(R53:AA53)</f>
        <v>21788064589</v>
      </c>
      <c r="AD53" s="143">
        <f t="shared" si="1"/>
        <v>189971900128</v>
      </c>
    </row>
    <row r="54" spans="1:30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/>
      <c r="J54" s="3"/>
      <c r="K54" s="3"/>
      <c r="L54" s="3"/>
      <c r="M54" s="3"/>
      <c r="N54" s="3"/>
      <c r="O54" s="3"/>
      <c r="P54" s="25">
        <f t="shared" si="0"/>
        <v>45154824533</v>
      </c>
      <c r="Q54" s="26">
        <v>0</v>
      </c>
      <c r="R54" s="3">
        <v>5501589294</v>
      </c>
      <c r="S54" s="3">
        <v>132058592</v>
      </c>
      <c r="T54" s="3">
        <v>0</v>
      </c>
      <c r="U54" s="3">
        <v>175707582</v>
      </c>
      <c r="V54" s="3">
        <v>175707581</v>
      </c>
      <c r="W54" s="3"/>
      <c r="X54" s="3"/>
      <c r="Y54" s="3">
        <v>367530370</v>
      </c>
      <c r="Z54" s="3">
        <v>218579596</v>
      </c>
      <c r="AA54" s="3">
        <v>154799055</v>
      </c>
      <c r="AB54" s="3">
        <v>0</v>
      </c>
      <c r="AC54" s="27">
        <f t="shared" si="2"/>
        <v>6725972070</v>
      </c>
      <c r="AD54" s="28">
        <f t="shared" si="1"/>
        <v>38428852463</v>
      </c>
    </row>
    <row r="55" spans="1:30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/>
      <c r="J55" s="3"/>
      <c r="K55" s="3"/>
      <c r="L55" s="3"/>
      <c r="M55" s="3"/>
      <c r="N55" s="3"/>
      <c r="O55" s="3"/>
      <c r="P55" s="25">
        <f t="shared" si="0"/>
        <v>724287246992</v>
      </c>
      <c r="Q55" s="26">
        <v>0</v>
      </c>
      <c r="R55" s="3">
        <v>54681064671</v>
      </c>
      <c r="S55" s="3">
        <v>14153435602</v>
      </c>
      <c r="T55" s="3">
        <v>0</v>
      </c>
      <c r="U55" s="3">
        <v>1700933051</v>
      </c>
      <c r="V55" s="3">
        <v>1700933050</v>
      </c>
      <c r="W55" s="3"/>
      <c r="X55" s="3"/>
      <c r="Y55" s="3">
        <v>3573641760</v>
      </c>
      <c r="Z55" s="3">
        <v>2116435128</v>
      </c>
      <c r="AA55" s="3">
        <v>1498868895</v>
      </c>
      <c r="AB55" s="3">
        <v>0</v>
      </c>
      <c r="AC55" s="27">
        <f t="shared" si="2"/>
        <v>79425312157</v>
      </c>
      <c r="AD55" s="28">
        <f t="shared" si="1"/>
        <v>644861934835</v>
      </c>
    </row>
    <row r="56" spans="1:30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/>
      <c r="J56" s="3"/>
      <c r="K56" s="3"/>
      <c r="L56" s="3"/>
      <c r="M56" s="3"/>
      <c r="N56" s="3"/>
      <c r="O56" s="3"/>
      <c r="P56" s="25">
        <f t="shared" si="0"/>
        <v>54971951184</v>
      </c>
      <c r="Q56" s="26">
        <v>0</v>
      </c>
      <c r="R56" s="3">
        <v>5673337891</v>
      </c>
      <c r="S56" s="3">
        <v>238895333</v>
      </c>
      <c r="T56" s="3">
        <v>0</v>
      </c>
      <c r="U56" s="3">
        <v>176836251</v>
      </c>
      <c r="V56" s="3">
        <v>176836251</v>
      </c>
      <c r="W56" s="3"/>
      <c r="X56" s="3"/>
      <c r="Y56" s="3">
        <v>369730571</v>
      </c>
      <c r="Z56" s="3">
        <v>220308630</v>
      </c>
      <c r="AA56" s="3">
        <v>156023564</v>
      </c>
      <c r="AB56" s="3">
        <v>0</v>
      </c>
      <c r="AC56" s="27">
        <f t="shared" si="2"/>
        <v>7011968491</v>
      </c>
      <c r="AD56" s="28">
        <f t="shared" si="1"/>
        <v>47959982693</v>
      </c>
    </row>
    <row r="57" spans="1:30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/>
      <c r="J57" s="3"/>
      <c r="K57" s="3"/>
      <c r="L57" s="3"/>
      <c r="M57" s="3"/>
      <c r="N57" s="3"/>
      <c r="O57" s="3"/>
      <c r="P57" s="25">
        <f t="shared" si="0"/>
        <v>97846041752</v>
      </c>
      <c r="Q57" s="26">
        <v>0</v>
      </c>
      <c r="R57" s="3">
        <v>8533371251</v>
      </c>
      <c r="S57" s="3">
        <v>394978899</v>
      </c>
      <c r="T57" s="3">
        <v>0</v>
      </c>
      <c r="U57" s="3">
        <v>245087498</v>
      </c>
      <c r="V57" s="3">
        <v>245087497</v>
      </c>
      <c r="W57" s="3"/>
      <c r="X57" s="3"/>
      <c r="Y57" s="3">
        <v>530143658</v>
      </c>
      <c r="Z57" s="3">
        <v>304888004</v>
      </c>
      <c r="AA57" s="3">
        <v>215923058</v>
      </c>
      <c r="AB57" s="3">
        <v>0</v>
      </c>
      <c r="AC57" s="27">
        <f t="shared" si="2"/>
        <v>10469479865</v>
      </c>
      <c r="AD57" s="28">
        <f t="shared" si="1"/>
        <v>87376561887</v>
      </c>
    </row>
    <row r="58" spans="1:30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/>
      <c r="J58" s="3"/>
      <c r="K58" s="3"/>
      <c r="L58" s="3"/>
      <c r="M58" s="3"/>
      <c r="N58" s="37"/>
      <c r="O58" s="37"/>
      <c r="P58" s="25">
        <f t="shared" si="0"/>
        <v>408252155792</v>
      </c>
      <c r="Q58" s="26">
        <v>0</v>
      </c>
      <c r="R58" s="3">
        <v>33365865515</v>
      </c>
      <c r="S58" s="3">
        <v>3942723976</v>
      </c>
      <c r="T58" s="3">
        <v>0</v>
      </c>
      <c r="U58" s="3">
        <v>1096468322</v>
      </c>
      <c r="V58" s="3">
        <v>1096468322</v>
      </c>
      <c r="W58" s="3"/>
      <c r="X58" s="3"/>
      <c r="Y58" s="3">
        <v>2298376540</v>
      </c>
      <c r="Z58" s="3">
        <v>1359380107</v>
      </c>
      <c r="AA58" s="3">
        <v>962719117</v>
      </c>
      <c r="AB58" s="3">
        <v>0</v>
      </c>
      <c r="AC58" s="27">
        <f t="shared" si="2"/>
        <v>44122001899</v>
      </c>
      <c r="AD58" s="28">
        <f t="shared" si="1"/>
        <v>364130153893</v>
      </c>
    </row>
    <row r="59" spans="1:30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/>
      <c r="J59" s="3"/>
      <c r="K59" s="3"/>
      <c r="L59" s="3"/>
      <c r="M59" s="3"/>
      <c r="N59" s="3"/>
      <c r="O59" s="3"/>
      <c r="P59" s="25">
        <f t="shared" si="0"/>
        <v>87802015628</v>
      </c>
      <c r="Q59" s="26">
        <v>0</v>
      </c>
      <c r="R59" s="3">
        <v>8654717080</v>
      </c>
      <c r="S59" s="3">
        <v>604234032</v>
      </c>
      <c r="T59" s="3">
        <v>0</v>
      </c>
      <c r="U59" s="3">
        <v>299760031</v>
      </c>
      <c r="V59" s="3">
        <v>299760030</v>
      </c>
      <c r="W59" s="3"/>
      <c r="X59" s="3"/>
      <c r="Y59" s="3">
        <v>625155336</v>
      </c>
      <c r="Z59" s="3">
        <v>372900434</v>
      </c>
      <c r="AA59" s="3">
        <v>264089768</v>
      </c>
      <c r="AB59" s="3">
        <v>0</v>
      </c>
      <c r="AC59" s="27">
        <f t="shared" si="2"/>
        <v>11120616711</v>
      </c>
      <c r="AD59" s="28">
        <f t="shared" si="1"/>
        <v>76681398917</v>
      </c>
    </row>
    <row r="60" spans="1:30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/>
      <c r="J60" s="3"/>
      <c r="K60" s="3"/>
      <c r="L60" s="3"/>
      <c r="M60" s="3"/>
      <c r="N60" s="3"/>
      <c r="O60" s="3"/>
      <c r="P60" s="25">
        <f t="shared" si="0"/>
        <v>63918290383</v>
      </c>
      <c r="Q60" s="26">
        <v>0</v>
      </c>
      <c r="R60" s="3">
        <v>6589735159</v>
      </c>
      <c r="S60" s="3">
        <v>256387436</v>
      </c>
      <c r="T60" s="3">
        <v>0</v>
      </c>
      <c r="U60" s="3">
        <v>214164173</v>
      </c>
      <c r="V60" s="3">
        <v>214164173</v>
      </c>
      <c r="W60" s="3"/>
      <c r="X60" s="3"/>
      <c r="Y60" s="3">
        <v>448574043</v>
      </c>
      <c r="Z60" s="3">
        <v>266419458</v>
      </c>
      <c r="AA60" s="3">
        <v>188679460</v>
      </c>
      <c r="AB60" s="3">
        <v>0</v>
      </c>
      <c r="AC60" s="27">
        <f t="shared" si="2"/>
        <v>8178123902</v>
      </c>
      <c r="AD60" s="28">
        <f t="shared" si="1"/>
        <v>55740166481</v>
      </c>
    </row>
    <row r="61" spans="1:30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/>
      <c r="J61" s="3"/>
      <c r="K61" s="3"/>
      <c r="L61" s="3"/>
      <c r="M61" s="3"/>
      <c r="N61" s="3"/>
      <c r="O61" s="3"/>
      <c r="P61" s="25">
        <f t="shared" si="0"/>
        <v>41557965314</v>
      </c>
      <c r="Q61" s="26">
        <v>0</v>
      </c>
      <c r="R61" s="3">
        <v>5373512807</v>
      </c>
      <c r="S61" s="3">
        <v>183954829</v>
      </c>
      <c r="T61" s="3">
        <v>0</v>
      </c>
      <c r="U61" s="3">
        <v>191904987</v>
      </c>
      <c r="V61" s="3">
        <v>191904986</v>
      </c>
      <c r="W61" s="3"/>
      <c r="X61" s="3"/>
      <c r="Y61" s="3">
        <v>401158412</v>
      </c>
      <c r="Z61" s="3">
        <v>238729119</v>
      </c>
      <c r="AA61" s="3">
        <v>169069038</v>
      </c>
      <c r="AB61" s="3">
        <v>0</v>
      </c>
      <c r="AC61" s="27">
        <f t="shared" si="2"/>
        <v>6750234178</v>
      </c>
      <c r="AD61" s="28">
        <f t="shared" si="1"/>
        <v>34807731136</v>
      </c>
    </row>
    <row r="62" spans="1:30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/>
      <c r="J62" s="3"/>
      <c r="K62" s="3"/>
      <c r="L62" s="3"/>
      <c r="M62" s="3"/>
      <c r="N62" s="3"/>
      <c r="O62" s="3"/>
      <c r="P62" s="25">
        <f t="shared" si="0"/>
        <v>114070559242</v>
      </c>
      <c r="Q62" s="26">
        <v>0</v>
      </c>
      <c r="R62" s="3">
        <v>10695327990</v>
      </c>
      <c r="S62" s="3">
        <v>907964935</v>
      </c>
      <c r="T62" s="3">
        <v>0</v>
      </c>
      <c r="U62" s="3">
        <v>336403000</v>
      </c>
      <c r="V62" s="3">
        <v>336403000</v>
      </c>
      <c r="W62" s="3"/>
      <c r="X62" s="3"/>
      <c r="Y62" s="3">
        <v>709025983</v>
      </c>
      <c r="Z62" s="3">
        <v>418474925</v>
      </c>
      <c r="AA62" s="3">
        <v>296365827</v>
      </c>
      <c r="AB62" s="3">
        <v>0</v>
      </c>
      <c r="AC62" s="27">
        <f t="shared" si="2"/>
        <v>13699965660</v>
      </c>
      <c r="AD62" s="28">
        <f t="shared" si="1"/>
        <v>100370593582</v>
      </c>
    </row>
    <row r="63" spans="1:30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/>
      <c r="J63" s="3"/>
      <c r="K63" s="3"/>
      <c r="L63" s="3"/>
      <c r="M63" s="3"/>
      <c r="N63" s="3"/>
      <c r="O63" s="3"/>
      <c r="P63" s="25">
        <f t="shared" si="0"/>
        <v>102446445193</v>
      </c>
      <c r="Q63" s="26">
        <v>0</v>
      </c>
      <c r="R63" s="3">
        <v>9937117107</v>
      </c>
      <c r="S63" s="3">
        <v>294700195</v>
      </c>
      <c r="T63" s="3">
        <v>0</v>
      </c>
      <c r="U63" s="3">
        <v>341218738</v>
      </c>
      <c r="V63" s="3">
        <v>341218738</v>
      </c>
      <c r="W63" s="3"/>
      <c r="X63" s="3"/>
      <c r="Y63" s="3">
        <v>725685638</v>
      </c>
      <c r="Z63" s="3">
        <v>424390206</v>
      </c>
      <c r="AA63" s="3">
        <v>300555057</v>
      </c>
      <c r="AB63" s="3">
        <v>0</v>
      </c>
      <c r="AC63" s="27">
        <f t="shared" si="2"/>
        <v>12364885679</v>
      </c>
      <c r="AD63" s="28">
        <f t="shared" si="1"/>
        <v>90081559514</v>
      </c>
    </row>
    <row r="64" spans="1:30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/>
      <c r="J64" s="3"/>
      <c r="K64" s="3"/>
      <c r="L64" s="3"/>
      <c r="M64" s="3"/>
      <c r="N64" s="3"/>
      <c r="O64" s="3"/>
      <c r="P64" s="25">
        <f t="shared" si="0"/>
        <v>61859503587</v>
      </c>
      <c r="Q64" s="26">
        <v>0</v>
      </c>
      <c r="R64" s="3">
        <v>6371748070</v>
      </c>
      <c r="S64" s="3">
        <v>296637100</v>
      </c>
      <c r="T64" s="3">
        <v>0</v>
      </c>
      <c r="U64" s="3">
        <v>214714094</v>
      </c>
      <c r="V64" s="3">
        <v>214714094</v>
      </c>
      <c r="W64" s="3"/>
      <c r="X64" s="3"/>
      <c r="Y64" s="3">
        <v>449077716</v>
      </c>
      <c r="Z64" s="3">
        <v>267103598</v>
      </c>
      <c r="AA64" s="3">
        <v>189163971</v>
      </c>
      <c r="AB64" s="3">
        <v>0</v>
      </c>
      <c r="AC64" s="27">
        <f t="shared" si="2"/>
        <v>8003158643</v>
      </c>
      <c r="AD64" s="28">
        <f t="shared" si="1"/>
        <v>53856344944</v>
      </c>
    </row>
    <row r="65" spans="1:30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/>
      <c r="J65" s="3"/>
      <c r="K65" s="3"/>
      <c r="L65" s="3"/>
      <c r="M65" s="3"/>
      <c r="N65" s="3"/>
      <c r="O65" s="3"/>
      <c r="P65" s="25">
        <f t="shared" si="0"/>
        <v>39072483676</v>
      </c>
      <c r="Q65" s="26">
        <v>0</v>
      </c>
      <c r="R65" s="3">
        <v>4217888274</v>
      </c>
      <c r="S65" s="3">
        <v>184716246</v>
      </c>
      <c r="T65" s="3">
        <v>0</v>
      </c>
      <c r="U65" s="3">
        <v>135456281</v>
      </c>
      <c r="V65" s="3">
        <v>135456280</v>
      </c>
      <c r="W65" s="3"/>
      <c r="X65" s="3"/>
      <c r="Y65" s="3">
        <v>283962834</v>
      </c>
      <c r="Z65" s="3">
        <v>168530541</v>
      </c>
      <c r="AA65" s="3">
        <v>119354088</v>
      </c>
      <c r="AB65" s="3">
        <v>0</v>
      </c>
      <c r="AC65" s="27">
        <f t="shared" si="2"/>
        <v>5245364544</v>
      </c>
      <c r="AD65" s="28">
        <f t="shared" si="1"/>
        <v>33827119132</v>
      </c>
    </row>
    <row r="66" spans="1:30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/>
      <c r="J66" s="3"/>
      <c r="K66" s="3"/>
      <c r="L66" s="3"/>
      <c r="M66" s="3"/>
      <c r="N66" s="3"/>
      <c r="O66" s="3"/>
      <c r="P66" s="25">
        <f t="shared" si="0"/>
        <v>94327802531</v>
      </c>
      <c r="Q66" s="26">
        <v>0</v>
      </c>
      <c r="R66" s="3">
        <v>7705661986</v>
      </c>
      <c r="S66" s="3">
        <v>1434283181</v>
      </c>
      <c r="T66" s="3">
        <v>0</v>
      </c>
      <c r="U66" s="3">
        <v>259000949</v>
      </c>
      <c r="V66" s="3">
        <v>259000949</v>
      </c>
      <c r="W66" s="3"/>
      <c r="X66" s="3"/>
      <c r="Y66" s="3">
        <v>543379378</v>
      </c>
      <c r="Z66" s="3">
        <v>322273428</v>
      </c>
      <c r="AA66" s="3">
        <v>228235494</v>
      </c>
      <c r="AB66" s="3">
        <v>0</v>
      </c>
      <c r="AC66" s="27">
        <f t="shared" si="2"/>
        <v>10751835365</v>
      </c>
      <c r="AD66" s="28">
        <f t="shared" si="1"/>
        <v>83575967166</v>
      </c>
    </row>
    <row r="67" spans="1:30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/>
      <c r="J67" s="3"/>
      <c r="K67" s="3"/>
      <c r="L67" s="3"/>
      <c r="M67" s="3"/>
      <c r="N67" s="3"/>
      <c r="O67" s="3"/>
      <c r="P67" s="25">
        <f t="shared" si="0"/>
        <v>284617745015</v>
      </c>
      <c r="Q67" s="26">
        <v>0</v>
      </c>
      <c r="R67" s="3">
        <v>27992528090</v>
      </c>
      <c r="S67" s="3">
        <v>1943254566</v>
      </c>
      <c r="T67" s="3">
        <v>0</v>
      </c>
      <c r="U67" s="3">
        <v>915830399</v>
      </c>
      <c r="V67" s="3">
        <v>915830399</v>
      </c>
      <c r="W67" s="3"/>
      <c r="X67" s="3"/>
      <c r="Y67" s="3">
        <v>1915814255</v>
      </c>
      <c r="Z67" s="3">
        <v>1139299255</v>
      </c>
      <c r="AA67" s="3">
        <v>806856866</v>
      </c>
      <c r="AB67" s="3">
        <v>0</v>
      </c>
      <c r="AC67" s="27">
        <f t="shared" si="2"/>
        <v>35629413830</v>
      </c>
      <c r="AD67" s="28">
        <f t="shared" si="1"/>
        <v>248988331185</v>
      </c>
    </row>
    <row r="68" spans="1:30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/>
      <c r="J68" s="3"/>
      <c r="K68" s="3"/>
      <c r="L68" s="3"/>
      <c r="M68" s="3"/>
      <c r="N68" s="3"/>
      <c r="O68" s="3"/>
      <c r="P68" s="25">
        <f t="shared" si="0"/>
        <v>92613812091</v>
      </c>
      <c r="Q68" s="26">
        <v>0</v>
      </c>
      <c r="R68" s="3">
        <v>9123624089</v>
      </c>
      <c r="S68" s="3">
        <v>294908327</v>
      </c>
      <c r="T68" s="3">
        <v>0</v>
      </c>
      <c r="U68" s="3">
        <v>328521388</v>
      </c>
      <c r="V68" s="3">
        <v>328521387</v>
      </c>
      <c r="W68" s="3"/>
      <c r="X68" s="3"/>
      <c r="Y68" s="3">
        <v>688445472</v>
      </c>
      <c r="Z68" s="3">
        <v>407907791</v>
      </c>
      <c r="AA68" s="3">
        <v>288882136</v>
      </c>
      <c r="AB68" s="3">
        <v>0</v>
      </c>
      <c r="AC68" s="27">
        <f t="shared" si="2"/>
        <v>11460810590</v>
      </c>
      <c r="AD68" s="28">
        <f t="shared" si="1"/>
        <v>81153001501</v>
      </c>
    </row>
    <row r="69" spans="1:30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/>
      <c r="J69" s="3"/>
      <c r="K69" s="3"/>
      <c r="L69" s="3"/>
      <c r="M69" s="3"/>
      <c r="N69" s="3"/>
      <c r="O69" s="3"/>
      <c r="P69" s="25">
        <f t="shared" si="0"/>
        <v>95213254183</v>
      </c>
      <c r="Q69" s="26">
        <v>0</v>
      </c>
      <c r="R69" s="3">
        <v>10790153288</v>
      </c>
      <c r="S69" s="3">
        <v>622125815</v>
      </c>
      <c r="T69" s="3">
        <v>0</v>
      </c>
      <c r="U69" s="3">
        <v>316263818</v>
      </c>
      <c r="V69" s="3">
        <v>316263818</v>
      </c>
      <c r="W69" s="3"/>
      <c r="X69" s="3"/>
      <c r="Y69" s="3">
        <v>666933384</v>
      </c>
      <c r="Z69" s="3">
        <v>393431098</v>
      </c>
      <c r="AA69" s="3">
        <v>278629676</v>
      </c>
      <c r="AB69" s="3">
        <v>0</v>
      </c>
      <c r="AC69" s="27">
        <f t="shared" si="2"/>
        <v>13383800897</v>
      </c>
      <c r="AD69" s="28">
        <f t="shared" si="1"/>
        <v>81829453286</v>
      </c>
    </row>
    <row r="70" spans="1:30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/>
      <c r="J70" s="3"/>
      <c r="K70" s="3"/>
      <c r="L70" s="3"/>
      <c r="M70" s="3"/>
      <c r="N70" s="3"/>
      <c r="O70" s="3"/>
      <c r="P70" s="25">
        <f t="shared" si="0"/>
        <v>95831409409</v>
      </c>
      <c r="Q70" s="26">
        <v>0</v>
      </c>
      <c r="R70" s="3">
        <v>8998096872</v>
      </c>
      <c r="S70" s="3">
        <v>269531889</v>
      </c>
      <c r="T70" s="3">
        <v>0</v>
      </c>
      <c r="U70" s="3">
        <v>288019010</v>
      </c>
      <c r="V70" s="3">
        <v>288019009</v>
      </c>
      <c r="W70" s="3"/>
      <c r="X70" s="3"/>
      <c r="Y70" s="3">
        <v>606108271</v>
      </c>
      <c r="Z70" s="3">
        <v>358294692</v>
      </c>
      <c r="AA70" s="3">
        <v>253745915</v>
      </c>
      <c r="AB70" s="3">
        <v>0</v>
      </c>
      <c r="AC70" s="27">
        <f t="shared" si="2"/>
        <v>11061815658</v>
      </c>
      <c r="AD70" s="28">
        <f t="shared" si="1"/>
        <v>84769593751</v>
      </c>
    </row>
    <row r="71" spans="1:30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/>
      <c r="J71" s="3"/>
      <c r="K71" s="3"/>
      <c r="L71" s="3"/>
      <c r="M71" s="3"/>
      <c r="N71" s="3"/>
      <c r="O71" s="3"/>
      <c r="P71" s="25">
        <f t="shared" si="0"/>
        <v>232822004003</v>
      </c>
      <c r="Q71" s="26">
        <v>0</v>
      </c>
      <c r="R71" s="3">
        <v>12961138633</v>
      </c>
      <c r="S71" s="3">
        <v>5510192606</v>
      </c>
      <c r="T71" s="3">
        <v>0</v>
      </c>
      <c r="U71" s="3">
        <v>431771497</v>
      </c>
      <c r="V71" s="3">
        <v>431771497</v>
      </c>
      <c r="W71" s="3"/>
      <c r="X71" s="3"/>
      <c r="Y71" s="3">
        <v>920411618</v>
      </c>
      <c r="Z71" s="3">
        <v>537122102</v>
      </c>
      <c r="AA71" s="3">
        <v>380392293</v>
      </c>
      <c r="AB71" s="3">
        <v>0</v>
      </c>
      <c r="AC71" s="27">
        <f t="shared" si="2"/>
        <v>21172800246</v>
      </c>
      <c r="AD71" s="28">
        <f t="shared" si="1"/>
        <v>211649203757</v>
      </c>
    </row>
    <row r="72" spans="1:30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/>
      <c r="J72" s="3"/>
      <c r="K72" s="3"/>
      <c r="L72" s="3"/>
      <c r="M72" s="3"/>
      <c r="N72" s="3"/>
      <c r="O72" s="3"/>
      <c r="P72" s="25">
        <f t="shared" si="0"/>
        <v>162845115215</v>
      </c>
      <c r="Q72" s="26">
        <v>0</v>
      </c>
      <c r="R72" s="3">
        <v>16416922822</v>
      </c>
      <c r="S72" s="3">
        <v>899435821</v>
      </c>
      <c r="T72" s="3">
        <v>0</v>
      </c>
      <c r="U72" s="3">
        <v>541248673</v>
      </c>
      <c r="V72" s="3">
        <v>541248672</v>
      </c>
      <c r="W72" s="3"/>
      <c r="X72" s="3"/>
      <c r="Y72" s="3">
        <v>1131165772</v>
      </c>
      <c r="Z72" s="3">
        <v>673385465</v>
      </c>
      <c r="AA72" s="3">
        <v>476894620</v>
      </c>
      <c r="AB72" s="3">
        <v>0</v>
      </c>
      <c r="AC72" s="27">
        <f t="shared" si="2"/>
        <v>20680301845</v>
      </c>
      <c r="AD72" s="28">
        <f t="shared" si="1"/>
        <v>142164813370</v>
      </c>
    </row>
    <row r="73" spans="1:30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/>
      <c r="J73" s="3"/>
      <c r="K73" s="3"/>
      <c r="L73" s="3"/>
      <c r="M73" s="3"/>
      <c r="N73" s="3"/>
      <c r="O73" s="3"/>
      <c r="P73" s="25">
        <f t="shared" si="0"/>
        <v>937887139464</v>
      </c>
      <c r="Q73" s="26">
        <v>0</v>
      </c>
      <c r="R73" s="3">
        <v>87582897740</v>
      </c>
      <c r="S73" s="3">
        <v>5079109084</v>
      </c>
      <c r="T73" s="3">
        <v>0</v>
      </c>
      <c r="U73" s="3">
        <v>3061225815</v>
      </c>
      <c r="V73" s="3">
        <v>3061225815</v>
      </c>
      <c r="W73" s="3"/>
      <c r="X73" s="3"/>
      <c r="Y73" s="3">
        <v>6468336959</v>
      </c>
      <c r="Z73" s="3">
        <v>3809558726</v>
      </c>
      <c r="AA73" s="3">
        <v>2697946657</v>
      </c>
      <c r="AB73" s="3">
        <v>0</v>
      </c>
      <c r="AC73" s="27">
        <f t="shared" si="2"/>
        <v>111760300796</v>
      </c>
      <c r="AD73" s="28">
        <f t="shared" si="1"/>
        <v>826126838668</v>
      </c>
    </row>
    <row r="74" spans="1:30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/>
      <c r="J74" s="3"/>
      <c r="K74" s="3"/>
      <c r="L74" s="3"/>
      <c r="M74" s="3"/>
      <c r="N74" s="3"/>
      <c r="O74" s="3"/>
      <c r="P74" s="25">
        <f t="shared" si="0"/>
        <v>299569338465</v>
      </c>
      <c r="Q74" s="26">
        <v>0</v>
      </c>
      <c r="R74" s="3">
        <v>29905228509</v>
      </c>
      <c r="S74" s="3">
        <v>1880881747</v>
      </c>
      <c r="T74" s="3">
        <v>0</v>
      </c>
      <c r="U74" s="3">
        <v>914007741</v>
      </c>
      <c r="V74" s="3">
        <v>914007741</v>
      </c>
      <c r="W74" s="3"/>
      <c r="X74" s="3"/>
      <c r="Y74" s="3">
        <v>1914836178</v>
      </c>
      <c r="Z74" s="3">
        <v>1137022531</v>
      </c>
      <c r="AA74" s="3">
        <v>805244480</v>
      </c>
      <c r="AB74" s="3">
        <v>0</v>
      </c>
      <c r="AC74" s="27">
        <f t="shared" si="2"/>
        <v>37471228927</v>
      </c>
      <c r="AD74" s="28">
        <f t="shared" si="1"/>
        <v>262098109538</v>
      </c>
    </row>
    <row r="75" spans="1:30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/>
      <c r="J75" s="3"/>
      <c r="K75" s="3"/>
      <c r="L75" s="3"/>
      <c r="M75" s="3"/>
      <c r="N75" s="37"/>
      <c r="O75" s="37"/>
      <c r="P75" s="25">
        <f t="shared" si="0"/>
        <v>209942892096</v>
      </c>
      <c r="Q75" s="26">
        <v>0</v>
      </c>
      <c r="R75" s="3">
        <v>20846741994</v>
      </c>
      <c r="S75" s="3">
        <v>443850185</v>
      </c>
      <c r="T75" s="3">
        <v>0</v>
      </c>
      <c r="U75" s="3">
        <v>653771024</v>
      </c>
      <c r="V75" s="3">
        <v>653771024</v>
      </c>
      <c r="W75" s="3"/>
      <c r="X75" s="3"/>
      <c r="Y75" s="3">
        <v>1370811438</v>
      </c>
      <c r="Z75" s="3">
        <v>816549974</v>
      </c>
      <c r="AA75" s="3">
        <v>578284371</v>
      </c>
      <c r="AB75" s="3">
        <v>0</v>
      </c>
      <c r="AC75" s="27">
        <f t="shared" si="2"/>
        <v>25363780010</v>
      </c>
      <c r="AD75" s="28">
        <f t="shared" si="1"/>
        <v>184579112086</v>
      </c>
    </row>
    <row r="76" spans="1:30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/>
      <c r="J76" s="3"/>
      <c r="K76" s="3"/>
      <c r="L76" s="3"/>
      <c r="M76" s="3"/>
      <c r="N76" s="3"/>
      <c r="O76" s="3"/>
      <c r="P76" s="25">
        <f t="shared" si="0"/>
        <v>128910940173</v>
      </c>
      <c r="Q76" s="26">
        <v>0</v>
      </c>
      <c r="R76" s="3">
        <v>13548841492</v>
      </c>
      <c r="S76" s="3">
        <v>263760410</v>
      </c>
      <c r="T76" s="3">
        <v>0</v>
      </c>
      <c r="U76" s="3">
        <v>451543204</v>
      </c>
      <c r="V76" s="3">
        <v>451543204</v>
      </c>
      <c r="W76" s="3"/>
      <c r="X76" s="3"/>
      <c r="Y76" s="3">
        <v>946100313</v>
      </c>
      <c r="Z76" s="3">
        <v>561717539</v>
      </c>
      <c r="AA76" s="3">
        <v>397810892</v>
      </c>
      <c r="AB76" s="3">
        <v>0</v>
      </c>
      <c r="AC76" s="27">
        <f t="shared" si="2"/>
        <v>16621317054</v>
      </c>
      <c r="AD76" s="28">
        <f t="shared" si="1"/>
        <v>112289623119</v>
      </c>
    </row>
    <row r="77" spans="1:30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/>
      <c r="J77" s="3"/>
      <c r="K77" s="3"/>
      <c r="L77" s="3"/>
      <c r="M77" s="3"/>
      <c r="N77" s="3"/>
      <c r="O77" s="3"/>
      <c r="P77" s="25">
        <f t="shared" si="0"/>
        <v>211898810140</v>
      </c>
      <c r="Q77" s="26">
        <v>0</v>
      </c>
      <c r="R77" s="3">
        <v>21519279302</v>
      </c>
      <c r="S77" s="3">
        <v>1309000237</v>
      </c>
      <c r="T77" s="3">
        <v>0</v>
      </c>
      <c r="U77" s="3">
        <v>669955962</v>
      </c>
      <c r="V77" s="3">
        <v>669955962</v>
      </c>
      <c r="W77" s="3"/>
      <c r="X77" s="3"/>
      <c r="Y77" s="3">
        <v>1404860918</v>
      </c>
      <c r="Z77" s="3">
        <v>833422891</v>
      </c>
      <c r="AA77" s="3">
        <v>590233847</v>
      </c>
      <c r="AB77" s="3">
        <v>0</v>
      </c>
      <c r="AC77" s="27">
        <f t="shared" si="2"/>
        <v>26996709119</v>
      </c>
      <c r="AD77" s="28">
        <f t="shared" si="1"/>
        <v>184902101021</v>
      </c>
    </row>
    <row r="78" spans="1:30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/>
      <c r="J78" s="3"/>
      <c r="K78" s="3"/>
      <c r="L78" s="3"/>
      <c r="M78" s="3"/>
      <c r="N78" s="3"/>
      <c r="O78" s="3"/>
      <c r="P78" s="25">
        <f t="shared" ref="P78:P141" si="3">SUM(G78:N78)</f>
        <v>243529801268</v>
      </c>
      <c r="Q78" s="26">
        <v>0</v>
      </c>
      <c r="R78" s="3">
        <v>23270786581</v>
      </c>
      <c r="S78" s="3">
        <v>2910941149</v>
      </c>
      <c r="T78" s="3">
        <v>0</v>
      </c>
      <c r="U78" s="3">
        <v>802846170</v>
      </c>
      <c r="V78" s="3">
        <v>802846170</v>
      </c>
      <c r="W78" s="3"/>
      <c r="X78" s="3"/>
      <c r="Y78" s="3">
        <v>1686889038</v>
      </c>
      <c r="Z78" s="3">
        <v>998736743</v>
      </c>
      <c r="AA78" s="3">
        <v>707309862</v>
      </c>
      <c r="AB78" s="3">
        <v>0</v>
      </c>
      <c r="AC78" s="27">
        <f t="shared" ref="AC78:AC141" si="4">SUM(R78:AB78)</f>
        <v>31180355713</v>
      </c>
      <c r="AD78" s="28">
        <f t="shared" ref="AD78:AD141" si="5">+P78+Q78-AC78</f>
        <v>212349445555</v>
      </c>
    </row>
    <row r="79" spans="1:30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/>
      <c r="J79" s="3"/>
      <c r="K79" s="3"/>
      <c r="L79" s="3"/>
      <c r="M79" s="3"/>
      <c r="N79" s="37"/>
      <c r="O79" s="37"/>
      <c r="P79" s="25">
        <f t="shared" si="3"/>
        <v>175682389093</v>
      </c>
      <c r="Q79" s="26">
        <v>0</v>
      </c>
      <c r="R79" s="3">
        <v>14763505837</v>
      </c>
      <c r="S79" s="3">
        <v>1792140419</v>
      </c>
      <c r="T79" s="3">
        <v>0</v>
      </c>
      <c r="U79" s="3">
        <v>463127454</v>
      </c>
      <c r="V79" s="3">
        <v>463127453</v>
      </c>
      <c r="W79" s="3"/>
      <c r="X79" s="3"/>
      <c r="Y79" s="3">
        <v>975415226</v>
      </c>
      <c r="Z79" s="3">
        <v>576128994</v>
      </c>
      <c r="AA79" s="3">
        <v>408017149</v>
      </c>
      <c r="AB79" s="3">
        <v>0</v>
      </c>
      <c r="AC79" s="27">
        <f t="shared" si="4"/>
        <v>19441462532</v>
      </c>
      <c r="AD79" s="28">
        <f t="shared" si="5"/>
        <v>156240926561</v>
      </c>
    </row>
    <row r="80" spans="1:30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/>
      <c r="J80" s="3"/>
      <c r="K80" s="3"/>
      <c r="L80" s="3"/>
      <c r="M80" s="3"/>
      <c r="N80" s="3"/>
      <c r="O80" s="3"/>
      <c r="P80" s="25">
        <f t="shared" si="3"/>
        <v>78206646184</v>
      </c>
      <c r="Q80" s="26">
        <v>0</v>
      </c>
      <c r="R80" s="3">
        <v>7524102301</v>
      </c>
      <c r="S80" s="3">
        <v>258211183</v>
      </c>
      <c r="T80" s="3">
        <v>0</v>
      </c>
      <c r="U80" s="3">
        <v>240419336</v>
      </c>
      <c r="V80" s="3">
        <v>240419336</v>
      </c>
      <c r="W80" s="3"/>
      <c r="X80" s="3"/>
      <c r="Y80" s="3">
        <v>507885981</v>
      </c>
      <c r="Z80" s="3">
        <v>299080857</v>
      </c>
      <c r="AA80" s="3">
        <v>211810410</v>
      </c>
      <c r="AB80" s="3">
        <v>0</v>
      </c>
      <c r="AC80" s="27">
        <f t="shared" si="4"/>
        <v>9281929404</v>
      </c>
      <c r="AD80" s="28">
        <f t="shared" si="5"/>
        <v>68924716780</v>
      </c>
    </row>
    <row r="81" spans="1:30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/>
      <c r="J81" s="3"/>
      <c r="K81" s="3"/>
      <c r="L81" s="3"/>
      <c r="M81" s="3"/>
      <c r="N81" s="3"/>
      <c r="O81" s="3"/>
      <c r="P81" s="25">
        <f t="shared" si="3"/>
        <v>188772480245</v>
      </c>
      <c r="Q81" s="26">
        <v>0</v>
      </c>
      <c r="R81" s="3">
        <v>17742551071</v>
      </c>
      <c r="S81" s="3">
        <v>509062324</v>
      </c>
      <c r="T81" s="3">
        <v>0</v>
      </c>
      <c r="U81" s="3">
        <v>557401977</v>
      </c>
      <c r="V81" s="3">
        <v>557401976</v>
      </c>
      <c r="W81" s="3"/>
      <c r="X81" s="3"/>
      <c r="Y81" s="3">
        <v>1171939736</v>
      </c>
      <c r="Z81" s="3">
        <v>693406096</v>
      </c>
      <c r="AA81" s="3">
        <v>491073321</v>
      </c>
      <c r="AB81" s="3">
        <v>0</v>
      </c>
      <c r="AC81" s="27">
        <f t="shared" si="4"/>
        <v>21722836501</v>
      </c>
      <c r="AD81" s="28">
        <f t="shared" si="5"/>
        <v>167049643744</v>
      </c>
    </row>
    <row r="82" spans="1:30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/>
      <c r="J82" s="3"/>
      <c r="K82" s="3"/>
      <c r="L82" s="3"/>
      <c r="M82" s="3"/>
      <c r="N82" s="3"/>
      <c r="O82" s="3"/>
      <c r="P82" s="25">
        <f t="shared" si="3"/>
        <v>249772389649</v>
      </c>
      <c r="Q82" s="26">
        <v>0</v>
      </c>
      <c r="R82" s="3">
        <v>15883297946</v>
      </c>
      <c r="S82" s="3">
        <v>7294835396</v>
      </c>
      <c r="T82" s="3">
        <v>0</v>
      </c>
      <c r="U82" s="3">
        <v>561996640</v>
      </c>
      <c r="V82" s="3">
        <v>561996639</v>
      </c>
      <c r="W82" s="3"/>
      <c r="X82" s="3"/>
      <c r="Y82" s="3">
        <v>1174917961</v>
      </c>
      <c r="Z82" s="3">
        <v>699121860</v>
      </c>
      <c r="AA82" s="3">
        <v>495121251</v>
      </c>
      <c r="AB82" s="3">
        <v>0</v>
      </c>
      <c r="AC82" s="27">
        <f t="shared" si="4"/>
        <v>26671287693</v>
      </c>
      <c r="AD82" s="28">
        <f t="shared" si="5"/>
        <v>223101101956</v>
      </c>
    </row>
    <row r="83" spans="1:30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/>
      <c r="J83" s="3"/>
      <c r="K83" s="3"/>
      <c r="L83" s="3"/>
      <c r="M83" s="3"/>
      <c r="N83" s="3"/>
      <c r="O83" s="3"/>
      <c r="P83" s="25">
        <f t="shared" si="3"/>
        <v>70058297396</v>
      </c>
      <c r="Q83" s="26">
        <v>0</v>
      </c>
      <c r="R83" s="3">
        <v>6672540191</v>
      </c>
      <c r="S83" s="3">
        <v>202243132</v>
      </c>
      <c r="T83" s="3">
        <v>0</v>
      </c>
      <c r="U83" s="3">
        <v>228440250</v>
      </c>
      <c r="V83" s="3">
        <v>228440250</v>
      </c>
      <c r="W83" s="3"/>
      <c r="X83" s="3"/>
      <c r="Y83" s="3">
        <v>480040100</v>
      </c>
      <c r="Z83" s="3">
        <v>284174347</v>
      </c>
      <c r="AA83" s="3">
        <v>201253553</v>
      </c>
      <c r="AB83" s="3">
        <v>0</v>
      </c>
      <c r="AC83" s="27">
        <f t="shared" si="4"/>
        <v>8297131823</v>
      </c>
      <c r="AD83" s="28">
        <f t="shared" si="5"/>
        <v>61761165573</v>
      </c>
    </row>
    <row r="84" spans="1:30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/>
      <c r="J84" s="3"/>
      <c r="K84" s="3"/>
      <c r="L84" s="3"/>
      <c r="M84" s="3"/>
      <c r="N84" s="3"/>
      <c r="O84" s="3"/>
      <c r="P84" s="25">
        <f t="shared" si="3"/>
        <v>258544825501</v>
      </c>
      <c r="Q84" s="26">
        <v>0</v>
      </c>
      <c r="R84" s="3">
        <v>15615531726</v>
      </c>
      <c r="S84" s="3">
        <v>8687057127</v>
      </c>
      <c r="T84" s="3">
        <v>0</v>
      </c>
      <c r="U84" s="3">
        <v>518739005</v>
      </c>
      <c r="V84" s="3">
        <v>518739004</v>
      </c>
      <c r="W84" s="3"/>
      <c r="X84" s="3"/>
      <c r="Y84" s="3">
        <v>1095232198</v>
      </c>
      <c r="Z84" s="3">
        <v>645309436</v>
      </c>
      <c r="AA84" s="3">
        <v>457011050</v>
      </c>
      <c r="AB84" s="3">
        <v>0</v>
      </c>
      <c r="AC84" s="27">
        <f t="shared" si="4"/>
        <v>27537619546</v>
      </c>
      <c r="AD84" s="28">
        <f t="shared" si="5"/>
        <v>231007205955</v>
      </c>
    </row>
    <row r="85" spans="1:30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/>
      <c r="J85" s="3"/>
      <c r="K85" s="3"/>
      <c r="L85" s="3"/>
      <c r="M85" s="3"/>
      <c r="N85" s="3"/>
      <c r="O85" s="3"/>
      <c r="P85" s="25">
        <f t="shared" si="3"/>
        <v>72200310641</v>
      </c>
      <c r="Q85" s="26">
        <v>0</v>
      </c>
      <c r="R85" s="3">
        <v>8170941623</v>
      </c>
      <c r="S85" s="3">
        <v>229660296</v>
      </c>
      <c r="T85" s="3">
        <v>0</v>
      </c>
      <c r="U85" s="3">
        <v>264315688</v>
      </c>
      <c r="V85" s="3">
        <v>264315688</v>
      </c>
      <c r="W85" s="3"/>
      <c r="X85" s="3"/>
      <c r="Y85" s="3">
        <v>551882940</v>
      </c>
      <c r="Z85" s="3">
        <v>328807772</v>
      </c>
      <c r="AA85" s="3">
        <v>232863145</v>
      </c>
      <c r="AB85" s="3">
        <v>0</v>
      </c>
      <c r="AC85" s="27">
        <f t="shared" si="4"/>
        <v>10042787152</v>
      </c>
      <c r="AD85" s="28">
        <f t="shared" si="5"/>
        <v>62157523489</v>
      </c>
    </row>
    <row r="86" spans="1:30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/>
      <c r="J86" s="3"/>
      <c r="K86" s="3"/>
      <c r="L86" s="3"/>
      <c r="M86" s="3"/>
      <c r="N86" s="3"/>
      <c r="O86" s="3"/>
      <c r="P86" s="25">
        <f t="shared" si="3"/>
        <v>152948336402</v>
      </c>
      <c r="Q86" s="26">
        <v>0</v>
      </c>
      <c r="R86" s="3">
        <v>12877695697</v>
      </c>
      <c r="S86" s="3">
        <v>1408628877</v>
      </c>
      <c r="T86" s="3">
        <v>0</v>
      </c>
      <c r="U86" s="3">
        <v>420339386</v>
      </c>
      <c r="V86" s="3">
        <v>420339385</v>
      </c>
      <c r="W86" s="3"/>
      <c r="X86" s="3"/>
      <c r="Y86" s="3">
        <v>886329215</v>
      </c>
      <c r="Z86" s="3">
        <v>522900681</v>
      </c>
      <c r="AA86" s="3">
        <v>370320619</v>
      </c>
      <c r="AB86" s="3">
        <v>0</v>
      </c>
      <c r="AC86" s="27">
        <f t="shared" si="4"/>
        <v>16906553860</v>
      </c>
      <c r="AD86" s="28">
        <f t="shared" si="5"/>
        <v>136041782542</v>
      </c>
    </row>
    <row r="87" spans="1:30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/>
      <c r="J87" s="3"/>
      <c r="K87" s="3"/>
      <c r="L87" s="3"/>
      <c r="M87" s="3"/>
      <c r="N87" s="3"/>
      <c r="O87" s="3"/>
      <c r="P87" s="25">
        <f t="shared" si="3"/>
        <v>86802228849</v>
      </c>
      <c r="Q87" s="26">
        <v>0</v>
      </c>
      <c r="R87" s="3">
        <v>7779424277</v>
      </c>
      <c r="S87" s="3">
        <v>500306085</v>
      </c>
      <c r="T87" s="3">
        <v>0</v>
      </c>
      <c r="U87" s="3">
        <v>246701265</v>
      </c>
      <c r="V87" s="3">
        <v>246701264</v>
      </c>
      <c r="W87" s="3"/>
      <c r="X87" s="3"/>
      <c r="Y87" s="3">
        <v>519004569</v>
      </c>
      <c r="Z87" s="3">
        <v>306895563</v>
      </c>
      <c r="AA87" s="3">
        <v>217344820</v>
      </c>
      <c r="AB87" s="3">
        <v>0</v>
      </c>
      <c r="AC87" s="27">
        <f t="shared" si="4"/>
        <v>9816377843</v>
      </c>
      <c r="AD87" s="28">
        <f t="shared" si="5"/>
        <v>76985851006</v>
      </c>
    </row>
    <row r="88" spans="1:30" s="152" customFormat="1" x14ac:dyDescent="0.25">
      <c r="A88" s="153">
        <v>76</v>
      </c>
      <c r="B88" s="147" t="s">
        <v>230</v>
      </c>
      <c r="C88" s="147" t="s">
        <v>1284</v>
      </c>
      <c r="D88" s="148">
        <v>890981138</v>
      </c>
      <c r="E88" s="140">
        <v>213705837</v>
      </c>
      <c r="F88" s="149" t="s">
        <v>231</v>
      </c>
      <c r="G88" s="142">
        <v>123401006427</v>
      </c>
      <c r="H88" s="142">
        <v>0</v>
      </c>
      <c r="I88" s="150"/>
      <c r="J88" s="150"/>
      <c r="K88" s="150"/>
      <c r="L88" s="150"/>
      <c r="M88" s="150"/>
      <c r="N88" s="150"/>
      <c r="O88" s="150"/>
      <c r="P88" s="150">
        <f>SUM(G88:O88)</f>
        <v>123401006427</v>
      </c>
      <c r="Q88" s="144">
        <v>2509381019</v>
      </c>
      <c r="R88" s="143">
        <v>11000952237</v>
      </c>
      <c r="S88" s="143">
        <v>820047522</v>
      </c>
      <c r="T88" s="143">
        <v>0</v>
      </c>
      <c r="U88" s="143">
        <v>360818111</v>
      </c>
      <c r="V88" s="143">
        <v>360818110</v>
      </c>
      <c r="W88" s="150"/>
      <c r="X88" s="150"/>
      <c r="Y88" s="143">
        <v>761598289</v>
      </c>
      <c r="Z88" s="143">
        <v>448856467</v>
      </c>
      <c r="AA88" s="143">
        <v>317882172</v>
      </c>
      <c r="AB88" s="143">
        <v>0</v>
      </c>
      <c r="AC88" s="143">
        <f>SUM(R88:AA88)</f>
        <v>14070972908</v>
      </c>
      <c r="AD88" s="143">
        <f t="shared" si="5"/>
        <v>111839414538</v>
      </c>
    </row>
    <row r="89" spans="1:30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/>
      <c r="J89" s="3"/>
      <c r="K89" s="3"/>
      <c r="L89" s="3"/>
      <c r="M89" s="3"/>
      <c r="N89" s="3"/>
      <c r="O89" s="3"/>
      <c r="P89" s="25">
        <f t="shared" si="3"/>
        <v>303871242789</v>
      </c>
      <c r="Q89" s="26">
        <v>0</v>
      </c>
      <c r="R89" s="3">
        <v>22132069808</v>
      </c>
      <c r="S89" s="3">
        <v>2749805409</v>
      </c>
      <c r="T89" s="3">
        <v>0</v>
      </c>
      <c r="U89" s="3">
        <v>706687514</v>
      </c>
      <c r="V89" s="3">
        <v>706687514</v>
      </c>
      <c r="W89" s="3"/>
      <c r="X89" s="3"/>
      <c r="Y89" s="3">
        <v>1487093254</v>
      </c>
      <c r="Z89" s="3">
        <v>879116817</v>
      </c>
      <c r="AA89" s="3">
        <v>622594491</v>
      </c>
      <c r="AB89" s="3">
        <v>0</v>
      </c>
      <c r="AC89" s="27">
        <f t="shared" si="4"/>
        <v>29284054807</v>
      </c>
      <c r="AD89" s="28">
        <f t="shared" si="5"/>
        <v>274587187982</v>
      </c>
    </row>
    <row r="90" spans="1:30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/>
      <c r="J90" s="3"/>
      <c r="K90" s="3"/>
      <c r="L90" s="3"/>
      <c r="M90" s="3"/>
      <c r="N90" s="37"/>
      <c r="O90" s="37"/>
      <c r="P90" s="25">
        <f t="shared" si="3"/>
        <v>254858516852</v>
      </c>
      <c r="Q90" s="26">
        <v>0</v>
      </c>
      <c r="R90" s="3">
        <v>22576543308</v>
      </c>
      <c r="S90" s="3">
        <v>1333589690</v>
      </c>
      <c r="T90" s="3">
        <v>0</v>
      </c>
      <c r="U90" s="3">
        <v>755283971</v>
      </c>
      <c r="V90" s="3">
        <v>755283970</v>
      </c>
      <c r="W90" s="3"/>
      <c r="X90" s="3"/>
      <c r="Y90" s="3">
        <v>1604978998</v>
      </c>
      <c r="Z90" s="3">
        <v>925284412</v>
      </c>
      <c r="AA90" s="3">
        <v>655290590</v>
      </c>
      <c r="AB90" s="3">
        <v>0</v>
      </c>
      <c r="AC90" s="27">
        <f t="shared" si="4"/>
        <v>28606254939</v>
      </c>
      <c r="AD90" s="28">
        <f t="shared" si="5"/>
        <v>226252261913</v>
      </c>
    </row>
    <row r="91" spans="1:30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/>
      <c r="J91" s="3"/>
      <c r="K91" s="3"/>
      <c r="L91" s="3"/>
      <c r="M91" s="3"/>
      <c r="N91" s="3"/>
      <c r="O91" s="3"/>
      <c r="P91" s="25">
        <f t="shared" si="3"/>
        <v>142887723601</v>
      </c>
      <c r="Q91" s="26">
        <v>0</v>
      </c>
      <c r="R91" s="3">
        <v>11826141648</v>
      </c>
      <c r="S91" s="3">
        <v>1135932381</v>
      </c>
      <c r="T91" s="3">
        <v>0</v>
      </c>
      <c r="U91" s="3">
        <v>374831097</v>
      </c>
      <c r="V91" s="3">
        <v>374831096</v>
      </c>
      <c r="W91" s="3"/>
      <c r="X91" s="3"/>
      <c r="Y91" s="3">
        <v>775181201</v>
      </c>
      <c r="Z91" s="3">
        <v>466288654</v>
      </c>
      <c r="AA91" s="3">
        <v>330227726</v>
      </c>
      <c r="AB91" s="3">
        <v>0</v>
      </c>
      <c r="AC91" s="27">
        <f t="shared" si="4"/>
        <v>15283433803</v>
      </c>
      <c r="AD91" s="28">
        <f t="shared" si="5"/>
        <v>127604289798</v>
      </c>
    </row>
    <row r="92" spans="1:30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/>
      <c r="J92" s="3"/>
      <c r="K92" s="3"/>
      <c r="L92" s="3"/>
      <c r="M92" s="3"/>
      <c r="N92" s="3"/>
      <c r="O92" s="3"/>
      <c r="P92" s="25">
        <f t="shared" si="3"/>
        <v>260140754069</v>
      </c>
      <c r="Q92" s="26">
        <v>0</v>
      </c>
      <c r="R92" s="3">
        <v>6538393405</v>
      </c>
      <c r="S92" s="3">
        <v>15116276245</v>
      </c>
      <c r="T92" s="3">
        <v>0</v>
      </c>
      <c r="U92" s="3">
        <v>201489547</v>
      </c>
      <c r="V92" s="3">
        <v>201489547</v>
      </c>
      <c r="W92" s="3"/>
      <c r="X92" s="3"/>
      <c r="Y92" s="3">
        <v>441932178</v>
      </c>
      <c r="Z92" s="3">
        <v>250652166</v>
      </c>
      <c r="AA92" s="3">
        <v>177512993</v>
      </c>
      <c r="AB92" s="3">
        <v>0</v>
      </c>
      <c r="AC92" s="27">
        <f t="shared" si="4"/>
        <v>22927746081</v>
      </c>
      <c r="AD92" s="28">
        <f t="shared" si="5"/>
        <v>237213007988</v>
      </c>
    </row>
    <row r="93" spans="1:30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/>
      <c r="J93" s="3"/>
      <c r="K93" s="3"/>
      <c r="L93" s="3"/>
      <c r="M93" s="3"/>
      <c r="N93" s="3"/>
      <c r="O93" s="3"/>
      <c r="P93" s="25">
        <f t="shared" si="3"/>
        <v>79684048262</v>
      </c>
      <c r="Q93" s="26">
        <v>0</v>
      </c>
      <c r="R93" s="3">
        <v>6857305209</v>
      </c>
      <c r="S93" s="3">
        <v>279603112</v>
      </c>
      <c r="T93" s="3">
        <v>0</v>
      </c>
      <c r="U93" s="3">
        <v>234641076</v>
      </c>
      <c r="V93" s="3">
        <v>234641075</v>
      </c>
      <c r="W93" s="3"/>
      <c r="X93" s="3"/>
      <c r="Y93" s="3">
        <v>501177497</v>
      </c>
      <c r="Z93" s="3">
        <v>292194743</v>
      </c>
      <c r="AA93" s="3">
        <v>206933634</v>
      </c>
      <c r="AB93" s="3">
        <v>0</v>
      </c>
      <c r="AC93" s="27">
        <f t="shared" si="4"/>
        <v>8606496346</v>
      </c>
      <c r="AD93" s="28">
        <f t="shared" si="5"/>
        <v>71077551916</v>
      </c>
    </row>
    <row r="94" spans="1:30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/>
      <c r="J94" s="3"/>
      <c r="K94" s="3"/>
      <c r="L94" s="3"/>
      <c r="M94" s="3"/>
      <c r="N94" s="3"/>
      <c r="O94" s="3"/>
      <c r="P94" s="25">
        <f t="shared" si="3"/>
        <v>56571326957</v>
      </c>
      <c r="Q94" s="26">
        <v>0</v>
      </c>
      <c r="R94" s="3">
        <v>5668958814</v>
      </c>
      <c r="S94" s="3">
        <v>151954877</v>
      </c>
      <c r="T94" s="3">
        <v>0</v>
      </c>
      <c r="U94" s="3">
        <v>190631613</v>
      </c>
      <c r="V94" s="3">
        <v>190631612</v>
      </c>
      <c r="W94" s="3"/>
      <c r="X94" s="3"/>
      <c r="Y94" s="3">
        <v>398745544</v>
      </c>
      <c r="Z94" s="3">
        <v>237215888</v>
      </c>
      <c r="AA94" s="3">
        <v>167997361</v>
      </c>
      <c r="AB94" s="3">
        <v>0</v>
      </c>
      <c r="AC94" s="27">
        <f t="shared" si="4"/>
        <v>7006135709</v>
      </c>
      <c r="AD94" s="28">
        <f t="shared" si="5"/>
        <v>49565191248</v>
      </c>
    </row>
    <row r="95" spans="1:30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/>
      <c r="J95" s="3"/>
      <c r="K95" s="3"/>
      <c r="L95" s="3"/>
      <c r="M95" s="3"/>
      <c r="N95" s="3"/>
      <c r="O95" s="3"/>
      <c r="P95" s="25">
        <f t="shared" si="3"/>
        <v>284960271252</v>
      </c>
      <c r="Q95" s="26">
        <v>0</v>
      </c>
      <c r="R95" s="3">
        <v>15181190708</v>
      </c>
      <c r="S95" s="3">
        <v>3521819321</v>
      </c>
      <c r="T95" s="3">
        <v>0</v>
      </c>
      <c r="U95" s="3">
        <v>474439996</v>
      </c>
      <c r="V95" s="3">
        <v>474439996</v>
      </c>
      <c r="W95" s="3"/>
      <c r="X95" s="3"/>
      <c r="Y95" s="3">
        <v>1005138482</v>
      </c>
      <c r="Z95" s="3">
        <v>590201577</v>
      </c>
      <c r="AA95" s="3">
        <v>417983417</v>
      </c>
      <c r="AB95" s="3">
        <v>0</v>
      </c>
      <c r="AC95" s="27">
        <f t="shared" si="4"/>
        <v>21665213497</v>
      </c>
      <c r="AD95" s="28">
        <f t="shared" si="5"/>
        <v>263295057755</v>
      </c>
    </row>
    <row r="96" spans="1:30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/>
      <c r="J96" s="3"/>
      <c r="K96" s="3"/>
      <c r="L96" s="3"/>
      <c r="M96" s="3"/>
      <c r="N96" s="3"/>
      <c r="O96" s="3"/>
      <c r="P96" s="25">
        <f t="shared" si="3"/>
        <v>60212689534</v>
      </c>
      <c r="Q96" s="26">
        <v>0</v>
      </c>
      <c r="R96" s="3">
        <v>5594245691</v>
      </c>
      <c r="S96" s="3">
        <v>203439010</v>
      </c>
      <c r="T96" s="3">
        <v>0</v>
      </c>
      <c r="U96" s="3">
        <v>201005999</v>
      </c>
      <c r="V96" s="3">
        <v>201005999</v>
      </c>
      <c r="W96" s="3"/>
      <c r="X96" s="3"/>
      <c r="Y96" s="3">
        <v>422747687</v>
      </c>
      <c r="Z96" s="3">
        <v>250734296</v>
      </c>
      <c r="AA96" s="3">
        <v>177571159</v>
      </c>
      <c r="AB96" s="3">
        <v>0</v>
      </c>
      <c r="AC96" s="27">
        <f t="shared" si="4"/>
        <v>7050749841</v>
      </c>
      <c r="AD96" s="28">
        <f t="shared" si="5"/>
        <v>53161939693</v>
      </c>
    </row>
    <row r="97" spans="1:30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/>
      <c r="J97" s="3"/>
      <c r="K97" s="3"/>
      <c r="L97" s="3"/>
      <c r="M97" s="3"/>
      <c r="N97" s="3"/>
      <c r="O97" s="3"/>
      <c r="P97" s="25">
        <f t="shared" si="3"/>
        <v>53224173240</v>
      </c>
      <c r="Q97" s="26">
        <v>0</v>
      </c>
      <c r="R97" s="3">
        <v>5025136361</v>
      </c>
      <c r="S97" s="3">
        <v>131184946</v>
      </c>
      <c r="T97" s="3">
        <v>0</v>
      </c>
      <c r="U97" s="3">
        <v>177490865</v>
      </c>
      <c r="V97" s="3">
        <v>177490865</v>
      </c>
      <c r="W97" s="3"/>
      <c r="X97" s="3"/>
      <c r="Y97" s="3">
        <v>370020165</v>
      </c>
      <c r="Z97" s="3">
        <v>220797996</v>
      </c>
      <c r="AA97" s="3">
        <v>156370136</v>
      </c>
      <c r="AB97" s="3">
        <v>0</v>
      </c>
      <c r="AC97" s="27">
        <f t="shared" si="4"/>
        <v>6258491334</v>
      </c>
      <c r="AD97" s="28">
        <f t="shared" si="5"/>
        <v>46965681906</v>
      </c>
    </row>
    <row r="98" spans="1:30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/>
      <c r="J98" s="3"/>
      <c r="K98" s="3"/>
      <c r="L98" s="3"/>
      <c r="M98" s="3"/>
      <c r="N98" s="3"/>
      <c r="O98" s="3"/>
      <c r="P98" s="25">
        <f t="shared" si="3"/>
        <v>72506355873</v>
      </c>
      <c r="Q98" s="26">
        <v>0</v>
      </c>
      <c r="R98" s="3">
        <v>8302386975</v>
      </c>
      <c r="S98" s="3">
        <v>353160232</v>
      </c>
      <c r="T98" s="3">
        <v>0</v>
      </c>
      <c r="U98" s="3">
        <v>261880140</v>
      </c>
      <c r="V98" s="3">
        <v>261880139</v>
      </c>
      <c r="W98" s="3"/>
      <c r="X98" s="3"/>
      <c r="Y98" s="3">
        <v>547401045</v>
      </c>
      <c r="Z98" s="3">
        <v>325777983</v>
      </c>
      <c r="AA98" s="3">
        <v>230717435</v>
      </c>
      <c r="AB98" s="3">
        <v>0</v>
      </c>
      <c r="AC98" s="27">
        <f t="shared" si="4"/>
        <v>10283203949</v>
      </c>
      <c r="AD98" s="28">
        <f t="shared" si="5"/>
        <v>62223151924</v>
      </c>
    </row>
    <row r="99" spans="1:30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/>
      <c r="J99" s="3"/>
      <c r="K99" s="3"/>
      <c r="L99" s="3"/>
      <c r="M99" s="3"/>
      <c r="N99" s="3"/>
      <c r="O99" s="3"/>
      <c r="P99" s="25">
        <f t="shared" si="3"/>
        <v>66266713610</v>
      </c>
      <c r="Q99" s="26">
        <v>0</v>
      </c>
      <c r="R99" s="3">
        <v>6175465579</v>
      </c>
      <c r="S99" s="3">
        <v>191500359</v>
      </c>
      <c r="T99" s="3">
        <v>0</v>
      </c>
      <c r="U99" s="3">
        <v>195608958</v>
      </c>
      <c r="V99" s="3">
        <v>195608957</v>
      </c>
      <c r="W99" s="3"/>
      <c r="X99" s="3"/>
      <c r="Y99" s="3">
        <v>409815181</v>
      </c>
      <c r="Z99" s="3">
        <v>243451181</v>
      </c>
      <c r="AA99" s="3">
        <v>172413223</v>
      </c>
      <c r="AB99" s="3">
        <v>0</v>
      </c>
      <c r="AC99" s="27">
        <f t="shared" si="4"/>
        <v>7583863438</v>
      </c>
      <c r="AD99" s="28">
        <f t="shared" si="5"/>
        <v>58682850172</v>
      </c>
    </row>
    <row r="100" spans="1:30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/>
      <c r="J100" s="3"/>
      <c r="K100" s="3"/>
      <c r="L100" s="3"/>
      <c r="M100" s="3"/>
      <c r="N100" s="3"/>
      <c r="O100" s="3"/>
      <c r="P100" s="25">
        <f t="shared" si="3"/>
        <v>72862150966</v>
      </c>
      <c r="Q100" s="26">
        <v>0</v>
      </c>
      <c r="R100" s="3">
        <v>4858576825</v>
      </c>
      <c r="S100" s="3">
        <v>2085463263</v>
      </c>
      <c r="T100" s="3">
        <v>0</v>
      </c>
      <c r="U100" s="3">
        <v>158256247</v>
      </c>
      <c r="V100" s="3">
        <v>158256247</v>
      </c>
      <c r="W100" s="3"/>
      <c r="X100" s="3"/>
      <c r="Y100" s="3">
        <v>334280828</v>
      </c>
      <c r="Z100" s="3">
        <v>196859160</v>
      </c>
      <c r="AA100" s="3">
        <v>139416544</v>
      </c>
      <c r="AB100" s="3">
        <v>0</v>
      </c>
      <c r="AC100" s="27">
        <f t="shared" si="4"/>
        <v>7931109114</v>
      </c>
      <c r="AD100" s="28">
        <f t="shared" si="5"/>
        <v>64931041852</v>
      </c>
    </row>
    <row r="101" spans="1:30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/>
      <c r="J101" s="3"/>
      <c r="K101" s="3"/>
      <c r="L101" s="3"/>
      <c r="M101" s="3"/>
      <c r="N101" s="3"/>
      <c r="O101" s="3"/>
      <c r="P101" s="25">
        <f t="shared" si="3"/>
        <v>46632544968</v>
      </c>
      <c r="Q101" s="26">
        <v>0</v>
      </c>
      <c r="R101" s="3">
        <v>4284481367</v>
      </c>
      <c r="S101" s="3">
        <v>647682450</v>
      </c>
      <c r="T101" s="3">
        <v>0</v>
      </c>
      <c r="U101" s="3">
        <v>146800355</v>
      </c>
      <c r="V101" s="3">
        <v>146800355</v>
      </c>
      <c r="W101" s="3"/>
      <c r="X101" s="3"/>
      <c r="Y101" s="3">
        <v>309128594</v>
      </c>
      <c r="Z101" s="3">
        <v>182619107</v>
      </c>
      <c r="AA101" s="3">
        <v>129331675</v>
      </c>
      <c r="AB101" s="3">
        <v>0</v>
      </c>
      <c r="AC101" s="27">
        <f t="shared" si="4"/>
        <v>5846843903</v>
      </c>
      <c r="AD101" s="28">
        <f t="shared" si="5"/>
        <v>40785701065</v>
      </c>
    </row>
    <row r="102" spans="1:30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/>
      <c r="J102" s="3"/>
      <c r="K102" s="3"/>
      <c r="L102" s="3"/>
      <c r="M102" s="3"/>
      <c r="N102" s="3"/>
      <c r="O102" s="3"/>
      <c r="P102" s="25">
        <f t="shared" si="3"/>
        <v>106347520508</v>
      </c>
      <c r="Q102" s="26">
        <v>0</v>
      </c>
      <c r="R102" s="3">
        <v>9832235776</v>
      </c>
      <c r="S102" s="3">
        <v>856500435</v>
      </c>
      <c r="T102" s="3">
        <v>0</v>
      </c>
      <c r="U102" s="3">
        <v>307181732</v>
      </c>
      <c r="V102" s="3">
        <v>307181732</v>
      </c>
      <c r="W102" s="3"/>
      <c r="X102" s="3"/>
      <c r="Y102" s="3">
        <v>645567469</v>
      </c>
      <c r="Z102" s="3">
        <v>382133027</v>
      </c>
      <c r="AA102" s="3">
        <v>270628331</v>
      </c>
      <c r="AB102" s="3">
        <v>0</v>
      </c>
      <c r="AC102" s="27">
        <f t="shared" si="4"/>
        <v>12601428502</v>
      </c>
      <c r="AD102" s="28">
        <f t="shared" si="5"/>
        <v>93746092006</v>
      </c>
    </row>
    <row r="103" spans="1:30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/>
      <c r="J103" s="3"/>
      <c r="K103" s="3"/>
      <c r="L103" s="3"/>
      <c r="M103" s="3"/>
      <c r="N103" s="3"/>
      <c r="O103" s="3"/>
      <c r="P103" s="25">
        <f t="shared" si="3"/>
        <v>96058021339</v>
      </c>
      <c r="Q103" s="26">
        <v>0</v>
      </c>
      <c r="R103" s="3">
        <v>8866565846</v>
      </c>
      <c r="S103" s="3">
        <v>266845097</v>
      </c>
      <c r="T103" s="3">
        <v>0</v>
      </c>
      <c r="U103" s="3">
        <v>302245237</v>
      </c>
      <c r="V103" s="3">
        <v>302245236</v>
      </c>
      <c r="W103" s="3"/>
      <c r="X103" s="3"/>
      <c r="Y103" s="3">
        <v>631423716</v>
      </c>
      <c r="Z103" s="3">
        <v>375992727</v>
      </c>
      <c r="AA103" s="3">
        <v>266279744</v>
      </c>
      <c r="AB103" s="3">
        <v>0</v>
      </c>
      <c r="AC103" s="27">
        <f t="shared" si="4"/>
        <v>11011597603</v>
      </c>
      <c r="AD103" s="28">
        <f t="shared" si="5"/>
        <v>85046423736</v>
      </c>
    </row>
    <row r="104" spans="1:30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/>
      <c r="J104" s="3"/>
      <c r="K104" s="3"/>
      <c r="L104" s="3"/>
      <c r="M104" s="3"/>
      <c r="N104" s="3"/>
      <c r="O104" s="3"/>
      <c r="P104" s="25">
        <f t="shared" si="3"/>
        <v>29665300264</v>
      </c>
      <c r="Q104" s="26">
        <v>0</v>
      </c>
      <c r="R104" s="3">
        <v>2159796605</v>
      </c>
      <c r="S104" s="3">
        <v>149311834</v>
      </c>
      <c r="T104" s="3">
        <v>0</v>
      </c>
      <c r="U104" s="3">
        <v>76269492</v>
      </c>
      <c r="V104" s="3">
        <v>76269491</v>
      </c>
      <c r="W104" s="3"/>
      <c r="X104" s="3"/>
      <c r="Y104" s="3">
        <v>159861601</v>
      </c>
      <c r="Z104" s="3">
        <v>95060523</v>
      </c>
      <c r="AA104" s="3">
        <v>67322291</v>
      </c>
      <c r="AB104" s="3">
        <v>0</v>
      </c>
      <c r="AC104" s="27">
        <f t="shared" si="4"/>
        <v>2783891837</v>
      </c>
      <c r="AD104" s="28">
        <f t="shared" si="5"/>
        <v>26881408427</v>
      </c>
    </row>
    <row r="105" spans="1:30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/>
      <c r="J105" s="3"/>
      <c r="K105" s="3"/>
      <c r="L105" s="3"/>
      <c r="M105" s="3"/>
      <c r="N105" s="3"/>
      <c r="O105" s="3"/>
      <c r="P105" s="25">
        <f t="shared" si="3"/>
        <v>123792438868</v>
      </c>
      <c r="Q105" s="26">
        <v>0</v>
      </c>
      <c r="R105" s="3">
        <v>10527655345</v>
      </c>
      <c r="S105" s="3">
        <v>329689800</v>
      </c>
      <c r="T105" s="3">
        <v>0</v>
      </c>
      <c r="U105" s="3">
        <v>353043447</v>
      </c>
      <c r="V105" s="3">
        <v>353043447</v>
      </c>
      <c r="W105" s="3"/>
      <c r="X105" s="3"/>
      <c r="Y105" s="3">
        <v>740967305</v>
      </c>
      <c r="Z105" s="3">
        <v>439184816</v>
      </c>
      <c r="AA105" s="3">
        <v>311032665</v>
      </c>
      <c r="AB105" s="3">
        <v>0</v>
      </c>
      <c r="AC105" s="27">
        <f t="shared" si="4"/>
        <v>13054616825</v>
      </c>
      <c r="AD105" s="28">
        <f t="shared" si="5"/>
        <v>110737822043</v>
      </c>
    </row>
    <row r="106" spans="1:30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/>
      <c r="J106" s="3"/>
      <c r="K106" s="3"/>
      <c r="L106" s="3"/>
      <c r="M106" s="3"/>
      <c r="N106" s="3"/>
      <c r="O106" s="3"/>
      <c r="P106" s="25">
        <f t="shared" si="3"/>
        <v>57322725421</v>
      </c>
      <c r="Q106" s="26">
        <v>0</v>
      </c>
      <c r="R106" s="3">
        <v>5357970581</v>
      </c>
      <c r="S106" s="3">
        <v>161593602</v>
      </c>
      <c r="T106" s="3">
        <v>0</v>
      </c>
      <c r="U106" s="3">
        <v>184504516</v>
      </c>
      <c r="V106" s="3">
        <v>184504516</v>
      </c>
      <c r="W106" s="3"/>
      <c r="X106" s="3"/>
      <c r="Y106" s="3">
        <v>385001905</v>
      </c>
      <c r="Z106" s="3">
        <v>229522974</v>
      </c>
      <c r="AA106" s="3">
        <v>162549205</v>
      </c>
      <c r="AB106" s="3">
        <v>0</v>
      </c>
      <c r="AC106" s="27">
        <f t="shared" si="4"/>
        <v>6665647299</v>
      </c>
      <c r="AD106" s="28">
        <f t="shared" si="5"/>
        <v>50657078122</v>
      </c>
    </row>
    <row r="107" spans="1:30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/>
      <c r="J107" s="3"/>
      <c r="K107" s="3"/>
      <c r="L107" s="3"/>
      <c r="M107" s="3"/>
      <c r="N107" s="3"/>
      <c r="O107" s="3"/>
      <c r="P107" s="25">
        <f t="shared" si="3"/>
        <v>57763485823</v>
      </c>
      <c r="Q107" s="26">
        <v>0</v>
      </c>
      <c r="R107" s="3">
        <v>5305297110</v>
      </c>
      <c r="S107" s="3">
        <v>179532164</v>
      </c>
      <c r="T107" s="3">
        <v>0</v>
      </c>
      <c r="U107" s="3">
        <v>176207316</v>
      </c>
      <c r="V107" s="3">
        <v>176207315</v>
      </c>
      <c r="W107" s="3"/>
      <c r="X107" s="3"/>
      <c r="Y107" s="3">
        <v>370706167</v>
      </c>
      <c r="Z107" s="3">
        <v>219201286</v>
      </c>
      <c r="AA107" s="3">
        <v>155239338</v>
      </c>
      <c r="AB107" s="3">
        <v>0</v>
      </c>
      <c r="AC107" s="27">
        <f t="shared" si="4"/>
        <v>6582390696</v>
      </c>
      <c r="AD107" s="28">
        <f t="shared" si="5"/>
        <v>51181095127</v>
      </c>
    </row>
    <row r="108" spans="1:30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/>
      <c r="J108" s="3"/>
      <c r="K108" s="3"/>
      <c r="L108" s="3"/>
      <c r="M108" s="3"/>
      <c r="N108" s="3"/>
      <c r="O108" s="3"/>
      <c r="P108" s="25">
        <f t="shared" si="3"/>
        <v>38695647684</v>
      </c>
      <c r="Q108" s="26">
        <v>0</v>
      </c>
      <c r="R108" s="3">
        <v>2871883974</v>
      </c>
      <c r="S108" s="3">
        <v>313129069</v>
      </c>
      <c r="T108" s="3">
        <v>0</v>
      </c>
      <c r="U108" s="3">
        <v>101542229</v>
      </c>
      <c r="V108" s="3">
        <v>101542229</v>
      </c>
      <c r="W108" s="3"/>
      <c r="X108" s="3"/>
      <c r="Y108" s="3">
        <v>212136078</v>
      </c>
      <c r="Z108" s="3">
        <v>126318166</v>
      </c>
      <c r="AA108" s="3">
        <v>89459095</v>
      </c>
      <c r="AB108" s="3">
        <v>0</v>
      </c>
      <c r="AC108" s="27">
        <f t="shared" si="4"/>
        <v>3816010840</v>
      </c>
      <c r="AD108" s="28">
        <f t="shared" si="5"/>
        <v>34879636844</v>
      </c>
    </row>
    <row r="109" spans="1:30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/>
      <c r="J109" s="3"/>
      <c r="K109" s="3"/>
      <c r="L109" s="3"/>
      <c r="M109" s="3"/>
      <c r="N109" s="3"/>
      <c r="O109" s="3"/>
      <c r="P109" s="25">
        <f t="shared" si="3"/>
        <v>21866876998</v>
      </c>
      <c r="Q109" s="26">
        <v>0</v>
      </c>
      <c r="R109" s="3">
        <v>1906550347</v>
      </c>
      <c r="S109" s="3">
        <v>86090941</v>
      </c>
      <c r="T109" s="3">
        <v>0</v>
      </c>
      <c r="U109" s="3">
        <v>67468021</v>
      </c>
      <c r="V109" s="3">
        <v>67468020</v>
      </c>
      <c r="W109" s="3"/>
      <c r="X109" s="3"/>
      <c r="Y109" s="3">
        <v>140662315</v>
      </c>
      <c r="Z109" s="3">
        <v>83929987</v>
      </c>
      <c r="AA109" s="3">
        <v>59439595</v>
      </c>
      <c r="AB109" s="3">
        <v>0</v>
      </c>
      <c r="AC109" s="27">
        <f t="shared" si="4"/>
        <v>2411609226</v>
      </c>
      <c r="AD109" s="28">
        <f t="shared" si="5"/>
        <v>19455267772</v>
      </c>
    </row>
    <row r="110" spans="1:30" x14ac:dyDescent="0.25">
      <c r="A110" s="29">
        <v>98</v>
      </c>
      <c r="B110" s="21"/>
      <c r="C110" s="21"/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/>
      <c r="J110" s="3"/>
      <c r="K110" s="3"/>
      <c r="L110" s="3"/>
      <c r="M110" s="3"/>
      <c r="N110" s="3"/>
      <c r="O110" s="3"/>
      <c r="P110" s="25">
        <f t="shared" si="3"/>
        <v>0</v>
      </c>
      <c r="Q110" s="26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/>
      <c r="X110" s="3"/>
      <c r="Y110" s="3">
        <v>0</v>
      </c>
      <c r="Z110" s="3">
        <v>0</v>
      </c>
      <c r="AA110" s="3">
        <v>0</v>
      </c>
      <c r="AB110" s="3">
        <v>0</v>
      </c>
      <c r="AC110" s="27">
        <f t="shared" si="4"/>
        <v>0</v>
      </c>
      <c r="AD110" s="28">
        <f t="shared" si="5"/>
        <v>0</v>
      </c>
    </row>
    <row r="111" spans="1:30" x14ac:dyDescent="0.25">
      <c r="A111" s="20">
        <v>99</v>
      </c>
      <c r="B111" s="52"/>
      <c r="C111" s="52"/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/>
      <c r="J111" s="3"/>
      <c r="K111" s="3"/>
      <c r="L111" s="3"/>
      <c r="M111" s="3"/>
      <c r="N111" s="3"/>
      <c r="O111" s="3"/>
      <c r="P111" s="25">
        <f t="shared" si="3"/>
        <v>0</v>
      </c>
      <c r="Q111" s="26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/>
      <c r="X111" s="3"/>
      <c r="Y111" s="3">
        <v>0</v>
      </c>
      <c r="Z111" s="3">
        <v>0</v>
      </c>
      <c r="AA111" s="3">
        <v>0</v>
      </c>
      <c r="AB111" s="3">
        <v>0</v>
      </c>
      <c r="AC111" s="27">
        <f t="shared" si="4"/>
        <v>0</v>
      </c>
      <c r="AD111" s="28">
        <f t="shared" si="5"/>
        <v>0</v>
      </c>
    </row>
    <row r="112" spans="1:30" x14ac:dyDescent="0.25">
      <c r="A112" s="29">
        <v>100</v>
      </c>
      <c r="B112" s="52"/>
      <c r="C112" s="52"/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/>
      <c r="J112" s="3"/>
      <c r="K112" s="3"/>
      <c r="L112" s="3"/>
      <c r="M112" s="3"/>
      <c r="N112" s="3"/>
      <c r="O112" s="3"/>
      <c r="P112" s="25">
        <f t="shared" si="3"/>
        <v>0</v>
      </c>
      <c r="Q112" s="26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/>
      <c r="X112" s="3"/>
      <c r="Y112" s="3">
        <v>0</v>
      </c>
      <c r="Z112" s="3">
        <v>0</v>
      </c>
      <c r="AA112" s="3">
        <v>0</v>
      </c>
      <c r="AB112" s="3">
        <v>0</v>
      </c>
      <c r="AC112" s="27">
        <f t="shared" si="4"/>
        <v>0</v>
      </c>
      <c r="AD112" s="28">
        <f t="shared" si="5"/>
        <v>0</v>
      </c>
    </row>
    <row r="113" spans="1:30" x14ac:dyDescent="0.25">
      <c r="A113" s="20">
        <v>101</v>
      </c>
      <c r="B113" s="52"/>
      <c r="C113" s="52"/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/>
      <c r="J113" s="3"/>
      <c r="K113" s="3"/>
      <c r="L113" s="3"/>
      <c r="M113" s="3"/>
      <c r="N113" s="3"/>
      <c r="O113" s="3"/>
      <c r="P113" s="25">
        <f t="shared" si="3"/>
        <v>0</v>
      </c>
      <c r="Q113" s="26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/>
      <c r="X113" s="3"/>
      <c r="Y113" s="3">
        <v>0</v>
      </c>
      <c r="Z113" s="3">
        <v>0</v>
      </c>
      <c r="AA113" s="3">
        <v>0</v>
      </c>
      <c r="AB113" s="3">
        <v>0</v>
      </c>
      <c r="AC113" s="27">
        <f t="shared" si="4"/>
        <v>0</v>
      </c>
      <c r="AD113" s="28">
        <f t="shared" si="5"/>
        <v>0</v>
      </c>
    </row>
    <row r="114" spans="1:30" x14ac:dyDescent="0.25">
      <c r="A114" s="29">
        <v>102</v>
      </c>
      <c r="B114" s="52"/>
      <c r="C114" s="52"/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/>
      <c r="J114" s="3"/>
      <c r="K114" s="3"/>
      <c r="L114" s="3"/>
      <c r="M114" s="3"/>
      <c r="N114" s="3"/>
      <c r="O114" s="3"/>
      <c r="P114" s="25">
        <f t="shared" si="3"/>
        <v>0</v>
      </c>
      <c r="Q114" s="26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/>
      <c r="X114" s="3"/>
      <c r="Y114" s="3">
        <v>0</v>
      </c>
      <c r="Z114" s="3">
        <v>0</v>
      </c>
      <c r="AA114" s="3">
        <v>0</v>
      </c>
      <c r="AB114" s="3">
        <v>0</v>
      </c>
      <c r="AC114" s="27">
        <f t="shared" si="4"/>
        <v>0</v>
      </c>
      <c r="AD114" s="28">
        <f t="shared" si="5"/>
        <v>0</v>
      </c>
    </row>
    <row r="115" spans="1:30" x14ac:dyDescent="0.25">
      <c r="A115" s="20">
        <v>103</v>
      </c>
      <c r="B115" s="52"/>
      <c r="C115" s="52"/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/>
      <c r="J115" s="3"/>
      <c r="K115" s="3"/>
      <c r="L115" s="3"/>
      <c r="M115" s="3"/>
      <c r="N115" s="3"/>
      <c r="O115" s="3"/>
      <c r="P115" s="25">
        <f t="shared" si="3"/>
        <v>0</v>
      </c>
      <c r="Q115" s="26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/>
      <c r="X115" s="3"/>
      <c r="Y115" s="3">
        <v>0</v>
      </c>
      <c r="Z115" s="3">
        <v>0</v>
      </c>
      <c r="AA115" s="3">
        <v>0</v>
      </c>
      <c r="AB115" s="3">
        <v>0</v>
      </c>
      <c r="AC115" s="27">
        <f t="shared" si="4"/>
        <v>0</v>
      </c>
      <c r="AD115" s="28">
        <f t="shared" si="5"/>
        <v>0</v>
      </c>
    </row>
    <row r="116" spans="1:30" x14ac:dyDescent="0.25">
      <c r="A116" s="29">
        <v>104</v>
      </c>
      <c r="B116" s="52"/>
      <c r="C116" s="52"/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/>
      <c r="J116" s="3"/>
      <c r="K116" s="3"/>
      <c r="L116" s="3"/>
      <c r="M116" s="3"/>
      <c r="N116" s="3"/>
      <c r="O116" s="3"/>
      <c r="P116" s="25">
        <f t="shared" si="3"/>
        <v>0</v>
      </c>
      <c r="Q116" s="26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/>
      <c r="X116" s="3"/>
      <c r="Y116" s="3">
        <v>0</v>
      </c>
      <c r="Z116" s="3">
        <v>0</v>
      </c>
      <c r="AA116" s="3">
        <v>0</v>
      </c>
      <c r="AB116" s="3">
        <v>0</v>
      </c>
      <c r="AC116" s="27">
        <f t="shared" si="4"/>
        <v>0</v>
      </c>
      <c r="AD116" s="28">
        <f t="shared" si="5"/>
        <v>0</v>
      </c>
    </row>
    <row r="117" spans="1:30" x14ac:dyDescent="0.25">
      <c r="A117" s="20">
        <v>105</v>
      </c>
      <c r="B117" s="52"/>
      <c r="C117" s="52"/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/>
      <c r="J117" s="3"/>
      <c r="K117" s="3"/>
      <c r="L117" s="3"/>
      <c r="M117" s="3"/>
      <c r="N117" s="3"/>
      <c r="O117" s="3"/>
      <c r="P117" s="25">
        <f t="shared" si="3"/>
        <v>0</v>
      </c>
      <c r="Q117" s="26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/>
      <c r="X117" s="3"/>
      <c r="Y117" s="3">
        <v>0</v>
      </c>
      <c r="Z117" s="3">
        <v>0</v>
      </c>
      <c r="AA117" s="3">
        <v>0</v>
      </c>
      <c r="AB117" s="3">
        <v>0</v>
      </c>
      <c r="AC117" s="27">
        <f t="shared" si="4"/>
        <v>0</v>
      </c>
      <c r="AD117" s="28">
        <f t="shared" si="5"/>
        <v>0</v>
      </c>
    </row>
    <row r="118" spans="1:30" x14ac:dyDescent="0.25">
      <c r="A118" s="29">
        <v>106</v>
      </c>
      <c r="B118" s="52"/>
      <c r="C118" s="52"/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/>
      <c r="J118" s="3"/>
      <c r="K118" s="3"/>
      <c r="L118" s="3"/>
      <c r="M118" s="3"/>
      <c r="N118" s="3"/>
      <c r="O118" s="3"/>
      <c r="P118" s="25">
        <f t="shared" si="3"/>
        <v>0</v>
      </c>
      <c r="Q118" s="26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/>
      <c r="X118" s="3"/>
      <c r="Y118" s="3">
        <v>0</v>
      </c>
      <c r="Z118" s="3">
        <v>0</v>
      </c>
      <c r="AA118" s="3">
        <v>0</v>
      </c>
      <c r="AB118" s="3">
        <v>0</v>
      </c>
      <c r="AC118" s="27">
        <f t="shared" si="4"/>
        <v>0</v>
      </c>
      <c r="AD118" s="28">
        <f t="shared" si="5"/>
        <v>0</v>
      </c>
    </row>
    <row r="119" spans="1:30" x14ac:dyDescent="0.25">
      <c r="A119" s="20">
        <v>107</v>
      </c>
      <c r="B119" s="52"/>
      <c r="C119" s="52"/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/>
      <c r="J119" s="3"/>
      <c r="K119" s="3"/>
      <c r="L119" s="3"/>
      <c r="M119" s="3"/>
      <c r="N119" s="3"/>
      <c r="O119" s="3"/>
      <c r="P119" s="25">
        <f t="shared" si="3"/>
        <v>0</v>
      </c>
      <c r="Q119" s="26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/>
      <c r="X119" s="3"/>
      <c r="Y119" s="3">
        <v>0</v>
      </c>
      <c r="Z119" s="3">
        <v>0</v>
      </c>
      <c r="AA119" s="3">
        <v>0</v>
      </c>
      <c r="AB119" s="3">
        <v>0</v>
      </c>
      <c r="AC119" s="27">
        <f t="shared" si="4"/>
        <v>0</v>
      </c>
      <c r="AD119" s="28">
        <f t="shared" si="5"/>
        <v>0</v>
      </c>
    </row>
    <row r="120" spans="1:30" x14ac:dyDescent="0.25">
      <c r="A120" s="29">
        <v>108</v>
      </c>
      <c r="B120" s="52"/>
      <c r="C120" s="52"/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/>
      <c r="J120" s="3"/>
      <c r="K120" s="3"/>
      <c r="L120" s="3"/>
      <c r="M120" s="3"/>
      <c r="N120" s="3"/>
      <c r="O120" s="3"/>
      <c r="P120" s="25">
        <f t="shared" si="3"/>
        <v>0</v>
      </c>
      <c r="Q120" s="26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/>
      <c r="X120" s="3"/>
      <c r="Y120" s="3">
        <v>0</v>
      </c>
      <c r="Z120" s="3">
        <v>0</v>
      </c>
      <c r="AA120" s="3">
        <v>0</v>
      </c>
      <c r="AB120" s="3">
        <v>0</v>
      </c>
      <c r="AC120" s="27">
        <f t="shared" si="4"/>
        <v>0</v>
      </c>
      <c r="AD120" s="28">
        <f t="shared" si="5"/>
        <v>0</v>
      </c>
    </row>
    <row r="121" spans="1:30" x14ac:dyDescent="0.25">
      <c r="A121" s="20">
        <v>109</v>
      </c>
      <c r="B121" s="52"/>
      <c r="C121" s="52"/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/>
      <c r="J121" s="3"/>
      <c r="K121" s="3"/>
      <c r="L121" s="3"/>
      <c r="M121" s="3"/>
      <c r="N121" s="3"/>
      <c r="O121" s="3"/>
      <c r="P121" s="25">
        <f t="shared" si="3"/>
        <v>0</v>
      </c>
      <c r="Q121" s="26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/>
      <c r="X121" s="3"/>
      <c r="Y121" s="3">
        <v>0</v>
      </c>
      <c r="Z121" s="3">
        <v>0</v>
      </c>
      <c r="AA121" s="3">
        <v>0</v>
      </c>
      <c r="AB121" s="3">
        <v>0</v>
      </c>
      <c r="AC121" s="27">
        <f t="shared" si="4"/>
        <v>0</v>
      </c>
      <c r="AD121" s="28">
        <f t="shared" si="5"/>
        <v>0</v>
      </c>
    </row>
    <row r="122" spans="1:30" x14ac:dyDescent="0.25">
      <c r="A122" s="29">
        <v>110</v>
      </c>
      <c r="B122" s="52"/>
      <c r="C122" s="52"/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/>
      <c r="J122" s="3"/>
      <c r="K122" s="3"/>
      <c r="L122" s="3"/>
      <c r="M122" s="3"/>
      <c r="N122" s="3"/>
      <c r="O122" s="3"/>
      <c r="P122" s="25">
        <f t="shared" si="3"/>
        <v>0</v>
      </c>
      <c r="Q122" s="26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/>
      <c r="X122" s="3"/>
      <c r="Y122" s="3">
        <v>0</v>
      </c>
      <c r="Z122" s="3">
        <v>0</v>
      </c>
      <c r="AA122" s="3">
        <v>0</v>
      </c>
      <c r="AB122" s="3">
        <v>0</v>
      </c>
      <c r="AC122" s="27">
        <f t="shared" si="4"/>
        <v>0</v>
      </c>
      <c r="AD122" s="28">
        <f t="shared" si="5"/>
        <v>0</v>
      </c>
    </row>
    <row r="123" spans="1:30" x14ac:dyDescent="0.25">
      <c r="A123" s="20">
        <v>111</v>
      </c>
      <c r="B123" s="52"/>
      <c r="C123" s="52"/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/>
      <c r="J123" s="3"/>
      <c r="K123" s="3"/>
      <c r="L123" s="3"/>
      <c r="M123" s="3"/>
      <c r="N123" s="3"/>
      <c r="O123" s="3"/>
      <c r="P123" s="25">
        <f t="shared" si="3"/>
        <v>0</v>
      </c>
      <c r="Q123" s="26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/>
      <c r="X123" s="3"/>
      <c r="Y123" s="3">
        <v>0</v>
      </c>
      <c r="Z123" s="3">
        <v>0</v>
      </c>
      <c r="AA123" s="3">
        <v>0</v>
      </c>
      <c r="AB123" s="3">
        <v>0</v>
      </c>
      <c r="AC123" s="27">
        <f t="shared" si="4"/>
        <v>0</v>
      </c>
      <c r="AD123" s="28">
        <f t="shared" si="5"/>
        <v>0</v>
      </c>
    </row>
    <row r="124" spans="1:30" x14ac:dyDescent="0.25">
      <c r="A124" s="29">
        <v>112</v>
      </c>
      <c r="B124" s="52"/>
      <c r="C124" s="52"/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/>
      <c r="J124" s="3"/>
      <c r="K124" s="3"/>
      <c r="L124" s="3"/>
      <c r="M124" s="3"/>
      <c r="N124" s="3"/>
      <c r="O124" s="3"/>
      <c r="P124" s="25">
        <f t="shared" si="3"/>
        <v>0</v>
      </c>
      <c r="Q124" s="26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/>
      <c r="X124" s="3"/>
      <c r="Y124" s="3">
        <v>0</v>
      </c>
      <c r="Z124" s="3">
        <v>0</v>
      </c>
      <c r="AA124" s="3">
        <v>0</v>
      </c>
      <c r="AB124" s="3">
        <v>0</v>
      </c>
      <c r="AC124" s="27">
        <f t="shared" si="4"/>
        <v>0</v>
      </c>
      <c r="AD124" s="28">
        <f t="shared" si="5"/>
        <v>0</v>
      </c>
    </row>
    <row r="125" spans="1:30" x14ac:dyDescent="0.25">
      <c r="A125" s="20">
        <v>113</v>
      </c>
      <c r="B125" s="52"/>
      <c r="C125" s="52"/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/>
      <c r="J125" s="3"/>
      <c r="K125" s="3"/>
      <c r="L125" s="3"/>
      <c r="M125" s="3"/>
      <c r="N125" s="3"/>
      <c r="O125" s="3"/>
      <c r="P125" s="25">
        <f t="shared" si="3"/>
        <v>0</v>
      </c>
      <c r="Q125" s="26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/>
      <c r="X125" s="3"/>
      <c r="Y125" s="3">
        <v>0</v>
      </c>
      <c r="Z125" s="3">
        <v>0</v>
      </c>
      <c r="AA125" s="3">
        <v>0</v>
      </c>
      <c r="AB125" s="3">
        <v>0</v>
      </c>
      <c r="AC125" s="27">
        <f t="shared" si="4"/>
        <v>0</v>
      </c>
      <c r="AD125" s="28">
        <f t="shared" si="5"/>
        <v>0</v>
      </c>
    </row>
    <row r="126" spans="1:30" x14ac:dyDescent="0.25">
      <c r="A126" s="29">
        <v>114</v>
      </c>
      <c r="B126" s="52"/>
      <c r="C126" s="52"/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/>
      <c r="J126" s="3"/>
      <c r="K126" s="3"/>
      <c r="L126" s="3"/>
      <c r="M126" s="3"/>
      <c r="N126" s="3"/>
      <c r="O126" s="3"/>
      <c r="P126" s="25">
        <f t="shared" si="3"/>
        <v>0</v>
      </c>
      <c r="Q126" s="26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/>
      <c r="X126" s="3"/>
      <c r="Y126" s="3">
        <v>0</v>
      </c>
      <c r="Z126" s="3">
        <v>0</v>
      </c>
      <c r="AA126" s="3">
        <v>0</v>
      </c>
      <c r="AB126" s="3">
        <v>0</v>
      </c>
      <c r="AC126" s="27">
        <f t="shared" si="4"/>
        <v>0</v>
      </c>
      <c r="AD126" s="28">
        <f t="shared" si="5"/>
        <v>0</v>
      </c>
    </row>
    <row r="127" spans="1:30" x14ac:dyDescent="0.25">
      <c r="A127" s="20">
        <v>115</v>
      </c>
      <c r="B127" s="52"/>
      <c r="C127" s="52"/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/>
      <c r="J127" s="3"/>
      <c r="K127" s="3"/>
      <c r="L127" s="3"/>
      <c r="M127" s="3"/>
      <c r="N127" s="3"/>
      <c r="O127" s="3"/>
      <c r="P127" s="25">
        <f t="shared" si="3"/>
        <v>0</v>
      </c>
      <c r="Q127" s="26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/>
      <c r="X127" s="3"/>
      <c r="Y127" s="3">
        <v>0</v>
      </c>
      <c r="Z127" s="3">
        <v>0</v>
      </c>
      <c r="AA127" s="3">
        <v>0</v>
      </c>
      <c r="AB127" s="3">
        <v>0</v>
      </c>
      <c r="AC127" s="27">
        <f t="shared" si="4"/>
        <v>0</v>
      </c>
      <c r="AD127" s="28">
        <f t="shared" si="5"/>
        <v>0</v>
      </c>
    </row>
    <row r="128" spans="1:30" x14ac:dyDescent="0.25">
      <c r="A128" s="29">
        <v>116</v>
      </c>
      <c r="B128" s="52"/>
      <c r="C128" s="52"/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/>
      <c r="J128" s="3"/>
      <c r="K128" s="3"/>
      <c r="L128" s="3"/>
      <c r="M128" s="3"/>
      <c r="N128" s="3"/>
      <c r="O128" s="3"/>
      <c r="P128" s="25">
        <f t="shared" si="3"/>
        <v>0</v>
      </c>
      <c r="Q128" s="26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/>
      <c r="X128" s="3"/>
      <c r="Y128" s="3">
        <v>0</v>
      </c>
      <c r="Z128" s="3">
        <v>0</v>
      </c>
      <c r="AA128" s="3">
        <v>0</v>
      </c>
      <c r="AB128" s="3">
        <v>0</v>
      </c>
      <c r="AC128" s="27">
        <f t="shared" si="4"/>
        <v>0</v>
      </c>
      <c r="AD128" s="28">
        <f t="shared" si="5"/>
        <v>0</v>
      </c>
    </row>
    <row r="129" spans="1:30" x14ac:dyDescent="0.25">
      <c r="A129" s="20">
        <v>117</v>
      </c>
      <c r="B129" s="52"/>
      <c r="C129" s="52"/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/>
      <c r="J129" s="3"/>
      <c r="K129" s="3"/>
      <c r="L129" s="3"/>
      <c r="M129" s="3"/>
      <c r="N129" s="3"/>
      <c r="O129" s="3"/>
      <c r="P129" s="25">
        <f t="shared" si="3"/>
        <v>0</v>
      </c>
      <c r="Q129" s="26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/>
      <c r="X129" s="3"/>
      <c r="Y129" s="3">
        <v>0</v>
      </c>
      <c r="Z129" s="3">
        <v>0</v>
      </c>
      <c r="AA129" s="3">
        <v>0</v>
      </c>
      <c r="AB129" s="3">
        <v>0</v>
      </c>
      <c r="AC129" s="27">
        <f t="shared" si="4"/>
        <v>0</v>
      </c>
      <c r="AD129" s="28">
        <f t="shared" si="5"/>
        <v>0</v>
      </c>
    </row>
    <row r="130" spans="1:30" x14ac:dyDescent="0.25">
      <c r="A130" s="29">
        <v>118</v>
      </c>
      <c r="B130" s="52"/>
      <c r="C130" s="52"/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/>
      <c r="J130" s="3"/>
      <c r="K130" s="3"/>
      <c r="L130" s="3"/>
      <c r="M130" s="3"/>
      <c r="N130" s="3"/>
      <c r="O130" s="3"/>
      <c r="P130" s="25">
        <f t="shared" si="3"/>
        <v>0</v>
      </c>
      <c r="Q130" s="26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/>
      <c r="X130" s="3"/>
      <c r="Y130" s="3">
        <v>0</v>
      </c>
      <c r="Z130" s="3">
        <v>0</v>
      </c>
      <c r="AA130" s="3">
        <v>0</v>
      </c>
      <c r="AB130" s="3">
        <v>0</v>
      </c>
      <c r="AC130" s="27">
        <f t="shared" si="4"/>
        <v>0</v>
      </c>
      <c r="AD130" s="28">
        <f t="shared" si="5"/>
        <v>0</v>
      </c>
    </row>
    <row r="131" spans="1:30" x14ac:dyDescent="0.25">
      <c r="A131" s="20">
        <v>119</v>
      </c>
      <c r="B131" s="52"/>
      <c r="C131" s="52"/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/>
      <c r="J131" s="3"/>
      <c r="K131" s="3"/>
      <c r="L131" s="3"/>
      <c r="M131" s="3"/>
      <c r="N131" s="3"/>
      <c r="O131" s="3"/>
      <c r="P131" s="25">
        <f t="shared" si="3"/>
        <v>0</v>
      </c>
      <c r="Q131" s="26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/>
      <c r="X131" s="3"/>
      <c r="Y131" s="3">
        <v>0</v>
      </c>
      <c r="Z131" s="3">
        <v>0</v>
      </c>
      <c r="AA131" s="3">
        <v>0</v>
      </c>
      <c r="AB131" s="3">
        <v>0</v>
      </c>
      <c r="AC131" s="27">
        <f t="shared" si="4"/>
        <v>0</v>
      </c>
      <c r="AD131" s="28">
        <f t="shared" si="5"/>
        <v>0</v>
      </c>
    </row>
    <row r="132" spans="1:30" x14ac:dyDescent="0.25">
      <c r="A132" s="29">
        <v>120</v>
      </c>
      <c r="B132" s="52"/>
      <c r="C132" s="52"/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/>
      <c r="J132" s="3"/>
      <c r="K132" s="3"/>
      <c r="L132" s="3"/>
      <c r="M132" s="3"/>
      <c r="N132" s="3"/>
      <c r="O132" s="3"/>
      <c r="P132" s="25">
        <f t="shared" si="3"/>
        <v>0</v>
      </c>
      <c r="Q132" s="26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/>
      <c r="X132" s="3"/>
      <c r="Y132" s="3">
        <v>0</v>
      </c>
      <c r="Z132" s="3">
        <v>0</v>
      </c>
      <c r="AA132" s="3">
        <v>0</v>
      </c>
      <c r="AB132" s="3">
        <v>0</v>
      </c>
      <c r="AC132" s="27">
        <f t="shared" si="4"/>
        <v>0</v>
      </c>
      <c r="AD132" s="28">
        <f t="shared" si="5"/>
        <v>0</v>
      </c>
    </row>
    <row r="133" spans="1:30" x14ac:dyDescent="0.25">
      <c r="A133" s="20">
        <v>121</v>
      </c>
      <c r="B133" s="52"/>
      <c r="C133" s="52"/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/>
      <c r="J133" s="3"/>
      <c r="K133" s="3"/>
      <c r="L133" s="3"/>
      <c r="M133" s="3"/>
      <c r="N133" s="3"/>
      <c r="O133" s="3"/>
      <c r="P133" s="25">
        <f t="shared" si="3"/>
        <v>0</v>
      </c>
      <c r="Q133" s="26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/>
      <c r="X133" s="3"/>
      <c r="Y133" s="3">
        <v>0</v>
      </c>
      <c r="Z133" s="3">
        <v>0</v>
      </c>
      <c r="AA133" s="3">
        <v>0</v>
      </c>
      <c r="AB133" s="3">
        <v>0</v>
      </c>
      <c r="AC133" s="27">
        <f t="shared" si="4"/>
        <v>0</v>
      </c>
      <c r="AD133" s="28">
        <f t="shared" si="5"/>
        <v>0</v>
      </c>
    </row>
    <row r="134" spans="1:30" x14ac:dyDescent="0.25">
      <c r="A134" s="29">
        <v>122</v>
      </c>
      <c r="B134" s="52"/>
      <c r="C134" s="52"/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/>
      <c r="J134" s="3"/>
      <c r="K134" s="3"/>
      <c r="L134" s="3"/>
      <c r="M134" s="3"/>
      <c r="N134" s="3"/>
      <c r="O134" s="3"/>
      <c r="P134" s="25">
        <f t="shared" si="3"/>
        <v>0</v>
      </c>
      <c r="Q134" s="26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/>
      <c r="X134" s="3"/>
      <c r="Y134" s="3">
        <v>0</v>
      </c>
      <c r="Z134" s="3">
        <v>0</v>
      </c>
      <c r="AA134" s="3">
        <v>0</v>
      </c>
      <c r="AB134" s="3">
        <v>0</v>
      </c>
      <c r="AC134" s="27">
        <f t="shared" si="4"/>
        <v>0</v>
      </c>
      <c r="AD134" s="28">
        <f t="shared" si="5"/>
        <v>0</v>
      </c>
    </row>
    <row r="135" spans="1:30" x14ac:dyDescent="0.25">
      <c r="A135" s="20">
        <v>123</v>
      </c>
      <c r="B135" s="52"/>
      <c r="C135" s="52"/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/>
      <c r="J135" s="3"/>
      <c r="K135" s="3"/>
      <c r="L135" s="3"/>
      <c r="M135" s="3"/>
      <c r="N135" s="3"/>
      <c r="O135" s="3"/>
      <c r="P135" s="25">
        <f t="shared" si="3"/>
        <v>0</v>
      </c>
      <c r="Q135" s="26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/>
      <c r="X135" s="3"/>
      <c r="Y135" s="3">
        <v>0</v>
      </c>
      <c r="Z135" s="3">
        <v>0</v>
      </c>
      <c r="AA135" s="3">
        <v>0</v>
      </c>
      <c r="AB135" s="3">
        <v>0</v>
      </c>
      <c r="AC135" s="27">
        <f t="shared" si="4"/>
        <v>0</v>
      </c>
      <c r="AD135" s="28">
        <f t="shared" si="5"/>
        <v>0</v>
      </c>
    </row>
    <row r="136" spans="1:30" x14ac:dyDescent="0.25">
      <c r="A136" s="29">
        <v>124</v>
      </c>
      <c r="B136" s="52"/>
      <c r="C136" s="52"/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/>
      <c r="J136" s="3"/>
      <c r="K136" s="3"/>
      <c r="L136" s="3"/>
      <c r="M136" s="3"/>
      <c r="N136" s="3"/>
      <c r="O136" s="3"/>
      <c r="P136" s="25">
        <f t="shared" si="3"/>
        <v>0</v>
      </c>
      <c r="Q136" s="26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/>
      <c r="X136" s="3"/>
      <c r="Y136" s="3">
        <v>0</v>
      </c>
      <c r="Z136" s="3">
        <v>0</v>
      </c>
      <c r="AA136" s="3">
        <v>0</v>
      </c>
      <c r="AB136" s="3">
        <v>0</v>
      </c>
      <c r="AC136" s="27">
        <f t="shared" si="4"/>
        <v>0</v>
      </c>
      <c r="AD136" s="28">
        <f t="shared" si="5"/>
        <v>0</v>
      </c>
    </row>
    <row r="137" spans="1:30" x14ac:dyDescent="0.25">
      <c r="A137" s="20">
        <v>125</v>
      </c>
      <c r="B137" s="52"/>
      <c r="C137" s="52"/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/>
      <c r="J137" s="3"/>
      <c r="K137" s="3"/>
      <c r="L137" s="3"/>
      <c r="M137" s="3"/>
      <c r="N137" s="3"/>
      <c r="O137" s="3"/>
      <c r="P137" s="25">
        <f t="shared" si="3"/>
        <v>0</v>
      </c>
      <c r="Q137" s="26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/>
      <c r="X137" s="3"/>
      <c r="Y137" s="3">
        <v>0</v>
      </c>
      <c r="Z137" s="3">
        <v>0</v>
      </c>
      <c r="AA137" s="3">
        <v>0</v>
      </c>
      <c r="AB137" s="3">
        <v>0</v>
      </c>
      <c r="AC137" s="27">
        <f t="shared" si="4"/>
        <v>0</v>
      </c>
      <c r="AD137" s="28">
        <f t="shared" si="5"/>
        <v>0</v>
      </c>
    </row>
    <row r="138" spans="1:30" x14ac:dyDescent="0.25">
      <c r="A138" s="29">
        <v>126</v>
      </c>
      <c r="B138" s="52"/>
      <c r="C138" s="52"/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/>
      <c r="J138" s="3"/>
      <c r="K138" s="3"/>
      <c r="L138" s="3"/>
      <c r="M138" s="3"/>
      <c r="N138" s="3"/>
      <c r="O138" s="3"/>
      <c r="P138" s="25">
        <f t="shared" si="3"/>
        <v>0</v>
      </c>
      <c r="Q138" s="26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/>
      <c r="X138" s="3"/>
      <c r="Y138" s="3">
        <v>0</v>
      </c>
      <c r="Z138" s="3">
        <v>0</v>
      </c>
      <c r="AA138" s="3">
        <v>0</v>
      </c>
      <c r="AB138" s="3">
        <v>0</v>
      </c>
      <c r="AC138" s="27">
        <f t="shared" si="4"/>
        <v>0</v>
      </c>
      <c r="AD138" s="28">
        <f t="shared" si="5"/>
        <v>0</v>
      </c>
    </row>
    <row r="139" spans="1:30" x14ac:dyDescent="0.25">
      <c r="A139" s="20">
        <v>127</v>
      </c>
      <c r="B139" s="52"/>
      <c r="C139" s="52"/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/>
      <c r="J139" s="3"/>
      <c r="K139" s="3"/>
      <c r="L139" s="3"/>
      <c r="M139" s="3"/>
      <c r="N139" s="3"/>
      <c r="O139" s="3"/>
      <c r="P139" s="25">
        <f t="shared" si="3"/>
        <v>0</v>
      </c>
      <c r="Q139" s="26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/>
      <c r="X139" s="3"/>
      <c r="Y139" s="3">
        <v>0</v>
      </c>
      <c r="Z139" s="3">
        <v>0</v>
      </c>
      <c r="AA139" s="3">
        <v>0</v>
      </c>
      <c r="AB139" s="3">
        <v>0</v>
      </c>
      <c r="AC139" s="27">
        <f t="shared" si="4"/>
        <v>0</v>
      </c>
      <c r="AD139" s="28">
        <f t="shared" si="5"/>
        <v>0</v>
      </c>
    </row>
    <row r="140" spans="1:30" x14ac:dyDescent="0.25">
      <c r="A140" s="29">
        <v>128</v>
      </c>
      <c r="B140" s="52"/>
      <c r="C140" s="52"/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/>
      <c r="J140" s="3"/>
      <c r="K140" s="3"/>
      <c r="L140" s="3"/>
      <c r="M140" s="3"/>
      <c r="N140" s="3"/>
      <c r="O140" s="3"/>
      <c r="P140" s="25">
        <f t="shared" si="3"/>
        <v>0</v>
      </c>
      <c r="Q140" s="26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/>
      <c r="X140" s="3"/>
      <c r="Y140" s="3">
        <v>0</v>
      </c>
      <c r="Z140" s="3">
        <v>0</v>
      </c>
      <c r="AA140" s="3">
        <v>0</v>
      </c>
      <c r="AB140" s="3">
        <v>0</v>
      </c>
      <c r="AC140" s="27">
        <f t="shared" si="4"/>
        <v>0</v>
      </c>
      <c r="AD140" s="28">
        <f t="shared" si="5"/>
        <v>0</v>
      </c>
    </row>
    <row r="141" spans="1:30" x14ac:dyDescent="0.25">
      <c r="A141" s="20">
        <v>129</v>
      </c>
      <c r="B141" s="52"/>
      <c r="C141" s="52"/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/>
      <c r="J141" s="3"/>
      <c r="K141" s="3"/>
      <c r="L141" s="3"/>
      <c r="M141" s="3"/>
      <c r="N141" s="3"/>
      <c r="O141" s="3"/>
      <c r="P141" s="25">
        <f t="shared" si="3"/>
        <v>0</v>
      </c>
      <c r="Q141" s="26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/>
      <c r="X141" s="3"/>
      <c r="Y141" s="3">
        <v>0</v>
      </c>
      <c r="Z141" s="3">
        <v>0</v>
      </c>
      <c r="AA141" s="3">
        <v>0</v>
      </c>
      <c r="AB141" s="3">
        <v>0</v>
      </c>
      <c r="AC141" s="27">
        <f t="shared" si="4"/>
        <v>0</v>
      </c>
      <c r="AD141" s="28">
        <f t="shared" si="5"/>
        <v>0</v>
      </c>
    </row>
    <row r="142" spans="1:30" x14ac:dyDescent="0.25">
      <c r="A142" s="29">
        <v>130</v>
      </c>
      <c r="B142" s="52"/>
      <c r="C142" s="52"/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/>
      <c r="J142" s="3"/>
      <c r="K142" s="3"/>
      <c r="L142" s="3"/>
      <c r="M142" s="3"/>
      <c r="N142" s="3"/>
      <c r="O142" s="3"/>
      <c r="P142" s="25">
        <f t="shared" ref="P142:P205" si="6">SUM(G142:N142)</f>
        <v>0</v>
      </c>
      <c r="Q142" s="26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/>
      <c r="X142" s="3"/>
      <c r="Y142" s="3">
        <v>0</v>
      </c>
      <c r="Z142" s="3">
        <v>0</v>
      </c>
      <c r="AA142" s="3">
        <v>0</v>
      </c>
      <c r="AB142" s="3">
        <v>0</v>
      </c>
      <c r="AC142" s="27">
        <f t="shared" ref="AC142:AC205" si="7">SUM(R142:AB142)</f>
        <v>0</v>
      </c>
      <c r="AD142" s="28">
        <f t="shared" ref="AD142:AD205" si="8">+P142+Q142-AC142</f>
        <v>0</v>
      </c>
    </row>
    <row r="143" spans="1:30" x14ac:dyDescent="0.25">
      <c r="A143" s="20">
        <v>131</v>
      </c>
      <c r="B143" s="52"/>
      <c r="C143" s="52"/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/>
      <c r="J143" s="3"/>
      <c r="K143" s="3"/>
      <c r="L143" s="3"/>
      <c r="M143" s="3"/>
      <c r="N143" s="3"/>
      <c r="O143" s="3"/>
      <c r="P143" s="25">
        <f t="shared" si="6"/>
        <v>0</v>
      </c>
      <c r="Q143" s="26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/>
      <c r="X143" s="3"/>
      <c r="Y143" s="3">
        <v>0</v>
      </c>
      <c r="Z143" s="3">
        <v>0</v>
      </c>
      <c r="AA143" s="3">
        <v>0</v>
      </c>
      <c r="AB143" s="3">
        <v>0</v>
      </c>
      <c r="AC143" s="27">
        <f t="shared" si="7"/>
        <v>0</v>
      </c>
      <c r="AD143" s="28">
        <f t="shared" si="8"/>
        <v>0</v>
      </c>
    </row>
    <row r="144" spans="1:30" x14ac:dyDescent="0.25">
      <c r="A144" s="29">
        <v>132</v>
      </c>
      <c r="B144" s="52"/>
      <c r="C144" s="52"/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/>
      <c r="J144" s="3"/>
      <c r="K144" s="3"/>
      <c r="L144" s="3"/>
      <c r="M144" s="3"/>
      <c r="N144" s="3"/>
      <c r="O144" s="3"/>
      <c r="P144" s="25">
        <f t="shared" si="6"/>
        <v>0</v>
      </c>
      <c r="Q144" s="26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/>
      <c r="X144" s="3"/>
      <c r="Y144" s="3">
        <v>0</v>
      </c>
      <c r="Z144" s="3">
        <v>0</v>
      </c>
      <c r="AA144" s="3">
        <v>0</v>
      </c>
      <c r="AB144" s="3">
        <v>0</v>
      </c>
      <c r="AC144" s="27">
        <f t="shared" si="7"/>
        <v>0</v>
      </c>
      <c r="AD144" s="28">
        <f t="shared" si="8"/>
        <v>0</v>
      </c>
    </row>
    <row r="145" spans="1:30" x14ac:dyDescent="0.25">
      <c r="A145" s="20">
        <v>133</v>
      </c>
      <c r="B145" s="52"/>
      <c r="C145" s="52"/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/>
      <c r="J145" s="3"/>
      <c r="K145" s="3"/>
      <c r="L145" s="3"/>
      <c r="M145" s="3"/>
      <c r="N145" s="3"/>
      <c r="O145" s="3"/>
      <c r="P145" s="25">
        <f t="shared" si="6"/>
        <v>0</v>
      </c>
      <c r="Q145" s="26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/>
      <c r="X145" s="3"/>
      <c r="Y145" s="3">
        <v>0</v>
      </c>
      <c r="Z145" s="3">
        <v>0</v>
      </c>
      <c r="AA145" s="3">
        <v>0</v>
      </c>
      <c r="AB145" s="3">
        <v>0</v>
      </c>
      <c r="AC145" s="27">
        <f t="shared" si="7"/>
        <v>0</v>
      </c>
      <c r="AD145" s="28">
        <f t="shared" si="8"/>
        <v>0</v>
      </c>
    </row>
    <row r="146" spans="1:30" x14ac:dyDescent="0.25">
      <c r="A146" s="29">
        <v>134</v>
      </c>
      <c r="B146" s="52"/>
      <c r="C146" s="52"/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/>
      <c r="J146" s="3"/>
      <c r="K146" s="3"/>
      <c r="L146" s="3"/>
      <c r="M146" s="3"/>
      <c r="N146" s="3"/>
      <c r="O146" s="3"/>
      <c r="P146" s="25">
        <f t="shared" si="6"/>
        <v>0</v>
      </c>
      <c r="Q146" s="26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/>
      <c r="X146" s="3"/>
      <c r="Y146" s="3">
        <v>0</v>
      </c>
      <c r="Z146" s="3">
        <v>0</v>
      </c>
      <c r="AA146" s="3">
        <v>0</v>
      </c>
      <c r="AB146" s="3">
        <v>0</v>
      </c>
      <c r="AC146" s="27">
        <f t="shared" si="7"/>
        <v>0</v>
      </c>
      <c r="AD146" s="28">
        <f t="shared" si="8"/>
        <v>0</v>
      </c>
    </row>
    <row r="147" spans="1:30" x14ac:dyDescent="0.25">
      <c r="A147" s="20">
        <v>135</v>
      </c>
      <c r="B147" s="52"/>
      <c r="C147" s="52"/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/>
      <c r="J147" s="3"/>
      <c r="K147" s="3"/>
      <c r="L147" s="3"/>
      <c r="M147" s="3"/>
      <c r="N147" s="3"/>
      <c r="O147" s="3"/>
      <c r="P147" s="25">
        <f t="shared" si="6"/>
        <v>0</v>
      </c>
      <c r="Q147" s="26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/>
      <c r="X147" s="3"/>
      <c r="Y147" s="3">
        <v>0</v>
      </c>
      <c r="Z147" s="3">
        <v>0</v>
      </c>
      <c r="AA147" s="3">
        <v>0</v>
      </c>
      <c r="AB147" s="3">
        <v>0</v>
      </c>
      <c r="AC147" s="27">
        <f t="shared" si="7"/>
        <v>0</v>
      </c>
      <c r="AD147" s="28">
        <f t="shared" si="8"/>
        <v>0</v>
      </c>
    </row>
    <row r="148" spans="1:30" x14ac:dyDescent="0.25">
      <c r="A148" s="29">
        <v>136</v>
      </c>
      <c r="B148" s="52"/>
      <c r="C148" s="52"/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/>
      <c r="J148" s="3"/>
      <c r="K148" s="3"/>
      <c r="L148" s="3"/>
      <c r="M148" s="3"/>
      <c r="N148" s="3"/>
      <c r="O148" s="3"/>
      <c r="P148" s="25">
        <f t="shared" si="6"/>
        <v>0</v>
      </c>
      <c r="Q148" s="26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/>
      <c r="X148" s="3"/>
      <c r="Y148" s="3">
        <v>0</v>
      </c>
      <c r="Z148" s="3">
        <v>0</v>
      </c>
      <c r="AA148" s="3">
        <v>0</v>
      </c>
      <c r="AB148" s="3">
        <v>0</v>
      </c>
      <c r="AC148" s="27">
        <f t="shared" si="7"/>
        <v>0</v>
      </c>
      <c r="AD148" s="28">
        <f t="shared" si="8"/>
        <v>0</v>
      </c>
    </row>
    <row r="149" spans="1:30" x14ac:dyDescent="0.25">
      <c r="A149" s="20">
        <v>137</v>
      </c>
      <c r="B149" s="52"/>
      <c r="C149" s="52"/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/>
      <c r="J149" s="3"/>
      <c r="K149" s="3"/>
      <c r="L149" s="3"/>
      <c r="M149" s="3"/>
      <c r="N149" s="3"/>
      <c r="O149" s="3"/>
      <c r="P149" s="25">
        <f t="shared" si="6"/>
        <v>0</v>
      </c>
      <c r="Q149" s="26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/>
      <c r="X149" s="3"/>
      <c r="Y149" s="3">
        <v>0</v>
      </c>
      <c r="Z149" s="3">
        <v>0</v>
      </c>
      <c r="AA149" s="3">
        <v>0</v>
      </c>
      <c r="AB149" s="3">
        <v>0</v>
      </c>
      <c r="AC149" s="27">
        <f t="shared" si="7"/>
        <v>0</v>
      </c>
      <c r="AD149" s="28">
        <f t="shared" si="8"/>
        <v>0</v>
      </c>
    </row>
    <row r="150" spans="1:30" x14ac:dyDescent="0.25">
      <c r="A150" s="29">
        <v>138</v>
      </c>
      <c r="B150" s="52"/>
      <c r="C150" s="52"/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/>
      <c r="J150" s="3"/>
      <c r="K150" s="3"/>
      <c r="L150" s="3"/>
      <c r="M150" s="3"/>
      <c r="N150" s="3"/>
      <c r="O150" s="3"/>
      <c r="P150" s="25">
        <f t="shared" si="6"/>
        <v>0</v>
      </c>
      <c r="Q150" s="26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/>
      <c r="X150" s="3"/>
      <c r="Y150" s="3">
        <v>0</v>
      </c>
      <c r="Z150" s="3">
        <v>0</v>
      </c>
      <c r="AA150" s="3">
        <v>0</v>
      </c>
      <c r="AB150" s="3">
        <v>0</v>
      </c>
      <c r="AC150" s="27">
        <f t="shared" si="7"/>
        <v>0</v>
      </c>
      <c r="AD150" s="28">
        <f t="shared" si="8"/>
        <v>0</v>
      </c>
    </row>
    <row r="151" spans="1:30" x14ac:dyDescent="0.25">
      <c r="A151" s="20">
        <v>139</v>
      </c>
      <c r="B151" s="52"/>
      <c r="C151" s="52"/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/>
      <c r="J151" s="3"/>
      <c r="K151" s="3"/>
      <c r="L151" s="3"/>
      <c r="M151" s="3"/>
      <c r="N151" s="3"/>
      <c r="O151" s="3"/>
      <c r="P151" s="25">
        <f t="shared" si="6"/>
        <v>0</v>
      </c>
      <c r="Q151" s="26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/>
      <c r="X151" s="3"/>
      <c r="Y151" s="3">
        <v>0</v>
      </c>
      <c r="Z151" s="3">
        <v>0</v>
      </c>
      <c r="AA151" s="3">
        <v>0</v>
      </c>
      <c r="AB151" s="3">
        <v>0</v>
      </c>
      <c r="AC151" s="27">
        <f t="shared" si="7"/>
        <v>0</v>
      </c>
      <c r="AD151" s="28">
        <f t="shared" si="8"/>
        <v>0</v>
      </c>
    </row>
    <row r="152" spans="1:30" x14ac:dyDescent="0.25">
      <c r="A152" s="29">
        <v>140</v>
      </c>
      <c r="B152" s="52"/>
      <c r="C152" s="52"/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/>
      <c r="J152" s="3"/>
      <c r="K152" s="3"/>
      <c r="L152" s="3"/>
      <c r="M152" s="3"/>
      <c r="N152" s="3"/>
      <c r="O152" s="3"/>
      <c r="P152" s="25">
        <f t="shared" si="6"/>
        <v>0</v>
      </c>
      <c r="Q152" s="26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/>
      <c r="X152" s="3"/>
      <c r="Y152" s="3">
        <v>0</v>
      </c>
      <c r="Z152" s="3">
        <v>0</v>
      </c>
      <c r="AA152" s="3">
        <v>0</v>
      </c>
      <c r="AB152" s="3">
        <v>0</v>
      </c>
      <c r="AC152" s="27">
        <f t="shared" si="7"/>
        <v>0</v>
      </c>
      <c r="AD152" s="28">
        <f t="shared" si="8"/>
        <v>0</v>
      </c>
    </row>
    <row r="153" spans="1:30" x14ac:dyDescent="0.25">
      <c r="A153" s="20">
        <v>141</v>
      </c>
      <c r="B153" s="52"/>
      <c r="C153" s="52"/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/>
      <c r="J153" s="3"/>
      <c r="K153" s="3"/>
      <c r="L153" s="3"/>
      <c r="M153" s="3"/>
      <c r="N153" s="3"/>
      <c r="O153" s="3"/>
      <c r="P153" s="25">
        <f t="shared" si="6"/>
        <v>0</v>
      </c>
      <c r="Q153" s="26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/>
      <c r="X153" s="3"/>
      <c r="Y153" s="3">
        <v>0</v>
      </c>
      <c r="Z153" s="3">
        <v>0</v>
      </c>
      <c r="AA153" s="3">
        <v>0</v>
      </c>
      <c r="AB153" s="3">
        <v>0</v>
      </c>
      <c r="AC153" s="27">
        <f t="shared" si="7"/>
        <v>0</v>
      </c>
      <c r="AD153" s="28">
        <f t="shared" si="8"/>
        <v>0</v>
      </c>
    </row>
    <row r="154" spans="1:30" x14ac:dyDescent="0.25">
      <c r="A154" s="29">
        <v>142</v>
      </c>
      <c r="B154" s="52"/>
      <c r="C154" s="52"/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/>
      <c r="J154" s="3"/>
      <c r="K154" s="3"/>
      <c r="L154" s="3"/>
      <c r="M154" s="3"/>
      <c r="N154" s="3"/>
      <c r="O154" s="3"/>
      <c r="P154" s="25">
        <f t="shared" si="6"/>
        <v>0</v>
      </c>
      <c r="Q154" s="26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/>
      <c r="X154" s="3"/>
      <c r="Y154" s="3">
        <v>0</v>
      </c>
      <c r="Z154" s="3">
        <v>0</v>
      </c>
      <c r="AA154" s="3">
        <v>0</v>
      </c>
      <c r="AB154" s="3">
        <v>0</v>
      </c>
      <c r="AC154" s="27">
        <f t="shared" si="7"/>
        <v>0</v>
      </c>
      <c r="AD154" s="28">
        <f t="shared" si="8"/>
        <v>0</v>
      </c>
    </row>
    <row r="155" spans="1:30" x14ac:dyDescent="0.25">
      <c r="A155" s="20">
        <v>143</v>
      </c>
      <c r="B155" s="52"/>
      <c r="C155" s="52"/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/>
      <c r="J155" s="3"/>
      <c r="K155" s="3"/>
      <c r="L155" s="3"/>
      <c r="M155" s="3"/>
      <c r="N155" s="3"/>
      <c r="O155" s="3"/>
      <c r="P155" s="25">
        <f t="shared" si="6"/>
        <v>0</v>
      </c>
      <c r="Q155" s="26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/>
      <c r="X155" s="3"/>
      <c r="Y155" s="3">
        <v>0</v>
      </c>
      <c r="Z155" s="3">
        <v>0</v>
      </c>
      <c r="AA155" s="3">
        <v>0</v>
      </c>
      <c r="AB155" s="3">
        <v>0</v>
      </c>
      <c r="AC155" s="27">
        <f t="shared" si="7"/>
        <v>0</v>
      </c>
      <c r="AD155" s="28">
        <f t="shared" si="8"/>
        <v>0</v>
      </c>
    </row>
    <row r="156" spans="1:30" x14ac:dyDescent="0.25">
      <c r="A156" s="29">
        <v>144</v>
      </c>
      <c r="B156" s="52"/>
      <c r="C156" s="52"/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/>
      <c r="J156" s="3"/>
      <c r="K156" s="3"/>
      <c r="L156" s="3"/>
      <c r="M156" s="3"/>
      <c r="N156" s="3"/>
      <c r="O156" s="3"/>
      <c r="P156" s="25">
        <f t="shared" si="6"/>
        <v>0</v>
      </c>
      <c r="Q156" s="26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/>
      <c r="X156" s="3"/>
      <c r="Y156" s="3">
        <v>0</v>
      </c>
      <c r="Z156" s="3">
        <v>0</v>
      </c>
      <c r="AA156" s="3">
        <v>0</v>
      </c>
      <c r="AB156" s="3">
        <v>0</v>
      </c>
      <c r="AC156" s="27">
        <f t="shared" si="7"/>
        <v>0</v>
      </c>
      <c r="AD156" s="28">
        <f t="shared" si="8"/>
        <v>0</v>
      </c>
    </row>
    <row r="157" spans="1:30" x14ac:dyDescent="0.25">
      <c r="A157" s="20">
        <v>145</v>
      </c>
      <c r="B157" s="52"/>
      <c r="C157" s="52"/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/>
      <c r="J157" s="3"/>
      <c r="K157" s="3"/>
      <c r="L157" s="3"/>
      <c r="M157" s="3"/>
      <c r="N157" s="3"/>
      <c r="O157" s="3"/>
      <c r="P157" s="25">
        <f t="shared" si="6"/>
        <v>0</v>
      </c>
      <c r="Q157" s="26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/>
      <c r="X157" s="3"/>
      <c r="Y157" s="3">
        <v>0</v>
      </c>
      <c r="Z157" s="3">
        <v>0</v>
      </c>
      <c r="AA157" s="3">
        <v>0</v>
      </c>
      <c r="AB157" s="3">
        <v>0</v>
      </c>
      <c r="AC157" s="27">
        <f t="shared" si="7"/>
        <v>0</v>
      </c>
      <c r="AD157" s="28">
        <f t="shared" si="8"/>
        <v>0</v>
      </c>
    </row>
    <row r="158" spans="1:30" x14ac:dyDescent="0.25">
      <c r="A158" s="29">
        <v>146</v>
      </c>
      <c r="B158" s="52"/>
      <c r="C158" s="52"/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/>
      <c r="J158" s="3"/>
      <c r="K158" s="3"/>
      <c r="L158" s="3"/>
      <c r="M158" s="3"/>
      <c r="N158" s="3"/>
      <c r="O158" s="3"/>
      <c r="P158" s="25">
        <f t="shared" si="6"/>
        <v>0</v>
      </c>
      <c r="Q158" s="26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/>
      <c r="X158" s="3"/>
      <c r="Y158" s="3">
        <v>0</v>
      </c>
      <c r="Z158" s="3">
        <v>0</v>
      </c>
      <c r="AA158" s="3">
        <v>0</v>
      </c>
      <c r="AB158" s="3">
        <v>0</v>
      </c>
      <c r="AC158" s="27">
        <f t="shared" si="7"/>
        <v>0</v>
      </c>
      <c r="AD158" s="28">
        <f t="shared" si="8"/>
        <v>0</v>
      </c>
    </row>
    <row r="159" spans="1:30" x14ac:dyDescent="0.25">
      <c r="A159" s="20">
        <v>147</v>
      </c>
      <c r="B159" s="52"/>
      <c r="C159" s="52"/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/>
      <c r="J159" s="3"/>
      <c r="K159" s="3"/>
      <c r="L159" s="3"/>
      <c r="M159" s="3"/>
      <c r="N159" s="3"/>
      <c r="O159" s="3"/>
      <c r="P159" s="25">
        <f t="shared" si="6"/>
        <v>0</v>
      </c>
      <c r="Q159" s="26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/>
      <c r="X159" s="3"/>
      <c r="Y159" s="3">
        <v>0</v>
      </c>
      <c r="Z159" s="3">
        <v>0</v>
      </c>
      <c r="AA159" s="3">
        <v>0</v>
      </c>
      <c r="AB159" s="3">
        <v>0</v>
      </c>
      <c r="AC159" s="27">
        <f t="shared" si="7"/>
        <v>0</v>
      </c>
      <c r="AD159" s="28">
        <f t="shared" si="8"/>
        <v>0</v>
      </c>
    </row>
    <row r="160" spans="1:30" x14ac:dyDescent="0.25">
      <c r="A160" s="29">
        <v>148</v>
      </c>
      <c r="B160" s="52"/>
      <c r="C160" s="52"/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/>
      <c r="J160" s="3"/>
      <c r="K160" s="3"/>
      <c r="L160" s="3"/>
      <c r="M160" s="3"/>
      <c r="N160" s="3"/>
      <c r="O160" s="3"/>
      <c r="P160" s="25">
        <f t="shared" si="6"/>
        <v>0</v>
      </c>
      <c r="Q160" s="26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/>
      <c r="X160" s="3"/>
      <c r="Y160" s="3">
        <v>0</v>
      </c>
      <c r="Z160" s="3">
        <v>0</v>
      </c>
      <c r="AA160" s="3">
        <v>0</v>
      </c>
      <c r="AB160" s="3">
        <v>0</v>
      </c>
      <c r="AC160" s="27">
        <f t="shared" si="7"/>
        <v>0</v>
      </c>
      <c r="AD160" s="28">
        <f t="shared" si="8"/>
        <v>0</v>
      </c>
    </row>
    <row r="161" spans="1:30" x14ac:dyDescent="0.25">
      <c r="A161" s="20">
        <v>149</v>
      </c>
      <c r="B161" s="52"/>
      <c r="C161" s="52"/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/>
      <c r="J161" s="3"/>
      <c r="K161" s="3"/>
      <c r="L161" s="3"/>
      <c r="M161" s="3"/>
      <c r="N161" s="3"/>
      <c r="O161" s="3"/>
      <c r="P161" s="25">
        <f t="shared" si="6"/>
        <v>0</v>
      </c>
      <c r="Q161" s="26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/>
      <c r="X161" s="3"/>
      <c r="Y161" s="3">
        <v>0</v>
      </c>
      <c r="Z161" s="3">
        <v>0</v>
      </c>
      <c r="AA161" s="3">
        <v>0</v>
      </c>
      <c r="AB161" s="3">
        <v>0</v>
      </c>
      <c r="AC161" s="27">
        <f t="shared" si="7"/>
        <v>0</v>
      </c>
      <c r="AD161" s="28">
        <f t="shared" si="8"/>
        <v>0</v>
      </c>
    </row>
    <row r="162" spans="1:30" x14ac:dyDescent="0.25">
      <c r="A162" s="29">
        <v>150</v>
      </c>
      <c r="B162" s="52"/>
      <c r="C162" s="52"/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/>
      <c r="J162" s="3"/>
      <c r="K162" s="3"/>
      <c r="L162" s="3"/>
      <c r="M162" s="3"/>
      <c r="N162" s="3"/>
      <c r="O162" s="3"/>
      <c r="P162" s="25">
        <f t="shared" si="6"/>
        <v>0</v>
      </c>
      <c r="Q162" s="26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/>
      <c r="X162" s="3"/>
      <c r="Y162" s="3">
        <v>0</v>
      </c>
      <c r="Z162" s="3">
        <v>0</v>
      </c>
      <c r="AA162" s="3">
        <v>0</v>
      </c>
      <c r="AB162" s="3">
        <v>0</v>
      </c>
      <c r="AC162" s="27">
        <f t="shared" si="7"/>
        <v>0</v>
      </c>
      <c r="AD162" s="28">
        <f t="shared" si="8"/>
        <v>0</v>
      </c>
    </row>
    <row r="163" spans="1:30" x14ac:dyDescent="0.25">
      <c r="A163" s="20">
        <v>151</v>
      </c>
      <c r="B163" s="52"/>
      <c r="C163" s="52"/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/>
      <c r="J163" s="3"/>
      <c r="K163" s="3"/>
      <c r="L163" s="3"/>
      <c r="M163" s="3"/>
      <c r="N163" s="3"/>
      <c r="O163" s="3"/>
      <c r="P163" s="25">
        <f t="shared" si="6"/>
        <v>0</v>
      </c>
      <c r="Q163" s="26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/>
      <c r="X163" s="3"/>
      <c r="Y163" s="3">
        <v>0</v>
      </c>
      <c r="Z163" s="3">
        <v>0</v>
      </c>
      <c r="AA163" s="3">
        <v>0</v>
      </c>
      <c r="AB163" s="3">
        <v>0</v>
      </c>
      <c r="AC163" s="27">
        <f t="shared" si="7"/>
        <v>0</v>
      </c>
      <c r="AD163" s="28">
        <f t="shared" si="8"/>
        <v>0</v>
      </c>
    </row>
    <row r="164" spans="1:30" x14ac:dyDescent="0.25">
      <c r="A164" s="29">
        <v>152</v>
      </c>
      <c r="B164" s="52"/>
      <c r="C164" s="52"/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/>
      <c r="J164" s="3"/>
      <c r="K164" s="3"/>
      <c r="L164" s="3"/>
      <c r="M164" s="3"/>
      <c r="N164" s="3"/>
      <c r="O164" s="3"/>
      <c r="P164" s="25">
        <f t="shared" si="6"/>
        <v>0</v>
      </c>
      <c r="Q164" s="26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/>
      <c r="X164" s="3"/>
      <c r="Y164" s="3">
        <v>0</v>
      </c>
      <c r="Z164" s="3">
        <v>0</v>
      </c>
      <c r="AA164" s="3">
        <v>0</v>
      </c>
      <c r="AB164" s="3">
        <v>0</v>
      </c>
      <c r="AC164" s="27">
        <f t="shared" si="7"/>
        <v>0</v>
      </c>
      <c r="AD164" s="28">
        <f t="shared" si="8"/>
        <v>0</v>
      </c>
    </row>
    <row r="165" spans="1:30" x14ac:dyDescent="0.25">
      <c r="A165" s="20">
        <v>153</v>
      </c>
      <c r="B165" s="52"/>
      <c r="C165" s="52"/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/>
      <c r="J165" s="3"/>
      <c r="K165" s="3"/>
      <c r="L165" s="3"/>
      <c r="M165" s="3"/>
      <c r="N165" s="3"/>
      <c r="O165" s="3"/>
      <c r="P165" s="25">
        <f t="shared" si="6"/>
        <v>0</v>
      </c>
      <c r="Q165" s="26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/>
      <c r="X165" s="3"/>
      <c r="Y165" s="3">
        <v>0</v>
      </c>
      <c r="Z165" s="3">
        <v>0</v>
      </c>
      <c r="AA165" s="3">
        <v>0</v>
      </c>
      <c r="AB165" s="3">
        <v>0</v>
      </c>
      <c r="AC165" s="27">
        <f t="shared" si="7"/>
        <v>0</v>
      </c>
      <c r="AD165" s="28">
        <f t="shared" si="8"/>
        <v>0</v>
      </c>
    </row>
    <row r="166" spans="1:30" x14ac:dyDescent="0.25">
      <c r="A166" s="29">
        <v>154</v>
      </c>
      <c r="B166" s="52"/>
      <c r="C166" s="52"/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/>
      <c r="J166" s="3"/>
      <c r="K166" s="3"/>
      <c r="L166" s="3"/>
      <c r="M166" s="3"/>
      <c r="N166" s="3"/>
      <c r="O166" s="3"/>
      <c r="P166" s="25">
        <f t="shared" si="6"/>
        <v>0</v>
      </c>
      <c r="Q166" s="26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/>
      <c r="X166" s="3"/>
      <c r="Y166" s="3">
        <v>0</v>
      </c>
      <c r="Z166" s="3">
        <v>0</v>
      </c>
      <c r="AA166" s="3">
        <v>0</v>
      </c>
      <c r="AB166" s="3">
        <v>0</v>
      </c>
      <c r="AC166" s="27">
        <f t="shared" si="7"/>
        <v>0</v>
      </c>
      <c r="AD166" s="28">
        <f t="shared" si="8"/>
        <v>0</v>
      </c>
    </row>
    <row r="167" spans="1:30" x14ac:dyDescent="0.25">
      <c r="A167" s="20">
        <v>155</v>
      </c>
      <c r="B167" s="52"/>
      <c r="C167" s="52"/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/>
      <c r="J167" s="3"/>
      <c r="K167" s="3"/>
      <c r="L167" s="3"/>
      <c r="M167" s="3"/>
      <c r="N167" s="3"/>
      <c r="O167" s="3"/>
      <c r="P167" s="25">
        <f t="shared" si="6"/>
        <v>0</v>
      </c>
      <c r="Q167" s="26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/>
      <c r="X167" s="3"/>
      <c r="Y167" s="3">
        <v>0</v>
      </c>
      <c r="Z167" s="3">
        <v>0</v>
      </c>
      <c r="AA167" s="3">
        <v>0</v>
      </c>
      <c r="AB167" s="3">
        <v>0</v>
      </c>
      <c r="AC167" s="27">
        <f t="shared" si="7"/>
        <v>0</v>
      </c>
      <c r="AD167" s="28">
        <f t="shared" si="8"/>
        <v>0</v>
      </c>
    </row>
    <row r="168" spans="1:30" x14ac:dyDescent="0.25">
      <c r="A168" s="29">
        <v>156</v>
      </c>
      <c r="B168" s="52"/>
      <c r="C168" s="52"/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/>
      <c r="J168" s="3"/>
      <c r="K168" s="3"/>
      <c r="L168" s="3"/>
      <c r="M168" s="3"/>
      <c r="N168" s="3"/>
      <c r="O168" s="3"/>
      <c r="P168" s="25">
        <f t="shared" si="6"/>
        <v>0</v>
      </c>
      <c r="Q168" s="26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/>
      <c r="X168" s="3"/>
      <c r="Y168" s="3">
        <v>0</v>
      </c>
      <c r="Z168" s="3">
        <v>0</v>
      </c>
      <c r="AA168" s="3">
        <v>0</v>
      </c>
      <c r="AB168" s="3">
        <v>0</v>
      </c>
      <c r="AC168" s="27">
        <f t="shared" si="7"/>
        <v>0</v>
      </c>
      <c r="AD168" s="28">
        <f t="shared" si="8"/>
        <v>0</v>
      </c>
    </row>
    <row r="169" spans="1:30" x14ac:dyDescent="0.25">
      <c r="A169" s="20">
        <v>157</v>
      </c>
      <c r="B169" s="52"/>
      <c r="C169" s="52"/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/>
      <c r="J169" s="3"/>
      <c r="K169" s="3"/>
      <c r="L169" s="3"/>
      <c r="M169" s="3"/>
      <c r="N169" s="3"/>
      <c r="O169" s="3"/>
      <c r="P169" s="25">
        <f t="shared" si="6"/>
        <v>0</v>
      </c>
      <c r="Q169" s="26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/>
      <c r="X169" s="3"/>
      <c r="Y169" s="3">
        <v>0</v>
      </c>
      <c r="Z169" s="3">
        <v>0</v>
      </c>
      <c r="AA169" s="3">
        <v>0</v>
      </c>
      <c r="AB169" s="3">
        <v>0</v>
      </c>
      <c r="AC169" s="27">
        <f t="shared" si="7"/>
        <v>0</v>
      </c>
      <c r="AD169" s="28">
        <f t="shared" si="8"/>
        <v>0</v>
      </c>
    </row>
    <row r="170" spans="1:30" x14ac:dyDescent="0.25">
      <c r="A170" s="29">
        <v>158</v>
      </c>
      <c r="B170" s="52"/>
      <c r="C170" s="52"/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/>
      <c r="J170" s="3"/>
      <c r="K170" s="3"/>
      <c r="L170" s="3"/>
      <c r="M170" s="3"/>
      <c r="N170" s="3"/>
      <c r="O170" s="3"/>
      <c r="P170" s="25">
        <f t="shared" si="6"/>
        <v>0</v>
      </c>
      <c r="Q170" s="26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/>
      <c r="X170" s="3"/>
      <c r="Y170" s="3">
        <v>0</v>
      </c>
      <c r="Z170" s="3">
        <v>0</v>
      </c>
      <c r="AA170" s="3">
        <v>0</v>
      </c>
      <c r="AB170" s="3">
        <v>0</v>
      </c>
      <c r="AC170" s="27">
        <f t="shared" si="7"/>
        <v>0</v>
      </c>
      <c r="AD170" s="28">
        <f t="shared" si="8"/>
        <v>0</v>
      </c>
    </row>
    <row r="171" spans="1:30" x14ac:dyDescent="0.25">
      <c r="A171" s="20">
        <v>159</v>
      </c>
      <c r="B171" s="52"/>
      <c r="C171" s="52"/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/>
      <c r="J171" s="3"/>
      <c r="K171" s="3"/>
      <c r="L171" s="3"/>
      <c r="M171" s="3"/>
      <c r="N171" s="3"/>
      <c r="O171" s="3"/>
      <c r="P171" s="25">
        <f t="shared" si="6"/>
        <v>0</v>
      </c>
      <c r="Q171" s="26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/>
      <c r="X171" s="3"/>
      <c r="Y171" s="3">
        <v>0</v>
      </c>
      <c r="Z171" s="3">
        <v>0</v>
      </c>
      <c r="AA171" s="3">
        <v>0</v>
      </c>
      <c r="AB171" s="3">
        <v>0</v>
      </c>
      <c r="AC171" s="27">
        <f t="shared" si="7"/>
        <v>0</v>
      </c>
      <c r="AD171" s="28">
        <f t="shared" si="8"/>
        <v>0</v>
      </c>
    </row>
    <row r="172" spans="1:30" x14ac:dyDescent="0.25">
      <c r="A172" s="29">
        <v>160</v>
      </c>
      <c r="B172" s="52"/>
      <c r="C172" s="52"/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/>
      <c r="J172" s="3"/>
      <c r="K172" s="3"/>
      <c r="L172" s="3"/>
      <c r="M172" s="3"/>
      <c r="N172" s="3"/>
      <c r="O172" s="3"/>
      <c r="P172" s="25">
        <f t="shared" si="6"/>
        <v>0</v>
      </c>
      <c r="Q172" s="26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/>
      <c r="X172" s="3"/>
      <c r="Y172" s="3">
        <v>0</v>
      </c>
      <c r="Z172" s="3">
        <v>0</v>
      </c>
      <c r="AA172" s="3">
        <v>0</v>
      </c>
      <c r="AB172" s="3">
        <v>0</v>
      </c>
      <c r="AC172" s="27">
        <f t="shared" si="7"/>
        <v>0</v>
      </c>
      <c r="AD172" s="28">
        <f t="shared" si="8"/>
        <v>0</v>
      </c>
    </row>
    <row r="173" spans="1:30" x14ac:dyDescent="0.25">
      <c r="A173" s="20">
        <v>161</v>
      </c>
      <c r="B173" s="52"/>
      <c r="C173" s="52"/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/>
      <c r="J173" s="3"/>
      <c r="K173" s="3"/>
      <c r="L173" s="3"/>
      <c r="M173" s="3"/>
      <c r="N173" s="3"/>
      <c r="O173" s="3"/>
      <c r="P173" s="25">
        <f t="shared" si="6"/>
        <v>0</v>
      </c>
      <c r="Q173" s="26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/>
      <c r="X173" s="3"/>
      <c r="Y173" s="3">
        <v>0</v>
      </c>
      <c r="Z173" s="3">
        <v>0</v>
      </c>
      <c r="AA173" s="3">
        <v>0</v>
      </c>
      <c r="AB173" s="3">
        <v>0</v>
      </c>
      <c r="AC173" s="27">
        <f t="shared" si="7"/>
        <v>0</v>
      </c>
      <c r="AD173" s="28">
        <f t="shared" si="8"/>
        <v>0</v>
      </c>
    </row>
    <row r="174" spans="1:30" x14ac:dyDescent="0.25">
      <c r="A174" s="29">
        <v>162</v>
      </c>
      <c r="B174" s="52"/>
      <c r="C174" s="52"/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/>
      <c r="J174" s="3"/>
      <c r="K174" s="3"/>
      <c r="L174" s="3"/>
      <c r="M174" s="3"/>
      <c r="N174" s="3"/>
      <c r="O174" s="3"/>
      <c r="P174" s="25">
        <f t="shared" si="6"/>
        <v>0</v>
      </c>
      <c r="Q174" s="26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/>
      <c r="X174" s="3"/>
      <c r="Y174" s="3">
        <v>0</v>
      </c>
      <c r="Z174" s="3">
        <v>0</v>
      </c>
      <c r="AA174" s="3">
        <v>0</v>
      </c>
      <c r="AB174" s="3">
        <v>0</v>
      </c>
      <c r="AC174" s="27">
        <f t="shared" si="7"/>
        <v>0</v>
      </c>
      <c r="AD174" s="28">
        <f t="shared" si="8"/>
        <v>0</v>
      </c>
    </row>
    <row r="175" spans="1:30" x14ac:dyDescent="0.25">
      <c r="A175" s="20">
        <v>163</v>
      </c>
      <c r="B175" s="52"/>
      <c r="C175" s="52"/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/>
      <c r="J175" s="3"/>
      <c r="K175" s="3"/>
      <c r="L175" s="3"/>
      <c r="M175" s="3"/>
      <c r="N175" s="3"/>
      <c r="O175" s="3"/>
      <c r="P175" s="25">
        <f t="shared" si="6"/>
        <v>0</v>
      </c>
      <c r="Q175" s="26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/>
      <c r="X175" s="3"/>
      <c r="Y175" s="3">
        <v>0</v>
      </c>
      <c r="Z175" s="3">
        <v>0</v>
      </c>
      <c r="AA175" s="3">
        <v>0</v>
      </c>
      <c r="AB175" s="3">
        <v>0</v>
      </c>
      <c r="AC175" s="27">
        <f t="shared" si="7"/>
        <v>0</v>
      </c>
      <c r="AD175" s="28">
        <f t="shared" si="8"/>
        <v>0</v>
      </c>
    </row>
    <row r="176" spans="1:30" x14ac:dyDescent="0.25">
      <c r="A176" s="29">
        <v>164</v>
      </c>
      <c r="B176" s="52"/>
      <c r="C176" s="52"/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/>
      <c r="J176" s="3"/>
      <c r="K176" s="3"/>
      <c r="L176" s="3"/>
      <c r="M176" s="3"/>
      <c r="N176" s="3"/>
      <c r="O176" s="3"/>
      <c r="P176" s="25">
        <f t="shared" si="6"/>
        <v>0</v>
      </c>
      <c r="Q176" s="26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/>
      <c r="X176" s="3"/>
      <c r="Y176" s="3">
        <v>0</v>
      </c>
      <c r="Z176" s="3">
        <v>0</v>
      </c>
      <c r="AA176" s="3">
        <v>0</v>
      </c>
      <c r="AB176" s="3">
        <v>0</v>
      </c>
      <c r="AC176" s="27">
        <f t="shared" si="7"/>
        <v>0</v>
      </c>
      <c r="AD176" s="28">
        <f t="shared" si="8"/>
        <v>0</v>
      </c>
    </row>
    <row r="177" spans="1:30" x14ac:dyDescent="0.25">
      <c r="A177" s="20">
        <v>165</v>
      </c>
      <c r="B177" s="52"/>
      <c r="C177" s="52"/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/>
      <c r="J177" s="3"/>
      <c r="K177" s="3"/>
      <c r="L177" s="3"/>
      <c r="M177" s="3"/>
      <c r="N177" s="3"/>
      <c r="O177" s="3"/>
      <c r="P177" s="25">
        <f t="shared" si="6"/>
        <v>0</v>
      </c>
      <c r="Q177" s="26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/>
      <c r="X177" s="3"/>
      <c r="Y177" s="3">
        <v>0</v>
      </c>
      <c r="Z177" s="3">
        <v>0</v>
      </c>
      <c r="AA177" s="3">
        <v>0</v>
      </c>
      <c r="AB177" s="3">
        <v>0</v>
      </c>
      <c r="AC177" s="27">
        <f t="shared" si="7"/>
        <v>0</v>
      </c>
      <c r="AD177" s="28">
        <f t="shared" si="8"/>
        <v>0</v>
      </c>
    </row>
    <row r="178" spans="1:30" x14ac:dyDescent="0.25">
      <c r="A178" s="29">
        <v>166</v>
      </c>
      <c r="B178" s="52"/>
      <c r="C178" s="52"/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/>
      <c r="J178" s="3"/>
      <c r="K178" s="3"/>
      <c r="L178" s="3"/>
      <c r="M178" s="3"/>
      <c r="N178" s="3"/>
      <c r="O178" s="3"/>
      <c r="P178" s="25">
        <f t="shared" si="6"/>
        <v>0</v>
      </c>
      <c r="Q178" s="26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/>
      <c r="X178" s="3"/>
      <c r="Y178" s="3">
        <v>0</v>
      </c>
      <c r="Z178" s="3">
        <v>0</v>
      </c>
      <c r="AA178" s="3">
        <v>0</v>
      </c>
      <c r="AB178" s="3">
        <v>0</v>
      </c>
      <c r="AC178" s="27">
        <f t="shared" si="7"/>
        <v>0</v>
      </c>
      <c r="AD178" s="28">
        <f t="shared" si="8"/>
        <v>0</v>
      </c>
    </row>
    <row r="179" spans="1:30" x14ac:dyDescent="0.25">
      <c r="A179" s="20">
        <v>167</v>
      </c>
      <c r="B179" s="52"/>
      <c r="C179" s="52"/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/>
      <c r="J179" s="3"/>
      <c r="K179" s="3"/>
      <c r="L179" s="3"/>
      <c r="M179" s="3"/>
      <c r="N179" s="3"/>
      <c r="O179" s="3"/>
      <c r="P179" s="25">
        <f t="shared" si="6"/>
        <v>0</v>
      </c>
      <c r="Q179" s="26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/>
      <c r="X179" s="3"/>
      <c r="Y179" s="3">
        <v>0</v>
      </c>
      <c r="Z179" s="3">
        <v>0</v>
      </c>
      <c r="AA179" s="3">
        <v>0</v>
      </c>
      <c r="AB179" s="3">
        <v>0</v>
      </c>
      <c r="AC179" s="27">
        <f t="shared" si="7"/>
        <v>0</v>
      </c>
      <c r="AD179" s="28">
        <f t="shared" si="8"/>
        <v>0</v>
      </c>
    </row>
    <row r="180" spans="1:30" x14ac:dyDescent="0.25">
      <c r="A180" s="29">
        <v>168</v>
      </c>
      <c r="B180" s="52"/>
      <c r="C180" s="52"/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/>
      <c r="J180" s="3"/>
      <c r="K180" s="3"/>
      <c r="L180" s="3"/>
      <c r="M180" s="3"/>
      <c r="N180" s="3"/>
      <c r="O180" s="3"/>
      <c r="P180" s="25">
        <f t="shared" si="6"/>
        <v>0</v>
      </c>
      <c r="Q180" s="26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/>
      <c r="X180" s="3"/>
      <c r="Y180" s="3">
        <v>0</v>
      </c>
      <c r="Z180" s="3">
        <v>0</v>
      </c>
      <c r="AA180" s="3">
        <v>0</v>
      </c>
      <c r="AB180" s="3">
        <v>0</v>
      </c>
      <c r="AC180" s="27">
        <f t="shared" si="7"/>
        <v>0</v>
      </c>
      <c r="AD180" s="28">
        <f t="shared" si="8"/>
        <v>0</v>
      </c>
    </row>
    <row r="181" spans="1:30" x14ac:dyDescent="0.25">
      <c r="A181" s="20">
        <v>169</v>
      </c>
      <c r="B181" s="52"/>
      <c r="C181" s="52"/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/>
      <c r="J181" s="3"/>
      <c r="K181" s="3"/>
      <c r="L181" s="3"/>
      <c r="M181" s="3"/>
      <c r="N181" s="3"/>
      <c r="O181" s="3"/>
      <c r="P181" s="25">
        <f t="shared" si="6"/>
        <v>0</v>
      </c>
      <c r="Q181" s="26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/>
      <c r="X181" s="3"/>
      <c r="Y181" s="3">
        <v>0</v>
      </c>
      <c r="Z181" s="3">
        <v>0</v>
      </c>
      <c r="AA181" s="3">
        <v>0</v>
      </c>
      <c r="AB181" s="3">
        <v>0</v>
      </c>
      <c r="AC181" s="27">
        <f t="shared" si="7"/>
        <v>0</v>
      </c>
      <c r="AD181" s="28">
        <f t="shared" si="8"/>
        <v>0</v>
      </c>
    </row>
    <row r="182" spans="1:30" x14ac:dyDescent="0.25">
      <c r="A182" s="29">
        <v>170</v>
      </c>
      <c r="B182" s="52"/>
      <c r="C182" s="52"/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/>
      <c r="J182" s="3"/>
      <c r="K182" s="3"/>
      <c r="L182" s="3"/>
      <c r="M182" s="3"/>
      <c r="N182" s="3"/>
      <c r="O182" s="3"/>
      <c r="P182" s="25">
        <f t="shared" si="6"/>
        <v>0</v>
      </c>
      <c r="Q182" s="26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/>
      <c r="X182" s="3"/>
      <c r="Y182" s="3">
        <v>0</v>
      </c>
      <c r="Z182" s="3">
        <v>0</v>
      </c>
      <c r="AA182" s="3">
        <v>0</v>
      </c>
      <c r="AB182" s="3">
        <v>0</v>
      </c>
      <c r="AC182" s="27">
        <f t="shared" si="7"/>
        <v>0</v>
      </c>
      <c r="AD182" s="28">
        <f t="shared" si="8"/>
        <v>0</v>
      </c>
    </row>
    <row r="183" spans="1:30" x14ac:dyDescent="0.25">
      <c r="A183" s="20">
        <v>171</v>
      </c>
      <c r="B183" s="52"/>
      <c r="C183" s="52"/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/>
      <c r="J183" s="3"/>
      <c r="K183" s="3"/>
      <c r="L183" s="3"/>
      <c r="M183" s="3"/>
      <c r="N183" s="3"/>
      <c r="O183" s="3"/>
      <c r="P183" s="25">
        <f t="shared" si="6"/>
        <v>0</v>
      </c>
      <c r="Q183" s="26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/>
      <c r="X183" s="3"/>
      <c r="Y183" s="3">
        <v>0</v>
      </c>
      <c r="Z183" s="3">
        <v>0</v>
      </c>
      <c r="AA183" s="3">
        <v>0</v>
      </c>
      <c r="AB183" s="3">
        <v>0</v>
      </c>
      <c r="AC183" s="27">
        <f t="shared" si="7"/>
        <v>0</v>
      </c>
      <c r="AD183" s="28">
        <f t="shared" si="8"/>
        <v>0</v>
      </c>
    </row>
    <row r="184" spans="1:30" x14ac:dyDescent="0.25">
      <c r="A184" s="29">
        <v>172</v>
      </c>
      <c r="B184" s="52"/>
      <c r="C184" s="52"/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/>
      <c r="J184" s="3"/>
      <c r="K184" s="3"/>
      <c r="L184" s="3"/>
      <c r="M184" s="3"/>
      <c r="N184" s="3"/>
      <c r="O184" s="3"/>
      <c r="P184" s="25">
        <f t="shared" si="6"/>
        <v>0</v>
      </c>
      <c r="Q184" s="26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/>
      <c r="X184" s="3"/>
      <c r="Y184" s="3">
        <v>0</v>
      </c>
      <c r="Z184" s="3">
        <v>0</v>
      </c>
      <c r="AA184" s="3">
        <v>0</v>
      </c>
      <c r="AB184" s="3">
        <v>0</v>
      </c>
      <c r="AC184" s="27">
        <f t="shared" si="7"/>
        <v>0</v>
      </c>
      <c r="AD184" s="28">
        <f t="shared" si="8"/>
        <v>0</v>
      </c>
    </row>
    <row r="185" spans="1:30" x14ac:dyDescent="0.25">
      <c r="A185" s="20">
        <v>173</v>
      </c>
      <c r="B185" s="52"/>
      <c r="C185" s="52"/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/>
      <c r="J185" s="3"/>
      <c r="K185" s="3"/>
      <c r="L185" s="3"/>
      <c r="M185" s="3"/>
      <c r="N185" s="3"/>
      <c r="O185" s="3"/>
      <c r="P185" s="25">
        <f t="shared" si="6"/>
        <v>0</v>
      </c>
      <c r="Q185" s="26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/>
      <c r="X185" s="3"/>
      <c r="Y185" s="3">
        <v>0</v>
      </c>
      <c r="Z185" s="3">
        <v>0</v>
      </c>
      <c r="AA185" s="3">
        <v>0</v>
      </c>
      <c r="AB185" s="3">
        <v>0</v>
      </c>
      <c r="AC185" s="27">
        <f t="shared" si="7"/>
        <v>0</v>
      </c>
      <c r="AD185" s="28">
        <f t="shared" si="8"/>
        <v>0</v>
      </c>
    </row>
    <row r="186" spans="1:30" x14ac:dyDescent="0.25">
      <c r="A186" s="29">
        <v>174</v>
      </c>
      <c r="B186" s="52"/>
      <c r="C186" s="52"/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/>
      <c r="J186" s="3"/>
      <c r="K186" s="3"/>
      <c r="L186" s="3"/>
      <c r="M186" s="3"/>
      <c r="N186" s="3"/>
      <c r="O186" s="3"/>
      <c r="P186" s="25">
        <f t="shared" si="6"/>
        <v>0</v>
      </c>
      <c r="Q186" s="26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/>
      <c r="X186" s="3"/>
      <c r="Y186" s="3">
        <v>0</v>
      </c>
      <c r="Z186" s="3">
        <v>0</v>
      </c>
      <c r="AA186" s="3">
        <v>0</v>
      </c>
      <c r="AB186" s="3">
        <v>0</v>
      </c>
      <c r="AC186" s="27">
        <f t="shared" si="7"/>
        <v>0</v>
      </c>
      <c r="AD186" s="28">
        <f t="shared" si="8"/>
        <v>0</v>
      </c>
    </row>
    <row r="187" spans="1:30" x14ac:dyDescent="0.25">
      <c r="A187" s="20">
        <v>175</v>
      </c>
      <c r="B187" s="52"/>
      <c r="C187" s="52"/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/>
      <c r="J187" s="3"/>
      <c r="K187" s="3"/>
      <c r="L187" s="3"/>
      <c r="M187" s="3"/>
      <c r="N187" s="3"/>
      <c r="O187" s="3"/>
      <c r="P187" s="25">
        <f t="shared" si="6"/>
        <v>0</v>
      </c>
      <c r="Q187" s="26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/>
      <c r="X187" s="3"/>
      <c r="Y187" s="3">
        <v>0</v>
      </c>
      <c r="Z187" s="3">
        <v>0</v>
      </c>
      <c r="AA187" s="3">
        <v>0</v>
      </c>
      <c r="AB187" s="3">
        <v>0</v>
      </c>
      <c r="AC187" s="27">
        <f t="shared" si="7"/>
        <v>0</v>
      </c>
      <c r="AD187" s="28">
        <f t="shared" si="8"/>
        <v>0</v>
      </c>
    </row>
    <row r="188" spans="1:30" x14ac:dyDescent="0.25">
      <c r="A188" s="29">
        <v>176</v>
      </c>
      <c r="B188" s="52"/>
      <c r="C188" s="52"/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/>
      <c r="J188" s="3"/>
      <c r="K188" s="3"/>
      <c r="L188" s="3"/>
      <c r="M188" s="3"/>
      <c r="N188" s="3"/>
      <c r="O188" s="3"/>
      <c r="P188" s="25">
        <f t="shared" si="6"/>
        <v>0</v>
      </c>
      <c r="Q188" s="26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/>
      <c r="X188" s="3"/>
      <c r="Y188" s="3">
        <v>0</v>
      </c>
      <c r="Z188" s="3">
        <v>0</v>
      </c>
      <c r="AA188" s="3">
        <v>0</v>
      </c>
      <c r="AB188" s="3">
        <v>0</v>
      </c>
      <c r="AC188" s="27">
        <f t="shared" si="7"/>
        <v>0</v>
      </c>
      <c r="AD188" s="28">
        <f t="shared" si="8"/>
        <v>0</v>
      </c>
    </row>
    <row r="189" spans="1:30" x14ac:dyDescent="0.25">
      <c r="A189" s="20">
        <v>177</v>
      </c>
      <c r="B189" s="52"/>
      <c r="C189" s="52"/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/>
      <c r="J189" s="3"/>
      <c r="K189" s="3"/>
      <c r="L189" s="3"/>
      <c r="M189" s="3"/>
      <c r="N189" s="3"/>
      <c r="O189" s="3"/>
      <c r="P189" s="25">
        <f t="shared" si="6"/>
        <v>0</v>
      </c>
      <c r="Q189" s="26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/>
      <c r="X189" s="3"/>
      <c r="Y189" s="3">
        <v>0</v>
      </c>
      <c r="Z189" s="3">
        <v>0</v>
      </c>
      <c r="AA189" s="3">
        <v>0</v>
      </c>
      <c r="AB189" s="3">
        <v>0</v>
      </c>
      <c r="AC189" s="27">
        <f t="shared" si="7"/>
        <v>0</v>
      </c>
      <c r="AD189" s="28">
        <f t="shared" si="8"/>
        <v>0</v>
      </c>
    </row>
    <row r="190" spans="1:30" x14ac:dyDescent="0.25">
      <c r="A190" s="29">
        <v>178</v>
      </c>
      <c r="B190" s="52"/>
      <c r="C190" s="52"/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/>
      <c r="J190" s="3"/>
      <c r="K190" s="3"/>
      <c r="L190" s="3"/>
      <c r="M190" s="3"/>
      <c r="N190" s="3"/>
      <c r="O190" s="3"/>
      <c r="P190" s="25">
        <f t="shared" si="6"/>
        <v>0</v>
      </c>
      <c r="Q190" s="26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/>
      <c r="X190" s="3"/>
      <c r="Y190" s="3">
        <v>0</v>
      </c>
      <c r="Z190" s="3">
        <v>0</v>
      </c>
      <c r="AA190" s="3">
        <v>0</v>
      </c>
      <c r="AB190" s="3">
        <v>0</v>
      </c>
      <c r="AC190" s="27">
        <f t="shared" si="7"/>
        <v>0</v>
      </c>
      <c r="AD190" s="28">
        <f t="shared" si="8"/>
        <v>0</v>
      </c>
    </row>
    <row r="191" spans="1:30" x14ac:dyDescent="0.25">
      <c r="A191" s="20">
        <v>179</v>
      </c>
      <c r="B191" s="52"/>
      <c r="C191" s="52"/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/>
      <c r="J191" s="3"/>
      <c r="K191" s="3"/>
      <c r="L191" s="3"/>
      <c r="M191" s="3"/>
      <c r="N191" s="3"/>
      <c r="O191" s="3"/>
      <c r="P191" s="25">
        <f t="shared" si="6"/>
        <v>0</v>
      </c>
      <c r="Q191" s="26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/>
      <c r="X191" s="3"/>
      <c r="Y191" s="3">
        <v>0</v>
      </c>
      <c r="Z191" s="3">
        <v>0</v>
      </c>
      <c r="AA191" s="3">
        <v>0</v>
      </c>
      <c r="AB191" s="3">
        <v>0</v>
      </c>
      <c r="AC191" s="27">
        <f t="shared" si="7"/>
        <v>0</v>
      </c>
      <c r="AD191" s="28">
        <f t="shared" si="8"/>
        <v>0</v>
      </c>
    </row>
    <row r="192" spans="1:30" x14ac:dyDescent="0.25">
      <c r="A192" s="29">
        <v>180</v>
      </c>
      <c r="B192" s="52"/>
      <c r="C192" s="52"/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/>
      <c r="J192" s="3"/>
      <c r="K192" s="3"/>
      <c r="L192" s="3"/>
      <c r="M192" s="3"/>
      <c r="N192" s="3"/>
      <c r="O192" s="3"/>
      <c r="P192" s="25">
        <f t="shared" si="6"/>
        <v>0</v>
      </c>
      <c r="Q192" s="26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/>
      <c r="X192" s="3"/>
      <c r="Y192" s="3">
        <v>0</v>
      </c>
      <c r="Z192" s="3">
        <v>0</v>
      </c>
      <c r="AA192" s="3">
        <v>0</v>
      </c>
      <c r="AB192" s="3">
        <v>0</v>
      </c>
      <c r="AC192" s="27">
        <f t="shared" si="7"/>
        <v>0</v>
      </c>
      <c r="AD192" s="28">
        <f t="shared" si="8"/>
        <v>0</v>
      </c>
    </row>
    <row r="193" spans="1:30" x14ac:dyDescent="0.25">
      <c r="A193" s="20">
        <v>181</v>
      </c>
      <c r="B193" s="52"/>
      <c r="C193" s="52"/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/>
      <c r="J193" s="3"/>
      <c r="K193" s="3"/>
      <c r="L193" s="3"/>
      <c r="M193" s="3"/>
      <c r="N193" s="3"/>
      <c r="O193" s="3"/>
      <c r="P193" s="25">
        <f t="shared" si="6"/>
        <v>0</v>
      </c>
      <c r="Q193" s="26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/>
      <c r="X193" s="3"/>
      <c r="Y193" s="3">
        <v>0</v>
      </c>
      <c r="Z193" s="3">
        <v>0</v>
      </c>
      <c r="AA193" s="3">
        <v>0</v>
      </c>
      <c r="AB193" s="3">
        <v>0</v>
      </c>
      <c r="AC193" s="27">
        <f t="shared" si="7"/>
        <v>0</v>
      </c>
      <c r="AD193" s="28">
        <f t="shared" si="8"/>
        <v>0</v>
      </c>
    </row>
    <row r="194" spans="1:30" x14ac:dyDescent="0.25">
      <c r="A194" s="29">
        <v>182</v>
      </c>
      <c r="B194" s="52"/>
      <c r="C194" s="52"/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/>
      <c r="J194" s="3"/>
      <c r="K194" s="3"/>
      <c r="L194" s="3"/>
      <c r="M194" s="3"/>
      <c r="N194" s="3"/>
      <c r="O194" s="3"/>
      <c r="P194" s="25">
        <f t="shared" si="6"/>
        <v>0</v>
      </c>
      <c r="Q194" s="26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/>
      <c r="X194" s="3"/>
      <c r="Y194" s="3">
        <v>0</v>
      </c>
      <c r="Z194" s="3">
        <v>0</v>
      </c>
      <c r="AA194" s="3">
        <v>0</v>
      </c>
      <c r="AB194" s="3">
        <v>0</v>
      </c>
      <c r="AC194" s="27">
        <f t="shared" si="7"/>
        <v>0</v>
      </c>
      <c r="AD194" s="28">
        <f t="shared" si="8"/>
        <v>0</v>
      </c>
    </row>
    <row r="195" spans="1:30" x14ac:dyDescent="0.25">
      <c r="A195" s="20">
        <v>183</v>
      </c>
      <c r="B195" s="52"/>
      <c r="C195" s="52"/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/>
      <c r="J195" s="3"/>
      <c r="K195" s="3"/>
      <c r="L195" s="3"/>
      <c r="M195" s="3"/>
      <c r="N195" s="3"/>
      <c r="O195" s="3"/>
      <c r="P195" s="25">
        <f t="shared" si="6"/>
        <v>0</v>
      </c>
      <c r="Q195" s="26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/>
      <c r="X195" s="3"/>
      <c r="Y195" s="3">
        <v>0</v>
      </c>
      <c r="Z195" s="3">
        <v>0</v>
      </c>
      <c r="AA195" s="3">
        <v>0</v>
      </c>
      <c r="AB195" s="3">
        <v>0</v>
      </c>
      <c r="AC195" s="27">
        <f t="shared" si="7"/>
        <v>0</v>
      </c>
      <c r="AD195" s="28">
        <f t="shared" si="8"/>
        <v>0</v>
      </c>
    </row>
    <row r="196" spans="1:30" x14ac:dyDescent="0.25">
      <c r="A196" s="29">
        <v>184</v>
      </c>
      <c r="B196" s="52"/>
      <c r="C196" s="52"/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/>
      <c r="J196" s="3"/>
      <c r="K196" s="3"/>
      <c r="L196" s="3"/>
      <c r="M196" s="3"/>
      <c r="N196" s="3"/>
      <c r="O196" s="3"/>
      <c r="P196" s="25">
        <f t="shared" si="6"/>
        <v>0</v>
      </c>
      <c r="Q196" s="26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/>
      <c r="X196" s="3"/>
      <c r="Y196" s="3">
        <v>0</v>
      </c>
      <c r="Z196" s="3">
        <v>0</v>
      </c>
      <c r="AA196" s="3">
        <v>0</v>
      </c>
      <c r="AB196" s="3">
        <v>0</v>
      </c>
      <c r="AC196" s="27">
        <f t="shared" si="7"/>
        <v>0</v>
      </c>
      <c r="AD196" s="28">
        <f t="shared" si="8"/>
        <v>0</v>
      </c>
    </row>
    <row r="197" spans="1:30" x14ac:dyDescent="0.25">
      <c r="A197" s="20">
        <v>185</v>
      </c>
      <c r="B197" s="52"/>
      <c r="C197" s="52"/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/>
      <c r="J197" s="3"/>
      <c r="K197" s="3"/>
      <c r="L197" s="3"/>
      <c r="M197" s="3"/>
      <c r="N197" s="3"/>
      <c r="O197" s="3"/>
      <c r="P197" s="25">
        <f t="shared" si="6"/>
        <v>0</v>
      </c>
      <c r="Q197" s="26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/>
      <c r="X197" s="3"/>
      <c r="Y197" s="3">
        <v>0</v>
      </c>
      <c r="Z197" s="3">
        <v>0</v>
      </c>
      <c r="AA197" s="3">
        <v>0</v>
      </c>
      <c r="AB197" s="3">
        <v>0</v>
      </c>
      <c r="AC197" s="27">
        <f t="shared" si="7"/>
        <v>0</v>
      </c>
      <c r="AD197" s="28">
        <f t="shared" si="8"/>
        <v>0</v>
      </c>
    </row>
    <row r="198" spans="1:30" x14ac:dyDescent="0.25">
      <c r="A198" s="29">
        <v>186</v>
      </c>
      <c r="B198" s="52"/>
      <c r="C198" s="52"/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/>
      <c r="J198" s="3"/>
      <c r="K198" s="3"/>
      <c r="L198" s="3"/>
      <c r="M198" s="3"/>
      <c r="N198" s="3"/>
      <c r="O198" s="3"/>
      <c r="P198" s="25">
        <f t="shared" si="6"/>
        <v>0</v>
      </c>
      <c r="Q198" s="26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/>
      <c r="X198" s="3"/>
      <c r="Y198" s="3">
        <v>0</v>
      </c>
      <c r="Z198" s="3">
        <v>0</v>
      </c>
      <c r="AA198" s="3">
        <v>0</v>
      </c>
      <c r="AB198" s="3">
        <v>0</v>
      </c>
      <c r="AC198" s="27">
        <f t="shared" si="7"/>
        <v>0</v>
      </c>
      <c r="AD198" s="28">
        <f t="shared" si="8"/>
        <v>0</v>
      </c>
    </row>
    <row r="199" spans="1:30" x14ac:dyDescent="0.25">
      <c r="A199" s="20">
        <v>187</v>
      </c>
      <c r="B199" s="52"/>
      <c r="C199" s="52"/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/>
      <c r="J199" s="3"/>
      <c r="K199" s="3"/>
      <c r="L199" s="3"/>
      <c r="M199" s="3"/>
      <c r="N199" s="3"/>
      <c r="O199" s="3"/>
      <c r="P199" s="25">
        <f t="shared" si="6"/>
        <v>0</v>
      </c>
      <c r="Q199" s="26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/>
      <c r="X199" s="3"/>
      <c r="Y199" s="3">
        <v>0</v>
      </c>
      <c r="Z199" s="3">
        <v>0</v>
      </c>
      <c r="AA199" s="3">
        <v>0</v>
      </c>
      <c r="AB199" s="3">
        <v>0</v>
      </c>
      <c r="AC199" s="27">
        <f t="shared" si="7"/>
        <v>0</v>
      </c>
      <c r="AD199" s="28">
        <f t="shared" si="8"/>
        <v>0</v>
      </c>
    </row>
    <row r="200" spans="1:30" x14ac:dyDescent="0.25">
      <c r="A200" s="29">
        <v>188</v>
      </c>
      <c r="B200" s="52"/>
      <c r="C200" s="52"/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/>
      <c r="J200" s="3"/>
      <c r="K200" s="3"/>
      <c r="L200" s="3"/>
      <c r="M200" s="3"/>
      <c r="N200" s="3"/>
      <c r="O200" s="3"/>
      <c r="P200" s="25">
        <f t="shared" si="6"/>
        <v>0</v>
      </c>
      <c r="Q200" s="26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/>
      <c r="X200" s="3"/>
      <c r="Y200" s="3">
        <v>0</v>
      </c>
      <c r="Z200" s="3">
        <v>0</v>
      </c>
      <c r="AA200" s="3">
        <v>0</v>
      </c>
      <c r="AB200" s="3">
        <v>0</v>
      </c>
      <c r="AC200" s="27">
        <f t="shared" si="7"/>
        <v>0</v>
      </c>
      <c r="AD200" s="28">
        <f t="shared" si="8"/>
        <v>0</v>
      </c>
    </row>
    <row r="201" spans="1:30" x14ac:dyDescent="0.25">
      <c r="A201" s="20">
        <v>189</v>
      </c>
      <c r="B201" s="52"/>
      <c r="C201" s="52"/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/>
      <c r="J201" s="3"/>
      <c r="K201" s="3"/>
      <c r="L201" s="3"/>
      <c r="M201" s="3"/>
      <c r="N201" s="3"/>
      <c r="O201" s="3"/>
      <c r="P201" s="25">
        <f t="shared" si="6"/>
        <v>0</v>
      </c>
      <c r="Q201" s="26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/>
      <c r="X201" s="3"/>
      <c r="Y201" s="3">
        <v>0</v>
      </c>
      <c r="Z201" s="3">
        <v>0</v>
      </c>
      <c r="AA201" s="3">
        <v>0</v>
      </c>
      <c r="AB201" s="3">
        <v>0</v>
      </c>
      <c r="AC201" s="27">
        <f t="shared" si="7"/>
        <v>0</v>
      </c>
      <c r="AD201" s="28">
        <f t="shared" si="8"/>
        <v>0</v>
      </c>
    </row>
    <row r="202" spans="1:30" x14ac:dyDescent="0.25">
      <c r="A202" s="29">
        <v>190</v>
      </c>
      <c r="B202" s="52"/>
      <c r="C202" s="52"/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/>
      <c r="J202" s="3"/>
      <c r="K202" s="3"/>
      <c r="L202" s="3"/>
      <c r="M202" s="3"/>
      <c r="N202" s="3"/>
      <c r="O202" s="3"/>
      <c r="P202" s="25">
        <f t="shared" si="6"/>
        <v>0</v>
      </c>
      <c r="Q202" s="26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/>
      <c r="X202" s="3"/>
      <c r="Y202" s="3">
        <v>0</v>
      </c>
      <c r="Z202" s="3">
        <v>0</v>
      </c>
      <c r="AA202" s="3">
        <v>0</v>
      </c>
      <c r="AB202" s="3">
        <v>0</v>
      </c>
      <c r="AC202" s="27">
        <f t="shared" si="7"/>
        <v>0</v>
      </c>
      <c r="AD202" s="28">
        <f t="shared" si="8"/>
        <v>0</v>
      </c>
    </row>
    <row r="203" spans="1:30" x14ac:dyDescent="0.25">
      <c r="A203" s="20">
        <v>191</v>
      </c>
      <c r="B203" s="52"/>
      <c r="C203" s="52"/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/>
      <c r="J203" s="3"/>
      <c r="K203" s="3"/>
      <c r="L203" s="3"/>
      <c r="M203" s="3"/>
      <c r="N203" s="3"/>
      <c r="O203" s="3"/>
      <c r="P203" s="25">
        <f t="shared" si="6"/>
        <v>0</v>
      </c>
      <c r="Q203" s="26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/>
      <c r="X203" s="3"/>
      <c r="Y203" s="3">
        <v>0</v>
      </c>
      <c r="Z203" s="3">
        <v>0</v>
      </c>
      <c r="AA203" s="3">
        <v>0</v>
      </c>
      <c r="AB203" s="3">
        <v>0</v>
      </c>
      <c r="AC203" s="27">
        <f t="shared" si="7"/>
        <v>0</v>
      </c>
      <c r="AD203" s="28">
        <f t="shared" si="8"/>
        <v>0</v>
      </c>
    </row>
    <row r="204" spans="1:30" x14ac:dyDescent="0.25">
      <c r="A204" s="29">
        <v>192</v>
      </c>
      <c r="B204" s="52"/>
      <c r="C204" s="52"/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/>
      <c r="J204" s="3"/>
      <c r="K204" s="3"/>
      <c r="L204" s="3"/>
      <c r="M204" s="3"/>
      <c r="N204" s="3"/>
      <c r="O204" s="3"/>
      <c r="P204" s="25">
        <f t="shared" si="6"/>
        <v>0</v>
      </c>
      <c r="Q204" s="26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/>
      <c r="X204" s="3"/>
      <c r="Y204" s="3">
        <v>0</v>
      </c>
      <c r="Z204" s="3">
        <v>0</v>
      </c>
      <c r="AA204" s="3">
        <v>0</v>
      </c>
      <c r="AB204" s="3">
        <v>0</v>
      </c>
      <c r="AC204" s="27">
        <f t="shared" si="7"/>
        <v>0</v>
      </c>
      <c r="AD204" s="28">
        <f t="shared" si="8"/>
        <v>0</v>
      </c>
    </row>
    <row r="205" spans="1:30" x14ac:dyDescent="0.25">
      <c r="A205" s="20">
        <v>193</v>
      </c>
      <c r="B205" s="52"/>
      <c r="C205" s="52"/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/>
      <c r="J205" s="3"/>
      <c r="K205" s="3"/>
      <c r="L205" s="3"/>
      <c r="M205" s="3"/>
      <c r="N205" s="3"/>
      <c r="O205" s="3"/>
      <c r="P205" s="25">
        <f t="shared" si="6"/>
        <v>0</v>
      </c>
      <c r="Q205" s="26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/>
      <c r="X205" s="3"/>
      <c r="Y205" s="3">
        <v>0</v>
      </c>
      <c r="Z205" s="3">
        <v>0</v>
      </c>
      <c r="AA205" s="3">
        <v>0</v>
      </c>
      <c r="AB205" s="3">
        <v>0</v>
      </c>
      <c r="AC205" s="27">
        <f t="shared" si="7"/>
        <v>0</v>
      </c>
      <c r="AD205" s="28">
        <f t="shared" si="8"/>
        <v>0</v>
      </c>
    </row>
    <row r="206" spans="1:30" x14ac:dyDescent="0.25">
      <c r="A206" s="29">
        <v>194</v>
      </c>
      <c r="B206" s="52"/>
      <c r="C206" s="52"/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/>
      <c r="J206" s="3"/>
      <c r="K206" s="3"/>
      <c r="L206" s="3"/>
      <c r="M206" s="3"/>
      <c r="N206" s="3"/>
      <c r="O206" s="3"/>
      <c r="P206" s="25">
        <f t="shared" ref="P206:P269" si="9">SUM(G206:N206)</f>
        <v>0</v>
      </c>
      <c r="Q206" s="26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/>
      <c r="X206" s="3"/>
      <c r="Y206" s="3">
        <v>0</v>
      </c>
      <c r="Z206" s="3">
        <v>0</v>
      </c>
      <c r="AA206" s="3">
        <v>0</v>
      </c>
      <c r="AB206" s="3">
        <v>0</v>
      </c>
      <c r="AC206" s="27">
        <f t="shared" ref="AC206:AC269" si="10">SUM(R206:AB206)</f>
        <v>0</v>
      </c>
      <c r="AD206" s="28">
        <f t="shared" ref="AD206:AD269" si="11">+P206+Q206-AC206</f>
        <v>0</v>
      </c>
    </row>
    <row r="207" spans="1:30" x14ac:dyDescent="0.25">
      <c r="A207" s="20">
        <v>195</v>
      </c>
      <c r="B207" s="52"/>
      <c r="C207" s="52"/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/>
      <c r="J207" s="3"/>
      <c r="K207" s="3"/>
      <c r="L207" s="3"/>
      <c r="M207" s="3"/>
      <c r="N207" s="3"/>
      <c r="O207" s="3"/>
      <c r="P207" s="25">
        <f t="shared" si="9"/>
        <v>0</v>
      </c>
      <c r="Q207" s="26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/>
      <c r="X207" s="3"/>
      <c r="Y207" s="3">
        <v>0</v>
      </c>
      <c r="Z207" s="3">
        <v>0</v>
      </c>
      <c r="AA207" s="3">
        <v>0</v>
      </c>
      <c r="AB207" s="3">
        <v>0</v>
      </c>
      <c r="AC207" s="27">
        <f t="shared" si="10"/>
        <v>0</v>
      </c>
      <c r="AD207" s="28">
        <f t="shared" si="11"/>
        <v>0</v>
      </c>
    </row>
    <row r="208" spans="1:30" x14ac:dyDescent="0.25">
      <c r="A208" s="29">
        <v>196</v>
      </c>
      <c r="B208" s="52"/>
      <c r="C208" s="52"/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/>
      <c r="J208" s="3"/>
      <c r="K208" s="3"/>
      <c r="L208" s="3"/>
      <c r="M208" s="3"/>
      <c r="N208" s="3"/>
      <c r="O208" s="3"/>
      <c r="P208" s="25">
        <f t="shared" si="9"/>
        <v>0</v>
      </c>
      <c r="Q208" s="26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/>
      <c r="X208" s="3"/>
      <c r="Y208" s="3">
        <v>0</v>
      </c>
      <c r="Z208" s="3">
        <v>0</v>
      </c>
      <c r="AA208" s="3">
        <v>0</v>
      </c>
      <c r="AB208" s="3">
        <v>0</v>
      </c>
      <c r="AC208" s="27">
        <f t="shared" si="10"/>
        <v>0</v>
      </c>
      <c r="AD208" s="28">
        <f t="shared" si="11"/>
        <v>0</v>
      </c>
    </row>
    <row r="209" spans="1:30" x14ac:dyDescent="0.25">
      <c r="A209" s="20">
        <v>197</v>
      </c>
      <c r="B209" s="52"/>
      <c r="C209" s="52"/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/>
      <c r="J209" s="3"/>
      <c r="K209" s="3"/>
      <c r="L209" s="3"/>
      <c r="M209" s="3"/>
      <c r="N209" s="3"/>
      <c r="O209" s="3"/>
      <c r="P209" s="25">
        <f t="shared" si="9"/>
        <v>0</v>
      </c>
      <c r="Q209" s="26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/>
      <c r="X209" s="3"/>
      <c r="Y209" s="3">
        <v>0</v>
      </c>
      <c r="Z209" s="3">
        <v>0</v>
      </c>
      <c r="AA209" s="3">
        <v>0</v>
      </c>
      <c r="AB209" s="3">
        <v>0</v>
      </c>
      <c r="AC209" s="27">
        <f t="shared" si="10"/>
        <v>0</v>
      </c>
      <c r="AD209" s="28">
        <f t="shared" si="11"/>
        <v>0</v>
      </c>
    </row>
    <row r="210" spans="1:30" x14ac:dyDescent="0.25">
      <c r="A210" s="29">
        <v>198</v>
      </c>
      <c r="B210" s="52"/>
      <c r="C210" s="52"/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/>
      <c r="J210" s="3"/>
      <c r="K210" s="3"/>
      <c r="L210" s="3"/>
      <c r="M210" s="3"/>
      <c r="N210" s="3"/>
      <c r="O210" s="3"/>
      <c r="P210" s="25">
        <f t="shared" si="9"/>
        <v>0</v>
      </c>
      <c r="Q210" s="26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/>
      <c r="X210" s="3"/>
      <c r="Y210" s="3">
        <v>0</v>
      </c>
      <c r="Z210" s="3">
        <v>0</v>
      </c>
      <c r="AA210" s="3">
        <v>0</v>
      </c>
      <c r="AB210" s="3">
        <v>0</v>
      </c>
      <c r="AC210" s="27">
        <f t="shared" si="10"/>
        <v>0</v>
      </c>
      <c r="AD210" s="28">
        <f t="shared" si="11"/>
        <v>0</v>
      </c>
    </row>
    <row r="211" spans="1:30" x14ac:dyDescent="0.25">
      <c r="A211" s="20">
        <v>199</v>
      </c>
      <c r="B211" s="52"/>
      <c r="C211" s="52"/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/>
      <c r="J211" s="3"/>
      <c r="K211" s="3"/>
      <c r="L211" s="3"/>
      <c r="M211" s="3"/>
      <c r="N211" s="3"/>
      <c r="O211" s="3"/>
      <c r="P211" s="25">
        <f t="shared" si="9"/>
        <v>0</v>
      </c>
      <c r="Q211" s="26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/>
      <c r="X211" s="3"/>
      <c r="Y211" s="3">
        <v>0</v>
      </c>
      <c r="Z211" s="3">
        <v>0</v>
      </c>
      <c r="AA211" s="3">
        <v>0</v>
      </c>
      <c r="AB211" s="3">
        <v>0</v>
      </c>
      <c r="AC211" s="27">
        <f t="shared" si="10"/>
        <v>0</v>
      </c>
      <c r="AD211" s="28">
        <f t="shared" si="11"/>
        <v>0</v>
      </c>
    </row>
    <row r="212" spans="1:30" x14ac:dyDescent="0.25">
      <c r="A212" s="29">
        <v>200</v>
      </c>
      <c r="B212" s="52"/>
      <c r="C212" s="52"/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/>
      <c r="J212" s="3"/>
      <c r="K212" s="3"/>
      <c r="L212" s="3"/>
      <c r="M212" s="3"/>
      <c r="N212" s="3"/>
      <c r="O212" s="3"/>
      <c r="P212" s="25">
        <f t="shared" si="9"/>
        <v>0</v>
      </c>
      <c r="Q212" s="26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/>
      <c r="X212" s="3"/>
      <c r="Y212" s="3">
        <v>0</v>
      </c>
      <c r="Z212" s="3">
        <v>0</v>
      </c>
      <c r="AA212" s="3">
        <v>0</v>
      </c>
      <c r="AB212" s="3">
        <v>0</v>
      </c>
      <c r="AC212" s="27">
        <f t="shared" si="10"/>
        <v>0</v>
      </c>
      <c r="AD212" s="28">
        <f t="shared" si="11"/>
        <v>0</v>
      </c>
    </row>
    <row r="213" spans="1:30" x14ac:dyDescent="0.25">
      <c r="A213" s="20">
        <v>201</v>
      </c>
      <c r="B213" s="52"/>
      <c r="C213" s="52"/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/>
      <c r="J213" s="3"/>
      <c r="K213" s="3"/>
      <c r="L213" s="3"/>
      <c r="M213" s="3"/>
      <c r="N213" s="3"/>
      <c r="O213" s="3"/>
      <c r="P213" s="25">
        <f t="shared" si="9"/>
        <v>0</v>
      </c>
      <c r="Q213" s="26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/>
      <c r="X213" s="3"/>
      <c r="Y213" s="3">
        <v>0</v>
      </c>
      <c r="Z213" s="3">
        <v>0</v>
      </c>
      <c r="AA213" s="3">
        <v>0</v>
      </c>
      <c r="AB213" s="3">
        <v>0</v>
      </c>
      <c r="AC213" s="27">
        <f t="shared" si="10"/>
        <v>0</v>
      </c>
      <c r="AD213" s="28">
        <f t="shared" si="11"/>
        <v>0</v>
      </c>
    </row>
    <row r="214" spans="1:30" x14ac:dyDescent="0.25">
      <c r="A214" s="29">
        <v>202</v>
      </c>
      <c r="B214" s="52"/>
      <c r="C214" s="52"/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/>
      <c r="J214" s="3"/>
      <c r="K214" s="3"/>
      <c r="L214" s="3"/>
      <c r="M214" s="3"/>
      <c r="N214" s="3"/>
      <c r="O214" s="3"/>
      <c r="P214" s="25">
        <f t="shared" si="9"/>
        <v>0</v>
      </c>
      <c r="Q214" s="26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/>
      <c r="X214" s="3"/>
      <c r="Y214" s="3">
        <v>0</v>
      </c>
      <c r="Z214" s="3">
        <v>0</v>
      </c>
      <c r="AA214" s="3">
        <v>0</v>
      </c>
      <c r="AB214" s="3">
        <v>0</v>
      </c>
      <c r="AC214" s="27">
        <f t="shared" si="10"/>
        <v>0</v>
      </c>
      <c r="AD214" s="28">
        <f t="shared" si="11"/>
        <v>0</v>
      </c>
    </row>
    <row r="215" spans="1:30" x14ac:dyDescent="0.25">
      <c r="A215" s="20">
        <v>203</v>
      </c>
      <c r="B215" s="52"/>
      <c r="C215" s="52"/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/>
      <c r="J215" s="3"/>
      <c r="K215" s="3"/>
      <c r="L215" s="3"/>
      <c r="M215" s="3"/>
      <c r="N215" s="3"/>
      <c r="O215" s="3"/>
      <c r="P215" s="25">
        <f t="shared" si="9"/>
        <v>0</v>
      </c>
      <c r="Q215" s="26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/>
      <c r="X215" s="3"/>
      <c r="Y215" s="3">
        <v>0</v>
      </c>
      <c r="Z215" s="3">
        <v>0</v>
      </c>
      <c r="AA215" s="3">
        <v>0</v>
      </c>
      <c r="AB215" s="3">
        <v>0</v>
      </c>
      <c r="AC215" s="27">
        <f t="shared" si="10"/>
        <v>0</v>
      </c>
      <c r="AD215" s="28">
        <f t="shared" si="11"/>
        <v>0</v>
      </c>
    </row>
    <row r="216" spans="1:30" x14ac:dyDescent="0.25">
      <c r="A216" s="29">
        <v>204</v>
      </c>
      <c r="B216" s="52"/>
      <c r="C216" s="52"/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/>
      <c r="J216" s="3"/>
      <c r="K216" s="3"/>
      <c r="L216" s="3"/>
      <c r="M216" s="3"/>
      <c r="N216" s="3"/>
      <c r="O216" s="3"/>
      <c r="P216" s="25">
        <f t="shared" si="9"/>
        <v>0</v>
      </c>
      <c r="Q216" s="26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/>
      <c r="X216" s="3"/>
      <c r="Y216" s="3">
        <v>0</v>
      </c>
      <c r="Z216" s="3">
        <v>0</v>
      </c>
      <c r="AA216" s="3">
        <v>0</v>
      </c>
      <c r="AB216" s="3">
        <v>0</v>
      </c>
      <c r="AC216" s="27">
        <f t="shared" si="10"/>
        <v>0</v>
      </c>
      <c r="AD216" s="28">
        <f t="shared" si="11"/>
        <v>0</v>
      </c>
    </row>
    <row r="217" spans="1:30" x14ac:dyDescent="0.25">
      <c r="A217" s="20">
        <v>205</v>
      </c>
      <c r="B217" s="52"/>
      <c r="C217" s="52"/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/>
      <c r="J217" s="3"/>
      <c r="K217" s="3"/>
      <c r="L217" s="3"/>
      <c r="M217" s="3"/>
      <c r="N217" s="3"/>
      <c r="O217" s="3"/>
      <c r="P217" s="25">
        <f t="shared" si="9"/>
        <v>0</v>
      </c>
      <c r="Q217" s="26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/>
      <c r="X217" s="3"/>
      <c r="Y217" s="3">
        <v>0</v>
      </c>
      <c r="Z217" s="3">
        <v>0</v>
      </c>
      <c r="AA217" s="3">
        <v>0</v>
      </c>
      <c r="AB217" s="3">
        <v>0</v>
      </c>
      <c r="AC217" s="27">
        <f t="shared" si="10"/>
        <v>0</v>
      </c>
      <c r="AD217" s="28">
        <f t="shared" si="11"/>
        <v>0</v>
      </c>
    </row>
    <row r="218" spans="1:30" x14ac:dyDescent="0.25">
      <c r="A218" s="29">
        <v>206</v>
      </c>
      <c r="B218" s="52"/>
      <c r="C218" s="52"/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/>
      <c r="J218" s="3"/>
      <c r="K218" s="3"/>
      <c r="L218" s="3"/>
      <c r="M218" s="3"/>
      <c r="N218" s="3"/>
      <c r="O218" s="3"/>
      <c r="P218" s="25">
        <f t="shared" si="9"/>
        <v>0</v>
      </c>
      <c r="Q218" s="26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/>
      <c r="X218" s="3"/>
      <c r="Y218" s="3">
        <v>0</v>
      </c>
      <c r="Z218" s="3">
        <v>0</v>
      </c>
      <c r="AA218" s="3">
        <v>0</v>
      </c>
      <c r="AB218" s="3">
        <v>0</v>
      </c>
      <c r="AC218" s="27">
        <f t="shared" si="10"/>
        <v>0</v>
      </c>
      <c r="AD218" s="28">
        <f t="shared" si="11"/>
        <v>0</v>
      </c>
    </row>
    <row r="219" spans="1:30" x14ac:dyDescent="0.25">
      <c r="A219" s="20">
        <v>207</v>
      </c>
      <c r="B219" s="52"/>
      <c r="C219" s="52"/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/>
      <c r="J219" s="3"/>
      <c r="K219" s="3"/>
      <c r="L219" s="3"/>
      <c r="M219" s="3"/>
      <c r="N219" s="3"/>
      <c r="O219" s="3"/>
      <c r="P219" s="25">
        <f t="shared" si="9"/>
        <v>0</v>
      </c>
      <c r="Q219" s="26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/>
      <c r="X219" s="3"/>
      <c r="Y219" s="3">
        <v>0</v>
      </c>
      <c r="Z219" s="3">
        <v>0</v>
      </c>
      <c r="AA219" s="3">
        <v>0</v>
      </c>
      <c r="AB219" s="3">
        <v>0</v>
      </c>
      <c r="AC219" s="27">
        <f t="shared" si="10"/>
        <v>0</v>
      </c>
      <c r="AD219" s="28">
        <f t="shared" si="11"/>
        <v>0</v>
      </c>
    </row>
    <row r="220" spans="1:30" x14ac:dyDescent="0.25">
      <c r="A220" s="29">
        <v>208</v>
      </c>
      <c r="B220" s="52"/>
      <c r="C220" s="52"/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/>
      <c r="J220" s="3"/>
      <c r="K220" s="3"/>
      <c r="L220" s="3"/>
      <c r="M220" s="3"/>
      <c r="N220" s="3"/>
      <c r="O220" s="3"/>
      <c r="P220" s="25">
        <f t="shared" si="9"/>
        <v>0</v>
      </c>
      <c r="Q220" s="26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/>
      <c r="X220" s="3"/>
      <c r="Y220" s="3">
        <v>0</v>
      </c>
      <c r="Z220" s="3">
        <v>0</v>
      </c>
      <c r="AA220" s="3">
        <v>0</v>
      </c>
      <c r="AB220" s="3">
        <v>0</v>
      </c>
      <c r="AC220" s="27">
        <f t="shared" si="10"/>
        <v>0</v>
      </c>
      <c r="AD220" s="28">
        <f t="shared" si="11"/>
        <v>0</v>
      </c>
    </row>
    <row r="221" spans="1:30" x14ac:dyDescent="0.25">
      <c r="A221" s="20">
        <v>209</v>
      </c>
      <c r="B221" s="52"/>
      <c r="C221" s="52"/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/>
      <c r="J221" s="3"/>
      <c r="K221" s="3"/>
      <c r="L221" s="3"/>
      <c r="M221" s="3"/>
      <c r="N221" s="3"/>
      <c r="O221" s="3"/>
      <c r="P221" s="25">
        <f t="shared" si="9"/>
        <v>0</v>
      </c>
      <c r="Q221" s="26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/>
      <c r="X221" s="3"/>
      <c r="Y221" s="3">
        <v>0</v>
      </c>
      <c r="Z221" s="3">
        <v>0</v>
      </c>
      <c r="AA221" s="3">
        <v>0</v>
      </c>
      <c r="AB221" s="3">
        <v>0</v>
      </c>
      <c r="AC221" s="27">
        <f t="shared" si="10"/>
        <v>0</v>
      </c>
      <c r="AD221" s="28">
        <f t="shared" si="11"/>
        <v>0</v>
      </c>
    </row>
    <row r="222" spans="1:30" x14ac:dyDescent="0.25">
      <c r="A222" s="29">
        <v>210</v>
      </c>
      <c r="B222" s="52"/>
      <c r="C222" s="52"/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/>
      <c r="J222" s="3"/>
      <c r="K222" s="3"/>
      <c r="L222" s="3"/>
      <c r="M222" s="3"/>
      <c r="N222" s="3"/>
      <c r="O222" s="3"/>
      <c r="P222" s="25">
        <f t="shared" si="9"/>
        <v>0</v>
      </c>
      <c r="Q222" s="26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/>
      <c r="X222" s="3"/>
      <c r="Y222" s="3">
        <v>0</v>
      </c>
      <c r="Z222" s="3">
        <v>0</v>
      </c>
      <c r="AA222" s="3">
        <v>0</v>
      </c>
      <c r="AB222" s="3">
        <v>0</v>
      </c>
      <c r="AC222" s="27">
        <f t="shared" si="10"/>
        <v>0</v>
      </c>
      <c r="AD222" s="28">
        <f t="shared" si="11"/>
        <v>0</v>
      </c>
    </row>
    <row r="223" spans="1:30" x14ac:dyDescent="0.25">
      <c r="A223" s="20">
        <v>211</v>
      </c>
      <c r="B223" s="52"/>
      <c r="C223" s="52"/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/>
      <c r="J223" s="3"/>
      <c r="K223" s="3"/>
      <c r="L223" s="3"/>
      <c r="M223" s="3"/>
      <c r="N223" s="3"/>
      <c r="O223" s="3"/>
      <c r="P223" s="25">
        <f t="shared" si="9"/>
        <v>0</v>
      </c>
      <c r="Q223" s="26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/>
      <c r="X223" s="3"/>
      <c r="Y223" s="3">
        <v>0</v>
      </c>
      <c r="Z223" s="3">
        <v>0</v>
      </c>
      <c r="AA223" s="3">
        <v>0</v>
      </c>
      <c r="AB223" s="3">
        <v>0</v>
      </c>
      <c r="AC223" s="27">
        <f t="shared" si="10"/>
        <v>0</v>
      </c>
      <c r="AD223" s="28">
        <f t="shared" si="11"/>
        <v>0</v>
      </c>
    </row>
    <row r="224" spans="1:30" x14ac:dyDescent="0.25">
      <c r="A224" s="29">
        <v>212</v>
      </c>
      <c r="B224" s="52"/>
      <c r="C224" s="52"/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/>
      <c r="J224" s="3"/>
      <c r="K224" s="3"/>
      <c r="L224" s="3"/>
      <c r="M224" s="3"/>
      <c r="N224" s="3"/>
      <c r="O224" s="3"/>
      <c r="P224" s="25">
        <f t="shared" si="9"/>
        <v>0</v>
      </c>
      <c r="Q224" s="26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/>
      <c r="X224" s="3"/>
      <c r="Y224" s="3">
        <v>0</v>
      </c>
      <c r="Z224" s="3">
        <v>0</v>
      </c>
      <c r="AA224" s="3">
        <v>0</v>
      </c>
      <c r="AB224" s="3">
        <v>0</v>
      </c>
      <c r="AC224" s="27">
        <f t="shared" si="10"/>
        <v>0</v>
      </c>
      <c r="AD224" s="28">
        <f t="shared" si="11"/>
        <v>0</v>
      </c>
    </row>
    <row r="225" spans="1:30" x14ac:dyDescent="0.25">
      <c r="A225" s="20">
        <v>213</v>
      </c>
      <c r="B225" s="52"/>
      <c r="C225" s="52"/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/>
      <c r="J225" s="3"/>
      <c r="K225" s="3"/>
      <c r="L225" s="3"/>
      <c r="M225" s="3"/>
      <c r="N225" s="3"/>
      <c r="O225" s="3"/>
      <c r="P225" s="25">
        <f t="shared" si="9"/>
        <v>0</v>
      </c>
      <c r="Q225" s="26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/>
      <c r="X225" s="3"/>
      <c r="Y225" s="3">
        <v>0</v>
      </c>
      <c r="Z225" s="3">
        <v>0</v>
      </c>
      <c r="AA225" s="3">
        <v>0</v>
      </c>
      <c r="AB225" s="3">
        <v>0</v>
      </c>
      <c r="AC225" s="27">
        <f t="shared" si="10"/>
        <v>0</v>
      </c>
      <c r="AD225" s="28">
        <f t="shared" si="11"/>
        <v>0</v>
      </c>
    </row>
    <row r="226" spans="1:30" x14ac:dyDescent="0.25">
      <c r="A226" s="29">
        <v>214</v>
      </c>
      <c r="B226" s="52"/>
      <c r="C226" s="52"/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/>
      <c r="J226" s="3"/>
      <c r="K226" s="3"/>
      <c r="L226" s="3"/>
      <c r="M226" s="3"/>
      <c r="N226" s="3"/>
      <c r="O226" s="3"/>
      <c r="P226" s="25">
        <f t="shared" si="9"/>
        <v>0</v>
      </c>
      <c r="Q226" s="26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/>
      <c r="X226" s="3"/>
      <c r="Y226" s="3">
        <v>0</v>
      </c>
      <c r="Z226" s="3">
        <v>0</v>
      </c>
      <c r="AA226" s="3">
        <v>0</v>
      </c>
      <c r="AB226" s="3">
        <v>0</v>
      </c>
      <c r="AC226" s="27">
        <f t="shared" si="10"/>
        <v>0</v>
      </c>
      <c r="AD226" s="28">
        <f t="shared" si="11"/>
        <v>0</v>
      </c>
    </row>
    <row r="227" spans="1:30" x14ac:dyDescent="0.25">
      <c r="A227" s="20">
        <v>215</v>
      </c>
      <c r="B227" s="52"/>
      <c r="C227" s="52"/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/>
      <c r="J227" s="3"/>
      <c r="K227" s="3"/>
      <c r="L227" s="3"/>
      <c r="M227" s="3"/>
      <c r="N227" s="3"/>
      <c r="O227" s="3"/>
      <c r="P227" s="25">
        <f t="shared" si="9"/>
        <v>0</v>
      </c>
      <c r="Q227" s="26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/>
      <c r="X227" s="3"/>
      <c r="Y227" s="3">
        <v>0</v>
      </c>
      <c r="Z227" s="3">
        <v>0</v>
      </c>
      <c r="AA227" s="3">
        <v>0</v>
      </c>
      <c r="AB227" s="3">
        <v>0</v>
      </c>
      <c r="AC227" s="27">
        <f t="shared" si="10"/>
        <v>0</v>
      </c>
      <c r="AD227" s="28">
        <f t="shared" si="11"/>
        <v>0</v>
      </c>
    </row>
    <row r="228" spans="1:30" x14ac:dyDescent="0.25">
      <c r="A228" s="29">
        <v>216</v>
      </c>
      <c r="B228" s="52"/>
      <c r="C228" s="52"/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/>
      <c r="J228" s="3"/>
      <c r="K228" s="3"/>
      <c r="L228" s="3"/>
      <c r="M228" s="3"/>
      <c r="N228" s="3"/>
      <c r="O228" s="3"/>
      <c r="P228" s="25">
        <f t="shared" si="9"/>
        <v>0</v>
      </c>
      <c r="Q228" s="26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/>
      <c r="X228" s="3"/>
      <c r="Y228" s="3">
        <v>0</v>
      </c>
      <c r="Z228" s="3">
        <v>0</v>
      </c>
      <c r="AA228" s="3">
        <v>0</v>
      </c>
      <c r="AB228" s="3">
        <v>0</v>
      </c>
      <c r="AC228" s="27">
        <f t="shared" si="10"/>
        <v>0</v>
      </c>
      <c r="AD228" s="28">
        <f t="shared" si="11"/>
        <v>0</v>
      </c>
    </row>
    <row r="229" spans="1:30" x14ac:dyDescent="0.25">
      <c r="A229" s="20">
        <v>217</v>
      </c>
      <c r="B229" s="52"/>
      <c r="C229" s="52"/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/>
      <c r="J229" s="3"/>
      <c r="K229" s="3"/>
      <c r="L229" s="3"/>
      <c r="M229" s="3"/>
      <c r="N229" s="3"/>
      <c r="O229" s="3"/>
      <c r="P229" s="25">
        <f t="shared" si="9"/>
        <v>0</v>
      </c>
      <c r="Q229" s="26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/>
      <c r="X229" s="3"/>
      <c r="Y229" s="3">
        <v>0</v>
      </c>
      <c r="Z229" s="3">
        <v>0</v>
      </c>
      <c r="AA229" s="3">
        <v>0</v>
      </c>
      <c r="AB229" s="3">
        <v>0</v>
      </c>
      <c r="AC229" s="27">
        <f t="shared" si="10"/>
        <v>0</v>
      </c>
      <c r="AD229" s="28">
        <f t="shared" si="11"/>
        <v>0</v>
      </c>
    </row>
    <row r="230" spans="1:30" x14ac:dyDescent="0.25">
      <c r="A230" s="29">
        <v>218</v>
      </c>
      <c r="B230" s="52"/>
      <c r="C230" s="52"/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/>
      <c r="J230" s="3"/>
      <c r="K230" s="3"/>
      <c r="L230" s="3"/>
      <c r="M230" s="3"/>
      <c r="N230" s="3"/>
      <c r="O230" s="3"/>
      <c r="P230" s="25">
        <f t="shared" si="9"/>
        <v>0</v>
      </c>
      <c r="Q230" s="26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/>
      <c r="X230" s="3"/>
      <c r="Y230" s="3">
        <v>0</v>
      </c>
      <c r="Z230" s="3">
        <v>0</v>
      </c>
      <c r="AA230" s="3">
        <v>0</v>
      </c>
      <c r="AB230" s="3">
        <v>0</v>
      </c>
      <c r="AC230" s="27">
        <f t="shared" si="10"/>
        <v>0</v>
      </c>
      <c r="AD230" s="28">
        <f t="shared" si="11"/>
        <v>0</v>
      </c>
    </row>
    <row r="231" spans="1:30" x14ac:dyDescent="0.25">
      <c r="A231" s="20">
        <v>219</v>
      </c>
      <c r="B231" s="52"/>
      <c r="C231" s="52"/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/>
      <c r="J231" s="3"/>
      <c r="K231" s="3"/>
      <c r="L231" s="3"/>
      <c r="M231" s="3"/>
      <c r="N231" s="3"/>
      <c r="O231" s="3"/>
      <c r="P231" s="25">
        <f t="shared" si="9"/>
        <v>0</v>
      </c>
      <c r="Q231" s="26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/>
      <c r="X231" s="3"/>
      <c r="Y231" s="3">
        <v>0</v>
      </c>
      <c r="Z231" s="3">
        <v>0</v>
      </c>
      <c r="AA231" s="3">
        <v>0</v>
      </c>
      <c r="AB231" s="3">
        <v>0</v>
      </c>
      <c r="AC231" s="27">
        <f t="shared" si="10"/>
        <v>0</v>
      </c>
      <c r="AD231" s="28">
        <f t="shared" si="11"/>
        <v>0</v>
      </c>
    </row>
    <row r="232" spans="1:30" x14ac:dyDescent="0.25">
      <c r="A232" s="29">
        <v>220</v>
      </c>
      <c r="B232" s="52"/>
      <c r="C232" s="52"/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/>
      <c r="J232" s="3"/>
      <c r="K232" s="3"/>
      <c r="L232" s="3"/>
      <c r="M232" s="3"/>
      <c r="N232" s="3"/>
      <c r="O232" s="3"/>
      <c r="P232" s="25">
        <f t="shared" si="9"/>
        <v>0</v>
      </c>
      <c r="Q232" s="26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/>
      <c r="X232" s="3"/>
      <c r="Y232" s="3">
        <v>0</v>
      </c>
      <c r="Z232" s="3">
        <v>0</v>
      </c>
      <c r="AA232" s="3">
        <v>0</v>
      </c>
      <c r="AB232" s="3">
        <v>0</v>
      </c>
      <c r="AC232" s="27">
        <f t="shared" si="10"/>
        <v>0</v>
      </c>
      <c r="AD232" s="28">
        <f t="shared" si="11"/>
        <v>0</v>
      </c>
    </row>
    <row r="233" spans="1:30" x14ac:dyDescent="0.25">
      <c r="A233" s="20">
        <v>221</v>
      </c>
      <c r="B233" s="52"/>
      <c r="C233" s="52"/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/>
      <c r="J233" s="3"/>
      <c r="K233" s="3"/>
      <c r="L233" s="3"/>
      <c r="M233" s="3"/>
      <c r="N233" s="3"/>
      <c r="O233" s="3"/>
      <c r="P233" s="25">
        <f t="shared" si="9"/>
        <v>0</v>
      </c>
      <c r="Q233" s="26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/>
      <c r="X233" s="3"/>
      <c r="Y233" s="3">
        <v>0</v>
      </c>
      <c r="Z233" s="3">
        <v>0</v>
      </c>
      <c r="AA233" s="3">
        <v>0</v>
      </c>
      <c r="AB233" s="3">
        <v>0</v>
      </c>
      <c r="AC233" s="27">
        <f t="shared" si="10"/>
        <v>0</v>
      </c>
      <c r="AD233" s="28">
        <f t="shared" si="11"/>
        <v>0</v>
      </c>
    </row>
    <row r="234" spans="1:30" x14ac:dyDescent="0.25">
      <c r="A234" s="29">
        <v>222</v>
      </c>
      <c r="B234" s="52"/>
      <c r="C234" s="52"/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/>
      <c r="J234" s="3"/>
      <c r="K234" s="3"/>
      <c r="L234" s="3"/>
      <c r="M234" s="3"/>
      <c r="N234" s="3"/>
      <c r="O234" s="3"/>
      <c r="P234" s="25">
        <f t="shared" si="9"/>
        <v>0</v>
      </c>
      <c r="Q234" s="26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/>
      <c r="X234" s="3"/>
      <c r="Y234" s="3">
        <v>0</v>
      </c>
      <c r="Z234" s="3">
        <v>0</v>
      </c>
      <c r="AA234" s="3">
        <v>0</v>
      </c>
      <c r="AB234" s="3">
        <v>0</v>
      </c>
      <c r="AC234" s="27">
        <f t="shared" si="10"/>
        <v>0</v>
      </c>
      <c r="AD234" s="28">
        <f t="shared" si="11"/>
        <v>0</v>
      </c>
    </row>
    <row r="235" spans="1:30" x14ac:dyDescent="0.25">
      <c r="A235" s="20">
        <v>223</v>
      </c>
      <c r="B235" s="52"/>
      <c r="C235" s="52"/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/>
      <c r="J235" s="3"/>
      <c r="K235" s="3"/>
      <c r="L235" s="3"/>
      <c r="M235" s="3"/>
      <c r="N235" s="3"/>
      <c r="O235" s="3"/>
      <c r="P235" s="25">
        <f t="shared" si="9"/>
        <v>0</v>
      </c>
      <c r="Q235" s="26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/>
      <c r="X235" s="3"/>
      <c r="Y235" s="3">
        <v>0</v>
      </c>
      <c r="Z235" s="3">
        <v>0</v>
      </c>
      <c r="AA235" s="3">
        <v>0</v>
      </c>
      <c r="AB235" s="3">
        <v>0</v>
      </c>
      <c r="AC235" s="27">
        <f t="shared" si="10"/>
        <v>0</v>
      </c>
      <c r="AD235" s="28">
        <f t="shared" si="11"/>
        <v>0</v>
      </c>
    </row>
    <row r="236" spans="1:30" x14ac:dyDescent="0.25">
      <c r="A236" s="29">
        <v>224</v>
      </c>
      <c r="B236" s="52"/>
      <c r="C236" s="52"/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/>
      <c r="J236" s="3"/>
      <c r="K236" s="3"/>
      <c r="L236" s="3"/>
      <c r="M236" s="3"/>
      <c r="N236" s="3"/>
      <c r="O236" s="3"/>
      <c r="P236" s="25">
        <f t="shared" si="9"/>
        <v>0</v>
      </c>
      <c r="Q236" s="26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/>
      <c r="X236" s="3"/>
      <c r="Y236" s="3">
        <v>0</v>
      </c>
      <c r="Z236" s="3">
        <v>0</v>
      </c>
      <c r="AA236" s="3">
        <v>0</v>
      </c>
      <c r="AB236" s="3">
        <v>0</v>
      </c>
      <c r="AC236" s="27">
        <f t="shared" si="10"/>
        <v>0</v>
      </c>
      <c r="AD236" s="28">
        <f t="shared" si="11"/>
        <v>0</v>
      </c>
    </row>
    <row r="237" spans="1:30" x14ac:dyDescent="0.25">
      <c r="A237" s="20">
        <v>225</v>
      </c>
      <c r="B237" s="52"/>
      <c r="C237" s="52"/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/>
      <c r="J237" s="3"/>
      <c r="K237" s="3"/>
      <c r="L237" s="3"/>
      <c r="M237" s="3"/>
      <c r="N237" s="3"/>
      <c r="O237" s="3"/>
      <c r="P237" s="25">
        <f t="shared" si="9"/>
        <v>0</v>
      </c>
      <c r="Q237" s="26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/>
      <c r="X237" s="3"/>
      <c r="Y237" s="3">
        <v>0</v>
      </c>
      <c r="Z237" s="3">
        <v>0</v>
      </c>
      <c r="AA237" s="3">
        <v>0</v>
      </c>
      <c r="AB237" s="3">
        <v>0</v>
      </c>
      <c r="AC237" s="27">
        <f t="shared" si="10"/>
        <v>0</v>
      </c>
      <c r="AD237" s="28">
        <f t="shared" si="11"/>
        <v>0</v>
      </c>
    </row>
    <row r="238" spans="1:30" x14ac:dyDescent="0.25">
      <c r="A238" s="29">
        <v>226</v>
      </c>
      <c r="B238" s="52"/>
      <c r="C238" s="52"/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/>
      <c r="J238" s="3"/>
      <c r="K238" s="3"/>
      <c r="L238" s="3"/>
      <c r="M238" s="3"/>
      <c r="N238" s="3"/>
      <c r="O238" s="3"/>
      <c r="P238" s="25">
        <f t="shared" si="9"/>
        <v>0</v>
      </c>
      <c r="Q238" s="26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/>
      <c r="X238" s="3"/>
      <c r="Y238" s="3">
        <v>0</v>
      </c>
      <c r="Z238" s="3">
        <v>0</v>
      </c>
      <c r="AA238" s="3">
        <v>0</v>
      </c>
      <c r="AB238" s="3">
        <v>0</v>
      </c>
      <c r="AC238" s="27">
        <f t="shared" si="10"/>
        <v>0</v>
      </c>
      <c r="AD238" s="28">
        <f t="shared" si="11"/>
        <v>0</v>
      </c>
    </row>
    <row r="239" spans="1:30" x14ac:dyDescent="0.25">
      <c r="A239" s="20">
        <v>227</v>
      </c>
      <c r="B239" s="52"/>
      <c r="C239" s="52"/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/>
      <c r="J239" s="3"/>
      <c r="K239" s="3"/>
      <c r="L239" s="3"/>
      <c r="M239" s="3"/>
      <c r="N239" s="3"/>
      <c r="O239" s="3"/>
      <c r="P239" s="25">
        <f t="shared" si="9"/>
        <v>0</v>
      </c>
      <c r="Q239" s="26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/>
      <c r="X239" s="3"/>
      <c r="Y239" s="3">
        <v>0</v>
      </c>
      <c r="Z239" s="3">
        <v>0</v>
      </c>
      <c r="AA239" s="3">
        <v>0</v>
      </c>
      <c r="AB239" s="3">
        <v>0</v>
      </c>
      <c r="AC239" s="27">
        <f t="shared" si="10"/>
        <v>0</v>
      </c>
      <c r="AD239" s="28">
        <f t="shared" si="11"/>
        <v>0</v>
      </c>
    </row>
    <row r="240" spans="1:30" x14ac:dyDescent="0.25">
      <c r="A240" s="29">
        <v>228</v>
      </c>
      <c r="B240" s="52"/>
      <c r="C240" s="52"/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/>
      <c r="J240" s="3"/>
      <c r="K240" s="3"/>
      <c r="L240" s="3"/>
      <c r="M240" s="3"/>
      <c r="N240" s="3"/>
      <c r="O240" s="3"/>
      <c r="P240" s="25">
        <f t="shared" si="9"/>
        <v>0</v>
      </c>
      <c r="Q240" s="26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/>
      <c r="X240" s="3"/>
      <c r="Y240" s="3">
        <v>0</v>
      </c>
      <c r="Z240" s="3">
        <v>0</v>
      </c>
      <c r="AA240" s="3">
        <v>0</v>
      </c>
      <c r="AB240" s="3">
        <v>0</v>
      </c>
      <c r="AC240" s="27">
        <f t="shared" si="10"/>
        <v>0</v>
      </c>
      <c r="AD240" s="28">
        <f t="shared" si="11"/>
        <v>0</v>
      </c>
    </row>
    <row r="241" spans="1:30" x14ac:dyDescent="0.25">
      <c r="A241" s="20">
        <v>229</v>
      </c>
      <c r="B241" s="52"/>
      <c r="C241" s="52"/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/>
      <c r="J241" s="3"/>
      <c r="K241" s="3"/>
      <c r="L241" s="3"/>
      <c r="M241" s="3"/>
      <c r="N241" s="3"/>
      <c r="O241" s="3"/>
      <c r="P241" s="25">
        <f t="shared" si="9"/>
        <v>0</v>
      </c>
      <c r="Q241" s="26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/>
      <c r="X241" s="3"/>
      <c r="Y241" s="3">
        <v>0</v>
      </c>
      <c r="Z241" s="3">
        <v>0</v>
      </c>
      <c r="AA241" s="3">
        <v>0</v>
      </c>
      <c r="AB241" s="3">
        <v>0</v>
      </c>
      <c r="AC241" s="27">
        <f t="shared" si="10"/>
        <v>0</v>
      </c>
      <c r="AD241" s="28">
        <f t="shared" si="11"/>
        <v>0</v>
      </c>
    </row>
    <row r="242" spans="1:30" x14ac:dyDescent="0.25">
      <c r="A242" s="29">
        <v>230</v>
      </c>
      <c r="B242" s="52"/>
      <c r="C242" s="52"/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/>
      <c r="J242" s="3"/>
      <c r="K242" s="3"/>
      <c r="L242" s="3"/>
      <c r="M242" s="3"/>
      <c r="N242" s="3"/>
      <c r="O242" s="3"/>
      <c r="P242" s="25">
        <f t="shared" si="9"/>
        <v>0</v>
      </c>
      <c r="Q242" s="26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/>
      <c r="X242" s="3"/>
      <c r="Y242" s="3">
        <v>0</v>
      </c>
      <c r="Z242" s="3">
        <v>0</v>
      </c>
      <c r="AA242" s="3">
        <v>0</v>
      </c>
      <c r="AB242" s="3">
        <v>0</v>
      </c>
      <c r="AC242" s="27">
        <f t="shared" si="10"/>
        <v>0</v>
      </c>
      <c r="AD242" s="28">
        <f t="shared" si="11"/>
        <v>0</v>
      </c>
    </row>
    <row r="243" spans="1:30" x14ac:dyDescent="0.25">
      <c r="A243" s="20">
        <v>231</v>
      </c>
      <c r="B243" s="52"/>
      <c r="C243" s="52"/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/>
      <c r="J243" s="3"/>
      <c r="K243" s="3"/>
      <c r="L243" s="3"/>
      <c r="M243" s="3"/>
      <c r="N243" s="3"/>
      <c r="O243" s="3"/>
      <c r="P243" s="25">
        <f t="shared" si="9"/>
        <v>0</v>
      </c>
      <c r="Q243" s="26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/>
      <c r="X243" s="3"/>
      <c r="Y243" s="3">
        <v>0</v>
      </c>
      <c r="Z243" s="3">
        <v>0</v>
      </c>
      <c r="AA243" s="3">
        <v>0</v>
      </c>
      <c r="AB243" s="3">
        <v>0</v>
      </c>
      <c r="AC243" s="27">
        <f t="shared" si="10"/>
        <v>0</v>
      </c>
      <c r="AD243" s="28">
        <f t="shared" si="11"/>
        <v>0</v>
      </c>
    </row>
    <row r="244" spans="1:30" x14ac:dyDescent="0.25">
      <c r="A244" s="29">
        <v>232</v>
      </c>
      <c r="B244" s="52"/>
      <c r="C244" s="52"/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/>
      <c r="J244" s="3"/>
      <c r="K244" s="3"/>
      <c r="L244" s="3"/>
      <c r="M244" s="3"/>
      <c r="N244" s="3"/>
      <c r="O244" s="3"/>
      <c r="P244" s="25">
        <f t="shared" si="9"/>
        <v>0</v>
      </c>
      <c r="Q244" s="26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/>
      <c r="X244" s="3"/>
      <c r="Y244" s="3">
        <v>0</v>
      </c>
      <c r="Z244" s="3">
        <v>0</v>
      </c>
      <c r="AA244" s="3">
        <v>0</v>
      </c>
      <c r="AB244" s="3">
        <v>0</v>
      </c>
      <c r="AC244" s="27">
        <f t="shared" si="10"/>
        <v>0</v>
      </c>
      <c r="AD244" s="28">
        <f t="shared" si="11"/>
        <v>0</v>
      </c>
    </row>
    <row r="245" spans="1:30" x14ac:dyDescent="0.25">
      <c r="A245" s="20">
        <v>233</v>
      </c>
      <c r="B245" s="52"/>
      <c r="C245" s="52"/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/>
      <c r="J245" s="3"/>
      <c r="K245" s="3"/>
      <c r="L245" s="3"/>
      <c r="M245" s="3"/>
      <c r="N245" s="3"/>
      <c r="O245" s="3"/>
      <c r="P245" s="25">
        <f t="shared" si="9"/>
        <v>0</v>
      </c>
      <c r="Q245" s="26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/>
      <c r="X245" s="3"/>
      <c r="Y245" s="3">
        <v>0</v>
      </c>
      <c r="Z245" s="3">
        <v>0</v>
      </c>
      <c r="AA245" s="3">
        <v>0</v>
      </c>
      <c r="AB245" s="3">
        <v>0</v>
      </c>
      <c r="AC245" s="27">
        <f t="shared" si="10"/>
        <v>0</v>
      </c>
      <c r="AD245" s="28">
        <f t="shared" si="11"/>
        <v>0</v>
      </c>
    </row>
    <row r="246" spans="1:30" x14ac:dyDescent="0.25">
      <c r="A246" s="29">
        <v>234</v>
      </c>
      <c r="B246" s="52"/>
      <c r="C246" s="52"/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/>
      <c r="J246" s="3"/>
      <c r="K246" s="3"/>
      <c r="L246" s="3"/>
      <c r="M246" s="3"/>
      <c r="N246" s="3"/>
      <c r="O246" s="3"/>
      <c r="P246" s="25">
        <f t="shared" si="9"/>
        <v>0</v>
      </c>
      <c r="Q246" s="26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/>
      <c r="X246" s="3"/>
      <c r="Y246" s="3">
        <v>0</v>
      </c>
      <c r="Z246" s="3">
        <v>0</v>
      </c>
      <c r="AA246" s="3">
        <v>0</v>
      </c>
      <c r="AB246" s="3">
        <v>0</v>
      </c>
      <c r="AC246" s="27">
        <f t="shared" si="10"/>
        <v>0</v>
      </c>
      <c r="AD246" s="28">
        <f t="shared" si="11"/>
        <v>0</v>
      </c>
    </row>
    <row r="247" spans="1:30" x14ac:dyDescent="0.25">
      <c r="A247" s="20">
        <v>235</v>
      </c>
      <c r="B247" s="52"/>
      <c r="C247" s="52"/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/>
      <c r="J247" s="3"/>
      <c r="K247" s="3"/>
      <c r="L247" s="3"/>
      <c r="M247" s="3"/>
      <c r="N247" s="3"/>
      <c r="O247" s="3"/>
      <c r="P247" s="25">
        <f t="shared" si="9"/>
        <v>0</v>
      </c>
      <c r="Q247" s="26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/>
      <c r="X247" s="3"/>
      <c r="Y247" s="3">
        <v>0</v>
      </c>
      <c r="Z247" s="3">
        <v>0</v>
      </c>
      <c r="AA247" s="3">
        <v>0</v>
      </c>
      <c r="AB247" s="3">
        <v>0</v>
      </c>
      <c r="AC247" s="27">
        <f t="shared" si="10"/>
        <v>0</v>
      </c>
      <c r="AD247" s="28">
        <f t="shared" si="11"/>
        <v>0</v>
      </c>
    </row>
    <row r="248" spans="1:30" x14ac:dyDescent="0.25">
      <c r="A248" s="29">
        <v>236</v>
      </c>
      <c r="B248" s="52"/>
      <c r="C248" s="52"/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/>
      <c r="J248" s="3"/>
      <c r="K248" s="3"/>
      <c r="L248" s="3"/>
      <c r="M248" s="3"/>
      <c r="N248" s="3"/>
      <c r="O248" s="3"/>
      <c r="P248" s="25">
        <f t="shared" si="9"/>
        <v>0</v>
      </c>
      <c r="Q248" s="26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/>
      <c r="X248" s="3"/>
      <c r="Y248" s="3">
        <v>0</v>
      </c>
      <c r="Z248" s="3">
        <v>0</v>
      </c>
      <c r="AA248" s="3">
        <v>0</v>
      </c>
      <c r="AB248" s="3">
        <v>0</v>
      </c>
      <c r="AC248" s="27">
        <f t="shared" si="10"/>
        <v>0</v>
      </c>
      <c r="AD248" s="28">
        <f t="shared" si="11"/>
        <v>0</v>
      </c>
    </row>
    <row r="249" spans="1:30" x14ac:dyDescent="0.25">
      <c r="A249" s="20">
        <v>237</v>
      </c>
      <c r="B249" s="52"/>
      <c r="C249" s="52"/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/>
      <c r="J249" s="3"/>
      <c r="K249" s="3"/>
      <c r="L249" s="3"/>
      <c r="M249" s="3"/>
      <c r="N249" s="3"/>
      <c r="O249" s="3"/>
      <c r="P249" s="25">
        <f t="shared" si="9"/>
        <v>0</v>
      </c>
      <c r="Q249" s="26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/>
      <c r="X249" s="3"/>
      <c r="Y249" s="3">
        <v>0</v>
      </c>
      <c r="Z249" s="3">
        <v>0</v>
      </c>
      <c r="AA249" s="3">
        <v>0</v>
      </c>
      <c r="AB249" s="3">
        <v>0</v>
      </c>
      <c r="AC249" s="27">
        <f t="shared" si="10"/>
        <v>0</v>
      </c>
      <c r="AD249" s="28">
        <f t="shared" si="11"/>
        <v>0</v>
      </c>
    </row>
    <row r="250" spans="1:30" x14ac:dyDescent="0.25">
      <c r="A250" s="29">
        <v>238</v>
      </c>
      <c r="B250" s="52"/>
      <c r="C250" s="52"/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/>
      <c r="J250" s="3"/>
      <c r="K250" s="3"/>
      <c r="L250" s="3"/>
      <c r="M250" s="3"/>
      <c r="N250" s="3"/>
      <c r="O250" s="3"/>
      <c r="P250" s="25">
        <f t="shared" si="9"/>
        <v>0</v>
      </c>
      <c r="Q250" s="26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/>
      <c r="X250" s="3"/>
      <c r="Y250" s="3">
        <v>0</v>
      </c>
      <c r="Z250" s="3">
        <v>0</v>
      </c>
      <c r="AA250" s="3">
        <v>0</v>
      </c>
      <c r="AB250" s="3">
        <v>0</v>
      </c>
      <c r="AC250" s="27">
        <f t="shared" si="10"/>
        <v>0</v>
      </c>
      <c r="AD250" s="28">
        <f t="shared" si="11"/>
        <v>0</v>
      </c>
    </row>
    <row r="251" spans="1:30" x14ac:dyDescent="0.25">
      <c r="A251" s="20">
        <v>239</v>
      </c>
      <c r="B251" s="52"/>
      <c r="C251" s="52"/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/>
      <c r="J251" s="3"/>
      <c r="K251" s="3"/>
      <c r="L251" s="3"/>
      <c r="M251" s="3"/>
      <c r="N251" s="3"/>
      <c r="O251" s="3"/>
      <c r="P251" s="25">
        <f t="shared" si="9"/>
        <v>0</v>
      </c>
      <c r="Q251" s="26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/>
      <c r="X251" s="3"/>
      <c r="Y251" s="3">
        <v>0</v>
      </c>
      <c r="Z251" s="3">
        <v>0</v>
      </c>
      <c r="AA251" s="3">
        <v>0</v>
      </c>
      <c r="AB251" s="3">
        <v>0</v>
      </c>
      <c r="AC251" s="27">
        <f t="shared" si="10"/>
        <v>0</v>
      </c>
      <c r="AD251" s="28">
        <f t="shared" si="11"/>
        <v>0</v>
      </c>
    </row>
    <row r="252" spans="1:30" x14ac:dyDescent="0.25">
      <c r="A252" s="29">
        <v>240</v>
      </c>
      <c r="B252" s="52"/>
      <c r="C252" s="52"/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/>
      <c r="J252" s="3"/>
      <c r="K252" s="3"/>
      <c r="L252" s="3"/>
      <c r="M252" s="3"/>
      <c r="N252" s="3"/>
      <c r="O252" s="3"/>
      <c r="P252" s="25">
        <f t="shared" si="9"/>
        <v>0</v>
      </c>
      <c r="Q252" s="26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/>
      <c r="X252" s="3"/>
      <c r="Y252" s="3">
        <v>0</v>
      </c>
      <c r="Z252" s="3">
        <v>0</v>
      </c>
      <c r="AA252" s="3">
        <v>0</v>
      </c>
      <c r="AB252" s="3">
        <v>0</v>
      </c>
      <c r="AC252" s="27">
        <f t="shared" si="10"/>
        <v>0</v>
      </c>
      <c r="AD252" s="28">
        <f t="shared" si="11"/>
        <v>0</v>
      </c>
    </row>
    <row r="253" spans="1:30" x14ac:dyDescent="0.25">
      <c r="A253" s="20">
        <v>241</v>
      </c>
      <c r="B253" s="52"/>
      <c r="C253" s="52"/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/>
      <c r="J253" s="3"/>
      <c r="K253" s="3"/>
      <c r="L253" s="3"/>
      <c r="M253" s="3"/>
      <c r="N253" s="3"/>
      <c r="O253" s="3"/>
      <c r="P253" s="25">
        <f t="shared" si="9"/>
        <v>0</v>
      </c>
      <c r="Q253" s="26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/>
      <c r="X253" s="3"/>
      <c r="Y253" s="3">
        <v>0</v>
      </c>
      <c r="Z253" s="3">
        <v>0</v>
      </c>
      <c r="AA253" s="3">
        <v>0</v>
      </c>
      <c r="AB253" s="3">
        <v>0</v>
      </c>
      <c r="AC253" s="27">
        <f t="shared" si="10"/>
        <v>0</v>
      </c>
      <c r="AD253" s="28">
        <f t="shared" si="11"/>
        <v>0</v>
      </c>
    </row>
    <row r="254" spans="1:30" x14ac:dyDescent="0.25">
      <c r="A254" s="29">
        <v>242</v>
      </c>
      <c r="B254" s="52"/>
      <c r="C254" s="52"/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/>
      <c r="J254" s="3"/>
      <c r="K254" s="3"/>
      <c r="L254" s="3"/>
      <c r="M254" s="3"/>
      <c r="N254" s="3"/>
      <c r="O254" s="3"/>
      <c r="P254" s="25">
        <f t="shared" si="9"/>
        <v>0</v>
      </c>
      <c r="Q254" s="26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/>
      <c r="X254" s="3"/>
      <c r="Y254" s="3">
        <v>0</v>
      </c>
      <c r="Z254" s="3">
        <v>0</v>
      </c>
      <c r="AA254" s="3">
        <v>0</v>
      </c>
      <c r="AB254" s="3">
        <v>0</v>
      </c>
      <c r="AC254" s="27">
        <f t="shared" si="10"/>
        <v>0</v>
      </c>
      <c r="AD254" s="28">
        <f t="shared" si="11"/>
        <v>0</v>
      </c>
    </row>
    <row r="255" spans="1:30" x14ac:dyDescent="0.25">
      <c r="A255" s="20">
        <v>243</v>
      </c>
      <c r="B255" s="52"/>
      <c r="C255" s="52"/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/>
      <c r="J255" s="3"/>
      <c r="K255" s="3"/>
      <c r="L255" s="3"/>
      <c r="M255" s="3"/>
      <c r="N255" s="3"/>
      <c r="O255" s="3"/>
      <c r="P255" s="25">
        <f t="shared" si="9"/>
        <v>0</v>
      </c>
      <c r="Q255" s="26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/>
      <c r="X255" s="3"/>
      <c r="Y255" s="3">
        <v>0</v>
      </c>
      <c r="Z255" s="3">
        <v>0</v>
      </c>
      <c r="AA255" s="3">
        <v>0</v>
      </c>
      <c r="AB255" s="3">
        <v>0</v>
      </c>
      <c r="AC255" s="27">
        <f t="shared" si="10"/>
        <v>0</v>
      </c>
      <c r="AD255" s="28">
        <f t="shared" si="11"/>
        <v>0</v>
      </c>
    </row>
    <row r="256" spans="1:30" x14ac:dyDescent="0.25">
      <c r="A256" s="29">
        <v>244</v>
      </c>
      <c r="B256" s="52"/>
      <c r="C256" s="52"/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/>
      <c r="J256" s="3"/>
      <c r="K256" s="3"/>
      <c r="L256" s="3"/>
      <c r="M256" s="3"/>
      <c r="N256" s="3"/>
      <c r="O256" s="3"/>
      <c r="P256" s="25">
        <f t="shared" si="9"/>
        <v>0</v>
      </c>
      <c r="Q256" s="26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/>
      <c r="X256" s="3"/>
      <c r="Y256" s="3">
        <v>0</v>
      </c>
      <c r="Z256" s="3">
        <v>0</v>
      </c>
      <c r="AA256" s="3">
        <v>0</v>
      </c>
      <c r="AB256" s="3">
        <v>0</v>
      </c>
      <c r="AC256" s="27">
        <f t="shared" si="10"/>
        <v>0</v>
      </c>
      <c r="AD256" s="28">
        <f t="shared" si="11"/>
        <v>0</v>
      </c>
    </row>
    <row r="257" spans="1:30" x14ac:dyDescent="0.25">
      <c r="A257" s="20">
        <v>245</v>
      </c>
      <c r="B257" s="52"/>
      <c r="C257" s="52"/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/>
      <c r="J257" s="3"/>
      <c r="K257" s="3"/>
      <c r="L257" s="3"/>
      <c r="M257" s="3"/>
      <c r="N257" s="3"/>
      <c r="O257" s="3"/>
      <c r="P257" s="25">
        <f t="shared" si="9"/>
        <v>0</v>
      </c>
      <c r="Q257" s="26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/>
      <c r="X257" s="3"/>
      <c r="Y257" s="3">
        <v>0</v>
      </c>
      <c r="Z257" s="3">
        <v>0</v>
      </c>
      <c r="AA257" s="3">
        <v>0</v>
      </c>
      <c r="AB257" s="3">
        <v>0</v>
      </c>
      <c r="AC257" s="27">
        <f t="shared" si="10"/>
        <v>0</v>
      </c>
      <c r="AD257" s="28">
        <f t="shared" si="11"/>
        <v>0</v>
      </c>
    </row>
    <row r="258" spans="1:30" x14ac:dyDescent="0.25">
      <c r="A258" s="29">
        <v>246</v>
      </c>
      <c r="B258" s="52"/>
      <c r="C258" s="52"/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/>
      <c r="J258" s="3"/>
      <c r="K258" s="3"/>
      <c r="L258" s="3"/>
      <c r="M258" s="3"/>
      <c r="N258" s="3"/>
      <c r="O258" s="3"/>
      <c r="P258" s="25">
        <f t="shared" si="9"/>
        <v>0</v>
      </c>
      <c r="Q258" s="26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/>
      <c r="X258" s="3"/>
      <c r="Y258" s="3">
        <v>0</v>
      </c>
      <c r="Z258" s="3">
        <v>0</v>
      </c>
      <c r="AA258" s="3">
        <v>0</v>
      </c>
      <c r="AB258" s="3">
        <v>0</v>
      </c>
      <c r="AC258" s="27">
        <f t="shared" si="10"/>
        <v>0</v>
      </c>
      <c r="AD258" s="28">
        <f t="shared" si="11"/>
        <v>0</v>
      </c>
    </row>
    <row r="259" spans="1:30" x14ac:dyDescent="0.25">
      <c r="A259" s="20">
        <v>247</v>
      </c>
      <c r="B259" s="52"/>
      <c r="C259" s="52"/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/>
      <c r="J259" s="3"/>
      <c r="K259" s="3"/>
      <c r="L259" s="3"/>
      <c r="M259" s="3"/>
      <c r="N259" s="3"/>
      <c r="O259" s="3"/>
      <c r="P259" s="25">
        <f t="shared" si="9"/>
        <v>0</v>
      </c>
      <c r="Q259" s="26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/>
      <c r="X259" s="3"/>
      <c r="Y259" s="3">
        <v>0</v>
      </c>
      <c r="Z259" s="3">
        <v>0</v>
      </c>
      <c r="AA259" s="3">
        <v>0</v>
      </c>
      <c r="AB259" s="3">
        <v>0</v>
      </c>
      <c r="AC259" s="27">
        <f t="shared" si="10"/>
        <v>0</v>
      </c>
      <c r="AD259" s="28">
        <f t="shared" si="11"/>
        <v>0</v>
      </c>
    </row>
    <row r="260" spans="1:30" x14ac:dyDescent="0.25">
      <c r="A260" s="29">
        <v>248</v>
      </c>
      <c r="B260" s="52"/>
      <c r="C260" s="52"/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/>
      <c r="J260" s="3"/>
      <c r="K260" s="3"/>
      <c r="L260" s="3"/>
      <c r="M260" s="3"/>
      <c r="N260" s="3"/>
      <c r="O260" s="3"/>
      <c r="P260" s="25">
        <f t="shared" si="9"/>
        <v>0</v>
      </c>
      <c r="Q260" s="26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/>
      <c r="X260" s="3"/>
      <c r="Y260" s="3">
        <v>0</v>
      </c>
      <c r="Z260" s="3">
        <v>0</v>
      </c>
      <c r="AA260" s="3">
        <v>0</v>
      </c>
      <c r="AB260" s="3">
        <v>0</v>
      </c>
      <c r="AC260" s="27">
        <f t="shared" si="10"/>
        <v>0</v>
      </c>
      <c r="AD260" s="28">
        <f t="shared" si="11"/>
        <v>0</v>
      </c>
    </row>
    <row r="261" spans="1:30" x14ac:dyDescent="0.25">
      <c r="A261" s="20">
        <v>249</v>
      </c>
      <c r="B261" s="52"/>
      <c r="C261" s="52"/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/>
      <c r="J261" s="3"/>
      <c r="K261" s="3"/>
      <c r="L261" s="3"/>
      <c r="M261" s="3"/>
      <c r="N261" s="3"/>
      <c r="O261" s="3"/>
      <c r="P261" s="25">
        <f t="shared" si="9"/>
        <v>0</v>
      </c>
      <c r="Q261" s="26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/>
      <c r="X261" s="3"/>
      <c r="Y261" s="3">
        <v>0</v>
      </c>
      <c r="Z261" s="3">
        <v>0</v>
      </c>
      <c r="AA261" s="3">
        <v>0</v>
      </c>
      <c r="AB261" s="3">
        <v>0</v>
      </c>
      <c r="AC261" s="27">
        <f t="shared" si="10"/>
        <v>0</v>
      </c>
      <c r="AD261" s="28">
        <f t="shared" si="11"/>
        <v>0</v>
      </c>
    </row>
    <row r="262" spans="1:30" x14ac:dyDescent="0.25">
      <c r="A262" s="29">
        <v>250</v>
      </c>
      <c r="B262" s="52"/>
      <c r="C262" s="52"/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/>
      <c r="J262" s="3"/>
      <c r="K262" s="3"/>
      <c r="L262" s="3"/>
      <c r="M262" s="3"/>
      <c r="N262" s="3"/>
      <c r="O262" s="3"/>
      <c r="P262" s="25">
        <f t="shared" si="9"/>
        <v>0</v>
      </c>
      <c r="Q262" s="26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/>
      <c r="X262" s="3"/>
      <c r="Y262" s="3">
        <v>0</v>
      </c>
      <c r="Z262" s="3">
        <v>0</v>
      </c>
      <c r="AA262" s="3">
        <v>0</v>
      </c>
      <c r="AB262" s="3">
        <v>0</v>
      </c>
      <c r="AC262" s="27">
        <f t="shared" si="10"/>
        <v>0</v>
      </c>
      <c r="AD262" s="28">
        <f t="shared" si="11"/>
        <v>0</v>
      </c>
    </row>
    <row r="263" spans="1:30" x14ac:dyDescent="0.25">
      <c r="A263" s="20">
        <v>251</v>
      </c>
      <c r="B263" s="52"/>
      <c r="C263" s="52"/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/>
      <c r="J263" s="3"/>
      <c r="K263" s="3"/>
      <c r="L263" s="3"/>
      <c r="M263" s="3"/>
      <c r="N263" s="3"/>
      <c r="O263" s="3"/>
      <c r="P263" s="25">
        <f t="shared" si="9"/>
        <v>0</v>
      </c>
      <c r="Q263" s="26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/>
      <c r="X263" s="3"/>
      <c r="Y263" s="3">
        <v>0</v>
      </c>
      <c r="Z263" s="3">
        <v>0</v>
      </c>
      <c r="AA263" s="3">
        <v>0</v>
      </c>
      <c r="AB263" s="3">
        <v>0</v>
      </c>
      <c r="AC263" s="27">
        <f t="shared" si="10"/>
        <v>0</v>
      </c>
      <c r="AD263" s="28">
        <f t="shared" si="11"/>
        <v>0</v>
      </c>
    </row>
    <row r="264" spans="1:30" x14ac:dyDescent="0.25">
      <c r="A264" s="29">
        <v>252</v>
      </c>
      <c r="B264" s="52"/>
      <c r="C264" s="52"/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/>
      <c r="J264" s="3"/>
      <c r="K264" s="3"/>
      <c r="L264" s="3"/>
      <c r="M264" s="3"/>
      <c r="N264" s="3"/>
      <c r="O264" s="3"/>
      <c r="P264" s="25">
        <f t="shared" si="9"/>
        <v>0</v>
      </c>
      <c r="Q264" s="26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/>
      <c r="X264" s="3"/>
      <c r="Y264" s="3">
        <v>0</v>
      </c>
      <c r="Z264" s="3">
        <v>0</v>
      </c>
      <c r="AA264" s="3">
        <v>0</v>
      </c>
      <c r="AB264" s="3">
        <v>0</v>
      </c>
      <c r="AC264" s="27">
        <f t="shared" si="10"/>
        <v>0</v>
      </c>
      <c r="AD264" s="28">
        <f t="shared" si="11"/>
        <v>0</v>
      </c>
    </row>
    <row r="265" spans="1:30" x14ac:dyDescent="0.25">
      <c r="A265" s="20">
        <v>253</v>
      </c>
      <c r="B265" s="52"/>
      <c r="C265" s="52"/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/>
      <c r="J265" s="3"/>
      <c r="K265" s="3"/>
      <c r="L265" s="3"/>
      <c r="M265" s="3"/>
      <c r="N265" s="3"/>
      <c r="O265" s="3"/>
      <c r="P265" s="25">
        <f t="shared" si="9"/>
        <v>0</v>
      </c>
      <c r="Q265" s="26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/>
      <c r="X265" s="3"/>
      <c r="Y265" s="3">
        <v>0</v>
      </c>
      <c r="Z265" s="3">
        <v>0</v>
      </c>
      <c r="AA265" s="3">
        <v>0</v>
      </c>
      <c r="AB265" s="3">
        <v>0</v>
      </c>
      <c r="AC265" s="27">
        <f t="shared" si="10"/>
        <v>0</v>
      </c>
      <c r="AD265" s="28">
        <f t="shared" si="11"/>
        <v>0</v>
      </c>
    </row>
    <row r="266" spans="1:30" x14ac:dyDescent="0.25">
      <c r="A266" s="29">
        <v>254</v>
      </c>
      <c r="B266" s="52"/>
      <c r="C266" s="52"/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/>
      <c r="J266" s="3"/>
      <c r="K266" s="3"/>
      <c r="L266" s="3"/>
      <c r="M266" s="3"/>
      <c r="N266" s="3"/>
      <c r="O266" s="3"/>
      <c r="P266" s="25">
        <f t="shared" si="9"/>
        <v>0</v>
      </c>
      <c r="Q266" s="26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/>
      <c r="X266" s="3"/>
      <c r="Y266" s="3">
        <v>0</v>
      </c>
      <c r="Z266" s="3">
        <v>0</v>
      </c>
      <c r="AA266" s="3">
        <v>0</v>
      </c>
      <c r="AB266" s="3">
        <v>0</v>
      </c>
      <c r="AC266" s="27">
        <f t="shared" si="10"/>
        <v>0</v>
      </c>
      <c r="AD266" s="28">
        <f t="shared" si="11"/>
        <v>0</v>
      </c>
    </row>
    <row r="267" spans="1:30" x14ac:dyDescent="0.25">
      <c r="A267" s="20">
        <v>255</v>
      </c>
      <c r="B267" s="52"/>
      <c r="C267" s="52"/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/>
      <c r="J267" s="3"/>
      <c r="K267" s="3"/>
      <c r="L267" s="3"/>
      <c r="M267" s="3"/>
      <c r="N267" s="3"/>
      <c r="O267" s="3"/>
      <c r="P267" s="25">
        <f t="shared" si="9"/>
        <v>0</v>
      </c>
      <c r="Q267" s="26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/>
      <c r="X267" s="3"/>
      <c r="Y267" s="3">
        <v>0</v>
      </c>
      <c r="Z267" s="3">
        <v>0</v>
      </c>
      <c r="AA267" s="3">
        <v>0</v>
      </c>
      <c r="AB267" s="3">
        <v>0</v>
      </c>
      <c r="AC267" s="27">
        <f t="shared" si="10"/>
        <v>0</v>
      </c>
      <c r="AD267" s="28">
        <f t="shared" si="11"/>
        <v>0</v>
      </c>
    </row>
    <row r="268" spans="1:30" x14ac:dyDescent="0.25">
      <c r="A268" s="29">
        <v>256</v>
      </c>
      <c r="B268" s="52"/>
      <c r="C268" s="52"/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/>
      <c r="J268" s="3"/>
      <c r="K268" s="3"/>
      <c r="L268" s="3"/>
      <c r="M268" s="3"/>
      <c r="N268" s="3"/>
      <c r="O268" s="3"/>
      <c r="P268" s="25">
        <f t="shared" si="9"/>
        <v>0</v>
      </c>
      <c r="Q268" s="26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/>
      <c r="X268" s="3"/>
      <c r="Y268" s="3">
        <v>0</v>
      </c>
      <c r="Z268" s="3">
        <v>0</v>
      </c>
      <c r="AA268" s="3">
        <v>0</v>
      </c>
      <c r="AB268" s="3">
        <v>0</v>
      </c>
      <c r="AC268" s="27">
        <f t="shared" si="10"/>
        <v>0</v>
      </c>
      <c r="AD268" s="28">
        <f t="shared" si="11"/>
        <v>0</v>
      </c>
    </row>
    <row r="269" spans="1:30" x14ac:dyDescent="0.25">
      <c r="A269" s="20">
        <v>257</v>
      </c>
      <c r="B269" s="52"/>
      <c r="C269" s="52"/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/>
      <c r="J269" s="3"/>
      <c r="K269" s="3"/>
      <c r="L269" s="3"/>
      <c r="M269" s="3"/>
      <c r="N269" s="3"/>
      <c r="O269" s="3"/>
      <c r="P269" s="25">
        <f t="shared" si="9"/>
        <v>0</v>
      </c>
      <c r="Q269" s="26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/>
      <c r="X269" s="3"/>
      <c r="Y269" s="3">
        <v>0</v>
      </c>
      <c r="Z269" s="3">
        <v>0</v>
      </c>
      <c r="AA269" s="3">
        <v>0</v>
      </c>
      <c r="AB269" s="3">
        <v>0</v>
      </c>
      <c r="AC269" s="27">
        <f t="shared" si="10"/>
        <v>0</v>
      </c>
      <c r="AD269" s="28">
        <f t="shared" si="11"/>
        <v>0</v>
      </c>
    </row>
    <row r="270" spans="1:30" x14ac:dyDescent="0.25">
      <c r="A270" s="29">
        <v>258</v>
      </c>
      <c r="B270" s="52"/>
      <c r="C270" s="52"/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/>
      <c r="J270" s="3"/>
      <c r="K270" s="3"/>
      <c r="L270" s="3"/>
      <c r="M270" s="3"/>
      <c r="N270" s="3"/>
      <c r="O270" s="3"/>
      <c r="P270" s="25">
        <f t="shared" ref="P270:P333" si="12">SUM(G270:N270)</f>
        <v>0</v>
      </c>
      <c r="Q270" s="26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/>
      <c r="X270" s="3"/>
      <c r="Y270" s="3">
        <v>0</v>
      </c>
      <c r="Z270" s="3">
        <v>0</v>
      </c>
      <c r="AA270" s="3">
        <v>0</v>
      </c>
      <c r="AB270" s="3">
        <v>0</v>
      </c>
      <c r="AC270" s="27">
        <f t="shared" ref="AC270:AC333" si="13">SUM(R270:AB270)</f>
        <v>0</v>
      </c>
      <c r="AD270" s="28">
        <f t="shared" ref="AD270:AD333" si="14">+P270+Q270-AC270</f>
        <v>0</v>
      </c>
    </row>
    <row r="271" spans="1:30" x14ac:dyDescent="0.25">
      <c r="A271" s="20">
        <v>259</v>
      </c>
      <c r="B271" s="52"/>
      <c r="C271" s="52"/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/>
      <c r="J271" s="3"/>
      <c r="K271" s="3"/>
      <c r="L271" s="3"/>
      <c r="M271" s="3"/>
      <c r="N271" s="3"/>
      <c r="O271" s="3"/>
      <c r="P271" s="25">
        <f t="shared" si="12"/>
        <v>0</v>
      </c>
      <c r="Q271" s="26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/>
      <c r="X271" s="3"/>
      <c r="Y271" s="3">
        <v>0</v>
      </c>
      <c r="Z271" s="3">
        <v>0</v>
      </c>
      <c r="AA271" s="3">
        <v>0</v>
      </c>
      <c r="AB271" s="3">
        <v>0</v>
      </c>
      <c r="AC271" s="27">
        <f t="shared" si="13"/>
        <v>0</v>
      </c>
      <c r="AD271" s="28">
        <f t="shared" si="14"/>
        <v>0</v>
      </c>
    </row>
    <row r="272" spans="1:30" x14ac:dyDescent="0.25">
      <c r="A272" s="29">
        <v>260</v>
      </c>
      <c r="B272" s="52"/>
      <c r="C272" s="52"/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/>
      <c r="J272" s="3"/>
      <c r="K272" s="3"/>
      <c r="L272" s="3"/>
      <c r="M272" s="3"/>
      <c r="N272" s="3"/>
      <c r="O272" s="3"/>
      <c r="P272" s="25">
        <f t="shared" si="12"/>
        <v>0</v>
      </c>
      <c r="Q272" s="26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/>
      <c r="X272" s="3"/>
      <c r="Y272" s="3">
        <v>0</v>
      </c>
      <c r="Z272" s="3">
        <v>0</v>
      </c>
      <c r="AA272" s="3">
        <v>0</v>
      </c>
      <c r="AB272" s="3">
        <v>0</v>
      </c>
      <c r="AC272" s="27">
        <f t="shared" si="13"/>
        <v>0</v>
      </c>
      <c r="AD272" s="28">
        <f t="shared" si="14"/>
        <v>0</v>
      </c>
    </row>
    <row r="273" spans="1:30" x14ac:dyDescent="0.25">
      <c r="A273" s="20">
        <v>261</v>
      </c>
      <c r="B273" s="52"/>
      <c r="C273" s="52"/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/>
      <c r="J273" s="3"/>
      <c r="K273" s="3"/>
      <c r="L273" s="3"/>
      <c r="M273" s="3"/>
      <c r="N273" s="3"/>
      <c r="O273" s="3"/>
      <c r="P273" s="25">
        <f t="shared" si="12"/>
        <v>0</v>
      </c>
      <c r="Q273" s="26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/>
      <c r="X273" s="3"/>
      <c r="Y273" s="3">
        <v>0</v>
      </c>
      <c r="Z273" s="3">
        <v>0</v>
      </c>
      <c r="AA273" s="3">
        <v>0</v>
      </c>
      <c r="AB273" s="3">
        <v>0</v>
      </c>
      <c r="AC273" s="27">
        <f t="shared" si="13"/>
        <v>0</v>
      </c>
      <c r="AD273" s="28">
        <f t="shared" si="14"/>
        <v>0</v>
      </c>
    </row>
    <row r="274" spans="1:30" x14ac:dyDescent="0.25">
      <c r="A274" s="29">
        <v>262</v>
      </c>
      <c r="B274" s="52"/>
      <c r="C274" s="52"/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/>
      <c r="J274" s="3"/>
      <c r="K274" s="3"/>
      <c r="L274" s="3"/>
      <c r="M274" s="3"/>
      <c r="N274" s="3"/>
      <c r="O274" s="3"/>
      <c r="P274" s="25">
        <f t="shared" si="12"/>
        <v>0</v>
      </c>
      <c r="Q274" s="26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/>
      <c r="X274" s="3"/>
      <c r="Y274" s="3">
        <v>0</v>
      </c>
      <c r="Z274" s="3">
        <v>0</v>
      </c>
      <c r="AA274" s="3">
        <v>0</v>
      </c>
      <c r="AB274" s="3">
        <v>0</v>
      </c>
      <c r="AC274" s="27">
        <f t="shared" si="13"/>
        <v>0</v>
      </c>
      <c r="AD274" s="28">
        <f t="shared" si="14"/>
        <v>0</v>
      </c>
    </row>
    <row r="275" spans="1:30" x14ac:dyDescent="0.25">
      <c r="A275" s="20">
        <v>263</v>
      </c>
      <c r="B275" s="52"/>
      <c r="C275" s="52"/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/>
      <c r="J275" s="3"/>
      <c r="K275" s="3"/>
      <c r="L275" s="3"/>
      <c r="M275" s="3"/>
      <c r="N275" s="3"/>
      <c r="O275" s="3"/>
      <c r="P275" s="25">
        <f t="shared" si="12"/>
        <v>0</v>
      </c>
      <c r="Q275" s="26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/>
      <c r="X275" s="3"/>
      <c r="Y275" s="3">
        <v>0</v>
      </c>
      <c r="Z275" s="3">
        <v>0</v>
      </c>
      <c r="AA275" s="3">
        <v>0</v>
      </c>
      <c r="AB275" s="3">
        <v>0</v>
      </c>
      <c r="AC275" s="27">
        <f t="shared" si="13"/>
        <v>0</v>
      </c>
      <c r="AD275" s="28">
        <f t="shared" si="14"/>
        <v>0</v>
      </c>
    </row>
    <row r="276" spans="1:30" x14ac:dyDescent="0.25">
      <c r="A276" s="29">
        <v>264</v>
      </c>
      <c r="B276" s="52"/>
      <c r="C276" s="52"/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/>
      <c r="J276" s="3"/>
      <c r="K276" s="3"/>
      <c r="L276" s="3"/>
      <c r="M276" s="3"/>
      <c r="N276" s="3"/>
      <c r="O276" s="3"/>
      <c r="P276" s="25">
        <f t="shared" si="12"/>
        <v>0</v>
      </c>
      <c r="Q276" s="26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/>
      <c r="X276" s="3"/>
      <c r="Y276" s="3">
        <v>0</v>
      </c>
      <c r="Z276" s="3">
        <v>0</v>
      </c>
      <c r="AA276" s="3">
        <v>0</v>
      </c>
      <c r="AB276" s="3">
        <v>0</v>
      </c>
      <c r="AC276" s="27">
        <f t="shared" si="13"/>
        <v>0</v>
      </c>
      <c r="AD276" s="28">
        <f t="shared" si="14"/>
        <v>0</v>
      </c>
    </row>
    <row r="277" spans="1:30" x14ac:dyDescent="0.25">
      <c r="A277" s="20">
        <v>265</v>
      </c>
      <c r="B277" s="52"/>
      <c r="C277" s="52"/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/>
      <c r="J277" s="3"/>
      <c r="K277" s="3"/>
      <c r="L277" s="3"/>
      <c r="M277" s="3"/>
      <c r="N277" s="3"/>
      <c r="O277" s="3"/>
      <c r="P277" s="25">
        <f t="shared" si="12"/>
        <v>0</v>
      </c>
      <c r="Q277" s="26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/>
      <c r="X277" s="3"/>
      <c r="Y277" s="3">
        <v>0</v>
      </c>
      <c r="Z277" s="3">
        <v>0</v>
      </c>
      <c r="AA277" s="3">
        <v>0</v>
      </c>
      <c r="AB277" s="3">
        <v>0</v>
      </c>
      <c r="AC277" s="27">
        <f t="shared" si="13"/>
        <v>0</v>
      </c>
      <c r="AD277" s="28">
        <f t="shared" si="14"/>
        <v>0</v>
      </c>
    </row>
    <row r="278" spans="1:30" x14ac:dyDescent="0.25">
      <c r="A278" s="29">
        <v>266</v>
      </c>
      <c r="B278" s="52"/>
      <c r="C278" s="52"/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/>
      <c r="J278" s="3"/>
      <c r="K278" s="3"/>
      <c r="L278" s="3"/>
      <c r="M278" s="3"/>
      <c r="N278" s="3"/>
      <c r="O278" s="3"/>
      <c r="P278" s="25">
        <f t="shared" si="12"/>
        <v>0</v>
      </c>
      <c r="Q278" s="26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/>
      <c r="X278" s="3"/>
      <c r="Y278" s="3">
        <v>0</v>
      </c>
      <c r="Z278" s="3">
        <v>0</v>
      </c>
      <c r="AA278" s="3">
        <v>0</v>
      </c>
      <c r="AB278" s="3">
        <v>0</v>
      </c>
      <c r="AC278" s="27">
        <f t="shared" si="13"/>
        <v>0</v>
      </c>
      <c r="AD278" s="28">
        <f t="shared" si="14"/>
        <v>0</v>
      </c>
    </row>
    <row r="279" spans="1:30" x14ac:dyDescent="0.25">
      <c r="A279" s="20">
        <v>267</v>
      </c>
      <c r="B279" s="52"/>
      <c r="C279" s="52"/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/>
      <c r="J279" s="3"/>
      <c r="K279" s="3"/>
      <c r="L279" s="3"/>
      <c r="M279" s="3"/>
      <c r="N279" s="3"/>
      <c r="O279" s="3"/>
      <c r="P279" s="25">
        <f t="shared" si="12"/>
        <v>0</v>
      </c>
      <c r="Q279" s="26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/>
      <c r="X279" s="3"/>
      <c r="Y279" s="3">
        <v>0</v>
      </c>
      <c r="Z279" s="3">
        <v>0</v>
      </c>
      <c r="AA279" s="3">
        <v>0</v>
      </c>
      <c r="AB279" s="3">
        <v>0</v>
      </c>
      <c r="AC279" s="27">
        <f t="shared" si="13"/>
        <v>0</v>
      </c>
      <c r="AD279" s="28">
        <f t="shared" si="14"/>
        <v>0</v>
      </c>
    </row>
    <row r="280" spans="1:30" x14ac:dyDescent="0.25">
      <c r="A280" s="29">
        <v>268</v>
      </c>
      <c r="B280" s="52"/>
      <c r="C280" s="52"/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/>
      <c r="J280" s="3"/>
      <c r="K280" s="3"/>
      <c r="L280" s="3"/>
      <c r="M280" s="3"/>
      <c r="N280" s="3"/>
      <c r="O280" s="3"/>
      <c r="P280" s="25">
        <f t="shared" si="12"/>
        <v>0</v>
      </c>
      <c r="Q280" s="26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/>
      <c r="X280" s="3"/>
      <c r="Y280" s="3">
        <v>0</v>
      </c>
      <c r="Z280" s="3">
        <v>0</v>
      </c>
      <c r="AA280" s="3">
        <v>0</v>
      </c>
      <c r="AB280" s="3">
        <v>0</v>
      </c>
      <c r="AC280" s="27">
        <f t="shared" si="13"/>
        <v>0</v>
      </c>
      <c r="AD280" s="28">
        <f t="shared" si="14"/>
        <v>0</v>
      </c>
    </row>
    <row r="281" spans="1:30" x14ac:dyDescent="0.25">
      <c r="A281" s="20">
        <v>269</v>
      </c>
      <c r="B281" s="52"/>
      <c r="C281" s="52"/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/>
      <c r="J281" s="3"/>
      <c r="K281" s="3"/>
      <c r="L281" s="3"/>
      <c r="M281" s="3"/>
      <c r="N281" s="3"/>
      <c r="O281" s="3"/>
      <c r="P281" s="25">
        <f t="shared" si="12"/>
        <v>0</v>
      </c>
      <c r="Q281" s="26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/>
      <c r="X281" s="3"/>
      <c r="Y281" s="3">
        <v>0</v>
      </c>
      <c r="Z281" s="3">
        <v>0</v>
      </c>
      <c r="AA281" s="3">
        <v>0</v>
      </c>
      <c r="AB281" s="3">
        <v>0</v>
      </c>
      <c r="AC281" s="27">
        <f t="shared" si="13"/>
        <v>0</v>
      </c>
      <c r="AD281" s="28">
        <f t="shared" si="14"/>
        <v>0</v>
      </c>
    </row>
    <row r="282" spans="1:30" x14ac:dyDescent="0.25">
      <c r="A282" s="29">
        <v>270</v>
      </c>
      <c r="B282" s="52"/>
      <c r="C282" s="52"/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/>
      <c r="J282" s="3"/>
      <c r="K282" s="3"/>
      <c r="L282" s="3"/>
      <c r="M282" s="3"/>
      <c r="N282" s="3"/>
      <c r="O282" s="3"/>
      <c r="P282" s="25">
        <f t="shared" si="12"/>
        <v>0</v>
      </c>
      <c r="Q282" s="26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/>
      <c r="X282" s="3"/>
      <c r="Y282" s="3">
        <v>0</v>
      </c>
      <c r="Z282" s="3">
        <v>0</v>
      </c>
      <c r="AA282" s="3">
        <v>0</v>
      </c>
      <c r="AB282" s="3">
        <v>0</v>
      </c>
      <c r="AC282" s="27">
        <f t="shared" si="13"/>
        <v>0</v>
      </c>
      <c r="AD282" s="28">
        <f t="shared" si="14"/>
        <v>0</v>
      </c>
    </row>
    <row r="283" spans="1:30" x14ac:dyDescent="0.25">
      <c r="A283" s="20">
        <v>271</v>
      </c>
      <c r="B283" s="52"/>
      <c r="C283" s="52"/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/>
      <c r="J283" s="3"/>
      <c r="K283" s="3"/>
      <c r="L283" s="3"/>
      <c r="M283" s="3"/>
      <c r="N283" s="3"/>
      <c r="O283" s="3"/>
      <c r="P283" s="25">
        <f t="shared" si="12"/>
        <v>0</v>
      </c>
      <c r="Q283" s="26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/>
      <c r="X283" s="3"/>
      <c r="Y283" s="3">
        <v>0</v>
      </c>
      <c r="Z283" s="3">
        <v>0</v>
      </c>
      <c r="AA283" s="3">
        <v>0</v>
      </c>
      <c r="AB283" s="3">
        <v>0</v>
      </c>
      <c r="AC283" s="27">
        <f t="shared" si="13"/>
        <v>0</v>
      </c>
      <c r="AD283" s="28">
        <f t="shared" si="14"/>
        <v>0</v>
      </c>
    </row>
    <row r="284" spans="1:30" x14ac:dyDescent="0.25">
      <c r="A284" s="29">
        <v>272</v>
      </c>
      <c r="B284" s="52"/>
      <c r="C284" s="52"/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/>
      <c r="J284" s="3"/>
      <c r="K284" s="3"/>
      <c r="L284" s="3"/>
      <c r="M284" s="3"/>
      <c r="N284" s="3"/>
      <c r="O284" s="3"/>
      <c r="P284" s="25">
        <f t="shared" si="12"/>
        <v>0</v>
      </c>
      <c r="Q284" s="26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/>
      <c r="X284" s="3"/>
      <c r="Y284" s="3">
        <v>0</v>
      </c>
      <c r="Z284" s="3">
        <v>0</v>
      </c>
      <c r="AA284" s="3">
        <v>0</v>
      </c>
      <c r="AB284" s="3">
        <v>0</v>
      </c>
      <c r="AC284" s="27">
        <f t="shared" si="13"/>
        <v>0</v>
      </c>
      <c r="AD284" s="28">
        <f t="shared" si="14"/>
        <v>0</v>
      </c>
    </row>
    <row r="285" spans="1:30" x14ac:dyDescent="0.25">
      <c r="A285" s="20">
        <v>273</v>
      </c>
      <c r="B285" s="52"/>
      <c r="C285" s="52"/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/>
      <c r="J285" s="3"/>
      <c r="K285" s="3"/>
      <c r="L285" s="3"/>
      <c r="M285" s="3"/>
      <c r="N285" s="3"/>
      <c r="O285" s="3"/>
      <c r="P285" s="25">
        <f t="shared" si="12"/>
        <v>0</v>
      </c>
      <c r="Q285" s="26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/>
      <c r="X285" s="3"/>
      <c r="Y285" s="3">
        <v>0</v>
      </c>
      <c r="Z285" s="3">
        <v>0</v>
      </c>
      <c r="AA285" s="3">
        <v>0</v>
      </c>
      <c r="AB285" s="3">
        <v>0</v>
      </c>
      <c r="AC285" s="27">
        <f t="shared" si="13"/>
        <v>0</v>
      </c>
      <c r="AD285" s="28">
        <f t="shared" si="14"/>
        <v>0</v>
      </c>
    </row>
    <row r="286" spans="1:30" x14ac:dyDescent="0.25">
      <c r="A286" s="29">
        <v>274</v>
      </c>
      <c r="B286" s="52"/>
      <c r="C286" s="52"/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/>
      <c r="J286" s="3"/>
      <c r="K286" s="3"/>
      <c r="L286" s="3"/>
      <c r="M286" s="3"/>
      <c r="N286" s="3"/>
      <c r="O286" s="3"/>
      <c r="P286" s="25">
        <f t="shared" si="12"/>
        <v>0</v>
      </c>
      <c r="Q286" s="26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/>
      <c r="X286" s="3"/>
      <c r="Y286" s="3">
        <v>0</v>
      </c>
      <c r="Z286" s="3">
        <v>0</v>
      </c>
      <c r="AA286" s="3">
        <v>0</v>
      </c>
      <c r="AB286" s="3">
        <v>0</v>
      </c>
      <c r="AC286" s="27">
        <f t="shared" si="13"/>
        <v>0</v>
      </c>
      <c r="AD286" s="28">
        <f t="shared" si="14"/>
        <v>0</v>
      </c>
    </row>
    <row r="287" spans="1:30" x14ac:dyDescent="0.25">
      <c r="A287" s="20">
        <v>275</v>
      </c>
      <c r="B287" s="52"/>
      <c r="C287" s="52"/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/>
      <c r="J287" s="3"/>
      <c r="K287" s="3"/>
      <c r="L287" s="3"/>
      <c r="M287" s="3"/>
      <c r="N287" s="3"/>
      <c r="O287" s="3"/>
      <c r="P287" s="25">
        <f t="shared" si="12"/>
        <v>0</v>
      </c>
      <c r="Q287" s="26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/>
      <c r="X287" s="3"/>
      <c r="Y287" s="3">
        <v>0</v>
      </c>
      <c r="Z287" s="3">
        <v>0</v>
      </c>
      <c r="AA287" s="3">
        <v>0</v>
      </c>
      <c r="AB287" s="3">
        <v>0</v>
      </c>
      <c r="AC287" s="27">
        <f t="shared" si="13"/>
        <v>0</v>
      </c>
      <c r="AD287" s="28">
        <f t="shared" si="14"/>
        <v>0</v>
      </c>
    </row>
    <row r="288" spans="1:30" x14ac:dyDescent="0.25">
      <c r="A288" s="29">
        <v>276</v>
      </c>
      <c r="B288" s="52"/>
      <c r="C288" s="52"/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/>
      <c r="J288" s="3"/>
      <c r="K288" s="3"/>
      <c r="L288" s="3"/>
      <c r="M288" s="3"/>
      <c r="N288" s="3"/>
      <c r="O288" s="3"/>
      <c r="P288" s="25">
        <f t="shared" si="12"/>
        <v>0</v>
      </c>
      <c r="Q288" s="26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/>
      <c r="X288" s="3"/>
      <c r="Y288" s="3">
        <v>0</v>
      </c>
      <c r="Z288" s="3">
        <v>0</v>
      </c>
      <c r="AA288" s="3">
        <v>0</v>
      </c>
      <c r="AB288" s="3">
        <v>0</v>
      </c>
      <c r="AC288" s="27">
        <f t="shared" si="13"/>
        <v>0</v>
      </c>
      <c r="AD288" s="28">
        <f t="shared" si="14"/>
        <v>0</v>
      </c>
    </row>
    <row r="289" spans="1:30" x14ac:dyDescent="0.25">
      <c r="A289" s="20">
        <v>277</v>
      </c>
      <c r="B289" s="52"/>
      <c r="C289" s="52"/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/>
      <c r="J289" s="3"/>
      <c r="K289" s="3"/>
      <c r="L289" s="3"/>
      <c r="M289" s="3"/>
      <c r="N289" s="3"/>
      <c r="O289" s="3"/>
      <c r="P289" s="25">
        <f t="shared" si="12"/>
        <v>0</v>
      </c>
      <c r="Q289" s="26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/>
      <c r="X289" s="3"/>
      <c r="Y289" s="3">
        <v>0</v>
      </c>
      <c r="Z289" s="3">
        <v>0</v>
      </c>
      <c r="AA289" s="3">
        <v>0</v>
      </c>
      <c r="AB289" s="3">
        <v>0</v>
      </c>
      <c r="AC289" s="27">
        <f t="shared" si="13"/>
        <v>0</v>
      </c>
      <c r="AD289" s="28">
        <f t="shared" si="14"/>
        <v>0</v>
      </c>
    </row>
    <row r="290" spans="1:30" x14ac:dyDescent="0.25">
      <c r="A290" s="29">
        <v>278</v>
      </c>
      <c r="B290" s="52"/>
      <c r="C290" s="52"/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/>
      <c r="J290" s="3"/>
      <c r="K290" s="3"/>
      <c r="L290" s="3"/>
      <c r="M290" s="3"/>
      <c r="N290" s="3"/>
      <c r="O290" s="3"/>
      <c r="P290" s="25">
        <f t="shared" si="12"/>
        <v>0</v>
      </c>
      <c r="Q290" s="26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/>
      <c r="X290" s="3"/>
      <c r="Y290" s="3">
        <v>0</v>
      </c>
      <c r="Z290" s="3">
        <v>0</v>
      </c>
      <c r="AA290" s="3">
        <v>0</v>
      </c>
      <c r="AB290" s="3">
        <v>0</v>
      </c>
      <c r="AC290" s="27">
        <f t="shared" si="13"/>
        <v>0</v>
      </c>
      <c r="AD290" s="28">
        <f t="shared" si="14"/>
        <v>0</v>
      </c>
    </row>
    <row r="291" spans="1:30" x14ac:dyDescent="0.25">
      <c r="A291" s="20">
        <v>279</v>
      </c>
      <c r="B291" s="52"/>
      <c r="C291" s="52"/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/>
      <c r="J291" s="3"/>
      <c r="K291" s="3"/>
      <c r="L291" s="3"/>
      <c r="M291" s="3"/>
      <c r="N291" s="3"/>
      <c r="O291" s="3"/>
      <c r="P291" s="25">
        <f t="shared" si="12"/>
        <v>0</v>
      </c>
      <c r="Q291" s="26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/>
      <c r="X291" s="3"/>
      <c r="Y291" s="3">
        <v>0</v>
      </c>
      <c r="Z291" s="3">
        <v>0</v>
      </c>
      <c r="AA291" s="3">
        <v>0</v>
      </c>
      <c r="AB291" s="3">
        <v>0</v>
      </c>
      <c r="AC291" s="27">
        <f t="shared" si="13"/>
        <v>0</v>
      </c>
      <c r="AD291" s="28">
        <f t="shared" si="14"/>
        <v>0</v>
      </c>
    </row>
    <row r="292" spans="1:30" x14ac:dyDescent="0.25">
      <c r="A292" s="29">
        <v>280</v>
      </c>
      <c r="B292" s="52"/>
      <c r="C292" s="52"/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/>
      <c r="J292" s="3"/>
      <c r="K292" s="3"/>
      <c r="L292" s="3"/>
      <c r="M292" s="3"/>
      <c r="N292" s="3"/>
      <c r="O292" s="3"/>
      <c r="P292" s="25">
        <f t="shared" si="12"/>
        <v>0</v>
      </c>
      <c r="Q292" s="26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/>
      <c r="X292" s="3"/>
      <c r="Y292" s="3">
        <v>0</v>
      </c>
      <c r="Z292" s="3">
        <v>0</v>
      </c>
      <c r="AA292" s="3">
        <v>0</v>
      </c>
      <c r="AB292" s="3">
        <v>0</v>
      </c>
      <c r="AC292" s="27">
        <f t="shared" si="13"/>
        <v>0</v>
      </c>
      <c r="AD292" s="28">
        <f t="shared" si="14"/>
        <v>0</v>
      </c>
    </row>
    <row r="293" spans="1:30" x14ac:dyDescent="0.25">
      <c r="A293" s="20">
        <v>281</v>
      </c>
      <c r="B293" s="52"/>
      <c r="C293" s="52"/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/>
      <c r="J293" s="3"/>
      <c r="K293" s="3"/>
      <c r="L293" s="3"/>
      <c r="M293" s="3"/>
      <c r="N293" s="3"/>
      <c r="O293" s="3"/>
      <c r="P293" s="25">
        <f t="shared" si="12"/>
        <v>0</v>
      </c>
      <c r="Q293" s="26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/>
      <c r="X293" s="3"/>
      <c r="Y293" s="3">
        <v>0</v>
      </c>
      <c r="Z293" s="3">
        <v>0</v>
      </c>
      <c r="AA293" s="3">
        <v>0</v>
      </c>
      <c r="AB293" s="3">
        <v>0</v>
      </c>
      <c r="AC293" s="27">
        <f t="shared" si="13"/>
        <v>0</v>
      </c>
      <c r="AD293" s="28">
        <f t="shared" si="14"/>
        <v>0</v>
      </c>
    </row>
    <row r="294" spans="1:30" x14ac:dyDescent="0.25">
      <c r="A294" s="29">
        <v>282</v>
      </c>
      <c r="B294" s="52"/>
      <c r="C294" s="52"/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/>
      <c r="J294" s="3"/>
      <c r="K294" s="3"/>
      <c r="L294" s="3"/>
      <c r="M294" s="3"/>
      <c r="N294" s="3"/>
      <c r="O294" s="3"/>
      <c r="P294" s="25">
        <f t="shared" si="12"/>
        <v>0</v>
      </c>
      <c r="Q294" s="26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/>
      <c r="X294" s="3"/>
      <c r="Y294" s="3">
        <v>0</v>
      </c>
      <c r="Z294" s="3">
        <v>0</v>
      </c>
      <c r="AA294" s="3">
        <v>0</v>
      </c>
      <c r="AB294" s="3">
        <v>0</v>
      </c>
      <c r="AC294" s="27">
        <f t="shared" si="13"/>
        <v>0</v>
      </c>
      <c r="AD294" s="28">
        <f t="shared" si="14"/>
        <v>0</v>
      </c>
    </row>
    <row r="295" spans="1:30" x14ac:dyDescent="0.25">
      <c r="A295" s="20">
        <v>283</v>
      </c>
      <c r="B295" s="52"/>
      <c r="C295" s="52"/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/>
      <c r="J295" s="3"/>
      <c r="K295" s="3"/>
      <c r="L295" s="3"/>
      <c r="M295" s="3"/>
      <c r="N295" s="3"/>
      <c r="O295" s="3"/>
      <c r="P295" s="25">
        <f t="shared" si="12"/>
        <v>0</v>
      </c>
      <c r="Q295" s="26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/>
      <c r="X295" s="3"/>
      <c r="Y295" s="3">
        <v>0</v>
      </c>
      <c r="Z295" s="3">
        <v>0</v>
      </c>
      <c r="AA295" s="3">
        <v>0</v>
      </c>
      <c r="AB295" s="3">
        <v>0</v>
      </c>
      <c r="AC295" s="27">
        <f t="shared" si="13"/>
        <v>0</v>
      </c>
      <c r="AD295" s="28">
        <f t="shared" si="14"/>
        <v>0</v>
      </c>
    </row>
    <row r="296" spans="1:30" x14ac:dyDescent="0.25">
      <c r="A296" s="29">
        <v>284</v>
      </c>
      <c r="B296" s="52"/>
      <c r="C296" s="52"/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/>
      <c r="J296" s="3"/>
      <c r="K296" s="3"/>
      <c r="L296" s="3"/>
      <c r="M296" s="3"/>
      <c r="N296" s="3"/>
      <c r="O296" s="3"/>
      <c r="P296" s="25">
        <f t="shared" si="12"/>
        <v>0</v>
      </c>
      <c r="Q296" s="26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/>
      <c r="X296" s="3"/>
      <c r="Y296" s="3">
        <v>0</v>
      </c>
      <c r="Z296" s="3">
        <v>0</v>
      </c>
      <c r="AA296" s="3">
        <v>0</v>
      </c>
      <c r="AB296" s="3">
        <v>0</v>
      </c>
      <c r="AC296" s="27">
        <f t="shared" si="13"/>
        <v>0</v>
      </c>
      <c r="AD296" s="28">
        <f t="shared" si="14"/>
        <v>0</v>
      </c>
    </row>
    <row r="297" spans="1:30" x14ac:dyDescent="0.25">
      <c r="A297" s="20">
        <v>285</v>
      </c>
      <c r="B297" s="52"/>
      <c r="C297" s="52"/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/>
      <c r="J297" s="3"/>
      <c r="K297" s="3"/>
      <c r="L297" s="3"/>
      <c r="M297" s="3"/>
      <c r="N297" s="3"/>
      <c r="O297" s="3"/>
      <c r="P297" s="25">
        <f t="shared" si="12"/>
        <v>0</v>
      </c>
      <c r="Q297" s="26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/>
      <c r="X297" s="3"/>
      <c r="Y297" s="3">
        <v>0</v>
      </c>
      <c r="Z297" s="3">
        <v>0</v>
      </c>
      <c r="AA297" s="3">
        <v>0</v>
      </c>
      <c r="AB297" s="3">
        <v>0</v>
      </c>
      <c r="AC297" s="27">
        <f t="shared" si="13"/>
        <v>0</v>
      </c>
      <c r="AD297" s="28">
        <f t="shared" si="14"/>
        <v>0</v>
      </c>
    </row>
    <row r="298" spans="1:30" x14ac:dyDescent="0.25">
      <c r="A298" s="29">
        <v>286</v>
      </c>
      <c r="B298" s="52"/>
      <c r="C298" s="52"/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/>
      <c r="J298" s="3"/>
      <c r="K298" s="3"/>
      <c r="L298" s="3"/>
      <c r="M298" s="3"/>
      <c r="N298" s="3"/>
      <c r="O298" s="3"/>
      <c r="P298" s="25">
        <f t="shared" si="12"/>
        <v>0</v>
      </c>
      <c r="Q298" s="26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/>
      <c r="X298" s="3"/>
      <c r="Y298" s="3">
        <v>0</v>
      </c>
      <c r="Z298" s="3">
        <v>0</v>
      </c>
      <c r="AA298" s="3">
        <v>0</v>
      </c>
      <c r="AB298" s="3">
        <v>0</v>
      </c>
      <c r="AC298" s="27">
        <f t="shared" si="13"/>
        <v>0</v>
      </c>
      <c r="AD298" s="28">
        <f t="shared" si="14"/>
        <v>0</v>
      </c>
    </row>
    <row r="299" spans="1:30" x14ac:dyDescent="0.25">
      <c r="A299" s="20">
        <v>287</v>
      </c>
      <c r="B299" s="52"/>
      <c r="C299" s="52"/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/>
      <c r="J299" s="3"/>
      <c r="K299" s="3"/>
      <c r="L299" s="3"/>
      <c r="M299" s="3"/>
      <c r="N299" s="3"/>
      <c r="O299" s="3"/>
      <c r="P299" s="25">
        <f t="shared" si="12"/>
        <v>0</v>
      </c>
      <c r="Q299" s="26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/>
      <c r="X299" s="3"/>
      <c r="Y299" s="3">
        <v>0</v>
      </c>
      <c r="Z299" s="3">
        <v>0</v>
      </c>
      <c r="AA299" s="3">
        <v>0</v>
      </c>
      <c r="AB299" s="3">
        <v>0</v>
      </c>
      <c r="AC299" s="27">
        <f t="shared" si="13"/>
        <v>0</v>
      </c>
      <c r="AD299" s="28">
        <f t="shared" si="14"/>
        <v>0</v>
      </c>
    </row>
    <row r="300" spans="1:30" x14ac:dyDescent="0.25">
      <c r="A300" s="29">
        <v>288</v>
      </c>
      <c r="B300" s="52"/>
      <c r="C300" s="52"/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/>
      <c r="J300" s="3"/>
      <c r="K300" s="3"/>
      <c r="L300" s="3"/>
      <c r="M300" s="3"/>
      <c r="N300" s="3"/>
      <c r="O300" s="3"/>
      <c r="P300" s="25">
        <f t="shared" si="12"/>
        <v>0</v>
      </c>
      <c r="Q300" s="26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/>
      <c r="X300" s="3"/>
      <c r="Y300" s="3">
        <v>0</v>
      </c>
      <c r="Z300" s="3">
        <v>0</v>
      </c>
      <c r="AA300" s="3">
        <v>0</v>
      </c>
      <c r="AB300" s="3">
        <v>0</v>
      </c>
      <c r="AC300" s="27">
        <f t="shared" si="13"/>
        <v>0</v>
      </c>
      <c r="AD300" s="28">
        <f t="shared" si="14"/>
        <v>0</v>
      </c>
    </row>
    <row r="301" spans="1:30" x14ac:dyDescent="0.25">
      <c r="A301" s="20">
        <v>289</v>
      </c>
      <c r="B301" s="52"/>
      <c r="C301" s="52"/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/>
      <c r="J301" s="3"/>
      <c r="K301" s="3"/>
      <c r="L301" s="3"/>
      <c r="M301" s="3"/>
      <c r="N301" s="3"/>
      <c r="O301" s="3"/>
      <c r="P301" s="25">
        <f t="shared" si="12"/>
        <v>0</v>
      </c>
      <c r="Q301" s="26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/>
      <c r="X301" s="3"/>
      <c r="Y301" s="3">
        <v>0</v>
      </c>
      <c r="Z301" s="3">
        <v>0</v>
      </c>
      <c r="AA301" s="3">
        <v>0</v>
      </c>
      <c r="AB301" s="3">
        <v>0</v>
      </c>
      <c r="AC301" s="27">
        <f t="shared" si="13"/>
        <v>0</v>
      </c>
      <c r="AD301" s="28">
        <f t="shared" si="14"/>
        <v>0</v>
      </c>
    </row>
    <row r="302" spans="1:30" x14ac:dyDescent="0.25">
      <c r="A302" s="29">
        <v>290</v>
      </c>
      <c r="B302" s="52"/>
      <c r="C302" s="52"/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/>
      <c r="J302" s="3"/>
      <c r="K302" s="3"/>
      <c r="L302" s="3"/>
      <c r="M302" s="3"/>
      <c r="N302" s="3"/>
      <c r="O302" s="3"/>
      <c r="P302" s="25">
        <f t="shared" si="12"/>
        <v>0</v>
      </c>
      <c r="Q302" s="26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/>
      <c r="X302" s="3"/>
      <c r="Y302" s="3">
        <v>0</v>
      </c>
      <c r="Z302" s="3">
        <v>0</v>
      </c>
      <c r="AA302" s="3">
        <v>0</v>
      </c>
      <c r="AB302" s="3">
        <v>0</v>
      </c>
      <c r="AC302" s="27">
        <f t="shared" si="13"/>
        <v>0</v>
      </c>
      <c r="AD302" s="28">
        <f t="shared" si="14"/>
        <v>0</v>
      </c>
    </row>
    <row r="303" spans="1:30" x14ac:dyDescent="0.25">
      <c r="A303" s="20">
        <v>291</v>
      </c>
      <c r="B303" s="52"/>
      <c r="C303" s="52"/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/>
      <c r="J303" s="3"/>
      <c r="K303" s="3"/>
      <c r="L303" s="3"/>
      <c r="M303" s="3"/>
      <c r="N303" s="3"/>
      <c r="O303" s="3"/>
      <c r="P303" s="25">
        <f t="shared" si="12"/>
        <v>0</v>
      </c>
      <c r="Q303" s="26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/>
      <c r="X303" s="3"/>
      <c r="Y303" s="3">
        <v>0</v>
      </c>
      <c r="Z303" s="3">
        <v>0</v>
      </c>
      <c r="AA303" s="3">
        <v>0</v>
      </c>
      <c r="AB303" s="3">
        <v>0</v>
      </c>
      <c r="AC303" s="27">
        <f t="shared" si="13"/>
        <v>0</v>
      </c>
      <c r="AD303" s="28">
        <f t="shared" si="14"/>
        <v>0</v>
      </c>
    </row>
    <row r="304" spans="1:30" x14ac:dyDescent="0.25">
      <c r="A304" s="29">
        <v>292</v>
      </c>
      <c r="B304" s="52"/>
      <c r="C304" s="52"/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/>
      <c r="J304" s="3"/>
      <c r="K304" s="3"/>
      <c r="L304" s="3"/>
      <c r="M304" s="3"/>
      <c r="N304" s="3"/>
      <c r="O304" s="3"/>
      <c r="P304" s="25">
        <f t="shared" si="12"/>
        <v>0</v>
      </c>
      <c r="Q304" s="26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/>
      <c r="X304" s="3"/>
      <c r="Y304" s="3">
        <v>0</v>
      </c>
      <c r="Z304" s="3">
        <v>0</v>
      </c>
      <c r="AA304" s="3">
        <v>0</v>
      </c>
      <c r="AB304" s="3">
        <v>0</v>
      </c>
      <c r="AC304" s="27">
        <f t="shared" si="13"/>
        <v>0</v>
      </c>
      <c r="AD304" s="28">
        <f t="shared" si="14"/>
        <v>0</v>
      </c>
    </row>
    <row r="305" spans="1:30" x14ac:dyDescent="0.25">
      <c r="A305" s="20">
        <v>293</v>
      </c>
      <c r="B305" s="52"/>
      <c r="C305" s="52"/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/>
      <c r="J305" s="3"/>
      <c r="K305" s="3"/>
      <c r="L305" s="3"/>
      <c r="M305" s="3"/>
      <c r="N305" s="3"/>
      <c r="O305" s="3"/>
      <c r="P305" s="25">
        <f t="shared" si="12"/>
        <v>0</v>
      </c>
      <c r="Q305" s="26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/>
      <c r="X305" s="3"/>
      <c r="Y305" s="3">
        <v>0</v>
      </c>
      <c r="Z305" s="3">
        <v>0</v>
      </c>
      <c r="AA305" s="3">
        <v>0</v>
      </c>
      <c r="AB305" s="3">
        <v>0</v>
      </c>
      <c r="AC305" s="27">
        <f t="shared" si="13"/>
        <v>0</v>
      </c>
      <c r="AD305" s="28">
        <f t="shared" si="14"/>
        <v>0</v>
      </c>
    </row>
    <row r="306" spans="1:30" x14ac:dyDescent="0.25">
      <c r="A306" s="29">
        <v>294</v>
      </c>
      <c r="B306" s="52"/>
      <c r="C306" s="52"/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/>
      <c r="J306" s="3"/>
      <c r="K306" s="3"/>
      <c r="L306" s="3"/>
      <c r="M306" s="3"/>
      <c r="N306" s="3"/>
      <c r="O306" s="3"/>
      <c r="P306" s="25">
        <f t="shared" si="12"/>
        <v>0</v>
      </c>
      <c r="Q306" s="26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/>
      <c r="X306" s="3"/>
      <c r="Y306" s="3">
        <v>0</v>
      </c>
      <c r="Z306" s="3">
        <v>0</v>
      </c>
      <c r="AA306" s="3">
        <v>0</v>
      </c>
      <c r="AB306" s="3">
        <v>0</v>
      </c>
      <c r="AC306" s="27">
        <f t="shared" si="13"/>
        <v>0</v>
      </c>
      <c r="AD306" s="28">
        <f t="shared" si="14"/>
        <v>0</v>
      </c>
    </row>
    <row r="307" spans="1:30" x14ac:dyDescent="0.25">
      <c r="A307" s="20">
        <v>295</v>
      </c>
      <c r="B307" s="52"/>
      <c r="C307" s="52"/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/>
      <c r="J307" s="3"/>
      <c r="K307" s="3"/>
      <c r="L307" s="3"/>
      <c r="M307" s="3"/>
      <c r="N307" s="3"/>
      <c r="O307" s="3"/>
      <c r="P307" s="25">
        <f t="shared" si="12"/>
        <v>0</v>
      </c>
      <c r="Q307" s="26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/>
      <c r="X307" s="3"/>
      <c r="Y307" s="3">
        <v>0</v>
      </c>
      <c r="Z307" s="3">
        <v>0</v>
      </c>
      <c r="AA307" s="3">
        <v>0</v>
      </c>
      <c r="AB307" s="3">
        <v>0</v>
      </c>
      <c r="AC307" s="27">
        <f t="shared" si="13"/>
        <v>0</v>
      </c>
      <c r="AD307" s="28">
        <f t="shared" si="14"/>
        <v>0</v>
      </c>
    </row>
    <row r="308" spans="1:30" x14ac:dyDescent="0.25">
      <c r="A308" s="29">
        <v>296</v>
      </c>
      <c r="B308" s="52"/>
      <c r="C308" s="52"/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/>
      <c r="J308" s="3"/>
      <c r="K308" s="3"/>
      <c r="L308" s="3"/>
      <c r="M308" s="3"/>
      <c r="N308" s="3"/>
      <c r="O308" s="3"/>
      <c r="P308" s="25">
        <f t="shared" si="12"/>
        <v>0</v>
      </c>
      <c r="Q308" s="26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/>
      <c r="X308" s="3"/>
      <c r="Y308" s="3">
        <v>0</v>
      </c>
      <c r="Z308" s="3">
        <v>0</v>
      </c>
      <c r="AA308" s="3">
        <v>0</v>
      </c>
      <c r="AB308" s="3">
        <v>0</v>
      </c>
      <c r="AC308" s="27">
        <f t="shared" si="13"/>
        <v>0</v>
      </c>
      <c r="AD308" s="28">
        <f t="shared" si="14"/>
        <v>0</v>
      </c>
    </row>
    <row r="309" spans="1:30" x14ac:dyDescent="0.25">
      <c r="A309" s="20">
        <v>297</v>
      </c>
      <c r="B309" s="52"/>
      <c r="C309" s="52"/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/>
      <c r="J309" s="3"/>
      <c r="K309" s="3"/>
      <c r="L309" s="3"/>
      <c r="M309" s="3"/>
      <c r="N309" s="3"/>
      <c r="O309" s="3"/>
      <c r="P309" s="25">
        <f t="shared" si="12"/>
        <v>0</v>
      </c>
      <c r="Q309" s="26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/>
      <c r="X309" s="3"/>
      <c r="Y309" s="3">
        <v>0</v>
      </c>
      <c r="Z309" s="3">
        <v>0</v>
      </c>
      <c r="AA309" s="3">
        <v>0</v>
      </c>
      <c r="AB309" s="3">
        <v>0</v>
      </c>
      <c r="AC309" s="27">
        <f t="shared" si="13"/>
        <v>0</v>
      </c>
      <c r="AD309" s="28">
        <f t="shared" si="14"/>
        <v>0</v>
      </c>
    </row>
    <row r="310" spans="1:30" x14ac:dyDescent="0.25">
      <c r="A310" s="29">
        <v>298</v>
      </c>
      <c r="B310" s="52"/>
      <c r="C310" s="52"/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/>
      <c r="J310" s="3"/>
      <c r="K310" s="3"/>
      <c r="L310" s="3"/>
      <c r="M310" s="3"/>
      <c r="N310" s="3"/>
      <c r="O310" s="3"/>
      <c r="P310" s="25">
        <f t="shared" si="12"/>
        <v>0</v>
      </c>
      <c r="Q310" s="26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/>
      <c r="X310" s="3"/>
      <c r="Y310" s="3">
        <v>0</v>
      </c>
      <c r="Z310" s="3">
        <v>0</v>
      </c>
      <c r="AA310" s="3">
        <v>0</v>
      </c>
      <c r="AB310" s="3">
        <v>0</v>
      </c>
      <c r="AC310" s="27">
        <f t="shared" si="13"/>
        <v>0</v>
      </c>
      <c r="AD310" s="28">
        <f t="shared" si="14"/>
        <v>0</v>
      </c>
    </row>
    <row r="311" spans="1:30" x14ac:dyDescent="0.25">
      <c r="A311" s="20">
        <v>299</v>
      </c>
      <c r="B311" s="52"/>
      <c r="C311" s="52"/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/>
      <c r="J311" s="3"/>
      <c r="K311" s="3"/>
      <c r="L311" s="3"/>
      <c r="M311" s="3"/>
      <c r="N311" s="3"/>
      <c r="O311" s="3"/>
      <c r="P311" s="25">
        <f t="shared" si="12"/>
        <v>0</v>
      </c>
      <c r="Q311" s="26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/>
      <c r="X311" s="3"/>
      <c r="Y311" s="3">
        <v>0</v>
      </c>
      <c r="Z311" s="3">
        <v>0</v>
      </c>
      <c r="AA311" s="3">
        <v>0</v>
      </c>
      <c r="AB311" s="3">
        <v>0</v>
      </c>
      <c r="AC311" s="27">
        <f t="shared" si="13"/>
        <v>0</v>
      </c>
      <c r="AD311" s="28">
        <f t="shared" si="14"/>
        <v>0</v>
      </c>
    </row>
    <row r="312" spans="1:30" x14ac:dyDescent="0.25">
      <c r="A312" s="29">
        <v>300</v>
      </c>
      <c r="B312" s="52"/>
      <c r="C312" s="52"/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/>
      <c r="J312" s="3"/>
      <c r="K312" s="3"/>
      <c r="L312" s="3"/>
      <c r="M312" s="3"/>
      <c r="N312" s="3"/>
      <c r="O312" s="3"/>
      <c r="P312" s="25">
        <f t="shared" si="12"/>
        <v>0</v>
      </c>
      <c r="Q312" s="26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/>
      <c r="X312" s="3"/>
      <c r="Y312" s="3">
        <v>0</v>
      </c>
      <c r="Z312" s="3">
        <v>0</v>
      </c>
      <c r="AA312" s="3">
        <v>0</v>
      </c>
      <c r="AB312" s="3">
        <v>0</v>
      </c>
      <c r="AC312" s="27">
        <f t="shared" si="13"/>
        <v>0</v>
      </c>
      <c r="AD312" s="28">
        <f t="shared" si="14"/>
        <v>0</v>
      </c>
    </row>
    <row r="313" spans="1:30" x14ac:dyDescent="0.25">
      <c r="A313" s="20">
        <v>301</v>
      </c>
      <c r="B313" s="52"/>
      <c r="C313" s="52"/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/>
      <c r="J313" s="3"/>
      <c r="K313" s="3"/>
      <c r="L313" s="3"/>
      <c r="M313" s="3"/>
      <c r="N313" s="3"/>
      <c r="O313" s="3"/>
      <c r="P313" s="25">
        <f t="shared" si="12"/>
        <v>0</v>
      </c>
      <c r="Q313" s="26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/>
      <c r="X313" s="3"/>
      <c r="Y313" s="3">
        <v>0</v>
      </c>
      <c r="Z313" s="3">
        <v>0</v>
      </c>
      <c r="AA313" s="3">
        <v>0</v>
      </c>
      <c r="AB313" s="3">
        <v>0</v>
      </c>
      <c r="AC313" s="27">
        <f t="shared" si="13"/>
        <v>0</v>
      </c>
      <c r="AD313" s="28">
        <f t="shared" si="14"/>
        <v>0</v>
      </c>
    </row>
    <row r="314" spans="1:30" x14ac:dyDescent="0.25">
      <c r="A314" s="29">
        <v>302</v>
      </c>
      <c r="B314" s="52"/>
      <c r="C314" s="52"/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/>
      <c r="J314" s="3"/>
      <c r="K314" s="3"/>
      <c r="L314" s="3"/>
      <c r="M314" s="3"/>
      <c r="N314" s="3"/>
      <c r="O314" s="3"/>
      <c r="P314" s="25">
        <f t="shared" si="12"/>
        <v>0</v>
      </c>
      <c r="Q314" s="26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/>
      <c r="X314" s="3"/>
      <c r="Y314" s="3">
        <v>0</v>
      </c>
      <c r="Z314" s="3">
        <v>0</v>
      </c>
      <c r="AA314" s="3">
        <v>0</v>
      </c>
      <c r="AB314" s="3">
        <v>0</v>
      </c>
      <c r="AC314" s="27">
        <f t="shared" si="13"/>
        <v>0</v>
      </c>
      <c r="AD314" s="28">
        <f t="shared" si="14"/>
        <v>0</v>
      </c>
    </row>
    <row r="315" spans="1:30" x14ac:dyDescent="0.25">
      <c r="A315" s="20">
        <v>303</v>
      </c>
      <c r="B315" s="52"/>
      <c r="C315" s="52"/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/>
      <c r="J315" s="3"/>
      <c r="K315" s="3"/>
      <c r="L315" s="3"/>
      <c r="M315" s="3"/>
      <c r="N315" s="3"/>
      <c r="O315" s="3"/>
      <c r="P315" s="25">
        <f t="shared" si="12"/>
        <v>0</v>
      </c>
      <c r="Q315" s="26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/>
      <c r="X315" s="3"/>
      <c r="Y315" s="3">
        <v>0</v>
      </c>
      <c r="Z315" s="3">
        <v>0</v>
      </c>
      <c r="AA315" s="3">
        <v>0</v>
      </c>
      <c r="AB315" s="3">
        <v>0</v>
      </c>
      <c r="AC315" s="27">
        <f t="shared" si="13"/>
        <v>0</v>
      </c>
      <c r="AD315" s="28">
        <f t="shared" si="14"/>
        <v>0</v>
      </c>
    </row>
    <row r="316" spans="1:30" x14ac:dyDescent="0.25">
      <c r="A316" s="29">
        <v>304</v>
      </c>
      <c r="B316" s="52"/>
      <c r="C316" s="52"/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/>
      <c r="J316" s="3"/>
      <c r="K316" s="3"/>
      <c r="L316" s="3"/>
      <c r="M316" s="3"/>
      <c r="N316" s="3"/>
      <c r="O316" s="3"/>
      <c r="P316" s="25">
        <f t="shared" si="12"/>
        <v>0</v>
      </c>
      <c r="Q316" s="26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/>
      <c r="X316" s="3"/>
      <c r="Y316" s="3">
        <v>0</v>
      </c>
      <c r="Z316" s="3">
        <v>0</v>
      </c>
      <c r="AA316" s="3">
        <v>0</v>
      </c>
      <c r="AB316" s="3">
        <v>0</v>
      </c>
      <c r="AC316" s="27">
        <f t="shared" si="13"/>
        <v>0</v>
      </c>
      <c r="AD316" s="28">
        <f t="shared" si="14"/>
        <v>0</v>
      </c>
    </row>
    <row r="317" spans="1:30" x14ac:dyDescent="0.25">
      <c r="A317" s="20">
        <v>305</v>
      </c>
      <c r="B317" s="52"/>
      <c r="C317" s="52"/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/>
      <c r="J317" s="3"/>
      <c r="K317" s="3"/>
      <c r="L317" s="3"/>
      <c r="M317" s="3"/>
      <c r="N317" s="3"/>
      <c r="O317" s="3"/>
      <c r="P317" s="25">
        <f t="shared" si="12"/>
        <v>0</v>
      </c>
      <c r="Q317" s="26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/>
      <c r="X317" s="3"/>
      <c r="Y317" s="3">
        <v>0</v>
      </c>
      <c r="Z317" s="3">
        <v>0</v>
      </c>
      <c r="AA317" s="3">
        <v>0</v>
      </c>
      <c r="AB317" s="3">
        <v>0</v>
      </c>
      <c r="AC317" s="27">
        <f t="shared" si="13"/>
        <v>0</v>
      </c>
      <c r="AD317" s="28">
        <f t="shared" si="14"/>
        <v>0</v>
      </c>
    </row>
    <row r="318" spans="1:30" x14ac:dyDescent="0.25">
      <c r="A318" s="29">
        <v>306</v>
      </c>
      <c r="B318" s="52"/>
      <c r="C318" s="52"/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/>
      <c r="J318" s="3"/>
      <c r="K318" s="3"/>
      <c r="L318" s="3"/>
      <c r="M318" s="3"/>
      <c r="N318" s="3"/>
      <c r="O318" s="3"/>
      <c r="P318" s="25">
        <f t="shared" si="12"/>
        <v>0</v>
      </c>
      <c r="Q318" s="26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/>
      <c r="X318" s="3"/>
      <c r="Y318" s="3">
        <v>0</v>
      </c>
      <c r="Z318" s="3">
        <v>0</v>
      </c>
      <c r="AA318" s="3">
        <v>0</v>
      </c>
      <c r="AB318" s="3">
        <v>0</v>
      </c>
      <c r="AC318" s="27">
        <f t="shared" si="13"/>
        <v>0</v>
      </c>
      <c r="AD318" s="28">
        <f t="shared" si="14"/>
        <v>0</v>
      </c>
    </row>
    <row r="319" spans="1:30" x14ac:dyDescent="0.25">
      <c r="A319" s="20">
        <v>307</v>
      </c>
      <c r="B319" s="52"/>
      <c r="C319" s="52"/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/>
      <c r="J319" s="3"/>
      <c r="K319" s="3"/>
      <c r="L319" s="3"/>
      <c r="M319" s="3"/>
      <c r="N319" s="3"/>
      <c r="O319" s="3"/>
      <c r="P319" s="25">
        <f t="shared" si="12"/>
        <v>0</v>
      </c>
      <c r="Q319" s="26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/>
      <c r="X319" s="3"/>
      <c r="Y319" s="3">
        <v>0</v>
      </c>
      <c r="Z319" s="3">
        <v>0</v>
      </c>
      <c r="AA319" s="3">
        <v>0</v>
      </c>
      <c r="AB319" s="3">
        <v>0</v>
      </c>
      <c r="AC319" s="27">
        <f t="shared" si="13"/>
        <v>0</v>
      </c>
      <c r="AD319" s="28">
        <f t="shared" si="14"/>
        <v>0</v>
      </c>
    </row>
    <row r="320" spans="1:30" x14ac:dyDescent="0.25">
      <c r="A320" s="29">
        <v>308</v>
      </c>
      <c r="B320" s="52"/>
      <c r="C320" s="52"/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/>
      <c r="J320" s="3"/>
      <c r="K320" s="3"/>
      <c r="L320" s="3"/>
      <c r="M320" s="3"/>
      <c r="N320" s="3"/>
      <c r="O320" s="3"/>
      <c r="P320" s="25">
        <f t="shared" si="12"/>
        <v>0</v>
      </c>
      <c r="Q320" s="26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/>
      <c r="X320" s="3"/>
      <c r="Y320" s="3">
        <v>0</v>
      </c>
      <c r="Z320" s="3">
        <v>0</v>
      </c>
      <c r="AA320" s="3">
        <v>0</v>
      </c>
      <c r="AB320" s="3">
        <v>0</v>
      </c>
      <c r="AC320" s="27">
        <f t="shared" si="13"/>
        <v>0</v>
      </c>
      <c r="AD320" s="28">
        <f t="shared" si="14"/>
        <v>0</v>
      </c>
    </row>
    <row r="321" spans="1:30" x14ac:dyDescent="0.25">
      <c r="A321" s="20">
        <v>309</v>
      </c>
      <c r="B321" s="52"/>
      <c r="C321" s="52"/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/>
      <c r="J321" s="3"/>
      <c r="K321" s="3"/>
      <c r="L321" s="3"/>
      <c r="M321" s="3"/>
      <c r="N321" s="3"/>
      <c r="O321" s="3"/>
      <c r="P321" s="25">
        <f t="shared" si="12"/>
        <v>0</v>
      </c>
      <c r="Q321" s="26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/>
      <c r="X321" s="3"/>
      <c r="Y321" s="3">
        <v>0</v>
      </c>
      <c r="Z321" s="3">
        <v>0</v>
      </c>
      <c r="AA321" s="3">
        <v>0</v>
      </c>
      <c r="AB321" s="3">
        <v>0</v>
      </c>
      <c r="AC321" s="27">
        <f t="shared" si="13"/>
        <v>0</v>
      </c>
      <c r="AD321" s="28">
        <f t="shared" si="14"/>
        <v>0</v>
      </c>
    </row>
    <row r="322" spans="1:30" x14ac:dyDescent="0.25">
      <c r="A322" s="29">
        <v>310</v>
      </c>
      <c r="B322" s="52"/>
      <c r="C322" s="52"/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/>
      <c r="J322" s="3"/>
      <c r="K322" s="3"/>
      <c r="L322" s="3"/>
      <c r="M322" s="3"/>
      <c r="N322" s="3"/>
      <c r="O322" s="3"/>
      <c r="P322" s="25">
        <f t="shared" si="12"/>
        <v>0</v>
      </c>
      <c r="Q322" s="26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/>
      <c r="X322" s="3"/>
      <c r="Y322" s="3">
        <v>0</v>
      </c>
      <c r="Z322" s="3">
        <v>0</v>
      </c>
      <c r="AA322" s="3">
        <v>0</v>
      </c>
      <c r="AB322" s="3">
        <v>0</v>
      </c>
      <c r="AC322" s="27">
        <f t="shared" si="13"/>
        <v>0</v>
      </c>
      <c r="AD322" s="28">
        <f t="shared" si="14"/>
        <v>0</v>
      </c>
    </row>
    <row r="323" spans="1:30" x14ac:dyDescent="0.25">
      <c r="A323" s="20">
        <v>311</v>
      </c>
      <c r="B323" s="52"/>
      <c r="C323" s="52"/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/>
      <c r="J323" s="3"/>
      <c r="K323" s="3"/>
      <c r="L323" s="3"/>
      <c r="M323" s="3"/>
      <c r="N323" s="3"/>
      <c r="O323" s="3"/>
      <c r="P323" s="25">
        <f t="shared" si="12"/>
        <v>0</v>
      </c>
      <c r="Q323" s="26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/>
      <c r="X323" s="3"/>
      <c r="Y323" s="3">
        <v>0</v>
      </c>
      <c r="Z323" s="3">
        <v>0</v>
      </c>
      <c r="AA323" s="3">
        <v>0</v>
      </c>
      <c r="AB323" s="3">
        <v>0</v>
      </c>
      <c r="AC323" s="27">
        <f t="shared" si="13"/>
        <v>0</v>
      </c>
      <c r="AD323" s="28">
        <f t="shared" si="14"/>
        <v>0</v>
      </c>
    </row>
    <row r="324" spans="1:30" x14ac:dyDescent="0.25">
      <c r="A324" s="29">
        <v>312</v>
      </c>
      <c r="B324" s="52"/>
      <c r="C324" s="52"/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/>
      <c r="J324" s="3"/>
      <c r="K324" s="3"/>
      <c r="L324" s="3"/>
      <c r="M324" s="3"/>
      <c r="N324" s="3"/>
      <c r="O324" s="3"/>
      <c r="P324" s="25">
        <f t="shared" si="12"/>
        <v>0</v>
      </c>
      <c r="Q324" s="26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/>
      <c r="X324" s="3"/>
      <c r="Y324" s="3">
        <v>0</v>
      </c>
      <c r="Z324" s="3">
        <v>0</v>
      </c>
      <c r="AA324" s="3">
        <v>0</v>
      </c>
      <c r="AB324" s="3">
        <v>0</v>
      </c>
      <c r="AC324" s="27">
        <f t="shared" si="13"/>
        <v>0</v>
      </c>
      <c r="AD324" s="28">
        <f t="shared" si="14"/>
        <v>0</v>
      </c>
    </row>
    <row r="325" spans="1:30" x14ac:dyDescent="0.25">
      <c r="A325" s="20">
        <v>313</v>
      </c>
      <c r="B325" s="52"/>
      <c r="C325" s="52"/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/>
      <c r="J325" s="3"/>
      <c r="K325" s="3"/>
      <c r="L325" s="3"/>
      <c r="M325" s="3"/>
      <c r="N325" s="3"/>
      <c r="O325" s="3"/>
      <c r="P325" s="25">
        <f t="shared" si="12"/>
        <v>0</v>
      </c>
      <c r="Q325" s="26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/>
      <c r="X325" s="3"/>
      <c r="Y325" s="3">
        <v>0</v>
      </c>
      <c r="Z325" s="3">
        <v>0</v>
      </c>
      <c r="AA325" s="3">
        <v>0</v>
      </c>
      <c r="AB325" s="3">
        <v>0</v>
      </c>
      <c r="AC325" s="27">
        <f t="shared" si="13"/>
        <v>0</v>
      </c>
      <c r="AD325" s="28">
        <f t="shared" si="14"/>
        <v>0</v>
      </c>
    </row>
    <row r="326" spans="1:30" x14ac:dyDescent="0.25">
      <c r="A326" s="29">
        <v>314</v>
      </c>
      <c r="B326" s="52"/>
      <c r="C326" s="52"/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/>
      <c r="J326" s="3"/>
      <c r="K326" s="3"/>
      <c r="L326" s="3"/>
      <c r="M326" s="3"/>
      <c r="N326" s="3"/>
      <c r="O326" s="3"/>
      <c r="P326" s="25">
        <f t="shared" si="12"/>
        <v>0</v>
      </c>
      <c r="Q326" s="26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/>
      <c r="X326" s="3"/>
      <c r="Y326" s="3">
        <v>0</v>
      </c>
      <c r="Z326" s="3">
        <v>0</v>
      </c>
      <c r="AA326" s="3">
        <v>0</v>
      </c>
      <c r="AB326" s="3">
        <v>0</v>
      </c>
      <c r="AC326" s="27">
        <f t="shared" si="13"/>
        <v>0</v>
      </c>
      <c r="AD326" s="28">
        <f t="shared" si="14"/>
        <v>0</v>
      </c>
    </row>
    <row r="327" spans="1:30" x14ac:dyDescent="0.25">
      <c r="A327" s="20">
        <v>315</v>
      </c>
      <c r="B327" s="52"/>
      <c r="C327" s="52"/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/>
      <c r="J327" s="3"/>
      <c r="K327" s="3"/>
      <c r="L327" s="3"/>
      <c r="M327" s="3"/>
      <c r="N327" s="3"/>
      <c r="O327" s="3"/>
      <c r="P327" s="25">
        <f t="shared" si="12"/>
        <v>0</v>
      </c>
      <c r="Q327" s="26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/>
      <c r="X327" s="3"/>
      <c r="Y327" s="3">
        <v>0</v>
      </c>
      <c r="Z327" s="3">
        <v>0</v>
      </c>
      <c r="AA327" s="3">
        <v>0</v>
      </c>
      <c r="AB327" s="3">
        <v>0</v>
      </c>
      <c r="AC327" s="27">
        <f t="shared" si="13"/>
        <v>0</v>
      </c>
      <c r="AD327" s="28">
        <f t="shared" si="14"/>
        <v>0</v>
      </c>
    </row>
    <row r="328" spans="1:30" x14ac:dyDescent="0.25">
      <c r="A328" s="29">
        <v>316</v>
      </c>
      <c r="B328" s="52"/>
      <c r="C328" s="52"/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/>
      <c r="J328" s="3"/>
      <c r="K328" s="3"/>
      <c r="L328" s="3"/>
      <c r="M328" s="3"/>
      <c r="N328" s="3"/>
      <c r="O328" s="3"/>
      <c r="P328" s="25">
        <f t="shared" si="12"/>
        <v>0</v>
      </c>
      <c r="Q328" s="26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/>
      <c r="X328" s="3"/>
      <c r="Y328" s="3">
        <v>0</v>
      </c>
      <c r="Z328" s="3">
        <v>0</v>
      </c>
      <c r="AA328" s="3">
        <v>0</v>
      </c>
      <c r="AB328" s="3">
        <v>0</v>
      </c>
      <c r="AC328" s="27">
        <f t="shared" si="13"/>
        <v>0</v>
      </c>
      <c r="AD328" s="28">
        <f t="shared" si="14"/>
        <v>0</v>
      </c>
    </row>
    <row r="329" spans="1:30" x14ac:dyDescent="0.25">
      <c r="A329" s="20">
        <v>317</v>
      </c>
      <c r="B329" s="52"/>
      <c r="C329" s="52"/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/>
      <c r="J329" s="3"/>
      <c r="K329" s="3"/>
      <c r="L329" s="3"/>
      <c r="M329" s="3"/>
      <c r="N329" s="3"/>
      <c r="O329" s="3"/>
      <c r="P329" s="25">
        <f t="shared" si="12"/>
        <v>0</v>
      </c>
      <c r="Q329" s="26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/>
      <c r="X329" s="3"/>
      <c r="Y329" s="3">
        <v>0</v>
      </c>
      <c r="Z329" s="3">
        <v>0</v>
      </c>
      <c r="AA329" s="3">
        <v>0</v>
      </c>
      <c r="AB329" s="3">
        <v>0</v>
      </c>
      <c r="AC329" s="27">
        <f t="shared" si="13"/>
        <v>0</v>
      </c>
      <c r="AD329" s="28">
        <f t="shared" si="14"/>
        <v>0</v>
      </c>
    </row>
    <row r="330" spans="1:30" x14ac:dyDescent="0.25">
      <c r="A330" s="29">
        <v>318</v>
      </c>
      <c r="B330" s="52"/>
      <c r="C330" s="52"/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/>
      <c r="J330" s="3"/>
      <c r="K330" s="3"/>
      <c r="L330" s="3"/>
      <c r="M330" s="3"/>
      <c r="N330" s="3"/>
      <c r="O330" s="3"/>
      <c r="P330" s="25">
        <f t="shared" si="12"/>
        <v>0</v>
      </c>
      <c r="Q330" s="26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/>
      <c r="X330" s="3"/>
      <c r="Y330" s="3">
        <v>0</v>
      </c>
      <c r="Z330" s="3">
        <v>0</v>
      </c>
      <c r="AA330" s="3">
        <v>0</v>
      </c>
      <c r="AB330" s="3">
        <v>0</v>
      </c>
      <c r="AC330" s="27">
        <f t="shared" si="13"/>
        <v>0</v>
      </c>
      <c r="AD330" s="28">
        <f t="shared" si="14"/>
        <v>0</v>
      </c>
    </row>
    <row r="331" spans="1:30" x14ac:dyDescent="0.25">
      <c r="A331" s="20">
        <v>319</v>
      </c>
      <c r="B331" s="52"/>
      <c r="C331" s="52"/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/>
      <c r="J331" s="3"/>
      <c r="K331" s="3"/>
      <c r="L331" s="3"/>
      <c r="M331" s="3"/>
      <c r="N331" s="3"/>
      <c r="O331" s="3"/>
      <c r="P331" s="25">
        <f t="shared" si="12"/>
        <v>0</v>
      </c>
      <c r="Q331" s="26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/>
      <c r="X331" s="3"/>
      <c r="Y331" s="3">
        <v>0</v>
      </c>
      <c r="Z331" s="3">
        <v>0</v>
      </c>
      <c r="AA331" s="3">
        <v>0</v>
      </c>
      <c r="AB331" s="3">
        <v>0</v>
      </c>
      <c r="AC331" s="27">
        <f t="shared" si="13"/>
        <v>0</v>
      </c>
      <c r="AD331" s="28">
        <f t="shared" si="14"/>
        <v>0</v>
      </c>
    </row>
    <row r="332" spans="1:30" x14ac:dyDescent="0.25">
      <c r="A332" s="29">
        <v>320</v>
      </c>
      <c r="B332" s="52"/>
      <c r="C332" s="52"/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/>
      <c r="J332" s="3"/>
      <c r="K332" s="3"/>
      <c r="L332" s="3"/>
      <c r="M332" s="3"/>
      <c r="N332" s="3"/>
      <c r="O332" s="3"/>
      <c r="P332" s="25">
        <f t="shared" si="12"/>
        <v>0</v>
      </c>
      <c r="Q332" s="26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/>
      <c r="X332" s="3"/>
      <c r="Y332" s="3">
        <v>0</v>
      </c>
      <c r="Z332" s="3">
        <v>0</v>
      </c>
      <c r="AA332" s="3">
        <v>0</v>
      </c>
      <c r="AB332" s="3">
        <v>0</v>
      </c>
      <c r="AC332" s="27">
        <f t="shared" si="13"/>
        <v>0</v>
      </c>
      <c r="AD332" s="28">
        <f t="shared" si="14"/>
        <v>0</v>
      </c>
    </row>
    <row r="333" spans="1:30" x14ac:dyDescent="0.25">
      <c r="A333" s="20">
        <v>321</v>
      </c>
      <c r="B333" s="52"/>
      <c r="C333" s="52"/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/>
      <c r="J333" s="3"/>
      <c r="K333" s="3"/>
      <c r="L333" s="3"/>
      <c r="M333" s="3"/>
      <c r="N333" s="3"/>
      <c r="O333" s="3"/>
      <c r="P333" s="25">
        <f t="shared" si="12"/>
        <v>0</v>
      </c>
      <c r="Q333" s="26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/>
      <c r="X333" s="3"/>
      <c r="Y333" s="3">
        <v>0</v>
      </c>
      <c r="Z333" s="3">
        <v>0</v>
      </c>
      <c r="AA333" s="3">
        <v>0</v>
      </c>
      <c r="AB333" s="3">
        <v>0</v>
      </c>
      <c r="AC333" s="27">
        <f t="shared" si="13"/>
        <v>0</v>
      </c>
      <c r="AD333" s="28">
        <f t="shared" si="14"/>
        <v>0</v>
      </c>
    </row>
    <row r="334" spans="1:30" x14ac:dyDescent="0.25">
      <c r="A334" s="29">
        <v>322</v>
      </c>
      <c r="B334" s="52"/>
      <c r="C334" s="52"/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/>
      <c r="J334" s="3"/>
      <c r="K334" s="3"/>
      <c r="L334" s="3"/>
      <c r="M334" s="3"/>
      <c r="N334" s="3"/>
      <c r="O334" s="3"/>
      <c r="P334" s="25">
        <f t="shared" ref="P334:P397" si="15">SUM(G334:N334)</f>
        <v>0</v>
      </c>
      <c r="Q334" s="26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/>
      <c r="X334" s="3"/>
      <c r="Y334" s="3">
        <v>0</v>
      </c>
      <c r="Z334" s="3">
        <v>0</v>
      </c>
      <c r="AA334" s="3">
        <v>0</v>
      </c>
      <c r="AB334" s="3">
        <v>0</v>
      </c>
      <c r="AC334" s="27">
        <f t="shared" ref="AC334:AC397" si="16">SUM(R334:AB334)</f>
        <v>0</v>
      </c>
      <c r="AD334" s="28">
        <f t="shared" ref="AD334:AD397" si="17">+P334+Q334-AC334</f>
        <v>0</v>
      </c>
    </row>
    <row r="335" spans="1:30" x14ac:dyDescent="0.25">
      <c r="A335" s="20">
        <v>323</v>
      </c>
      <c r="B335" s="52"/>
      <c r="C335" s="52"/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/>
      <c r="J335" s="3"/>
      <c r="K335" s="3"/>
      <c r="L335" s="3"/>
      <c r="M335" s="3"/>
      <c r="N335" s="3"/>
      <c r="O335" s="3"/>
      <c r="P335" s="25">
        <f t="shared" si="15"/>
        <v>0</v>
      </c>
      <c r="Q335" s="26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/>
      <c r="X335" s="3"/>
      <c r="Y335" s="3">
        <v>0</v>
      </c>
      <c r="Z335" s="3">
        <v>0</v>
      </c>
      <c r="AA335" s="3">
        <v>0</v>
      </c>
      <c r="AB335" s="3">
        <v>0</v>
      </c>
      <c r="AC335" s="27">
        <f t="shared" si="16"/>
        <v>0</v>
      </c>
      <c r="AD335" s="28">
        <f t="shared" si="17"/>
        <v>0</v>
      </c>
    </row>
    <row r="336" spans="1:30" x14ac:dyDescent="0.25">
      <c r="A336" s="29">
        <v>324</v>
      </c>
      <c r="B336" s="52"/>
      <c r="C336" s="52"/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/>
      <c r="J336" s="3"/>
      <c r="K336" s="3"/>
      <c r="L336" s="3"/>
      <c r="M336" s="3"/>
      <c r="N336" s="3"/>
      <c r="O336" s="3"/>
      <c r="P336" s="25">
        <f t="shared" si="15"/>
        <v>0</v>
      </c>
      <c r="Q336" s="26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/>
      <c r="X336" s="3"/>
      <c r="Y336" s="3">
        <v>0</v>
      </c>
      <c r="Z336" s="3">
        <v>0</v>
      </c>
      <c r="AA336" s="3">
        <v>0</v>
      </c>
      <c r="AB336" s="3">
        <v>0</v>
      </c>
      <c r="AC336" s="27">
        <f t="shared" si="16"/>
        <v>0</v>
      </c>
      <c r="AD336" s="28">
        <f t="shared" si="17"/>
        <v>0</v>
      </c>
    </row>
    <row r="337" spans="1:30" x14ac:dyDescent="0.25">
      <c r="A337" s="20">
        <v>325</v>
      </c>
      <c r="B337" s="52"/>
      <c r="C337" s="52"/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/>
      <c r="J337" s="3"/>
      <c r="K337" s="3"/>
      <c r="L337" s="3"/>
      <c r="M337" s="3"/>
      <c r="N337" s="3"/>
      <c r="O337" s="3"/>
      <c r="P337" s="25">
        <f t="shared" si="15"/>
        <v>0</v>
      </c>
      <c r="Q337" s="26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/>
      <c r="X337" s="3"/>
      <c r="Y337" s="3">
        <v>0</v>
      </c>
      <c r="Z337" s="3">
        <v>0</v>
      </c>
      <c r="AA337" s="3">
        <v>0</v>
      </c>
      <c r="AB337" s="3">
        <v>0</v>
      </c>
      <c r="AC337" s="27">
        <f t="shared" si="16"/>
        <v>0</v>
      </c>
      <c r="AD337" s="28">
        <f t="shared" si="17"/>
        <v>0</v>
      </c>
    </row>
    <row r="338" spans="1:30" x14ac:dyDescent="0.25">
      <c r="A338" s="29">
        <v>326</v>
      </c>
      <c r="B338" s="52"/>
      <c r="C338" s="52"/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/>
      <c r="J338" s="3"/>
      <c r="K338" s="3"/>
      <c r="L338" s="3"/>
      <c r="M338" s="3"/>
      <c r="N338" s="3"/>
      <c r="O338" s="3"/>
      <c r="P338" s="25">
        <f t="shared" si="15"/>
        <v>0</v>
      </c>
      <c r="Q338" s="26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/>
      <c r="X338" s="3"/>
      <c r="Y338" s="3">
        <v>0</v>
      </c>
      <c r="Z338" s="3">
        <v>0</v>
      </c>
      <c r="AA338" s="3">
        <v>0</v>
      </c>
      <c r="AB338" s="3">
        <v>0</v>
      </c>
      <c r="AC338" s="27">
        <f t="shared" si="16"/>
        <v>0</v>
      </c>
      <c r="AD338" s="28">
        <f t="shared" si="17"/>
        <v>0</v>
      </c>
    </row>
    <row r="339" spans="1:30" x14ac:dyDescent="0.25">
      <c r="A339" s="20">
        <v>327</v>
      </c>
      <c r="B339" s="52"/>
      <c r="C339" s="52"/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/>
      <c r="J339" s="3"/>
      <c r="K339" s="3"/>
      <c r="L339" s="3"/>
      <c r="M339" s="3"/>
      <c r="N339" s="3"/>
      <c r="O339" s="3"/>
      <c r="P339" s="25">
        <f t="shared" si="15"/>
        <v>0</v>
      </c>
      <c r="Q339" s="26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/>
      <c r="X339" s="3"/>
      <c r="Y339" s="3">
        <v>0</v>
      </c>
      <c r="Z339" s="3">
        <v>0</v>
      </c>
      <c r="AA339" s="3">
        <v>0</v>
      </c>
      <c r="AB339" s="3">
        <v>0</v>
      </c>
      <c r="AC339" s="27">
        <f t="shared" si="16"/>
        <v>0</v>
      </c>
      <c r="AD339" s="28">
        <f t="shared" si="17"/>
        <v>0</v>
      </c>
    </row>
    <row r="340" spans="1:30" x14ac:dyDescent="0.25">
      <c r="A340" s="29">
        <v>328</v>
      </c>
      <c r="B340" s="52"/>
      <c r="C340" s="52"/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/>
      <c r="J340" s="3"/>
      <c r="K340" s="3"/>
      <c r="L340" s="3"/>
      <c r="M340" s="3"/>
      <c r="N340" s="3"/>
      <c r="O340" s="3"/>
      <c r="P340" s="25">
        <f t="shared" si="15"/>
        <v>0</v>
      </c>
      <c r="Q340" s="26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/>
      <c r="X340" s="3"/>
      <c r="Y340" s="3">
        <v>0</v>
      </c>
      <c r="Z340" s="3">
        <v>0</v>
      </c>
      <c r="AA340" s="3">
        <v>0</v>
      </c>
      <c r="AB340" s="3">
        <v>0</v>
      </c>
      <c r="AC340" s="27">
        <f t="shared" si="16"/>
        <v>0</v>
      </c>
      <c r="AD340" s="28">
        <f t="shared" si="17"/>
        <v>0</v>
      </c>
    </row>
    <row r="341" spans="1:30" x14ac:dyDescent="0.25">
      <c r="A341" s="20">
        <v>329</v>
      </c>
      <c r="B341" s="52"/>
      <c r="C341" s="52"/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/>
      <c r="J341" s="3"/>
      <c r="K341" s="3"/>
      <c r="L341" s="3"/>
      <c r="M341" s="3"/>
      <c r="N341" s="3"/>
      <c r="O341" s="3"/>
      <c r="P341" s="25">
        <f t="shared" si="15"/>
        <v>0</v>
      </c>
      <c r="Q341" s="26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/>
      <c r="X341" s="3"/>
      <c r="Y341" s="3">
        <v>0</v>
      </c>
      <c r="Z341" s="3">
        <v>0</v>
      </c>
      <c r="AA341" s="3">
        <v>0</v>
      </c>
      <c r="AB341" s="3">
        <v>0</v>
      </c>
      <c r="AC341" s="27">
        <f t="shared" si="16"/>
        <v>0</v>
      </c>
      <c r="AD341" s="28">
        <f t="shared" si="17"/>
        <v>0</v>
      </c>
    </row>
    <row r="342" spans="1:30" x14ac:dyDescent="0.25">
      <c r="A342" s="29">
        <v>330</v>
      </c>
      <c r="B342" s="52"/>
      <c r="C342" s="52"/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/>
      <c r="J342" s="3"/>
      <c r="K342" s="3"/>
      <c r="L342" s="3"/>
      <c r="M342" s="3"/>
      <c r="N342" s="3"/>
      <c r="O342" s="3"/>
      <c r="P342" s="25">
        <f t="shared" si="15"/>
        <v>0</v>
      </c>
      <c r="Q342" s="26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/>
      <c r="X342" s="3"/>
      <c r="Y342" s="3">
        <v>0</v>
      </c>
      <c r="Z342" s="3">
        <v>0</v>
      </c>
      <c r="AA342" s="3">
        <v>0</v>
      </c>
      <c r="AB342" s="3">
        <v>0</v>
      </c>
      <c r="AC342" s="27">
        <f t="shared" si="16"/>
        <v>0</v>
      </c>
      <c r="AD342" s="28">
        <f t="shared" si="17"/>
        <v>0</v>
      </c>
    </row>
    <row r="343" spans="1:30" x14ac:dyDescent="0.25">
      <c r="A343" s="20">
        <v>331</v>
      </c>
      <c r="B343" s="52"/>
      <c r="C343" s="52"/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/>
      <c r="J343" s="3"/>
      <c r="K343" s="3"/>
      <c r="L343" s="3"/>
      <c r="M343" s="3"/>
      <c r="N343" s="3"/>
      <c r="O343" s="3"/>
      <c r="P343" s="25">
        <f t="shared" si="15"/>
        <v>0</v>
      </c>
      <c r="Q343" s="26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/>
      <c r="X343" s="3"/>
      <c r="Y343" s="3">
        <v>0</v>
      </c>
      <c r="Z343" s="3">
        <v>0</v>
      </c>
      <c r="AA343" s="3">
        <v>0</v>
      </c>
      <c r="AB343" s="3">
        <v>0</v>
      </c>
      <c r="AC343" s="27">
        <f t="shared" si="16"/>
        <v>0</v>
      </c>
      <c r="AD343" s="28">
        <f t="shared" si="17"/>
        <v>0</v>
      </c>
    </row>
    <row r="344" spans="1:30" x14ac:dyDescent="0.25">
      <c r="A344" s="29">
        <v>332</v>
      </c>
      <c r="B344" s="52"/>
      <c r="C344" s="52"/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/>
      <c r="J344" s="3"/>
      <c r="K344" s="3"/>
      <c r="L344" s="3"/>
      <c r="M344" s="3"/>
      <c r="N344" s="3"/>
      <c r="O344" s="3"/>
      <c r="P344" s="25">
        <f t="shared" si="15"/>
        <v>0</v>
      </c>
      <c r="Q344" s="26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/>
      <c r="X344" s="3"/>
      <c r="Y344" s="3">
        <v>0</v>
      </c>
      <c r="Z344" s="3">
        <v>0</v>
      </c>
      <c r="AA344" s="3">
        <v>0</v>
      </c>
      <c r="AB344" s="3">
        <v>0</v>
      </c>
      <c r="AC344" s="27">
        <f t="shared" si="16"/>
        <v>0</v>
      </c>
      <c r="AD344" s="28">
        <f t="shared" si="17"/>
        <v>0</v>
      </c>
    </row>
    <row r="345" spans="1:30" x14ac:dyDescent="0.25">
      <c r="A345" s="20">
        <v>333</v>
      </c>
      <c r="B345" s="52"/>
      <c r="C345" s="52"/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/>
      <c r="J345" s="3"/>
      <c r="K345" s="3"/>
      <c r="L345" s="3"/>
      <c r="M345" s="3"/>
      <c r="N345" s="3"/>
      <c r="O345" s="3"/>
      <c r="P345" s="25">
        <f t="shared" si="15"/>
        <v>0</v>
      </c>
      <c r="Q345" s="26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/>
      <c r="X345" s="3"/>
      <c r="Y345" s="3">
        <v>0</v>
      </c>
      <c r="Z345" s="3">
        <v>0</v>
      </c>
      <c r="AA345" s="3">
        <v>0</v>
      </c>
      <c r="AB345" s="3">
        <v>0</v>
      </c>
      <c r="AC345" s="27">
        <f t="shared" si="16"/>
        <v>0</v>
      </c>
      <c r="AD345" s="28">
        <f t="shared" si="17"/>
        <v>0</v>
      </c>
    </row>
    <row r="346" spans="1:30" x14ac:dyDescent="0.25">
      <c r="A346" s="29">
        <v>334</v>
      </c>
      <c r="B346" s="52"/>
      <c r="C346" s="52"/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/>
      <c r="J346" s="3"/>
      <c r="K346" s="3"/>
      <c r="L346" s="3"/>
      <c r="M346" s="3"/>
      <c r="N346" s="3"/>
      <c r="O346" s="3"/>
      <c r="P346" s="25">
        <f t="shared" si="15"/>
        <v>0</v>
      </c>
      <c r="Q346" s="26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/>
      <c r="X346" s="3"/>
      <c r="Y346" s="3">
        <v>0</v>
      </c>
      <c r="Z346" s="3">
        <v>0</v>
      </c>
      <c r="AA346" s="3">
        <v>0</v>
      </c>
      <c r="AB346" s="3">
        <v>0</v>
      </c>
      <c r="AC346" s="27">
        <f t="shared" si="16"/>
        <v>0</v>
      </c>
      <c r="AD346" s="28">
        <f t="shared" si="17"/>
        <v>0</v>
      </c>
    </row>
    <row r="347" spans="1:30" x14ac:dyDescent="0.25">
      <c r="A347" s="20">
        <v>335</v>
      </c>
      <c r="B347" s="52"/>
      <c r="C347" s="52"/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/>
      <c r="J347" s="3"/>
      <c r="K347" s="3"/>
      <c r="L347" s="3"/>
      <c r="M347" s="3"/>
      <c r="N347" s="3"/>
      <c r="O347" s="3"/>
      <c r="P347" s="25">
        <f t="shared" si="15"/>
        <v>0</v>
      </c>
      <c r="Q347" s="26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/>
      <c r="X347" s="3"/>
      <c r="Y347" s="3">
        <v>0</v>
      </c>
      <c r="Z347" s="3">
        <v>0</v>
      </c>
      <c r="AA347" s="3">
        <v>0</v>
      </c>
      <c r="AB347" s="3">
        <v>0</v>
      </c>
      <c r="AC347" s="27">
        <f t="shared" si="16"/>
        <v>0</v>
      </c>
      <c r="AD347" s="28">
        <f t="shared" si="17"/>
        <v>0</v>
      </c>
    </row>
    <row r="348" spans="1:30" x14ac:dyDescent="0.25">
      <c r="A348" s="29">
        <v>336</v>
      </c>
      <c r="B348" s="52"/>
      <c r="C348" s="52"/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/>
      <c r="J348" s="3"/>
      <c r="K348" s="3"/>
      <c r="L348" s="3"/>
      <c r="M348" s="3"/>
      <c r="N348" s="3"/>
      <c r="O348" s="3"/>
      <c r="P348" s="25">
        <f t="shared" si="15"/>
        <v>0</v>
      </c>
      <c r="Q348" s="26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/>
      <c r="X348" s="3"/>
      <c r="Y348" s="3">
        <v>0</v>
      </c>
      <c r="Z348" s="3">
        <v>0</v>
      </c>
      <c r="AA348" s="3">
        <v>0</v>
      </c>
      <c r="AB348" s="3">
        <v>0</v>
      </c>
      <c r="AC348" s="27">
        <f t="shared" si="16"/>
        <v>0</v>
      </c>
      <c r="AD348" s="28">
        <f t="shared" si="17"/>
        <v>0</v>
      </c>
    </row>
    <row r="349" spans="1:30" x14ac:dyDescent="0.25">
      <c r="A349" s="20">
        <v>337</v>
      </c>
      <c r="B349" s="52"/>
      <c r="C349" s="52"/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/>
      <c r="J349" s="3"/>
      <c r="K349" s="3"/>
      <c r="L349" s="3"/>
      <c r="M349" s="3"/>
      <c r="N349" s="3"/>
      <c r="O349" s="3"/>
      <c r="P349" s="25">
        <f t="shared" si="15"/>
        <v>0</v>
      </c>
      <c r="Q349" s="26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/>
      <c r="X349" s="3"/>
      <c r="Y349" s="3">
        <v>0</v>
      </c>
      <c r="Z349" s="3">
        <v>0</v>
      </c>
      <c r="AA349" s="3">
        <v>0</v>
      </c>
      <c r="AB349" s="3">
        <v>0</v>
      </c>
      <c r="AC349" s="27">
        <f t="shared" si="16"/>
        <v>0</v>
      </c>
      <c r="AD349" s="28">
        <f t="shared" si="17"/>
        <v>0</v>
      </c>
    </row>
    <row r="350" spans="1:30" x14ac:dyDescent="0.25">
      <c r="A350" s="29">
        <v>338</v>
      </c>
      <c r="B350" s="52"/>
      <c r="C350" s="52"/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/>
      <c r="J350" s="3"/>
      <c r="K350" s="3"/>
      <c r="L350" s="3"/>
      <c r="M350" s="3"/>
      <c r="N350" s="3"/>
      <c r="O350" s="3"/>
      <c r="P350" s="25">
        <f t="shared" si="15"/>
        <v>0</v>
      </c>
      <c r="Q350" s="26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/>
      <c r="X350" s="3"/>
      <c r="Y350" s="3">
        <v>0</v>
      </c>
      <c r="Z350" s="3">
        <v>0</v>
      </c>
      <c r="AA350" s="3">
        <v>0</v>
      </c>
      <c r="AB350" s="3">
        <v>0</v>
      </c>
      <c r="AC350" s="27">
        <f t="shared" si="16"/>
        <v>0</v>
      </c>
      <c r="AD350" s="28">
        <f t="shared" si="17"/>
        <v>0</v>
      </c>
    </row>
    <row r="351" spans="1:30" x14ac:dyDescent="0.25">
      <c r="A351" s="20">
        <v>339</v>
      </c>
      <c r="B351" s="52"/>
      <c r="C351" s="52"/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/>
      <c r="J351" s="3"/>
      <c r="K351" s="3"/>
      <c r="L351" s="3"/>
      <c r="M351" s="3"/>
      <c r="N351" s="3"/>
      <c r="O351" s="3"/>
      <c r="P351" s="25">
        <f t="shared" si="15"/>
        <v>0</v>
      </c>
      <c r="Q351" s="26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/>
      <c r="X351" s="3"/>
      <c r="Y351" s="3">
        <v>0</v>
      </c>
      <c r="Z351" s="3">
        <v>0</v>
      </c>
      <c r="AA351" s="3">
        <v>0</v>
      </c>
      <c r="AB351" s="3">
        <v>0</v>
      </c>
      <c r="AC351" s="27">
        <f t="shared" si="16"/>
        <v>0</v>
      </c>
      <c r="AD351" s="28">
        <f t="shared" si="17"/>
        <v>0</v>
      </c>
    </row>
    <row r="352" spans="1:30" x14ac:dyDescent="0.25">
      <c r="A352" s="29">
        <v>340</v>
      </c>
      <c r="B352" s="52"/>
      <c r="C352" s="52"/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/>
      <c r="J352" s="3"/>
      <c r="K352" s="3"/>
      <c r="L352" s="3"/>
      <c r="M352" s="3"/>
      <c r="N352" s="3"/>
      <c r="O352" s="3"/>
      <c r="P352" s="25">
        <f t="shared" si="15"/>
        <v>0</v>
      </c>
      <c r="Q352" s="26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/>
      <c r="X352" s="3"/>
      <c r="Y352" s="3">
        <v>0</v>
      </c>
      <c r="Z352" s="3">
        <v>0</v>
      </c>
      <c r="AA352" s="3">
        <v>0</v>
      </c>
      <c r="AB352" s="3">
        <v>0</v>
      </c>
      <c r="AC352" s="27">
        <f t="shared" si="16"/>
        <v>0</v>
      </c>
      <c r="AD352" s="28">
        <f t="shared" si="17"/>
        <v>0</v>
      </c>
    </row>
    <row r="353" spans="1:30" x14ac:dyDescent="0.25">
      <c r="A353" s="20">
        <v>341</v>
      </c>
      <c r="B353" s="52"/>
      <c r="C353" s="52"/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/>
      <c r="J353" s="3"/>
      <c r="K353" s="3"/>
      <c r="L353" s="3"/>
      <c r="M353" s="3"/>
      <c r="N353" s="3"/>
      <c r="O353" s="3"/>
      <c r="P353" s="25">
        <f t="shared" si="15"/>
        <v>0</v>
      </c>
      <c r="Q353" s="26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/>
      <c r="X353" s="3"/>
      <c r="Y353" s="3">
        <v>0</v>
      </c>
      <c r="Z353" s="3">
        <v>0</v>
      </c>
      <c r="AA353" s="3">
        <v>0</v>
      </c>
      <c r="AB353" s="3">
        <v>0</v>
      </c>
      <c r="AC353" s="27">
        <f t="shared" si="16"/>
        <v>0</v>
      </c>
      <c r="AD353" s="28">
        <f t="shared" si="17"/>
        <v>0</v>
      </c>
    </row>
    <row r="354" spans="1:30" x14ac:dyDescent="0.25">
      <c r="A354" s="29">
        <v>342</v>
      </c>
      <c r="B354" s="52"/>
      <c r="C354" s="52"/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/>
      <c r="J354" s="3"/>
      <c r="K354" s="3"/>
      <c r="L354" s="3"/>
      <c r="M354" s="3"/>
      <c r="N354" s="3"/>
      <c r="O354" s="3"/>
      <c r="P354" s="25">
        <f t="shared" si="15"/>
        <v>0</v>
      </c>
      <c r="Q354" s="26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/>
      <c r="X354" s="3"/>
      <c r="Y354" s="3">
        <v>0</v>
      </c>
      <c r="Z354" s="3">
        <v>0</v>
      </c>
      <c r="AA354" s="3">
        <v>0</v>
      </c>
      <c r="AB354" s="3">
        <v>0</v>
      </c>
      <c r="AC354" s="27">
        <f t="shared" si="16"/>
        <v>0</v>
      </c>
      <c r="AD354" s="28">
        <f t="shared" si="17"/>
        <v>0</v>
      </c>
    </row>
    <row r="355" spans="1:30" x14ac:dyDescent="0.25">
      <c r="A355" s="20">
        <v>343</v>
      </c>
      <c r="B355" s="52"/>
      <c r="C355" s="52"/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/>
      <c r="J355" s="3"/>
      <c r="K355" s="3"/>
      <c r="L355" s="3"/>
      <c r="M355" s="3"/>
      <c r="N355" s="3"/>
      <c r="O355" s="3"/>
      <c r="P355" s="25">
        <f t="shared" si="15"/>
        <v>0</v>
      </c>
      <c r="Q355" s="26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/>
      <c r="X355" s="3"/>
      <c r="Y355" s="3">
        <v>0</v>
      </c>
      <c r="Z355" s="3">
        <v>0</v>
      </c>
      <c r="AA355" s="3">
        <v>0</v>
      </c>
      <c r="AB355" s="3">
        <v>0</v>
      </c>
      <c r="AC355" s="27">
        <f t="shared" si="16"/>
        <v>0</v>
      </c>
      <c r="AD355" s="28">
        <f t="shared" si="17"/>
        <v>0</v>
      </c>
    </row>
    <row r="356" spans="1:30" x14ac:dyDescent="0.25">
      <c r="A356" s="29">
        <v>344</v>
      </c>
      <c r="B356" s="52"/>
      <c r="C356" s="52"/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/>
      <c r="J356" s="3"/>
      <c r="K356" s="3"/>
      <c r="L356" s="3"/>
      <c r="M356" s="3"/>
      <c r="N356" s="3"/>
      <c r="O356" s="3"/>
      <c r="P356" s="25">
        <f t="shared" si="15"/>
        <v>0</v>
      </c>
      <c r="Q356" s="26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/>
      <c r="X356" s="3"/>
      <c r="Y356" s="3">
        <v>0</v>
      </c>
      <c r="Z356" s="3">
        <v>0</v>
      </c>
      <c r="AA356" s="3">
        <v>0</v>
      </c>
      <c r="AB356" s="3">
        <v>0</v>
      </c>
      <c r="AC356" s="27">
        <f t="shared" si="16"/>
        <v>0</v>
      </c>
      <c r="AD356" s="28">
        <f t="shared" si="17"/>
        <v>0</v>
      </c>
    </row>
    <row r="357" spans="1:30" x14ac:dyDescent="0.25">
      <c r="A357" s="20">
        <v>345</v>
      </c>
      <c r="B357" s="52"/>
      <c r="C357" s="52"/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/>
      <c r="J357" s="3"/>
      <c r="K357" s="3"/>
      <c r="L357" s="3"/>
      <c r="M357" s="3"/>
      <c r="N357" s="3"/>
      <c r="O357" s="3"/>
      <c r="P357" s="25">
        <f t="shared" si="15"/>
        <v>0</v>
      </c>
      <c r="Q357" s="26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/>
      <c r="X357" s="3"/>
      <c r="Y357" s="3">
        <v>0</v>
      </c>
      <c r="Z357" s="3">
        <v>0</v>
      </c>
      <c r="AA357" s="3">
        <v>0</v>
      </c>
      <c r="AB357" s="3">
        <v>0</v>
      </c>
      <c r="AC357" s="27">
        <f t="shared" si="16"/>
        <v>0</v>
      </c>
      <c r="AD357" s="28">
        <f t="shared" si="17"/>
        <v>0</v>
      </c>
    </row>
    <row r="358" spans="1:30" x14ac:dyDescent="0.25">
      <c r="A358" s="29">
        <v>346</v>
      </c>
      <c r="B358" s="52"/>
      <c r="C358" s="52"/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/>
      <c r="J358" s="3"/>
      <c r="K358" s="3"/>
      <c r="L358" s="3"/>
      <c r="M358" s="3"/>
      <c r="N358" s="3"/>
      <c r="O358" s="3"/>
      <c r="P358" s="25">
        <f t="shared" si="15"/>
        <v>0</v>
      </c>
      <c r="Q358" s="26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/>
      <c r="X358" s="3"/>
      <c r="Y358" s="3">
        <v>0</v>
      </c>
      <c r="Z358" s="3">
        <v>0</v>
      </c>
      <c r="AA358" s="3">
        <v>0</v>
      </c>
      <c r="AB358" s="3">
        <v>0</v>
      </c>
      <c r="AC358" s="27">
        <f t="shared" si="16"/>
        <v>0</v>
      </c>
      <c r="AD358" s="28">
        <f t="shared" si="17"/>
        <v>0</v>
      </c>
    </row>
    <row r="359" spans="1:30" x14ac:dyDescent="0.25">
      <c r="A359" s="20">
        <v>347</v>
      </c>
      <c r="B359" s="52"/>
      <c r="C359" s="52"/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/>
      <c r="J359" s="3"/>
      <c r="K359" s="3"/>
      <c r="L359" s="3"/>
      <c r="M359" s="3"/>
      <c r="N359" s="3"/>
      <c r="O359" s="3"/>
      <c r="P359" s="25">
        <f t="shared" si="15"/>
        <v>0</v>
      </c>
      <c r="Q359" s="26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/>
      <c r="X359" s="3"/>
      <c r="Y359" s="3">
        <v>0</v>
      </c>
      <c r="Z359" s="3">
        <v>0</v>
      </c>
      <c r="AA359" s="3">
        <v>0</v>
      </c>
      <c r="AB359" s="3">
        <v>0</v>
      </c>
      <c r="AC359" s="27">
        <f t="shared" si="16"/>
        <v>0</v>
      </c>
      <c r="AD359" s="28">
        <f t="shared" si="17"/>
        <v>0</v>
      </c>
    </row>
    <row r="360" spans="1:30" x14ac:dyDescent="0.25">
      <c r="A360" s="29">
        <v>348</v>
      </c>
      <c r="B360" s="52"/>
      <c r="C360" s="52"/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/>
      <c r="J360" s="3"/>
      <c r="K360" s="3"/>
      <c r="L360" s="3"/>
      <c r="M360" s="3"/>
      <c r="N360" s="3"/>
      <c r="O360" s="3"/>
      <c r="P360" s="25">
        <f t="shared" si="15"/>
        <v>0</v>
      </c>
      <c r="Q360" s="26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/>
      <c r="X360" s="3"/>
      <c r="Y360" s="3">
        <v>0</v>
      </c>
      <c r="Z360" s="3">
        <v>0</v>
      </c>
      <c r="AA360" s="3">
        <v>0</v>
      </c>
      <c r="AB360" s="3">
        <v>0</v>
      </c>
      <c r="AC360" s="27">
        <f t="shared" si="16"/>
        <v>0</v>
      </c>
      <c r="AD360" s="28">
        <f t="shared" si="17"/>
        <v>0</v>
      </c>
    </row>
    <row r="361" spans="1:30" x14ac:dyDescent="0.25">
      <c r="A361" s="20">
        <v>349</v>
      </c>
      <c r="B361" s="52"/>
      <c r="C361" s="52"/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/>
      <c r="J361" s="3"/>
      <c r="K361" s="3"/>
      <c r="L361" s="3"/>
      <c r="M361" s="3"/>
      <c r="N361" s="3"/>
      <c r="O361" s="3"/>
      <c r="P361" s="25">
        <f t="shared" si="15"/>
        <v>0</v>
      </c>
      <c r="Q361" s="26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/>
      <c r="X361" s="3"/>
      <c r="Y361" s="3">
        <v>0</v>
      </c>
      <c r="Z361" s="3">
        <v>0</v>
      </c>
      <c r="AA361" s="3">
        <v>0</v>
      </c>
      <c r="AB361" s="3">
        <v>0</v>
      </c>
      <c r="AC361" s="27">
        <f t="shared" si="16"/>
        <v>0</v>
      </c>
      <c r="AD361" s="28">
        <f t="shared" si="17"/>
        <v>0</v>
      </c>
    </row>
    <row r="362" spans="1:30" x14ac:dyDescent="0.25">
      <c r="A362" s="29">
        <v>350</v>
      </c>
      <c r="B362" s="52"/>
      <c r="C362" s="52"/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/>
      <c r="J362" s="3"/>
      <c r="K362" s="3"/>
      <c r="L362" s="3"/>
      <c r="M362" s="3"/>
      <c r="N362" s="3"/>
      <c r="O362" s="3"/>
      <c r="P362" s="25">
        <f t="shared" si="15"/>
        <v>0</v>
      </c>
      <c r="Q362" s="26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/>
      <c r="X362" s="3"/>
      <c r="Y362" s="3">
        <v>0</v>
      </c>
      <c r="Z362" s="3">
        <v>0</v>
      </c>
      <c r="AA362" s="3">
        <v>0</v>
      </c>
      <c r="AB362" s="3">
        <v>0</v>
      </c>
      <c r="AC362" s="27">
        <f t="shared" si="16"/>
        <v>0</v>
      </c>
      <c r="AD362" s="28">
        <f t="shared" si="17"/>
        <v>0</v>
      </c>
    </row>
    <row r="363" spans="1:30" x14ac:dyDescent="0.25">
      <c r="A363" s="20">
        <v>351</v>
      </c>
      <c r="B363" s="52"/>
      <c r="C363" s="52"/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/>
      <c r="J363" s="3"/>
      <c r="K363" s="3"/>
      <c r="L363" s="3"/>
      <c r="M363" s="3"/>
      <c r="N363" s="3"/>
      <c r="O363" s="3"/>
      <c r="P363" s="25">
        <f t="shared" si="15"/>
        <v>0</v>
      </c>
      <c r="Q363" s="26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/>
      <c r="X363" s="3"/>
      <c r="Y363" s="3">
        <v>0</v>
      </c>
      <c r="Z363" s="3">
        <v>0</v>
      </c>
      <c r="AA363" s="3">
        <v>0</v>
      </c>
      <c r="AB363" s="3">
        <v>0</v>
      </c>
      <c r="AC363" s="27">
        <f t="shared" si="16"/>
        <v>0</v>
      </c>
      <c r="AD363" s="28">
        <f t="shared" si="17"/>
        <v>0</v>
      </c>
    </row>
    <row r="364" spans="1:30" x14ac:dyDescent="0.25">
      <c r="A364" s="29">
        <v>352</v>
      </c>
      <c r="B364" s="52"/>
      <c r="C364" s="52"/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/>
      <c r="J364" s="3"/>
      <c r="K364" s="3"/>
      <c r="L364" s="3"/>
      <c r="M364" s="3"/>
      <c r="N364" s="3"/>
      <c r="O364" s="3"/>
      <c r="P364" s="25">
        <f t="shared" si="15"/>
        <v>0</v>
      </c>
      <c r="Q364" s="26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/>
      <c r="X364" s="3"/>
      <c r="Y364" s="3">
        <v>0</v>
      </c>
      <c r="Z364" s="3">
        <v>0</v>
      </c>
      <c r="AA364" s="3">
        <v>0</v>
      </c>
      <c r="AB364" s="3">
        <v>0</v>
      </c>
      <c r="AC364" s="27">
        <f t="shared" si="16"/>
        <v>0</v>
      </c>
      <c r="AD364" s="28">
        <f t="shared" si="17"/>
        <v>0</v>
      </c>
    </row>
    <row r="365" spans="1:30" x14ac:dyDescent="0.25">
      <c r="A365" s="20">
        <v>353</v>
      </c>
      <c r="B365" s="52"/>
      <c r="C365" s="52"/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/>
      <c r="J365" s="3"/>
      <c r="K365" s="3"/>
      <c r="L365" s="3"/>
      <c r="M365" s="3"/>
      <c r="N365" s="3"/>
      <c r="O365" s="3"/>
      <c r="P365" s="25">
        <f t="shared" si="15"/>
        <v>0</v>
      </c>
      <c r="Q365" s="26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/>
      <c r="X365" s="3"/>
      <c r="Y365" s="3">
        <v>0</v>
      </c>
      <c r="Z365" s="3">
        <v>0</v>
      </c>
      <c r="AA365" s="3">
        <v>0</v>
      </c>
      <c r="AB365" s="3">
        <v>0</v>
      </c>
      <c r="AC365" s="27">
        <f t="shared" si="16"/>
        <v>0</v>
      </c>
      <c r="AD365" s="28">
        <f t="shared" si="17"/>
        <v>0</v>
      </c>
    </row>
    <row r="366" spans="1:30" x14ac:dyDescent="0.25">
      <c r="A366" s="29">
        <v>354</v>
      </c>
      <c r="B366" s="52"/>
      <c r="C366" s="52"/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/>
      <c r="J366" s="3"/>
      <c r="K366" s="3"/>
      <c r="L366" s="3"/>
      <c r="M366" s="3"/>
      <c r="N366" s="3"/>
      <c r="O366" s="3"/>
      <c r="P366" s="25">
        <f t="shared" si="15"/>
        <v>0</v>
      </c>
      <c r="Q366" s="26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/>
      <c r="X366" s="3"/>
      <c r="Y366" s="3">
        <v>0</v>
      </c>
      <c r="Z366" s="3">
        <v>0</v>
      </c>
      <c r="AA366" s="3">
        <v>0</v>
      </c>
      <c r="AB366" s="3">
        <v>0</v>
      </c>
      <c r="AC366" s="27">
        <f t="shared" si="16"/>
        <v>0</v>
      </c>
      <c r="AD366" s="28">
        <f t="shared" si="17"/>
        <v>0</v>
      </c>
    </row>
    <row r="367" spans="1:30" x14ac:dyDescent="0.25">
      <c r="A367" s="20">
        <v>355</v>
      </c>
      <c r="B367" s="52"/>
      <c r="C367" s="52"/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/>
      <c r="J367" s="3"/>
      <c r="K367" s="3"/>
      <c r="L367" s="3"/>
      <c r="M367" s="3"/>
      <c r="N367" s="3"/>
      <c r="O367" s="3"/>
      <c r="P367" s="25">
        <f t="shared" si="15"/>
        <v>0</v>
      </c>
      <c r="Q367" s="26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/>
      <c r="X367" s="3"/>
      <c r="Y367" s="3">
        <v>0</v>
      </c>
      <c r="Z367" s="3">
        <v>0</v>
      </c>
      <c r="AA367" s="3">
        <v>0</v>
      </c>
      <c r="AB367" s="3">
        <v>0</v>
      </c>
      <c r="AC367" s="27">
        <f t="shared" si="16"/>
        <v>0</v>
      </c>
      <c r="AD367" s="28">
        <f t="shared" si="17"/>
        <v>0</v>
      </c>
    </row>
    <row r="368" spans="1:30" x14ac:dyDescent="0.25">
      <c r="A368" s="29">
        <v>356</v>
      </c>
      <c r="B368" s="52"/>
      <c r="C368" s="52"/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/>
      <c r="J368" s="3"/>
      <c r="K368" s="3"/>
      <c r="L368" s="3"/>
      <c r="M368" s="3"/>
      <c r="N368" s="3"/>
      <c r="O368" s="3"/>
      <c r="P368" s="25">
        <f t="shared" si="15"/>
        <v>0</v>
      </c>
      <c r="Q368" s="26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/>
      <c r="X368" s="3"/>
      <c r="Y368" s="3">
        <v>0</v>
      </c>
      <c r="Z368" s="3">
        <v>0</v>
      </c>
      <c r="AA368" s="3">
        <v>0</v>
      </c>
      <c r="AB368" s="3">
        <v>0</v>
      </c>
      <c r="AC368" s="27">
        <f t="shared" si="16"/>
        <v>0</v>
      </c>
      <c r="AD368" s="28">
        <f t="shared" si="17"/>
        <v>0</v>
      </c>
    </row>
    <row r="369" spans="1:30" x14ac:dyDescent="0.25">
      <c r="A369" s="20">
        <v>357</v>
      </c>
      <c r="B369" s="52"/>
      <c r="C369" s="52"/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/>
      <c r="J369" s="3"/>
      <c r="K369" s="3"/>
      <c r="L369" s="3"/>
      <c r="M369" s="3"/>
      <c r="N369" s="3"/>
      <c r="O369" s="3"/>
      <c r="P369" s="25">
        <f t="shared" si="15"/>
        <v>0</v>
      </c>
      <c r="Q369" s="26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/>
      <c r="X369" s="3"/>
      <c r="Y369" s="3">
        <v>0</v>
      </c>
      <c r="Z369" s="3">
        <v>0</v>
      </c>
      <c r="AA369" s="3">
        <v>0</v>
      </c>
      <c r="AB369" s="3">
        <v>0</v>
      </c>
      <c r="AC369" s="27">
        <f t="shared" si="16"/>
        <v>0</v>
      </c>
      <c r="AD369" s="28">
        <f t="shared" si="17"/>
        <v>0</v>
      </c>
    </row>
    <row r="370" spans="1:30" x14ac:dyDescent="0.25">
      <c r="A370" s="29">
        <v>358</v>
      </c>
      <c r="B370" s="52"/>
      <c r="C370" s="52"/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/>
      <c r="J370" s="3"/>
      <c r="K370" s="3"/>
      <c r="L370" s="3"/>
      <c r="M370" s="3"/>
      <c r="N370" s="3"/>
      <c r="O370" s="3"/>
      <c r="P370" s="25">
        <f t="shared" si="15"/>
        <v>0</v>
      </c>
      <c r="Q370" s="26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/>
      <c r="X370" s="3"/>
      <c r="Y370" s="3">
        <v>0</v>
      </c>
      <c r="Z370" s="3">
        <v>0</v>
      </c>
      <c r="AA370" s="3">
        <v>0</v>
      </c>
      <c r="AB370" s="3">
        <v>0</v>
      </c>
      <c r="AC370" s="27">
        <f t="shared" si="16"/>
        <v>0</v>
      </c>
      <c r="AD370" s="28">
        <f t="shared" si="17"/>
        <v>0</v>
      </c>
    </row>
    <row r="371" spans="1:30" x14ac:dyDescent="0.25">
      <c r="A371" s="20">
        <v>359</v>
      </c>
      <c r="B371" s="52"/>
      <c r="C371" s="52"/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/>
      <c r="J371" s="3"/>
      <c r="K371" s="3"/>
      <c r="L371" s="3"/>
      <c r="M371" s="3"/>
      <c r="N371" s="3"/>
      <c r="O371" s="3"/>
      <c r="P371" s="25">
        <f t="shared" si="15"/>
        <v>0</v>
      </c>
      <c r="Q371" s="26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/>
      <c r="X371" s="3"/>
      <c r="Y371" s="3">
        <v>0</v>
      </c>
      <c r="Z371" s="3">
        <v>0</v>
      </c>
      <c r="AA371" s="3">
        <v>0</v>
      </c>
      <c r="AB371" s="3">
        <v>0</v>
      </c>
      <c r="AC371" s="27">
        <f t="shared" si="16"/>
        <v>0</v>
      </c>
      <c r="AD371" s="28">
        <f t="shared" si="17"/>
        <v>0</v>
      </c>
    </row>
    <row r="372" spans="1:30" x14ac:dyDescent="0.25">
      <c r="A372" s="29">
        <v>360</v>
      </c>
      <c r="B372" s="52"/>
      <c r="C372" s="52"/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/>
      <c r="J372" s="3"/>
      <c r="K372" s="3"/>
      <c r="L372" s="3"/>
      <c r="M372" s="3"/>
      <c r="N372" s="3"/>
      <c r="O372" s="3"/>
      <c r="P372" s="25">
        <f t="shared" si="15"/>
        <v>0</v>
      </c>
      <c r="Q372" s="26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/>
      <c r="X372" s="3"/>
      <c r="Y372" s="3">
        <v>0</v>
      </c>
      <c r="Z372" s="3">
        <v>0</v>
      </c>
      <c r="AA372" s="3">
        <v>0</v>
      </c>
      <c r="AB372" s="3">
        <v>0</v>
      </c>
      <c r="AC372" s="27">
        <f t="shared" si="16"/>
        <v>0</v>
      </c>
      <c r="AD372" s="28">
        <f t="shared" si="17"/>
        <v>0</v>
      </c>
    </row>
    <row r="373" spans="1:30" x14ac:dyDescent="0.25">
      <c r="A373" s="20">
        <v>361</v>
      </c>
      <c r="B373" s="52"/>
      <c r="C373" s="52"/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/>
      <c r="J373" s="3"/>
      <c r="K373" s="3"/>
      <c r="L373" s="3"/>
      <c r="M373" s="3"/>
      <c r="N373" s="3"/>
      <c r="O373" s="3"/>
      <c r="P373" s="25">
        <f t="shared" si="15"/>
        <v>0</v>
      </c>
      <c r="Q373" s="26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/>
      <c r="X373" s="3"/>
      <c r="Y373" s="3">
        <v>0</v>
      </c>
      <c r="Z373" s="3">
        <v>0</v>
      </c>
      <c r="AA373" s="3">
        <v>0</v>
      </c>
      <c r="AB373" s="3">
        <v>0</v>
      </c>
      <c r="AC373" s="27">
        <f t="shared" si="16"/>
        <v>0</v>
      </c>
      <c r="AD373" s="28">
        <f t="shared" si="17"/>
        <v>0</v>
      </c>
    </row>
    <row r="374" spans="1:30" x14ac:dyDescent="0.25">
      <c r="A374" s="29">
        <v>362</v>
      </c>
      <c r="B374" s="52"/>
      <c r="C374" s="52"/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/>
      <c r="J374" s="3"/>
      <c r="K374" s="3"/>
      <c r="L374" s="3"/>
      <c r="M374" s="3"/>
      <c r="N374" s="3"/>
      <c r="O374" s="3"/>
      <c r="P374" s="25">
        <f t="shared" si="15"/>
        <v>0</v>
      </c>
      <c r="Q374" s="26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/>
      <c r="X374" s="3"/>
      <c r="Y374" s="3">
        <v>0</v>
      </c>
      <c r="Z374" s="3">
        <v>0</v>
      </c>
      <c r="AA374" s="3">
        <v>0</v>
      </c>
      <c r="AB374" s="3">
        <v>0</v>
      </c>
      <c r="AC374" s="27">
        <f t="shared" si="16"/>
        <v>0</v>
      </c>
      <c r="AD374" s="28">
        <f t="shared" si="17"/>
        <v>0</v>
      </c>
    </row>
    <row r="375" spans="1:30" x14ac:dyDescent="0.25">
      <c r="A375" s="20">
        <v>363</v>
      </c>
      <c r="B375" s="52"/>
      <c r="C375" s="52"/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/>
      <c r="J375" s="3"/>
      <c r="K375" s="3"/>
      <c r="L375" s="3"/>
      <c r="M375" s="3"/>
      <c r="N375" s="3"/>
      <c r="O375" s="3"/>
      <c r="P375" s="25">
        <f t="shared" si="15"/>
        <v>0</v>
      </c>
      <c r="Q375" s="26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/>
      <c r="X375" s="3"/>
      <c r="Y375" s="3">
        <v>0</v>
      </c>
      <c r="Z375" s="3">
        <v>0</v>
      </c>
      <c r="AA375" s="3">
        <v>0</v>
      </c>
      <c r="AB375" s="3">
        <v>0</v>
      </c>
      <c r="AC375" s="27">
        <f t="shared" si="16"/>
        <v>0</v>
      </c>
      <c r="AD375" s="28">
        <f t="shared" si="17"/>
        <v>0</v>
      </c>
    </row>
    <row r="376" spans="1:30" x14ac:dyDescent="0.25">
      <c r="A376" s="29">
        <v>364</v>
      </c>
      <c r="B376" s="52"/>
      <c r="C376" s="52"/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/>
      <c r="J376" s="3"/>
      <c r="K376" s="3"/>
      <c r="L376" s="3"/>
      <c r="M376" s="3"/>
      <c r="N376" s="3"/>
      <c r="O376" s="3"/>
      <c r="P376" s="25">
        <f t="shared" si="15"/>
        <v>0</v>
      </c>
      <c r="Q376" s="26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/>
      <c r="X376" s="3"/>
      <c r="Y376" s="3">
        <v>0</v>
      </c>
      <c r="Z376" s="3">
        <v>0</v>
      </c>
      <c r="AA376" s="3">
        <v>0</v>
      </c>
      <c r="AB376" s="3">
        <v>0</v>
      </c>
      <c r="AC376" s="27">
        <f t="shared" si="16"/>
        <v>0</v>
      </c>
      <c r="AD376" s="28">
        <f t="shared" si="17"/>
        <v>0</v>
      </c>
    </row>
    <row r="377" spans="1:30" x14ac:dyDescent="0.25">
      <c r="A377" s="20">
        <v>365</v>
      </c>
      <c r="B377" s="52"/>
      <c r="C377" s="52"/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/>
      <c r="J377" s="3"/>
      <c r="K377" s="3"/>
      <c r="L377" s="3"/>
      <c r="M377" s="3"/>
      <c r="N377" s="3"/>
      <c r="O377" s="3"/>
      <c r="P377" s="25">
        <f t="shared" si="15"/>
        <v>0</v>
      </c>
      <c r="Q377" s="26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/>
      <c r="X377" s="3"/>
      <c r="Y377" s="3">
        <v>0</v>
      </c>
      <c r="Z377" s="3">
        <v>0</v>
      </c>
      <c r="AA377" s="3">
        <v>0</v>
      </c>
      <c r="AB377" s="3">
        <v>0</v>
      </c>
      <c r="AC377" s="27">
        <f t="shared" si="16"/>
        <v>0</v>
      </c>
      <c r="AD377" s="28">
        <f t="shared" si="17"/>
        <v>0</v>
      </c>
    </row>
    <row r="378" spans="1:30" x14ac:dyDescent="0.25">
      <c r="A378" s="29">
        <v>366</v>
      </c>
      <c r="B378" s="52"/>
      <c r="C378" s="52"/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/>
      <c r="J378" s="3"/>
      <c r="K378" s="3"/>
      <c r="L378" s="3"/>
      <c r="M378" s="3"/>
      <c r="N378" s="3"/>
      <c r="O378" s="3"/>
      <c r="P378" s="25">
        <f t="shared" si="15"/>
        <v>0</v>
      </c>
      <c r="Q378" s="26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/>
      <c r="X378" s="3"/>
      <c r="Y378" s="3">
        <v>0</v>
      </c>
      <c r="Z378" s="3">
        <v>0</v>
      </c>
      <c r="AA378" s="3">
        <v>0</v>
      </c>
      <c r="AB378" s="3">
        <v>0</v>
      </c>
      <c r="AC378" s="27">
        <f t="shared" si="16"/>
        <v>0</v>
      </c>
      <c r="AD378" s="28">
        <f t="shared" si="17"/>
        <v>0</v>
      </c>
    </row>
    <row r="379" spans="1:30" x14ac:dyDescent="0.25">
      <c r="A379" s="20">
        <v>367</v>
      </c>
      <c r="B379" s="52"/>
      <c r="C379" s="52"/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/>
      <c r="J379" s="3"/>
      <c r="K379" s="3"/>
      <c r="L379" s="3"/>
      <c r="M379" s="3"/>
      <c r="N379" s="3"/>
      <c r="O379" s="3"/>
      <c r="P379" s="25">
        <f t="shared" si="15"/>
        <v>0</v>
      </c>
      <c r="Q379" s="26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/>
      <c r="X379" s="3"/>
      <c r="Y379" s="3">
        <v>0</v>
      </c>
      <c r="Z379" s="3">
        <v>0</v>
      </c>
      <c r="AA379" s="3">
        <v>0</v>
      </c>
      <c r="AB379" s="3">
        <v>0</v>
      </c>
      <c r="AC379" s="27">
        <f t="shared" si="16"/>
        <v>0</v>
      </c>
      <c r="AD379" s="28">
        <f t="shared" si="17"/>
        <v>0</v>
      </c>
    </row>
    <row r="380" spans="1:30" x14ac:dyDescent="0.25">
      <c r="A380" s="29">
        <v>368</v>
      </c>
      <c r="B380" s="52"/>
      <c r="C380" s="52"/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/>
      <c r="J380" s="3"/>
      <c r="K380" s="3"/>
      <c r="L380" s="3"/>
      <c r="M380" s="3"/>
      <c r="N380" s="3"/>
      <c r="O380" s="3"/>
      <c r="P380" s="25">
        <f t="shared" si="15"/>
        <v>0</v>
      </c>
      <c r="Q380" s="26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/>
      <c r="X380" s="3"/>
      <c r="Y380" s="3">
        <v>0</v>
      </c>
      <c r="Z380" s="3">
        <v>0</v>
      </c>
      <c r="AA380" s="3">
        <v>0</v>
      </c>
      <c r="AB380" s="3">
        <v>0</v>
      </c>
      <c r="AC380" s="27">
        <f t="shared" si="16"/>
        <v>0</v>
      </c>
      <c r="AD380" s="28">
        <f t="shared" si="17"/>
        <v>0</v>
      </c>
    </row>
    <row r="381" spans="1:30" x14ac:dyDescent="0.25">
      <c r="A381" s="20">
        <v>369</v>
      </c>
      <c r="B381" s="52"/>
      <c r="C381" s="52"/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/>
      <c r="J381" s="3"/>
      <c r="K381" s="3"/>
      <c r="L381" s="3"/>
      <c r="M381" s="3"/>
      <c r="N381" s="3"/>
      <c r="O381" s="3"/>
      <c r="P381" s="25">
        <f t="shared" si="15"/>
        <v>0</v>
      </c>
      <c r="Q381" s="26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/>
      <c r="X381" s="3"/>
      <c r="Y381" s="3">
        <v>0</v>
      </c>
      <c r="Z381" s="3">
        <v>0</v>
      </c>
      <c r="AA381" s="3">
        <v>0</v>
      </c>
      <c r="AB381" s="3">
        <v>0</v>
      </c>
      <c r="AC381" s="27">
        <f t="shared" si="16"/>
        <v>0</v>
      </c>
      <c r="AD381" s="28">
        <f t="shared" si="17"/>
        <v>0</v>
      </c>
    </row>
    <row r="382" spans="1:30" x14ac:dyDescent="0.25">
      <c r="A382" s="29">
        <v>370</v>
      </c>
      <c r="B382" s="52"/>
      <c r="C382" s="52"/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/>
      <c r="J382" s="3"/>
      <c r="K382" s="3"/>
      <c r="L382" s="3"/>
      <c r="M382" s="3"/>
      <c r="N382" s="3"/>
      <c r="O382" s="3"/>
      <c r="P382" s="25">
        <f t="shared" si="15"/>
        <v>0</v>
      </c>
      <c r="Q382" s="26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/>
      <c r="X382" s="3"/>
      <c r="Y382" s="3">
        <v>0</v>
      </c>
      <c r="Z382" s="3">
        <v>0</v>
      </c>
      <c r="AA382" s="3">
        <v>0</v>
      </c>
      <c r="AB382" s="3">
        <v>0</v>
      </c>
      <c r="AC382" s="27">
        <f t="shared" si="16"/>
        <v>0</v>
      </c>
      <c r="AD382" s="28">
        <f t="shared" si="17"/>
        <v>0</v>
      </c>
    </row>
    <row r="383" spans="1:30" x14ac:dyDescent="0.25">
      <c r="A383" s="20">
        <v>371</v>
      </c>
      <c r="B383" s="52"/>
      <c r="C383" s="52"/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/>
      <c r="J383" s="3"/>
      <c r="K383" s="3"/>
      <c r="L383" s="3"/>
      <c r="M383" s="3"/>
      <c r="N383" s="3"/>
      <c r="O383" s="3"/>
      <c r="P383" s="25">
        <f t="shared" si="15"/>
        <v>0</v>
      </c>
      <c r="Q383" s="26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/>
      <c r="X383" s="3"/>
      <c r="Y383" s="3">
        <v>0</v>
      </c>
      <c r="Z383" s="3">
        <v>0</v>
      </c>
      <c r="AA383" s="3">
        <v>0</v>
      </c>
      <c r="AB383" s="3">
        <v>0</v>
      </c>
      <c r="AC383" s="27">
        <f t="shared" si="16"/>
        <v>0</v>
      </c>
      <c r="AD383" s="28">
        <f t="shared" si="17"/>
        <v>0</v>
      </c>
    </row>
    <row r="384" spans="1:30" x14ac:dyDescent="0.25">
      <c r="A384" s="29">
        <v>372</v>
      </c>
      <c r="B384" s="52"/>
      <c r="C384" s="52"/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/>
      <c r="J384" s="3"/>
      <c r="K384" s="3"/>
      <c r="L384" s="3"/>
      <c r="M384" s="3"/>
      <c r="N384" s="3"/>
      <c r="O384" s="3"/>
      <c r="P384" s="25">
        <f t="shared" si="15"/>
        <v>0</v>
      </c>
      <c r="Q384" s="26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/>
      <c r="X384" s="3"/>
      <c r="Y384" s="3">
        <v>0</v>
      </c>
      <c r="Z384" s="3">
        <v>0</v>
      </c>
      <c r="AA384" s="3">
        <v>0</v>
      </c>
      <c r="AB384" s="3">
        <v>0</v>
      </c>
      <c r="AC384" s="27">
        <f t="shared" si="16"/>
        <v>0</v>
      </c>
      <c r="AD384" s="28">
        <f t="shared" si="17"/>
        <v>0</v>
      </c>
    </row>
    <row r="385" spans="1:30" x14ac:dyDescent="0.25">
      <c r="A385" s="20">
        <v>373</v>
      </c>
      <c r="B385" s="52"/>
      <c r="C385" s="52"/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/>
      <c r="J385" s="3"/>
      <c r="K385" s="3"/>
      <c r="L385" s="3"/>
      <c r="M385" s="3"/>
      <c r="N385" s="3"/>
      <c r="O385" s="3"/>
      <c r="P385" s="25">
        <f t="shared" si="15"/>
        <v>0</v>
      </c>
      <c r="Q385" s="26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/>
      <c r="X385" s="3"/>
      <c r="Y385" s="3">
        <v>0</v>
      </c>
      <c r="Z385" s="3">
        <v>0</v>
      </c>
      <c r="AA385" s="3">
        <v>0</v>
      </c>
      <c r="AB385" s="3">
        <v>0</v>
      </c>
      <c r="AC385" s="27">
        <f t="shared" si="16"/>
        <v>0</v>
      </c>
      <c r="AD385" s="28">
        <f t="shared" si="17"/>
        <v>0</v>
      </c>
    </row>
    <row r="386" spans="1:30" x14ac:dyDescent="0.25">
      <c r="A386" s="29">
        <v>374</v>
      </c>
      <c r="B386" s="52"/>
      <c r="C386" s="52"/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/>
      <c r="J386" s="3"/>
      <c r="K386" s="3"/>
      <c r="L386" s="3"/>
      <c r="M386" s="3"/>
      <c r="N386" s="3"/>
      <c r="O386" s="3"/>
      <c r="P386" s="25">
        <f t="shared" si="15"/>
        <v>0</v>
      </c>
      <c r="Q386" s="26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/>
      <c r="X386" s="3"/>
      <c r="Y386" s="3">
        <v>0</v>
      </c>
      <c r="Z386" s="3">
        <v>0</v>
      </c>
      <c r="AA386" s="3">
        <v>0</v>
      </c>
      <c r="AB386" s="3">
        <v>0</v>
      </c>
      <c r="AC386" s="27">
        <f t="shared" si="16"/>
        <v>0</v>
      </c>
      <c r="AD386" s="28">
        <f t="shared" si="17"/>
        <v>0</v>
      </c>
    </row>
    <row r="387" spans="1:30" x14ac:dyDescent="0.25">
      <c r="A387" s="20">
        <v>375</v>
      </c>
      <c r="B387" s="52"/>
      <c r="C387" s="52"/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/>
      <c r="J387" s="3"/>
      <c r="K387" s="3"/>
      <c r="L387" s="3"/>
      <c r="M387" s="3"/>
      <c r="N387" s="3"/>
      <c r="O387" s="3"/>
      <c r="P387" s="25">
        <f t="shared" si="15"/>
        <v>0</v>
      </c>
      <c r="Q387" s="26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/>
      <c r="X387" s="3"/>
      <c r="Y387" s="3">
        <v>0</v>
      </c>
      <c r="Z387" s="3">
        <v>0</v>
      </c>
      <c r="AA387" s="3">
        <v>0</v>
      </c>
      <c r="AB387" s="3">
        <v>0</v>
      </c>
      <c r="AC387" s="27">
        <f t="shared" si="16"/>
        <v>0</v>
      </c>
      <c r="AD387" s="28">
        <f t="shared" si="17"/>
        <v>0</v>
      </c>
    </row>
    <row r="388" spans="1:30" x14ac:dyDescent="0.25">
      <c r="A388" s="29">
        <v>376</v>
      </c>
      <c r="B388" s="52"/>
      <c r="C388" s="52"/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/>
      <c r="J388" s="3"/>
      <c r="K388" s="3"/>
      <c r="L388" s="3"/>
      <c r="M388" s="3"/>
      <c r="N388" s="3"/>
      <c r="O388" s="3"/>
      <c r="P388" s="25">
        <f t="shared" si="15"/>
        <v>0</v>
      </c>
      <c r="Q388" s="26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/>
      <c r="X388" s="3"/>
      <c r="Y388" s="3">
        <v>0</v>
      </c>
      <c r="Z388" s="3">
        <v>0</v>
      </c>
      <c r="AA388" s="3">
        <v>0</v>
      </c>
      <c r="AB388" s="3">
        <v>0</v>
      </c>
      <c r="AC388" s="27">
        <f t="shared" si="16"/>
        <v>0</v>
      </c>
      <c r="AD388" s="28">
        <f t="shared" si="17"/>
        <v>0</v>
      </c>
    </row>
    <row r="389" spans="1:30" x14ac:dyDescent="0.25">
      <c r="A389" s="20">
        <v>377</v>
      </c>
      <c r="B389" s="52"/>
      <c r="C389" s="52"/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/>
      <c r="J389" s="3"/>
      <c r="K389" s="3"/>
      <c r="L389" s="3"/>
      <c r="M389" s="3"/>
      <c r="N389" s="3"/>
      <c r="O389" s="3"/>
      <c r="P389" s="25">
        <f t="shared" si="15"/>
        <v>0</v>
      </c>
      <c r="Q389" s="26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/>
      <c r="X389" s="3"/>
      <c r="Y389" s="3">
        <v>0</v>
      </c>
      <c r="Z389" s="3">
        <v>0</v>
      </c>
      <c r="AA389" s="3">
        <v>0</v>
      </c>
      <c r="AB389" s="3">
        <v>0</v>
      </c>
      <c r="AC389" s="27">
        <f t="shared" si="16"/>
        <v>0</v>
      </c>
      <c r="AD389" s="28">
        <f t="shared" si="17"/>
        <v>0</v>
      </c>
    </row>
    <row r="390" spans="1:30" x14ac:dyDescent="0.25">
      <c r="A390" s="29">
        <v>378</v>
      </c>
      <c r="B390" s="52"/>
      <c r="C390" s="52"/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/>
      <c r="J390" s="3"/>
      <c r="K390" s="3"/>
      <c r="L390" s="3"/>
      <c r="M390" s="3"/>
      <c r="N390" s="3"/>
      <c r="O390" s="3"/>
      <c r="P390" s="25">
        <f t="shared" si="15"/>
        <v>0</v>
      </c>
      <c r="Q390" s="26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/>
      <c r="X390" s="3"/>
      <c r="Y390" s="3">
        <v>0</v>
      </c>
      <c r="Z390" s="3">
        <v>0</v>
      </c>
      <c r="AA390" s="3">
        <v>0</v>
      </c>
      <c r="AB390" s="3">
        <v>0</v>
      </c>
      <c r="AC390" s="27">
        <f t="shared" si="16"/>
        <v>0</v>
      </c>
      <c r="AD390" s="28">
        <f t="shared" si="17"/>
        <v>0</v>
      </c>
    </row>
    <row r="391" spans="1:30" x14ac:dyDescent="0.25">
      <c r="A391" s="20">
        <v>379</v>
      </c>
      <c r="B391" s="52"/>
      <c r="C391" s="52"/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/>
      <c r="J391" s="3"/>
      <c r="K391" s="3"/>
      <c r="L391" s="3"/>
      <c r="M391" s="3"/>
      <c r="N391" s="3"/>
      <c r="O391" s="3"/>
      <c r="P391" s="25">
        <f t="shared" si="15"/>
        <v>0</v>
      </c>
      <c r="Q391" s="26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/>
      <c r="X391" s="3"/>
      <c r="Y391" s="3">
        <v>0</v>
      </c>
      <c r="Z391" s="3">
        <v>0</v>
      </c>
      <c r="AA391" s="3">
        <v>0</v>
      </c>
      <c r="AB391" s="3">
        <v>0</v>
      </c>
      <c r="AC391" s="27">
        <f t="shared" si="16"/>
        <v>0</v>
      </c>
      <c r="AD391" s="28">
        <f t="shared" si="17"/>
        <v>0</v>
      </c>
    </row>
    <row r="392" spans="1:30" x14ac:dyDescent="0.25">
      <c r="A392" s="29">
        <v>380</v>
      </c>
      <c r="B392" s="52"/>
      <c r="C392" s="52"/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/>
      <c r="J392" s="3"/>
      <c r="K392" s="3"/>
      <c r="L392" s="3"/>
      <c r="M392" s="3"/>
      <c r="N392" s="3"/>
      <c r="O392" s="3"/>
      <c r="P392" s="25">
        <f t="shared" si="15"/>
        <v>0</v>
      </c>
      <c r="Q392" s="26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/>
      <c r="X392" s="3"/>
      <c r="Y392" s="3">
        <v>0</v>
      </c>
      <c r="Z392" s="3">
        <v>0</v>
      </c>
      <c r="AA392" s="3">
        <v>0</v>
      </c>
      <c r="AB392" s="3">
        <v>0</v>
      </c>
      <c r="AC392" s="27">
        <f t="shared" si="16"/>
        <v>0</v>
      </c>
      <c r="AD392" s="28">
        <f t="shared" si="17"/>
        <v>0</v>
      </c>
    </row>
    <row r="393" spans="1:30" x14ac:dyDescent="0.25">
      <c r="A393" s="20">
        <v>381</v>
      </c>
      <c r="B393" s="52"/>
      <c r="C393" s="52"/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/>
      <c r="J393" s="3"/>
      <c r="K393" s="3"/>
      <c r="L393" s="3"/>
      <c r="M393" s="3"/>
      <c r="N393" s="3"/>
      <c r="O393" s="3"/>
      <c r="P393" s="25">
        <f t="shared" si="15"/>
        <v>0</v>
      </c>
      <c r="Q393" s="26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/>
      <c r="X393" s="3"/>
      <c r="Y393" s="3">
        <v>0</v>
      </c>
      <c r="Z393" s="3">
        <v>0</v>
      </c>
      <c r="AA393" s="3">
        <v>0</v>
      </c>
      <c r="AB393" s="3">
        <v>0</v>
      </c>
      <c r="AC393" s="27">
        <f t="shared" si="16"/>
        <v>0</v>
      </c>
      <c r="AD393" s="28">
        <f t="shared" si="17"/>
        <v>0</v>
      </c>
    </row>
    <row r="394" spans="1:30" x14ac:dyDescent="0.25">
      <c r="A394" s="29">
        <v>382</v>
      </c>
      <c r="B394" s="52"/>
      <c r="C394" s="52"/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/>
      <c r="J394" s="3"/>
      <c r="K394" s="3"/>
      <c r="L394" s="3"/>
      <c r="M394" s="3"/>
      <c r="N394" s="3"/>
      <c r="O394" s="3"/>
      <c r="P394" s="25">
        <f t="shared" si="15"/>
        <v>0</v>
      </c>
      <c r="Q394" s="26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/>
      <c r="X394" s="3"/>
      <c r="Y394" s="3">
        <v>0</v>
      </c>
      <c r="Z394" s="3">
        <v>0</v>
      </c>
      <c r="AA394" s="3">
        <v>0</v>
      </c>
      <c r="AB394" s="3">
        <v>0</v>
      </c>
      <c r="AC394" s="27">
        <f t="shared" si="16"/>
        <v>0</v>
      </c>
      <c r="AD394" s="28">
        <f t="shared" si="17"/>
        <v>0</v>
      </c>
    </row>
    <row r="395" spans="1:30" x14ac:dyDescent="0.25">
      <c r="A395" s="20">
        <v>383</v>
      </c>
      <c r="B395" s="52"/>
      <c r="C395" s="52"/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/>
      <c r="J395" s="3"/>
      <c r="K395" s="3"/>
      <c r="L395" s="3"/>
      <c r="M395" s="3"/>
      <c r="N395" s="3"/>
      <c r="O395" s="3"/>
      <c r="P395" s="25">
        <f t="shared" si="15"/>
        <v>0</v>
      </c>
      <c r="Q395" s="26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/>
      <c r="X395" s="3"/>
      <c r="Y395" s="3">
        <v>0</v>
      </c>
      <c r="Z395" s="3">
        <v>0</v>
      </c>
      <c r="AA395" s="3">
        <v>0</v>
      </c>
      <c r="AB395" s="3">
        <v>0</v>
      </c>
      <c r="AC395" s="27">
        <f t="shared" si="16"/>
        <v>0</v>
      </c>
      <c r="AD395" s="28">
        <f t="shared" si="17"/>
        <v>0</v>
      </c>
    </row>
    <row r="396" spans="1:30" x14ac:dyDescent="0.25">
      <c r="A396" s="29">
        <v>384</v>
      </c>
      <c r="B396" s="52"/>
      <c r="C396" s="52"/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/>
      <c r="J396" s="3"/>
      <c r="K396" s="3"/>
      <c r="L396" s="3"/>
      <c r="M396" s="3"/>
      <c r="N396" s="3"/>
      <c r="O396" s="3"/>
      <c r="P396" s="25">
        <f t="shared" si="15"/>
        <v>0</v>
      </c>
      <c r="Q396" s="26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/>
      <c r="X396" s="3"/>
      <c r="Y396" s="3">
        <v>0</v>
      </c>
      <c r="Z396" s="3">
        <v>0</v>
      </c>
      <c r="AA396" s="3">
        <v>0</v>
      </c>
      <c r="AB396" s="3">
        <v>0</v>
      </c>
      <c r="AC396" s="27">
        <f t="shared" si="16"/>
        <v>0</v>
      </c>
      <c r="AD396" s="28">
        <f t="shared" si="17"/>
        <v>0</v>
      </c>
    </row>
    <row r="397" spans="1:30" x14ac:dyDescent="0.25">
      <c r="A397" s="20">
        <v>385</v>
      </c>
      <c r="B397" s="52"/>
      <c r="C397" s="52"/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/>
      <c r="J397" s="3"/>
      <c r="K397" s="3"/>
      <c r="L397" s="3"/>
      <c r="M397" s="3"/>
      <c r="N397" s="3"/>
      <c r="O397" s="3"/>
      <c r="P397" s="25">
        <f t="shared" si="15"/>
        <v>0</v>
      </c>
      <c r="Q397" s="26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/>
      <c r="X397" s="3"/>
      <c r="Y397" s="3">
        <v>0</v>
      </c>
      <c r="Z397" s="3">
        <v>0</v>
      </c>
      <c r="AA397" s="3">
        <v>0</v>
      </c>
      <c r="AB397" s="3">
        <v>0</v>
      </c>
      <c r="AC397" s="27">
        <f t="shared" si="16"/>
        <v>0</v>
      </c>
      <c r="AD397" s="28">
        <f t="shared" si="17"/>
        <v>0</v>
      </c>
    </row>
    <row r="398" spans="1:30" x14ac:dyDescent="0.25">
      <c r="A398" s="29">
        <v>386</v>
      </c>
      <c r="B398" s="52"/>
      <c r="C398" s="52"/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/>
      <c r="J398" s="3"/>
      <c r="K398" s="3"/>
      <c r="L398" s="3"/>
      <c r="M398" s="3"/>
      <c r="N398" s="3"/>
      <c r="O398" s="3"/>
      <c r="P398" s="25">
        <f t="shared" ref="P398:P461" si="18">SUM(G398:N398)</f>
        <v>0</v>
      </c>
      <c r="Q398" s="26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/>
      <c r="X398" s="3"/>
      <c r="Y398" s="3">
        <v>0</v>
      </c>
      <c r="Z398" s="3">
        <v>0</v>
      </c>
      <c r="AA398" s="3">
        <v>0</v>
      </c>
      <c r="AB398" s="3">
        <v>0</v>
      </c>
      <c r="AC398" s="27">
        <f t="shared" ref="AC398:AC461" si="19">SUM(R398:AB398)</f>
        <v>0</v>
      </c>
      <c r="AD398" s="28">
        <f t="shared" ref="AD398:AD461" si="20">+P398+Q398-AC398</f>
        <v>0</v>
      </c>
    </row>
    <row r="399" spans="1:30" x14ac:dyDescent="0.25">
      <c r="A399" s="20">
        <v>387</v>
      </c>
      <c r="B399" s="52"/>
      <c r="C399" s="52"/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/>
      <c r="J399" s="3"/>
      <c r="K399" s="3"/>
      <c r="L399" s="3"/>
      <c r="M399" s="3"/>
      <c r="N399" s="3"/>
      <c r="O399" s="3"/>
      <c r="P399" s="25">
        <f t="shared" si="18"/>
        <v>0</v>
      </c>
      <c r="Q399" s="26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/>
      <c r="X399" s="3"/>
      <c r="Y399" s="3">
        <v>0</v>
      </c>
      <c r="Z399" s="3">
        <v>0</v>
      </c>
      <c r="AA399" s="3">
        <v>0</v>
      </c>
      <c r="AB399" s="3">
        <v>0</v>
      </c>
      <c r="AC399" s="27">
        <f t="shared" si="19"/>
        <v>0</v>
      </c>
      <c r="AD399" s="28">
        <f t="shared" si="20"/>
        <v>0</v>
      </c>
    </row>
    <row r="400" spans="1:30" x14ac:dyDescent="0.25">
      <c r="A400" s="29">
        <v>388</v>
      </c>
      <c r="B400" s="52"/>
      <c r="C400" s="52"/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/>
      <c r="J400" s="3"/>
      <c r="K400" s="3"/>
      <c r="L400" s="3"/>
      <c r="M400" s="3"/>
      <c r="N400" s="3"/>
      <c r="O400" s="3"/>
      <c r="P400" s="25">
        <f t="shared" si="18"/>
        <v>0</v>
      </c>
      <c r="Q400" s="26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/>
      <c r="X400" s="3"/>
      <c r="Y400" s="3">
        <v>0</v>
      </c>
      <c r="Z400" s="3">
        <v>0</v>
      </c>
      <c r="AA400" s="3">
        <v>0</v>
      </c>
      <c r="AB400" s="3">
        <v>0</v>
      </c>
      <c r="AC400" s="27">
        <f t="shared" si="19"/>
        <v>0</v>
      </c>
      <c r="AD400" s="28">
        <f t="shared" si="20"/>
        <v>0</v>
      </c>
    </row>
    <row r="401" spans="1:30" x14ac:dyDescent="0.25">
      <c r="A401" s="20">
        <v>389</v>
      </c>
      <c r="B401" s="52"/>
      <c r="C401" s="52"/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/>
      <c r="J401" s="3"/>
      <c r="K401" s="3"/>
      <c r="L401" s="3"/>
      <c r="M401" s="3"/>
      <c r="N401" s="3"/>
      <c r="O401" s="3"/>
      <c r="P401" s="25">
        <f t="shared" si="18"/>
        <v>0</v>
      </c>
      <c r="Q401" s="26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/>
      <c r="X401" s="3"/>
      <c r="Y401" s="3">
        <v>0</v>
      </c>
      <c r="Z401" s="3">
        <v>0</v>
      </c>
      <c r="AA401" s="3">
        <v>0</v>
      </c>
      <c r="AB401" s="3">
        <v>0</v>
      </c>
      <c r="AC401" s="27">
        <f t="shared" si="19"/>
        <v>0</v>
      </c>
      <c r="AD401" s="28">
        <f t="shared" si="20"/>
        <v>0</v>
      </c>
    </row>
    <row r="402" spans="1:30" x14ac:dyDescent="0.25">
      <c r="A402" s="29">
        <v>390</v>
      </c>
      <c r="B402" s="52"/>
      <c r="C402" s="52"/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/>
      <c r="J402" s="3"/>
      <c r="K402" s="3"/>
      <c r="L402" s="3"/>
      <c r="M402" s="3"/>
      <c r="N402" s="3"/>
      <c r="O402" s="3"/>
      <c r="P402" s="25">
        <f t="shared" si="18"/>
        <v>0</v>
      </c>
      <c r="Q402" s="26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/>
      <c r="X402" s="3"/>
      <c r="Y402" s="3">
        <v>0</v>
      </c>
      <c r="Z402" s="3">
        <v>0</v>
      </c>
      <c r="AA402" s="3">
        <v>0</v>
      </c>
      <c r="AB402" s="3">
        <v>0</v>
      </c>
      <c r="AC402" s="27">
        <f t="shared" si="19"/>
        <v>0</v>
      </c>
      <c r="AD402" s="28">
        <f t="shared" si="20"/>
        <v>0</v>
      </c>
    </row>
    <row r="403" spans="1:30" x14ac:dyDescent="0.25">
      <c r="A403" s="20">
        <v>391</v>
      </c>
      <c r="B403" s="52"/>
      <c r="C403" s="52"/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/>
      <c r="J403" s="3"/>
      <c r="K403" s="3"/>
      <c r="L403" s="3"/>
      <c r="M403" s="3"/>
      <c r="N403" s="3"/>
      <c r="O403" s="3"/>
      <c r="P403" s="25">
        <f t="shared" si="18"/>
        <v>0</v>
      </c>
      <c r="Q403" s="26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/>
      <c r="X403" s="3"/>
      <c r="Y403" s="3">
        <v>0</v>
      </c>
      <c r="Z403" s="3">
        <v>0</v>
      </c>
      <c r="AA403" s="3">
        <v>0</v>
      </c>
      <c r="AB403" s="3">
        <v>0</v>
      </c>
      <c r="AC403" s="27">
        <f t="shared" si="19"/>
        <v>0</v>
      </c>
      <c r="AD403" s="28">
        <f t="shared" si="20"/>
        <v>0</v>
      </c>
    </row>
    <row r="404" spans="1:30" x14ac:dyDescent="0.25">
      <c r="A404" s="29">
        <v>392</v>
      </c>
      <c r="B404" s="52"/>
      <c r="C404" s="52"/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/>
      <c r="J404" s="3"/>
      <c r="K404" s="3"/>
      <c r="L404" s="3"/>
      <c r="M404" s="3"/>
      <c r="N404" s="3"/>
      <c r="O404" s="3"/>
      <c r="P404" s="25">
        <f t="shared" si="18"/>
        <v>0</v>
      </c>
      <c r="Q404" s="26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/>
      <c r="X404" s="3"/>
      <c r="Y404" s="3">
        <v>0</v>
      </c>
      <c r="Z404" s="3">
        <v>0</v>
      </c>
      <c r="AA404" s="3">
        <v>0</v>
      </c>
      <c r="AB404" s="3">
        <v>0</v>
      </c>
      <c r="AC404" s="27">
        <f t="shared" si="19"/>
        <v>0</v>
      </c>
      <c r="AD404" s="28">
        <f t="shared" si="20"/>
        <v>0</v>
      </c>
    </row>
    <row r="405" spans="1:30" x14ac:dyDescent="0.25">
      <c r="A405" s="20">
        <v>393</v>
      </c>
      <c r="B405" s="52"/>
      <c r="C405" s="52"/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/>
      <c r="J405" s="3"/>
      <c r="K405" s="3"/>
      <c r="L405" s="3"/>
      <c r="M405" s="3"/>
      <c r="N405" s="3"/>
      <c r="O405" s="3"/>
      <c r="P405" s="25">
        <f t="shared" si="18"/>
        <v>0</v>
      </c>
      <c r="Q405" s="26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/>
      <c r="X405" s="3"/>
      <c r="Y405" s="3">
        <v>0</v>
      </c>
      <c r="Z405" s="3">
        <v>0</v>
      </c>
      <c r="AA405" s="3">
        <v>0</v>
      </c>
      <c r="AB405" s="3">
        <v>0</v>
      </c>
      <c r="AC405" s="27">
        <f t="shared" si="19"/>
        <v>0</v>
      </c>
      <c r="AD405" s="28">
        <f t="shared" si="20"/>
        <v>0</v>
      </c>
    </row>
    <row r="406" spans="1:30" x14ac:dyDescent="0.25">
      <c r="A406" s="29">
        <v>394</v>
      </c>
      <c r="B406" s="52"/>
      <c r="C406" s="52"/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/>
      <c r="J406" s="3"/>
      <c r="K406" s="3"/>
      <c r="L406" s="3"/>
      <c r="M406" s="3"/>
      <c r="N406" s="3"/>
      <c r="O406" s="3"/>
      <c r="P406" s="25">
        <f t="shared" si="18"/>
        <v>0</v>
      </c>
      <c r="Q406" s="26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/>
      <c r="X406" s="3"/>
      <c r="Y406" s="3">
        <v>0</v>
      </c>
      <c r="Z406" s="3">
        <v>0</v>
      </c>
      <c r="AA406" s="3">
        <v>0</v>
      </c>
      <c r="AB406" s="3">
        <v>0</v>
      </c>
      <c r="AC406" s="27">
        <f t="shared" si="19"/>
        <v>0</v>
      </c>
      <c r="AD406" s="28">
        <f t="shared" si="20"/>
        <v>0</v>
      </c>
    </row>
    <row r="407" spans="1:30" x14ac:dyDescent="0.25">
      <c r="A407" s="20">
        <v>395</v>
      </c>
      <c r="B407" s="52"/>
      <c r="C407" s="52"/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/>
      <c r="J407" s="3"/>
      <c r="K407" s="3"/>
      <c r="L407" s="3"/>
      <c r="M407" s="3"/>
      <c r="N407" s="3"/>
      <c r="O407" s="3"/>
      <c r="P407" s="25">
        <f t="shared" si="18"/>
        <v>0</v>
      </c>
      <c r="Q407" s="26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/>
      <c r="X407" s="3"/>
      <c r="Y407" s="3">
        <v>0</v>
      </c>
      <c r="Z407" s="3">
        <v>0</v>
      </c>
      <c r="AA407" s="3">
        <v>0</v>
      </c>
      <c r="AB407" s="3">
        <v>0</v>
      </c>
      <c r="AC407" s="27">
        <f t="shared" si="19"/>
        <v>0</v>
      </c>
      <c r="AD407" s="28">
        <f t="shared" si="20"/>
        <v>0</v>
      </c>
    </row>
    <row r="408" spans="1:30" x14ac:dyDescent="0.25">
      <c r="A408" s="29">
        <v>396</v>
      </c>
      <c r="B408" s="52"/>
      <c r="C408" s="52"/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/>
      <c r="J408" s="3"/>
      <c r="K408" s="3"/>
      <c r="L408" s="3"/>
      <c r="M408" s="3"/>
      <c r="N408" s="3"/>
      <c r="O408" s="3"/>
      <c r="P408" s="25">
        <f t="shared" si="18"/>
        <v>0</v>
      </c>
      <c r="Q408" s="26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/>
      <c r="X408" s="3"/>
      <c r="Y408" s="3">
        <v>0</v>
      </c>
      <c r="Z408" s="3">
        <v>0</v>
      </c>
      <c r="AA408" s="3">
        <v>0</v>
      </c>
      <c r="AB408" s="3">
        <v>0</v>
      </c>
      <c r="AC408" s="27">
        <f t="shared" si="19"/>
        <v>0</v>
      </c>
      <c r="AD408" s="28">
        <f t="shared" si="20"/>
        <v>0</v>
      </c>
    </row>
    <row r="409" spans="1:30" x14ac:dyDescent="0.25">
      <c r="A409" s="20">
        <v>397</v>
      </c>
      <c r="B409" s="52"/>
      <c r="C409" s="52"/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/>
      <c r="J409" s="3"/>
      <c r="K409" s="3"/>
      <c r="L409" s="3"/>
      <c r="M409" s="3"/>
      <c r="N409" s="3"/>
      <c r="O409" s="3"/>
      <c r="P409" s="25">
        <f t="shared" si="18"/>
        <v>0</v>
      </c>
      <c r="Q409" s="26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/>
      <c r="X409" s="3"/>
      <c r="Y409" s="3">
        <v>0</v>
      </c>
      <c r="Z409" s="3">
        <v>0</v>
      </c>
      <c r="AA409" s="3">
        <v>0</v>
      </c>
      <c r="AB409" s="3">
        <v>0</v>
      </c>
      <c r="AC409" s="27">
        <f t="shared" si="19"/>
        <v>0</v>
      </c>
      <c r="AD409" s="28">
        <f t="shared" si="20"/>
        <v>0</v>
      </c>
    </row>
    <row r="410" spans="1:30" x14ac:dyDescent="0.25">
      <c r="A410" s="29">
        <v>398</v>
      </c>
      <c r="B410" s="52"/>
      <c r="C410" s="52"/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/>
      <c r="J410" s="3"/>
      <c r="K410" s="3"/>
      <c r="L410" s="3"/>
      <c r="M410" s="3"/>
      <c r="N410" s="3"/>
      <c r="O410" s="3"/>
      <c r="P410" s="25">
        <f t="shared" si="18"/>
        <v>0</v>
      </c>
      <c r="Q410" s="26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/>
      <c r="X410" s="3"/>
      <c r="Y410" s="3">
        <v>0</v>
      </c>
      <c r="Z410" s="3">
        <v>0</v>
      </c>
      <c r="AA410" s="3">
        <v>0</v>
      </c>
      <c r="AB410" s="3">
        <v>0</v>
      </c>
      <c r="AC410" s="27">
        <f t="shared" si="19"/>
        <v>0</v>
      </c>
      <c r="AD410" s="28">
        <f t="shared" si="20"/>
        <v>0</v>
      </c>
    </row>
    <row r="411" spans="1:30" x14ac:dyDescent="0.25">
      <c r="A411" s="20">
        <v>399</v>
      </c>
      <c r="B411" s="52"/>
      <c r="C411" s="52"/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/>
      <c r="J411" s="3"/>
      <c r="K411" s="3"/>
      <c r="L411" s="3"/>
      <c r="M411" s="3"/>
      <c r="N411" s="3"/>
      <c r="O411" s="3"/>
      <c r="P411" s="25">
        <f t="shared" si="18"/>
        <v>0</v>
      </c>
      <c r="Q411" s="26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/>
      <c r="X411" s="3"/>
      <c r="Y411" s="3">
        <v>0</v>
      </c>
      <c r="Z411" s="3">
        <v>0</v>
      </c>
      <c r="AA411" s="3">
        <v>0</v>
      </c>
      <c r="AB411" s="3">
        <v>0</v>
      </c>
      <c r="AC411" s="27">
        <f t="shared" si="19"/>
        <v>0</v>
      </c>
      <c r="AD411" s="28">
        <f t="shared" si="20"/>
        <v>0</v>
      </c>
    </row>
    <row r="412" spans="1:30" x14ac:dyDescent="0.25">
      <c r="A412" s="29">
        <v>400</v>
      </c>
      <c r="B412" s="52"/>
      <c r="C412" s="52"/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/>
      <c r="J412" s="3"/>
      <c r="K412" s="3"/>
      <c r="L412" s="3"/>
      <c r="M412" s="3"/>
      <c r="N412" s="3"/>
      <c r="O412" s="3"/>
      <c r="P412" s="25">
        <f t="shared" si="18"/>
        <v>0</v>
      </c>
      <c r="Q412" s="26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/>
      <c r="X412" s="3"/>
      <c r="Y412" s="3">
        <v>0</v>
      </c>
      <c r="Z412" s="3">
        <v>0</v>
      </c>
      <c r="AA412" s="3">
        <v>0</v>
      </c>
      <c r="AB412" s="3">
        <v>0</v>
      </c>
      <c r="AC412" s="27">
        <f t="shared" si="19"/>
        <v>0</v>
      </c>
      <c r="AD412" s="28">
        <f t="shared" si="20"/>
        <v>0</v>
      </c>
    </row>
    <row r="413" spans="1:30" x14ac:dyDescent="0.25">
      <c r="A413" s="20">
        <v>401</v>
      </c>
      <c r="B413" s="52"/>
      <c r="C413" s="52"/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/>
      <c r="J413" s="3"/>
      <c r="K413" s="3"/>
      <c r="L413" s="3"/>
      <c r="M413" s="3"/>
      <c r="N413" s="3"/>
      <c r="O413" s="3"/>
      <c r="P413" s="25">
        <f t="shared" si="18"/>
        <v>0</v>
      </c>
      <c r="Q413" s="26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/>
      <c r="X413" s="3"/>
      <c r="Y413" s="3">
        <v>0</v>
      </c>
      <c r="Z413" s="3">
        <v>0</v>
      </c>
      <c r="AA413" s="3">
        <v>0</v>
      </c>
      <c r="AB413" s="3">
        <v>0</v>
      </c>
      <c r="AC413" s="27">
        <f t="shared" si="19"/>
        <v>0</v>
      </c>
      <c r="AD413" s="28">
        <f t="shared" si="20"/>
        <v>0</v>
      </c>
    </row>
    <row r="414" spans="1:30" x14ac:dyDescent="0.25">
      <c r="A414" s="29">
        <v>402</v>
      </c>
      <c r="B414" s="52"/>
      <c r="C414" s="52"/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/>
      <c r="J414" s="3"/>
      <c r="K414" s="3"/>
      <c r="L414" s="3"/>
      <c r="M414" s="3"/>
      <c r="N414" s="3"/>
      <c r="O414" s="3"/>
      <c r="P414" s="25">
        <f t="shared" si="18"/>
        <v>0</v>
      </c>
      <c r="Q414" s="26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/>
      <c r="X414" s="3"/>
      <c r="Y414" s="3">
        <v>0</v>
      </c>
      <c r="Z414" s="3">
        <v>0</v>
      </c>
      <c r="AA414" s="3">
        <v>0</v>
      </c>
      <c r="AB414" s="3">
        <v>0</v>
      </c>
      <c r="AC414" s="27">
        <f t="shared" si="19"/>
        <v>0</v>
      </c>
      <c r="AD414" s="28">
        <f t="shared" si="20"/>
        <v>0</v>
      </c>
    </row>
    <row r="415" spans="1:30" x14ac:dyDescent="0.25">
      <c r="A415" s="20">
        <v>403</v>
      </c>
      <c r="B415" s="52"/>
      <c r="C415" s="52"/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/>
      <c r="J415" s="3"/>
      <c r="K415" s="3"/>
      <c r="L415" s="3"/>
      <c r="M415" s="3"/>
      <c r="N415" s="3"/>
      <c r="O415" s="3"/>
      <c r="P415" s="25">
        <f t="shared" si="18"/>
        <v>0</v>
      </c>
      <c r="Q415" s="26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/>
      <c r="X415" s="3"/>
      <c r="Y415" s="3">
        <v>0</v>
      </c>
      <c r="Z415" s="3">
        <v>0</v>
      </c>
      <c r="AA415" s="3">
        <v>0</v>
      </c>
      <c r="AB415" s="3">
        <v>0</v>
      </c>
      <c r="AC415" s="27">
        <f t="shared" si="19"/>
        <v>0</v>
      </c>
      <c r="AD415" s="28">
        <f t="shared" si="20"/>
        <v>0</v>
      </c>
    </row>
    <row r="416" spans="1:30" x14ac:dyDescent="0.25">
      <c r="A416" s="29">
        <v>404</v>
      </c>
      <c r="B416" s="52"/>
      <c r="C416" s="52"/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/>
      <c r="J416" s="3"/>
      <c r="K416" s="3"/>
      <c r="L416" s="3"/>
      <c r="M416" s="3"/>
      <c r="N416" s="3"/>
      <c r="O416" s="3"/>
      <c r="P416" s="25">
        <f t="shared" si="18"/>
        <v>0</v>
      </c>
      <c r="Q416" s="26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/>
      <c r="X416" s="3"/>
      <c r="Y416" s="3">
        <v>0</v>
      </c>
      <c r="Z416" s="3">
        <v>0</v>
      </c>
      <c r="AA416" s="3">
        <v>0</v>
      </c>
      <c r="AB416" s="3">
        <v>0</v>
      </c>
      <c r="AC416" s="27">
        <f t="shared" si="19"/>
        <v>0</v>
      </c>
      <c r="AD416" s="28">
        <f t="shared" si="20"/>
        <v>0</v>
      </c>
    </row>
    <row r="417" spans="1:30" x14ac:dyDescent="0.25">
      <c r="A417" s="20">
        <v>405</v>
      </c>
      <c r="B417" s="52"/>
      <c r="C417" s="52"/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/>
      <c r="J417" s="3"/>
      <c r="K417" s="3"/>
      <c r="L417" s="3"/>
      <c r="M417" s="3"/>
      <c r="N417" s="3"/>
      <c r="O417" s="3"/>
      <c r="P417" s="25">
        <f t="shared" si="18"/>
        <v>0</v>
      </c>
      <c r="Q417" s="26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/>
      <c r="X417" s="3"/>
      <c r="Y417" s="3">
        <v>0</v>
      </c>
      <c r="Z417" s="3">
        <v>0</v>
      </c>
      <c r="AA417" s="3">
        <v>0</v>
      </c>
      <c r="AB417" s="3">
        <v>0</v>
      </c>
      <c r="AC417" s="27">
        <f t="shared" si="19"/>
        <v>0</v>
      </c>
      <c r="AD417" s="28">
        <f t="shared" si="20"/>
        <v>0</v>
      </c>
    </row>
    <row r="418" spans="1:30" x14ac:dyDescent="0.25">
      <c r="A418" s="29">
        <v>406</v>
      </c>
      <c r="B418" s="52"/>
      <c r="C418" s="52"/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/>
      <c r="J418" s="3"/>
      <c r="K418" s="3"/>
      <c r="L418" s="3"/>
      <c r="M418" s="3"/>
      <c r="N418" s="3"/>
      <c r="O418" s="3"/>
      <c r="P418" s="25">
        <f t="shared" si="18"/>
        <v>0</v>
      </c>
      <c r="Q418" s="26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/>
      <c r="X418" s="3"/>
      <c r="Y418" s="3">
        <v>0</v>
      </c>
      <c r="Z418" s="3">
        <v>0</v>
      </c>
      <c r="AA418" s="3">
        <v>0</v>
      </c>
      <c r="AB418" s="3">
        <v>0</v>
      </c>
      <c r="AC418" s="27">
        <f t="shared" si="19"/>
        <v>0</v>
      </c>
      <c r="AD418" s="28">
        <f t="shared" si="20"/>
        <v>0</v>
      </c>
    </row>
    <row r="419" spans="1:30" x14ac:dyDescent="0.25">
      <c r="A419" s="20">
        <v>407</v>
      </c>
      <c r="B419" s="52"/>
      <c r="C419" s="52"/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/>
      <c r="J419" s="3"/>
      <c r="K419" s="3"/>
      <c r="L419" s="3"/>
      <c r="M419" s="3"/>
      <c r="N419" s="3"/>
      <c r="O419" s="3"/>
      <c r="P419" s="25">
        <f t="shared" si="18"/>
        <v>0</v>
      </c>
      <c r="Q419" s="26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/>
      <c r="X419" s="3"/>
      <c r="Y419" s="3">
        <v>0</v>
      </c>
      <c r="Z419" s="3">
        <v>0</v>
      </c>
      <c r="AA419" s="3">
        <v>0</v>
      </c>
      <c r="AB419" s="3">
        <v>0</v>
      </c>
      <c r="AC419" s="27">
        <f t="shared" si="19"/>
        <v>0</v>
      </c>
      <c r="AD419" s="28">
        <f t="shared" si="20"/>
        <v>0</v>
      </c>
    </row>
    <row r="420" spans="1:30" x14ac:dyDescent="0.25">
      <c r="A420" s="29">
        <v>408</v>
      </c>
      <c r="B420" s="52"/>
      <c r="C420" s="52"/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/>
      <c r="J420" s="3"/>
      <c r="K420" s="3"/>
      <c r="L420" s="3"/>
      <c r="M420" s="3"/>
      <c r="N420" s="3"/>
      <c r="O420" s="3"/>
      <c r="P420" s="25">
        <f t="shared" si="18"/>
        <v>0</v>
      </c>
      <c r="Q420" s="26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/>
      <c r="X420" s="3"/>
      <c r="Y420" s="3">
        <v>0</v>
      </c>
      <c r="Z420" s="3">
        <v>0</v>
      </c>
      <c r="AA420" s="3">
        <v>0</v>
      </c>
      <c r="AB420" s="3">
        <v>0</v>
      </c>
      <c r="AC420" s="27">
        <f t="shared" si="19"/>
        <v>0</v>
      </c>
      <c r="AD420" s="28">
        <f t="shared" si="20"/>
        <v>0</v>
      </c>
    </row>
    <row r="421" spans="1:30" x14ac:dyDescent="0.25">
      <c r="A421" s="20">
        <v>409</v>
      </c>
      <c r="B421" s="52"/>
      <c r="C421" s="52"/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/>
      <c r="J421" s="3"/>
      <c r="K421" s="3"/>
      <c r="L421" s="3"/>
      <c r="M421" s="3"/>
      <c r="N421" s="3"/>
      <c r="O421" s="3"/>
      <c r="P421" s="25">
        <f t="shared" si="18"/>
        <v>0</v>
      </c>
      <c r="Q421" s="26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/>
      <c r="X421" s="3"/>
      <c r="Y421" s="3">
        <v>0</v>
      </c>
      <c r="Z421" s="3">
        <v>0</v>
      </c>
      <c r="AA421" s="3">
        <v>0</v>
      </c>
      <c r="AB421" s="3">
        <v>0</v>
      </c>
      <c r="AC421" s="27">
        <f t="shared" si="19"/>
        <v>0</v>
      </c>
      <c r="AD421" s="28">
        <f t="shared" si="20"/>
        <v>0</v>
      </c>
    </row>
    <row r="422" spans="1:30" x14ac:dyDescent="0.25">
      <c r="A422" s="29">
        <v>410</v>
      </c>
      <c r="B422" s="52"/>
      <c r="C422" s="52"/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/>
      <c r="J422" s="3"/>
      <c r="K422" s="3"/>
      <c r="L422" s="3"/>
      <c r="M422" s="3"/>
      <c r="N422" s="3"/>
      <c r="O422" s="3"/>
      <c r="P422" s="25">
        <f t="shared" si="18"/>
        <v>0</v>
      </c>
      <c r="Q422" s="26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/>
      <c r="X422" s="3"/>
      <c r="Y422" s="3">
        <v>0</v>
      </c>
      <c r="Z422" s="3">
        <v>0</v>
      </c>
      <c r="AA422" s="3">
        <v>0</v>
      </c>
      <c r="AB422" s="3">
        <v>0</v>
      </c>
      <c r="AC422" s="27">
        <f t="shared" si="19"/>
        <v>0</v>
      </c>
      <c r="AD422" s="28">
        <f t="shared" si="20"/>
        <v>0</v>
      </c>
    </row>
    <row r="423" spans="1:30" x14ac:dyDescent="0.25">
      <c r="A423" s="20">
        <v>411</v>
      </c>
      <c r="B423" s="52"/>
      <c r="C423" s="52"/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/>
      <c r="J423" s="3"/>
      <c r="K423" s="3"/>
      <c r="L423" s="3"/>
      <c r="M423" s="3"/>
      <c r="N423" s="3"/>
      <c r="O423" s="3"/>
      <c r="P423" s="25">
        <f t="shared" si="18"/>
        <v>0</v>
      </c>
      <c r="Q423" s="26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/>
      <c r="X423" s="3"/>
      <c r="Y423" s="3">
        <v>0</v>
      </c>
      <c r="Z423" s="3">
        <v>0</v>
      </c>
      <c r="AA423" s="3">
        <v>0</v>
      </c>
      <c r="AB423" s="3">
        <v>0</v>
      </c>
      <c r="AC423" s="27">
        <f t="shared" si="19"/>
        <v>0</v>
      </c>
      <c r="AD423" s="28">
        <f t="shared" si="20"/>
        <v>0</v>
      </c>
    </row>
    <row r="424" spans="1:30" x14ac:dyDescent="0.25">
      <c r="A424" s="29">
        <v>412</v>
      </c>
      <c r="B424" s="52"/>
      <c r="C424" s="52"/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/>
      <c r="J424" s="3"/>
      <c r="K424" s="3"/>
      <c r="L424" s="3"/>
      <c r="M424" s="3"/>
      <c r="N424" s="3"/>
      <c r="O424" s="3"/>
      <c r="P424" s="25">
        <f t="shared" si="18"/>
        <v>0</v>
      </c>
      <c r="Q424" s="26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/>
      <c r="X424" s="3"/>
      <c r="Y424" s="3">
        <v>0</v>
      </c>
      <c r="Z424" s="3">
        <v>0</v>
      </c>
      <c r="AA424" s="3">
        <v>0</v>
      </c>
      <c r="AB424" s="3">
        <v>0</v>
      </c>
      <c r="AC424" s="27">
        <f t="shared" si="19"/>
        <v>0</v>
      </c>
      <c r="AD424" s="28">
        <f t="shared" si="20"/>
        <v>0</v>
      </c>
    </row>
    <row r="425" spans="1:30" x14ac:dyDescent="0.25">
      <c r="A425" s="20">
        <v>413</v>
      </c>
      <c r="B425" s="52"/>
      <c r="C425" s="52"/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/>
      <c r="J425" s="3"/>
      <c r="K425" s="3"/>
      <c r="L425" s="3"/>
      <c r="M425" s="3"/>
      <c r="N425" s="3"/>
      <c r="O425" s="3"/>
      <c r="P425" s="25">
        <f t="shared" si="18"/>
        <v>0</v>
      </c>
      <c r="Q425" s="26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/>
      <c r="X425" s="3"/>
      <c r="Y425" s="3">
        <v>0</v>
      </c>
      <c r="Z425" s="3">
        <v>0</v>
      </c>
      <c r="AA425" s="3">
        <v>0</v>
      </c>
      <c r="AB425" s="3">
        <v>0</v>
      </c>
      <c r="AC425" s="27">
        <f t="shared" si="19"/>
        <v>0</v>
      </c>
      <c r="AD425" s="28">
        <f t="shared" si="20"/>
        <v>0</v>
      </c>
    </row>
    <row r="426" spans="1:30" x14ac:dyDescent="0.25">
      <c r="A426" s="29">
        <v>414</v>
      </c>
      <c r="B426" s="52"/>
      <c r="C426" s="52"/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/>
      <c r="J426" s="3"/>
      <c r="K426" s="3"/>
      <c r="L426" s="3"/>
      <c r="M426" s="3"/>
      <c r="N426" s="3"/>
      <c r="O426" s="3"/>
      <c r="P426" s="25">
        <f t="shared" si="18"/>
        <v>0</v>
      </c>
      <c r="Q426" s="26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/>
      <c r="X426" s="3"/>
      <c r="Y426" s="3">
        <v>0</v>
      </c>
      <c r="Z426" s="3">
        <v>0</v>
      </c>
      <c r="AA426" s="3">
        <v>0</v>
      </c>
      <c r="AB426" s="3">
        <v>0</v>
      </c>
      <c r="AC426" s="27">
        <f t="shared" si="19"/>
        <v>0</v>
      </c>
      <c r="AD426" s="28">
        <f t="shared" si="20"/>
        <v>0</v>
      </c>
    </row>
    <row r="427" spans="1:30" x14ac:dyDescent="0.25">
      <c r="A427" s="20">
        <v>415</v>
      </c>
      <c r="B427" s="52"/>
      <c r="C427" s="52"/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/>
      <c r="J427" s="3"/>
      <c r="K427" s="3"/>
      <c r="L427" s="3"/>
      <c r="M427" s="3"/>
      <c r="N427" s="3"/>
      <c r="O427" s="3"/>
      <c r="P427" s="25">
        <f t="shared" si="18"/>
        <v>0</v>
      </c>
      <c r="Q427" s="26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/>
      <c r="X427" s="3"/>
      <c r="Y427" s="3">
        <v>0</v>
      </c>
      <c r="Z427" s="3">
        <v>0</v>
      </c>
      <c r="AA427" s="3">
        <v>0</v>
      </c>
      <c r="AB427" s="3">
        <v>0</v>
      </c>
      <c r="AC427" s="27">
        <f t="shared" si="19"/>
        <v>0</v>
      </c>
      <c r="AD427" s="28">
        <f t="shared" si="20"/>
        <v>0</v>
      </c>
    </row>
    <row r="428" spans="1:30" x14ac:dyDescent="0.25">
      <c r="A428" s="29">
        <v>416</v>
      </c>
      <c r="B428" s="52"/>
      <c r="C428" s="52"/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/>
      <c r="J428" s="3"/>
      <c r="K428" s="3"/>
      <c r="L428" s="3"/>
      <c r="M428" s="3"/>
      <c r="N428" s="3"/>
      <c r="O428" s="3"/>
      <c r="P428" s="25">
        <f t="shared" si="18"/>
        <v>0</v>
      </c>
      <c r="Q428" s="26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/>
      <c r="X428" s="3"/>
      <c r="Y428" s="3">
        <v>0</v>
      </c>
      <c r="Z428" s="3">
        <v>0</v>
      </c>
      <c r="AA428" s="3">
        <v>0</v>
      </c>
      <c r="AB428" s="3">
        <v>0</v>
      </c>
      <c r="AC428" s="27">
        <f t="shared" si="19"/>
        <v>0</v>
      </c>
      <c r="AD428" s="28">
        <f t="shared" si="20"/>
        <v>0</v>
      </c>
    </row>
    <row r="429" spans="1:30" x14ac:dyDescent="0.25">
      <c r="A429" s="20">
        <v>417</v>
      </c>
      <c r="B429" s="52"/>
      <c r="C429" s="52"/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/>
      <c r="J429" s="3"/>
      <c r="K429" s="3"/>
      <c r="L429" s="3"/>
      <c r="M429" s="3"/>
      <c r="N429" s="3"/>
      <c r="O429" s="3"/>
      <c r="P429" s="25">
        <f t="shared" si="18"/>
        <v>0</v>
      </c>
      <c r="Q429" s="26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/>
      <c r="X429" s="3"/>
      <c r="Y429" s="3">
        <v>0</v>
      </c>
      <c r="Z429" s="3">
        <v>0</v>
      </c>
      <c r="AA429" s="3">
        <v>0</v>
      </c>
      <c r="AB429" s="3">
        <v>0</v>
      </c>
      <c r="AC429" s="27">
        <f t="shared" si="19"/>
        <v>0</v>
      </c>
      <c r="AD429" s="28">
        <f t="shared" si="20"/>
        <v>0</v>
      </c>
    </row>
    <row r="430" spans="1:30" x14ac:dyDescent="0.25">
      <c r="A430" s="29">
        <v>418</v>
      </c>
      <c r="B430" s="52"/>
      <c r="C430" s="52"/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/>
      <c r="J430" s="3"/>
      <c r="K430" s="3"/>
      <c r="L430" s="3"/>
      <c r="M430" s="3"/>
      <c r="N430" s="3"/>
      <c r="O430" s="3"/>
      <c r="P430" s="25">
        <f t="shared" si="18"/>
        <v>0</v>
      </c>
      <c r="Q430" s="26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/>
      <c r="X430" s="3"/>
      <c r="Y430" s="3">
        <v>0</v>
      </c>
      <c r="Z430" s="3">
        <v>0</v>
      </c>
      <c r="AA430" s="3">
        <v>0</v>
      </c>
      <c r="AB430" s="3">
        <v>0</v>
      </c>
      <c r="AC430" s="27">
        <f t="shared" si="19"/>
        <v>0</v>
      </c>
      <c r="AD430" s="28">
        <f t="shared" si="20"/>
        <v>0</v>
      </c>
    </row>
    <row r="431" spans="1:30" x14ac:dyDescent="0.25">
      <c r="A431" s="20">
        <v>419</v>
      </c>
      <c r="B431" s="52"/>
      <c r="C431" s="52"/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/>
      <c r="J431" s="3"/>
      <c r="K431" s="3"/>
      <c r="L431" s="3"/>
      <c r="M431" s="3"/>
      <c r="N431" s="3"/>
      <c r="O431" s="3"/>
      <c r="P431" s="25">
        <f t="shared" si="18"/>
        <v>0</v>
      </c>
      <c r="Q431" s="26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/>
      <c r="X431" s="3"/>
      <c r="Y431" s="3">
        <v>0</v>
      </c>
      <c r="Z431" s="3">
        <v>0</v>
      </c>
      <c r="AA431" s="3">
        <v>0</v>
      </c>
      <c r="AB431" s="3">
        <v>0</v>
      </c>
      <c r="AC431" s="27">
        <f t="shared" si="19"/>
        <v>0</v>
      </c>
      <c r="AD431" s="28">
        <f t="shared" si="20"/>
        <v>0</v>
      </c>
    </row>
    <row r="432" spans="1:30" x14ac:dyDescent="0.25">
      <c r="A432" s="29">
        <v>420</v>
      </c>
      <c r="B432" s="52"/>
      <c r="C432" s="52"/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/>
      <c r="J432" s="3"/>
      <c r="K432" s="3"/>
      <c r="L432" s="3"/>
      <c r="M432" s="3"/>
      <c r="N432" s="3"/>
      <c r="O432" s="3"/>
      <c r="P432" s="25">
        <f t="shared" si="18"/>
        <v>0</v>
      </c>
      <c r="Q432" s="26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/>
      <c r="X432" s="3"/>
      <c r="Y432" s="3">
        <v>0</v>
      </c>
      <c r="Z432" s="3">
        <v>0</v>
      </c>
      <c r="AA432" s="3">
        <v>0</v>
      </c>
      <c r="AB432" s="3">
        <v>0</v>
      </c>
      <c r="AC432" s="27">
        <f t="shared" si="19"/>
        <v>0</v>
      </c>
      <c r="AD432" s="28">
        <f t="shared" si="20"/>
        <v>0</v>
      </c>
    </row>
    <row r="433" spans="1:30" x14ac:dyDescent="0.25">
      <c r="A433" s="20">
        <v>421</v>
      </c>
      <c r="B433" s="52"/>
      <c r="C433" s="52"/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/>
      <c r="J433" s="3"/>
      <c r="K433" s="3"/>
      <c r="L433" s="3"/>
      <c r="M433" s="3"/>
      <c r="N433" s="3"/>
      <c r="O433" s="3"/>
      <c r="P433" s="25">
        <f t="shared" si="18"/>
        <v>0</v>
      </c>
      <c r="Q433" s="26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/>
      <c r="X433" s="3"/>
      <c r="Y433" s="3">
        <v>0</v>
      </c>
      <c r="Z433" s="3">
        <v>0</v>
      </c>
      <c r="AA433" s="3">
        <v>0</v>
      </c>
      <c r="AB433" s="3">
        <v>0</v>
      </c>
      <c r="AC433" s="27">
        <f t="shared" si="19"/>
        <v>0</v>
      </c>
      <c r="AD433" s="28">
        <f t="shared" si="20"/>
        <v>0</v>
      </c>
    </row>
    <row r="434" spans="1:30" x14ac:dyDescent="0.25">
      <c r="A434" s="29">
        <v>422</v>
      </c>
      <c r="B434" s="52"/>
      <c r="C434" s="52"/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/>
      <c r="J434" s="3"/>
      <c r="K434" s="3"/>
      <c r="L434" s="3"/>
      <c r="M434" s="3"/>
      <c r="N434" s="3"/>
      <c r="O434" s="3"/>
      <c r="P434" s="25">
        <f t="shared" si="18"/>
        <v>0</v>
      </c>
      <c r="Q434" s="26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/>
      <c r="X434" s="3"/>
      <c r="Y434" s="3">
        <v>0</v>
      </c>
      <c r="Z434" s="3">
        <v>0</v>
      </c>
      <c r="AA434" s="3">
        <v>0</v>
      </c>
      <c r="AB434" s="3">
        <v>0</v>
      </c>
      <c r="AC434" s="27">
        <f t="shared" si="19"/>
        <v>0</v>
      </c>
      <c r="AD434" s="28">
        <f t="shared" si="20"/>
        <v>0</v>
      </c>
    </row>
    <row r="435" spans="1:30" x14ac:dyDescent="0.25">
      <c r="A435" s="20">
        <v>423</v>
      </c>
      <c r="B435" s="52"/>
      <c r="C435" s="52"/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/>
      <c r="J435" s="3"/>
      <c r="K435" s="3"/>
      <c r="L435" s="3"/>
      <c r="M435" s="3"/>
      <c r="N435" s="3"/>
      <c r="O435" s="3"/>
      <c r="P435" s="25">
        <f t="shared" si="18"/>
        <v>0</v>
      </c>
      <c r="Q435" s="26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/>
      <c r="X435" s="3"/>
      <c r="Y435" s="3">
        <v>0</v>
      </c>
      <c r="Z435" s="3">
        <v>0</v>
      </c>
      <c r="AA435" s="3">
        <v>0</v>
      </c>
      <c r="AB435" s="3">
        <v>0</v>
      </c>
      <c r="AC435" s="27">
        <f t="shared" si="19"/>
        <v>0</v>
      </c>
      <c r="AD435" s="28">
        <f t="shared" si="20"/>
        <v>0</v>
      </c>
    </row>
    <row r="436" spans="1:30" x14ac:dyDescent="0.25">
      <c r="A436" s="29">
        <v>424</v>
      </c>
      <c r="B436" s="52"/>
      <c r="C436" s="52"/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/>
      <c r="J436" s="3"/>
      <c r="K436" s="3"/>
      <c r="L436" s="3"/>
      <c r="M436" s="3"/>
      <c r="N436" s="3"/>
      <c r="O436" s="3"/>
      <c r="P436" s="25">
        <f t="shared" si="18"/>
        <v>0</v>
      </c>
      <c r="Q436" s="26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/>
      <c r="X436" s="3"/>
      <c r="Y436" s="3">
        <v>0</v>
      </c>
      <c r="Z436" s="3">
        <v>0</v>
      </c>
      <c r="AA436" s="3">
        <v>0</v>
      </c>
      <c r="AB436" s="3">
        <v>0</v>
      </c>
      <c r="AC436" s="27">
        <f t="shared" si="19"/>
        <v>0</v>
      </c>
      <c r="AD436" s="28">
        <f t="shared" si="20"/>
        <v>0</v>
      </c>
    </row>
    <row r="437" spans="1:30" x14ac:dyDescent="0.25">
      <c r="A437" s="20">
        <v>425</v>
      </c>
      <c r="B437" s="52"/>
      <c r="C437" s="52"/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/>
      <c r="J437" s="3"/>
      <c r="K437" s="3"/>
      <c r="L437" s="3"/>
      <c r="M437" s="3"/>
      <c r="N437" s="3"/>
      <c r="O437" s="3"/>
      <c r="P437" s="25">
        <f t="shared" si="18"/>
        <v>0</v>
      </c>
      <c r="Q437" s="26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/>
      <c r="X437" s="3"/>
      <c r="Y437" s="3">
        <v>0</v>
      </c>
      <c r="Z437" s="3">
        <v>0</v>
      </c>
      <c r="AA437" s="3">
        <v>0</v>
      </c>
      <c r="AB437" s="3">
        <v>0</v>
      </c>
      <c r="AC437" s="27">
        <f t="shared" si="19"/>
        <v>0</v>
      </c>
      <c r="AD437" s="28">
        <f t="shared" si="20"/>
        <v>0</v>
      </c>
    </row>
    <row r="438" spans="1:30" x14ac:dyDescent="0.25">
      <c r="A438" s="29">
        <v>426</v>
      </c>
      <c r="B438" s="52"/>
      <c r="C438" s="52"/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/>
      <c r="J438" s="3"/>
      <c r="K438" s="3"/>
      <c r="L438" s="3"/>
      <c r="M438" s="3"/>
      <c r="N438" s="3"/>
      <c r="O438" s="3"/>
      <c r="P438" s="25">
        <f t="shared" si="18"/>
        <v>0</v>
      </c>
      <c r="Q438" s="26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/>
      <c r="X438" s="3"/>
      <c r="Y438" s="3">
        <v>0</v>
      </c>
      <c r="Z438" s="3">
        <v>0</v>
      </c>
      <c r="AA438" s="3">
        <v>0</v>
      </c>
      <c r="AB438" s="3">
        <v>0</v>
      </c>
      <c r="AC438" s="27">
        <f t="shared" si="19"/>
        <v>0</v>
      </c>
      <c r="AD438" s="28">
        <f t="shared" si="20"/>
        <v>0</v>
      </c>
    </row>
    <row r="439" spans="1:30" x14ac:dyDescent="0.25">
      <c r="A439" s="20">
        <v>427</v>
      </c>
      <c r="B439" s="52"/>
      <c r="C439" s="52"/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/>
      <c r="J439" s="3"/>
      <c r="K439" s="3"/>
      <c r="L439" s="3"/>
      <c r="M439" s="3"/>
      <c r="N439" s="3"/>
      <c r="O439" s="3"/>
      <c r="P439" s="25">
        <f t="shared" si="18"/>
        <v>0</v>
      </c>
      <c r="Q439" s="26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/>
      <c r="X439" s="3"/>
      <c r="Y439" s="3">
        <v>0</v>
      </c>
      <c r="Z439" s="3">
        <v>0</v>
      </c>
      <c r="AA439" s="3">
        <v>0</v>
      </c>
      <c r="AB439" s="3">
        <v>0</v>
      </c>
      <c r="AC439" s="27">
        <f t="shared" si="19"/>
        <v>0</v>
      </c>
      <c r="AD439" s="28">
        <f t="shared" si="20"/>
        <v>0</v>
      </c>
    </row>
    <row r="440" spans="1:30" x14ac:dyDescent="0.25">
      <c r="A440" s="29">
        <v>428</v>
      </c>
      <c r="B440" s="52"/>
      <c r="C440" s="52"/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/>
      <c r="J440" s="3"/>
      <c r="K440" s="3"/>
      <c r="L440" s="3"/>
      <c r="M440" s="3"/>
      <c r="N440" s="3"/>
      <c r="O440" s="3"/>
      <c r="P440" s="25">
        <f t="shared" si="18"/>
        <v>0</v>
      </c>
      <c r="Q440" s="26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/>
      <c r="X440" s="3"/>
      <c r="Y440" s="3">
        <v>0</v>
      </c>
      <c r="Z440" s="3">
        <v>0</v>
      </c>
      <c r="AA440" s="3">
        <v>0</v>
      </c>
      <c r="AB440" s="3">
        <v>0</v>
      </c>
      <c r="AC440" s="27">
        <f t="shared" si="19"/>
        <v>0</v>
      </c>
      <c r="AD440" s="28">
        <f t="shared" si="20"/>
        <v>0</v>
      </c>
    </row>
    <row r="441" spans="1:30" x14ac:dyDescent="0.25">
      <c r="A441" s="20">
        <v>429</v>
      </c>
      <c r="B441" s="52"/>
      <c r="C441" s="52"/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/>
      <c r="J441" s="3"/>
      <c r="K441" s="3"/>
      <c r="L441" s="3"/>
      <c r="M441" s="3"/>
      <c r="N441" s="3"/>
      <c r="O441" s="3"/>
      <c r="P441" s="25">
        <f t="shared" si="18"/>
        <v>0</v>
      </c>
      <c r="Q441" s="26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/>
      <c r="X441" s="3"/>
      <c r="Y441" s="3">
        <v>0</v>
      </c>
      <c r="Z441" s="3">
        <v>0</v>
      </c>
      <c r="AA441" s="3">
        <v>0</v>
      </c>
      <c r="AB441" s="3">
        <v>0</v>
      </c>
      <c r="AC441" s="27">
        <f t="shared" si="19"/>
        <v>0</v>
      </c>
      <c r="AD441" s="28">
        <f t="shared" si="20"/>
        <v>0</v>
      </c>
    </row>
    <row r="442" spans="1:30" x14ac:dyDescent="0.25">
      <c r="A442" s="29">
        <v>430</v>
      </c>
      <c r="B442" s="52"/>
      <c r="C442" s="52"/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/>
      <c r="J442" s="3"/>
      <c r="K442" s="3"/>
      <c r="L442" s="3"/>
      <c r="M442" s="3"/>
      <c r="N442" s="3"/>
      <c r="O442" s="3"/>
      <c r="P442" s="25">
        <f t="shared" si="18"/>
        <v>0</v>
      </c>
      <c r="Q442" s="26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/>
      <c r="X442" s="3"/>
      <c r="Y442" s="3">
        <v>0</v>
      </c>
      <c r="Z442" s="3">
        <v>0</v>
      </c>
      <c r="AA442" s="3">
        <v>0</v>
      </c>
      <c r="AB442" s="3">
        <v>0</v>
      </c>
      <c r="AC442" s="27">
        <f t="shared" si="19"/>
        <v>0</v>
      </c>
      <c r="AD442" s="28">
        <f t="shared" si="20"/>
        <v>0</v>
      </c>
    </row>
    <row r="443" spans="1:30" x14ac:dyDescent="0.25">
      <c r="A443" s="20">
        <v>431</v>
      </c>
      <c r="B443" s="52"/>
      <c r="C443" s="52"/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/>
      <c r="J443" s="3"/>
      <c r="K443" s="3"/>
      <c r="L443" s="3"/>
      <c r="M443" s="3"/>
      <c r="N443" s="3"/>
      <c r="O443" s="3"/>
      <c r="P443" s="25">
        <f t="shared" si="18"/>
        <v>0</v>
      </c>
      <c r="Q443" s="26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/>
      <c r="X443" s="3"/>
      <c r="Y443" s="3">
        <v>0</v>
      </c>
      <c r="Z443" s="3">
        <v>0</v>
      </c>
      <c r="AA443" s="3">
        <v>0</v>
      </c>
      <c r="AB443" s="3">
        <v>0</v>
      </c>
      <c r="AC443" s="27">
        <f t="shared" si="19"/>
        <v>0</v>
      </c>
      <c r="AD443" s="28">
        <f t="shared" si="20"/>
        <v>0</v>
      </c>
    </row>
    <row r="444" spans="1:30" x14ac:dyDescent="0.25">
      <c r="A444" s="29">
        <v>432</v>
      </c>
      <c r="B444" s="52"/>
      <c r="C444" s="52"/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/>
      <c r="J444" s="3"/>
      <c r="K444" s="3"/>
      <c r="L444" s="3"/>
      <c r="M444" s="3"/>
      <c r="N444" s="3"/>
      <c r="O444" s="3"/>
      <c r="P444" s="25">
        <f t="shared" si="18"/>
        <v>0</v>
      </c>
      <c r="Q444" s="26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/>
      <c r="X444" s="3"/>
      <c r="Y444" s="3">
        <v>0</v>
      </c>
      <c r="Z444" s="3">
        <v>0</v>
      </c>
      <c r="AA444" s="3">
        <v>0</v>
      </c>
      <c r="AB444" s="3">
        <v>0</v>
      </c>
      <c r="AC444" s="27">
        <f t="shared" si="19"/>
        <v>0</v>
      </c>
      <c r="AD444" s="28">
        <f t="shared" si="20"/>
        <v>0</v>
      </c>
    </row>
    <row r="445" spans="1:30" x14ac:dyDescent="0.25">
      <c r="A445" s="20">
        <v>433</v>
      </c>
      <c r="B445" s="52"/>
      <c r="C445" s="52"/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/>
      <c r="J445" s="3"/>
      <c r="K445" s="3"/>
      <c r="L445" s="3"/>
      <c r="M445" s="3"/>
      <c r="N445" s="3"/>
      <c r="O445" s="3"/>
      <c r="P445" s="25">
        <f t="shared" si="18"/>
        <v>0</v>
      </c>
      <c r="Q445" s="26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/>
      <c r="X445" s="3"/>
      <c r="Y445" s="3">
        <v>0</v>
      </c>
      <c r="Z445" s="3">
        <v>0</v>
      </c>
      <c r="AA445" s="3">
        <v>0</v>
      </c>
      <c r="AB445" s="3">
        <v>0</v>
      </c>
      <c r="AC445" s="27">
        <f t="shared" si="19"/>
        <v>0</v>
      </c>
      <c r="AD445" s="28">
        <f t="shared" si="20"/>
        <v>0</v>
      </c>
    </row>
    <row r="446" spans="1:30" x14ac:dyDescent="0.25">
      <c r="A446" s="29">
        <v>434</v>
      </c>
      <c r="B446" s="52"/>
      <c r="C446" s="52"/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/>
      <c r="J446" s="3"/>
      <c r="K446" s="3"/>
      <c r="L446" s="3"/>
      <c r="M446" s="3"/>
      <c r="N446" s="3"/>
      <c r="O446" s="3"/>
      <c r="P446" s="25">
        <f t="shared" si="18"/>
        <v>0</v>
      </c>
      <c r="Q446" s="26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/>
      <c r="X446" s="3"/>
      <c r="Y446" s="3">
        <v>0</v>
      </c>
      <c r="Z446" s="3">
        <v>0</v>
      </c>
      <c r="AA446" s="3">
        <v>0</v>
      </c>
      <c r="AB446" s="3">
        <v>0</v>
      </c>
      <c r="AC446" s="27">
        <f t="shared" si="19"/>
        <v>0</v>
      </c>
      <c r="AD446" s="28">
        <f t="shared" si="20"/>
        <v>0</v>
      </c>
    </row>
    <row r="447" spans="1:30" x14ac:dyDescent="0.25">
      <c r="A447" s="20">
        <v>435</v>
      </c>
      <c r="B447" s="52"/>
      <c r="C447" s="52"/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/>
      <c r="J447" s="3"/>
      <c r="K447" s="3"/>
      <c r="L447" s="3"/>
      <c r="M447" s="3"/>
      <c r="N447" s="3"/>
      <c r="O447" s="3"/>
      <c r="P447" s="25">
        <f t="shared" si="18"/>
        <v>0</v>
      </c>
      <c r="Q447" s="26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/>
      <c r="X447" s="3"/>
      <c r="Y447" s="3">
        <v>0</v>
      </c>
      <c r="Z447" s="3">
        <v>0</v>
      </c>
      <c r="AA447" s="3">
        <v>0</v>
      </c>
      <c r="AB447" s="3">
        <v>0</v>
      </c>
      <c r="AC447" s="27">
        <f t="shared" si="19"/>
        <v>0</v>
      </c>
      <c r="AD447" s="28">
        <f t="shared" si="20"/>
        <v>0</v>
      </c>
    </row>
    <row r="448" spans="1:30" x14ac:dyDescent="0.25">
      <c r="A448" s="29">
        <v>436</v>
      </c>
      <c r="B448" s="52"/>
      <c r="C448" s="52"/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/>
      <c r="J448" s="3"/>
      <c r="K448" s="3"/>
      <c r="L448" s="3"/>
      <c r="M448" s="3"/>
      <c r="N448" s="3"/>
      <c r="O448" s="3"/>
      <c r="P448" s="25">
        <f t="shared" si="18"/>
        <v>0</v>
      </c>
      <c r="Q448" s="26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/>
      <c r="X448" s="3"/>
      <c r="Y448" s="3">
        <v>0</v>
      </c>
      <c r="Z448" s="3">
        <v>0</v>
      </c>
      <c r="AA448" s="3">
        <v>0</v>
      </c>
      <c r="AB448" s="3">
        <v>0</v>
      </c>
      <c r="AC448" s="27">
        <f t="shared" si="19"/>
        <v>0</v>
      </c>
      <c r="AD448" s="28">
        <f t="shared" si="20"/>
        <v>0</v>
      </c>
    </row>
    <row r="449" spans="1:30" x14ac:dyDescent="0.25">
      <c r="A449" s="20">
        <v>437</v>
      </c>
      <c r="B449" s="52"/>
      <c r="C449" s="52"/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/>
      <c r="J449" s="3"/>
      <c r="K449" s="3"/>
      <c r="L449" s="3"/>
      <c r="M449" s="3"/>
      <c r="N449" s="3"/>
      <c r="O449" s="3"/>
      <c r="P449" s="25">
        <f t="shared" si="18"/>
        <v>0</v>
      </c>
      <c r="Q449" s="26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/>
      <c r="X449" s="3"/>
      <c r="Y449" s="3">
        <v>0</v>
      </c>
      <c r="Z449" s="3">
        <v>0</v>
      </c>
      <c r="AA449" s="3">
        <v>0</v>
      </c>
      <c r="AB449" s="3">
        <v>0</v>
      </c>
      <c r="AC449" s="27">
        <f t="shared" si="19"/>
        <v>0</v>
      </c>
      <c r="AD449" s="28">
        <f t="shared" si="20"/>
        <v>0</v>
      </c>
    </row>
    <row r="450" spans="1:30" x14ac:dyDescent="0.25">
      <c r="A450" s="29">
        <v>438</v>
      </c>
      <c r="B450" s="52"/>
      <c r="C450" s="52"/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/>
      <c r="J450" s="3"/>
      <c r="K450" s="3"/>
      <c r="L450" s="3"/>
      <c r="M450" s="3"/>
      <c r="N450" s="3"/>
      <c r="O450" s="3"/>
      <c r="P450" s="25">
        <f t="shared" si="18"/>
        <v>0</v>
      </c>
      <c r="Q450" s="26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/>
      <c r="X450" s="3"/>
      <c r="Y450" s="3">
        <v>0</v>
      </c>
      <c r="Z450" s="3">
        <v>0</v>
      </c>
      <c r="AA450" s="3">
        <v>0</v>
      </c>
      <c r="AB450" s="3">
        <v>0</v>
      </c>
      <c r="AC450" s="27">
        <f t="shared" si="19"/>
        <v>0</v>
      </c>
      <c r="AD450" s="28">
        <f t="shared" si="20"/>
        <v>0</v>
      </c>
    </row>
    <row r="451" spans="1:30" x14ac:dyDescent="0.25">
      <c r="A451" s="20">
        <v>439</v>
      </c>
      <c r="B451" s="52"/>
      <c r="C451" s="52"/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/>
      <c r="J451" s="3"/>
      <c r="K451" s="3"/>
      <c r="L451" s="3"/>
      <c r="M451" s="3"/>
      <c r="N451" s="3"/>
      <c r="O451" s="3"/>
      <c r="P451" s="25">
        <f t="shared" si="18"/>
        <v>0</v>
      </c>
      <c r="Q451" s="26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/>
      <c r="X451" s="3"/>
      <c r="Y451" s="3">
        <v>0</v>
      </c>
      <c r="Z451" s="3">
        <v>0</v>
      </c>
      <c r="AA451" s="3">
        <v>0</v>
      </c>
      <c r="AB451" s="3">
        <v>0</v>
      </c>
      <c r="AC451" s="27">
        <f t="shared" si="19"/>
        <v>0</v>
      </c>
      <c r="AD451" s="28">
        <f t="shared" si="20"/>
        <v>0</v>
      </c>
    </row>
    <row r="452" spans="1:30" x14ac:dyDescent="0.25">
      <c r="A452" s="29">
        <v>440</v>
      </c>
      <c r="B452" s="52"/>
      <c r="C452" s="52"/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/>
      <c r="J452" s="3"/>
      <c r="K452" s="3"/>
      <c r="L452" s="3"/>
      <c r="M452" s="3"/>
      <c r="N452" s="37"/>
      <c r="O452" s="37"/>
      <c r="P452" s="25">
        <f t="shared" si="18"/>
        <v>0</v>
      </c>
      <c r="Q452" s="26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/>
      <c r="X452" s="3"/>
      <c r="Y452" s="3">
        <v>0</v>
      </c>
      <c r="Z452" s="3">
        <v>0</v>
      </c>
      <c r="AA452" s="3">
        <v>0</v>
      </c>
      <c r="AB452" s="3">
        <v>0</v>
      </c>
      <c r="AC452" s="27">
        <f t="shared" si="19"/>
        <v>0</v>
      </c>
      <c r="AD452" s="28">
        <f t="shared" si="20"/>
        <v>0</v>
      </c>
    </row>
    <row r="453" spans="1:30" x14ac:dyDescent="0.25">
      <c r="A453" s="20">
        <v>441</v>
      </c>
      <c r="B453" s="52"/>
      <c r="C453" s="52"/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/>
      <c r="J453" s="3"/>
      <c r="K453" s="3"/>
      <c r="L453" s="3"/>
      <c r="M453" s="3"/>
      <c r="N453" s="37"/>
      <c r="O453" s="37"/>
      <c r="P453" s="25">
        <f t="shared" si="18"/>
        <v>0</v>
      </c>
      <c r="Q453" s="26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/>
      <c r="X453" s="3"/>
      <c r="Y453" s="3">
        <v>0</v>
      </c>
      <c r="Z453" s="3">
        <v>0</v>
      </c>
      <c r="AA453" s="3">
        <v>0</v>
      </c>
      <c r="AB453" s="3">
        <v>0</v>
      </c>
      <c r="AC453" s="27">
        <f t="shared" si="19"/>
        <v>0</v>
      </c>
      <c r="AD453" s="28">
        <f t="shared" si="20"/>
        <v>0</v>
      </c>
    </row>
    <row r="454" spans="1:30" x14ac:dyDescent="0.25">
      <c r="A454" s="29">
        <v>442</v>
      </c>
      <c r="B454" s="52"/>
      <c r="C454" s="52"/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/>
      <c r="J454" s="3"/>
      <c r="K454" s="3"/>
      <c r="L454" s="3"/>
      <c r="M454" s="3"/>
      <c r="N454" s="3"/>
      <c r="O454" s="3"/>
      <c r="P454" s="25">
        <f t="shared" si="18"/>
        <v>0</v>
      </c>
      <c r="Q454" s="26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/>
      <c r="X454" s="3"/>
      <c r="Y454" s="3">
        <v>0</v>
      </c>
      <c r="Z454" s="3">
        <v>0</v>
      </c>
      <c r="AA454" s="3">
        <v>0</v>
      </c>
      <c r="AB454" s="3">
        <v>0</v>
      </c>
      <c r="AC454" s="27">
        <f t="shared" si="19"/>
        <v>0</v>
      </c>
      <c r="AD454" s="28">
        <f t="shared" si="20"/>
        <v>0</v>
      </c>
    </row>
    <row r="455" spans="1:30" x14ac:dyDescent="0.25">
      <c r="A455" s="20">
        <v>443</v>
      </c>
      <c r="B455" s="52"/>
      <c r="C455" s="52"/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/>
      <c r="J455" s="3"/>
      <c r="K455" s="3"/>
      <c r="L455" s="3"/>
      <c r="M455" s="3"/>
      <c r="N455" s="3"/>
      <c r="O455" s="3"/>
      <c r="P455" s="25">
        <f t="shared" si="18"/>
        <v>0</v>
      </c>
      <c r="Q455" s="26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/>
      <c r="X455" s="3"/>
      <c r="Y455" s="3">
        <v>0</v>
      </c>
      <c r="Z455" s="3">
        <v>0</v>
      </c>
      <c r="AA455" s="3">
        <v>0</v>
      </c>
      <c r="AB455" s="3">
        <v>0</v>
      </c>
      <c r="AC455" s="27">
        <f t="shared" si="19"/>
        <v>0</v>
      </c>
      <c r="AD455" s="28">
        <f t="shared" si="20"/>
        <v>0</v>
      </c>
    </row>
    <row r="456" spans="1:30" x14ac:dyDescent="0.25">
      <c r="A456" s="29">
        <v>444</v>
      </c>
      <c r="B456" s="52"/>
      <c r="C456" s="52"/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/>
      <c r="J456" s="3"/>
      <c r="K456" s="3"/>
      <c r="L456" s="3"/>
      <c r="M456" s="3"/>
      <c r="N456" s="3"/>
      <c r="O456" s="3"/>
      <c r="P456" s="25">
        <f t="shared" si="18"/>
        <v>0</v>
      </c>
      <c r="Q456" s="26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/>
      <c r="X456" s="3"/>
      <c r="Y456" s="3">
        <v>0</v>
      </c>
      <c r="Z456" s="3">
        <v>0</v>
      </c>
      <c r="AA456" s="3">
        <v>0</v>
      </c>
      <c r="AB456" s="3">
        <v>0</v>
      </c>
      <c r="AC456" s="27">
        <f t="shared" si="19"/>
        <v>0</v>
      </c>
      <c r="AD456" s="28">
        <f t="shared" si="20"/>
        <v>0</v>
      </c>
    </row>
    <row r="457" spans="1:30" x14ac:dyDescent="0.25">
      <c r="A457" s="20">
        <v>445</v>
      </c>
      <c r="B457" s="52"/>
      <c r="C457" s="52"/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/>
      <c r="J457" s="3"/>
      <c r="K457" s="3"/>
      <c r="L457" s="3"/>
      <c r="M457" s="3"/>
      <c r="N457" s="3"/>
      <c r="O457" s="3"/>
      <c r="P457" s="25">
        <f t="shared" si="18"/>
        <v>0</v>
      </c>
      <c r="Q457" s="26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/>
      <c r="X457" s="3"/>
      <c r="Y457" s="3">
        <v>0</v>
      </c>
      <c r="Z457" s="3">
        <v>0</v>
      </c>
      <c r="AA457" s="3">
        <v>0</v>
      </c>
      <c r="AB457" s="3">
        <v>0</v>
      </c>
      <c r="AC457" s="27">
        <f t="shared" si="19"/>
        <v>0</v>
      </c>
      <c r="AD457" s="28">
        <f t="shared" si="20"/>
        <v>0</v>
      </c>
    </row>
    <row r="458" spans="1:30" x14ac:dyDescent="0.25">
      <c r="A458" s="29">
        <v>446</v>
      </c>
      <c r="B458" s="52"/>
      <c r="C458" s="52"/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/>
      <c r="J458" s="3"/>
      <c r="K458" s="3"/>
      <c r="L458" s="3"/>
      <c r="M458" s="3"/>
      <c r="N458" s="3"/>
      <c r="O458" s="3"/>
      <c r="P458" s="25">
        <f t="shared" si="18"/>
        <v>0</v>
      </c>
      <c r="Q458" s="26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/>
      <c r="X458" s="3"/>
      <c r="Y458" s="3">
        <v>0</v>
      </c>
      <c r="Z458" s="3">
        <v>0</v>
      </c>
      <c r="AA458" s="3">
        <v>0</v>
      </c>
      <c r="AB458" s="3">
        <v>0</v>
      </c>
      <c r="AC458" s="27">
        <f t="shared" si="19"/>
        <v>0</v>
      </c>
      <c r="AD458" s="28">
        <f t="shared" si="20"/>
        <v>0</v>
      </c>
    </row>
    <row r="459" spans="1:30" x14ac:dyDescent="0.25">
      <c r="A459" s="20">
        <v>447</v>
      </c>
      <c r="B459" s="52"/>
      <c r="C459" s="52"/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/>
      <c r="J459" s="3"/>
      <c r="K459" s="3"/>
      <c r="L459" s="3"/>
      <c r="M459" s="3"/>
      <c r="N459" s="3"/>
      <c r="O459" s="3"/>
      <c r="P459" s="25">
        <f t="shared" si="18"/>
        <v>0</v>
      </c>
      <c r="Q459" s="26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/>
      <c r="X459" s="3"/>
      <c r="Y459" s="3">
        <v>0</v>
      </c>
      <c r="Z459" s="3">
        <v>0</v>
      </c>
      <c r="AA459" s="3">
        <v>0</v>
      </c>
      <c r="AB459" s="3">
        <v>0</v>
      </c>
      <c r="AC459" s="27">
        <f t="shared" si="19"/>
        <v>0</v>
      </c>
      <c r="AD459" s="28">
        <f t="shared" si="20"/>
        <v>0</v>
      </c>
    </row>
    <row r="460" spans="1:30" x14ac:dyDescent="0.25">
      <c r="A460" s="29">
        <v>448</v>
      </c>
      <c r="B460" s="52"/>
      <c r="C460" s="52"/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/>
      <c r="J460" s="3"/>
      <c r="K460" s="3"/>
      <c r="L460" s="3"/>
      <c r="M460" s="3"/>
      <c r="N460" s="37"/>
      <c r="O460" s="37"/>
      <c r="P460" s="25">
        <f t="shared" si="18"/>
        <v>0</v>
      </c>
      <c r="Q460" s="26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/>
      <c r="X460" s="3"/>
      <c r="Y460" s="3">
        <v>0</v>
      </c>
      <c r="Z460" s="3">
        <v>0</v>
      </c>
      <c r="AA460" s="3">
        <v>0</v>
      </c>
      <c r="AB460" s="3">
        <v>0</v>
      </c>
      <c r="AC460" s="27">
        <f t="shared" si="19"/>
        <v>0</v>
      </c>
      <c r="AD460" s="28">
        <f t="shared" si="20"/>
        <v>0</v>
      </c>
    </row>
    <row r="461" spans="1:30" x14ac:dyDescent="0.25">
      <c r="A461" s="20">
        <v>449</v>
      </c>
      <c r="B461" s="52"/>
      <c r="C461" s="52"/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/>
      <c r="J461" s="3"/>
      <c r="K461" s="3"/>
      <c r="L461" s="3"/>
      <c r="M461" s="3"/>
      <c r="N461" s="3"/>
      <c r="O461" s="3"/>
      <c r="P461" s="25">
        <f t="shared" si="18"/>
        <v>0</v>
      </c>
      <c r="Q461" s="26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/>
      <c r="X461" s="3"/>
      <c r="Y461" s="3">
        <v>0</v>
      </c>
      <c r="Z461" s="3">
        <v>0</v>
      </c>
      <c r="AA461" s="3">
        <v>0</v>
      </c>
      <c r="AB461" s="3">
        <v>0</v>
      </c>
      <c r="AC461" s="27">
        <f t="shared" si="19"/>
        <v>0</v>
      </c>
      <c r="AD461" s="28">
        <f t="shared" si="20"/>
        <v>0</v>
      </c>
    </row>
    <row r="462" spans="1:30" x14ac:dyDescent="0.25">
      <c r="A462" s="29">
        <v>450</v>
      </c>
      <c r="B462" s="52"/>
      <c r="C462" s="52"/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/>
      <c r="J462" s="3"/>
      <c r="K462" s="3"/>
      <c r="L462" s="3"/>
      <c r="M462" s="3"/>
      <c r="N462" s="3"/>
      <c r="O462" s="3"/>
      <c r="P462" s="25">
        <f t="shared" ref="P462:P525" si="21">SUM(G462:N462)</f>
        <v>0</v>
      </c>
      <c r="Q462" s="26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/>
      <c r="X462" s="3"/>
      <c r="Y462" s="3">
        <v>0</v>
      </c>
      <c r="Z462" s="3">
        <v>0</v>
      </c>
      <c r="AA462" s="3">
        <v>0</v>
      </c>
      <c r="AB462" s="3">
        <v>0</v>
      </c>
      <c r="AC462" s="27">
        <f t="shared" ref="AC462:AC525" si="22">SUM(R462:AB462)</f>
        <v>0</v>
      </c>
      <c r="AD462" s="28">
        <f t="shared" ref="AD462:AD525" si="23">+P462+Q462-AC462</f>
        <v>0</v>
      </c>
    </row>
    <row r="463" spans="1:30" x14ac:dyDescent="0.25">
      <c r="A463" s="20">
        <v>451</v>
      </c>
      <c r="B463" s="52"/>
      <c r="C463" s="52"/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/>
      <c r="J463" s="3"/>
      <c r="K463" s="3"/>
      <c r="L463" s="3"/>
      <c r="M463" s="3"/>
      <c r="N463" s="3"/>
      <c r="O463" s="3"/>
      <c r="P463" s="25">
        <f t="shared" si="21"/>
        <v>0</v>
      </c>
      <c r="Q463" s="26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/>
      <c r="X463" s="3"/>
      <c r="Y463" s="3">
        <v>0</v>
      </c>
      <c r="Z463" s="3">
        <v>0</v>
      </c>
      <c r="AA463" s="3">
        <v>0</v>
      </c>
      <c r="AB463" s="3">
        <v>0</v>
      </c>
      <c r="AC463" s="27">
        <f t="shared" si="22"/>
        <v>0</v>
      </c>
      <c r="AD463" s="28">
        <f t="shared" si="23"/>
        <v>0</v>
      </c>
    </row>
    <row r="464" spans="1:30" x14ac:dyDescent="0.25">
      <c r="A464" s="29">
        <v>452</v>
      </c>
      <c r="B464" s="52"/>
      <c r="C464" s="52"/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/>
      <c r="J464" s="3"/>
      <c r="K464" s="3"/>
      <c r="L464" s="3"/>
      <c r="M464" s="3"/>
      <c r="N464" s="3"/>
      <c r="O464" s="3"/>
      <c r="P464" s="25">
        <f t="shared" si="21"/>
        <v>0</v>
      </c>
      <c r="Q464" s="26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/>
      <c r="X464" s="3"/>
      <c r="Y464" s="3">
        <v>0</v>
      </c>
      <c r="Z464" s="3">
        <v>0</v>
      </c>
      <c r="AA464" s="3">
        <v>0</v>
      </c>
      <c r="AB464" s="3">
        <v>0</v>
      </c>
      <c r="AC464" s="27">
        <f t="shared" si="22"/>
        <v>0</v>
      </c>
      <c r="AD464" s="28">
        <f t="shared" si="23"/>
        <v>0</v>
      </c>
    </row>
    <row r="465" spans="1:30" x14ac:dyDescent="0.25">
      <c r="A465" s="20">
        <v>453</v>
      </c>
      <c r="B465" s="52"/>
      <c r="C465" s="52"/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/>
      <c r="J465" s="3"/>
      <c r="K465" s="3"/>
      <c r="L465" s="3"/>
      <c r="M465" s="3"/>
      <c r="N465" s="3"/>
      <c r="O465" s="3"/>
      <c r="P465" s="25">
        <f t="shared" si="21"/>
        <v>0</v>
      </c>
      <c r="Q465" s="26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/>
      <c r="X465" s="3"/>
      <c r="Y465" s="3">
        <v>0</v>
      </c>
      <c r="Z465" s="3">
        <v>0</v>
      </c>
      <c r="AA465" s="3">
        <v>0</v>
      </c>
      <c r="AB465" s="3">
        <v>0</v>
      </c>
      <c r="AC465" s="27">
        <f t="shared" si="22"/>
        <v>0</v>
      </c>
      <c r="AD465" s="28">
        <f t="shared" si="23"/>
        <v>0</v>
      </c>
    </row>
    <row r="466" spans="1:30" x14ac:dyDescent="0.25">
      <c r="A466" s="29">
        <v>454</v>
      </c>
      <c r="B466" s="52"/>
      <c r="C466" s="52"/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/>
      <c r="J466" s="3"/>
      <c r="K466" s="3"/>
      <c r="L466" s="3"/>
      <c r="M466" s="3"/>
      <c r="N466" s="3"/>
      <c r="O466" s="3"/>
      <c r="P466" s="25">
        <f t="shared" si="21"/>
        <v>0</v>
      </c>
      <c r="Q466" s="26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/>
      <c r="X466" s="3"/>
      <c r="Y466" s="3">
        <v>0</v>
      </c>
      <c r="Z466" s="3">
        <v>0</v>
      </c>
      <c r="AA466" s="3">
        <v>0</v>
      </c>
      <c r="AB466" s="3">
        <v>0</v>
      </c>
      <c r="AC466" s="27">
        <f t="shared" si="22"/>
        <v>0</v>
      </c>
      <c r="AD466" s="28">
        <f t="shared" si="23"/>
        <v>0</v>
      </c>
    </row>
    <row r="467" spans="1:30" x14ac:dyDescent="0.25">
      <c r="A467" s="20">
        <v>455</v>
      </c>
      <c r="B467" s="52"/>
      <c r="C467" s="52"/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/>
      <c r="J467" s="3"/>
      <c r="K467" s="3"/>
      <c r="L467" s="3"/>
      <c r="M467" s="3"/>
      <c r="N467" s="3"/>
      <c r="O467" s="3"/>
      <c r="P467" s="25">
        <f t="shared" si="21"/>
        <v>0</v>
      </c>
      <c r="Q467" s="26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/>
      <c r="X467" s="3"/>
      <c r="Y467" s="3">
        <v>0</v>
      </c>
      <c r="Z467" s="3">
        <v>0</v>
      </c>
      <c r="AA467" s="3">
        <v>0</v>
      </c>
      <c r="AB467" s="3">
        <v>0</v>
      </c>
      <c r="AC467" s="27">
        <f t="shared" si="22"/>
        <v>0</v>
      </c>
      <c r="AD467" s="28">
        <f t="shared" si="23"/>
        <v>0</v>
      </c>
    </row>
    <row r="468" spans="1:30" x14ac:dyDescent="0.25">
      <c r="A468" s="29">
        <v>456</v>
      </c>
      <c r="B468" s="52"/>
      <c r="C468" s="52"/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/>
      <c r="J468" s="3"/>
      <c r="K468" s="3"/>
      <c r="L468" s="3"/>
      <c r="M468" s="3"/>
      <c r="N468" s="3"/>
      <c r="O468" s="3"/>
      <c r="P468" s="25">
        <f t="shared" si="21"/>
        <v>0</v>
      </c>
      <c r="Q468" s="26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/>
      <c r="X468" s="3"/>
      <c r="Y468" s="3">
        <v>0</v>
      </c>
      <c r="Z468" s="3">
        <v>0</v>
      </c>
      <c r="AA468" s="3">
        <v>0</v>
      </c>
      <c r="AB468" s="3">
        <v>0</v>
      </c>
      <c r="AC468" s="27">
        <f t="shared" si="22"/>
        <v>0</v>
      </c>
      <c r="AD468" s="28">
        <f t="shared" si="23"/>
        <v>0</v>
      </c>
    </row>
    <row r="469" spans="1:30" x14ac:dyDescent="0.25">
      <c r="A469" s="20">
        <v>457</v>
      </c>
      <c r="B469" s="52"/>
      <c r="C469" s="52"/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/>
      <c r="J469" s="3"/>
      <c r="K469" s="3"/>
      <c r="L469" s="3"/>
      <c r="M469" s="3"/>
      <c r="N469" s="3"/>
      <c r="O469" s="3"/>
      <c r="P469" s="25">
        <f t="shared" si="21"/>
        <v>0</v>
      </c>
      <c r="Q469" s="26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/>
      <c r="X469" s="3"/>
      <c r="Y469" s="3">
        <v>0</v>
      </c>
      <c r="Z469" s="3">
        <v>0</v>
      </c>
      <c r="AA469" s="3">
        <v>0</v>
      </c>
      <c r="AB469" s="3">
        <v>0</v>
      </c>
      <c r="AC469" s="27">
        <f t="shared" si="22"/>
        <v>0</v>
      </c>
      <c r="AD469" s="28">
        <f t="shared" si="23"/>
        <v>0</v>
      </c>
    </row>
    <row r="470" spans="1:30" x14ac:dyDescent="0.25">
      <c r="A470" s="29">
        <v>458</v>
      </c>
      <c r="B470" s="52"/>
      <c r="C470" s="52"/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/>
      <c r="J470" s="3"/>
      <c r="K470" s="3"/>
      <c r="L470" s="3"/>
      <c r="M470" s="3"/>
      <c r="N470" s="3"/>
      <c r="O470" s="3"/>
      <c r="P470" s="25">
        <f t="shared" si="21"/>
        <v>0</v>
      </c>
      <c r="Q470" s="26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/>
      <c r="X470" s="3"/>
      <c r="Y470" s="3">
        <v>0</v>
      </c>
      <c r="Z470" s="3">
        <v>0</v>
      </c>
      <c r="AA470" s="3">
        <v>0</v>
      </c>
      <c r="AB470" s="3">
        <v>0</v>
      </c>
      <c r="AC470" s="27">
        <f t="shared" si="22"/>
        <v>0</v>
      </c>
      <c r="AD470" s="28">
        <f t="shared" si="23"/>
        <v>0</v>
      </c>
    </row>
    <row r="471" spans="1:30" x14ac:dyDescent="0.25">
      <c r="A471" s="20">
        <v>459</v>
      </c>
      <c r="B471" s="52"/>
      <c r="C471" s="52"/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/>
      <c r="J471" s="3"/>
      <c r="K471" s="3"/>
      <c r="L471" s="3"/>
      <c r="M471" s="3"/>
      <c r="N471" s="3"/>
      <c r="O471" s="3"/>
      <c r="P471" s="25">
        <f t="shared" si="21"/>
        <v>0</v>
      </c>
      <c r="Q471" s="26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/>
      <c r="X471" s="3"/>
      <c r="Y471" s="3">
        <v>0</v>
      </c>
      <c r="Z471" s="3">
        <v>0</v>
      </c>
      <c r="AA471" s="3">
        <v>0</v>
      </c>
      <c r="AB471" s="3">
        <v>0</v>
      </c>
      <c r="AC471" s="27">
        <f t="shared" si="22"/>
        <v>0</v>
      </c>
      <c r="AD471" s="28">
        <f t="shared" si="23"/>
        <v>0</v>
      </c>
    </row>
    <row r="472" spans="1:30" x14ac:dyDescent="0.25">
      <c r="A472" s="29">
        <v>460</v>
      </c>
      <c r="B472" s="52"/>
      <c r="C472" s="52"/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/>
      <c r="J472" s="3"/>
      <c r="K472" s="3"/>
      <c r="L472" s="3"/>
      <c r="M472" s="3"/>
      <c r="N472" s="3"/>
      <c r="O472" s="3"/>
      <c r="P472" s="25">
        <f t="shared" si="21"/>
        <v>0</v>
      </c>
      <c r="Q472" s="26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/>
      <c r="X472" s="3"/>
      <c r="Y472" s="3">
        <v>0</v>
      </c>
      <c r="Z472" s="3">
        <v>0</v>
      </c>
      <c r="AA472" s="3">
        <v>0</v>
      </c>
      <c r="AB472" s="3">
        <v>0</v>
      </c>
      <c r="AC472" s="27">
        <f t="shared" si="22"/>
        <v>0</v>
      </c>
      <c r="AD472" s="28">
        <f t="shared" si="23"/>
        <v>0</v>
      </c>
    </row>
    <row r="473" spans="1:30" x14ac:dyDescent="0.25">
      <c r="A473" s="20">
        <v>461</v>
      </c>
      <c r="B473" s="52"/>
      <c r="C473" s="52"/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/>
      <c r="J473" s="3"/>
      <c r="K473" s="3"/>
      <c r="L473" s="3"/>
      <c r="M473" s="3"/>
      <c r="N473" s="3"/>
      <c r="O473" s="3"/>
      <c r="P473" s="25">
        <f t="shared" si="21"/>
        <v>0</v>
      </c>
      <c r="Q473" s="26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/>
      <c r="X473" s="3"/>
      <c r="Y473" s="3">
        <v>0</v>
      </c>
      <c r="Z473" s="3">
        <v>0</v>
      </c>
      <c r="AA473" s="3">
        <v>0</v>
      </c>
      <c r="AB473" s="3">
        <v>0</v>
      </c>
      <c r="AC473" s="27">
        <f t="shared" si="22"/>
        <v>0</v>
      </c>
      <c r="AD473" s="28">
        <f t="shared" si="23"/>
        <v>0</v>
      </c>
    </row>
    <row r="474" spans="1:30" x14ac:dyDescent="0.25">
      <c r="A474" s="29">
        <v>462</v>
      </c>
      <c r="B474" s="52"/>
      <c r="C474" s="52"/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/>
      <c r="J474" s="3"/>
      <c r="K474" s="3"/>
      <c r="L474" s="3"/>
      <c r="M474" s="3"/>
      <c r="N474" s="3"/>
      <c r="O474" s="3"/>
      <c r="P474" s="25">
        <f t="shared" si="21"/>
        <v>0</v>
      </c>
      <c r="Q474" s="26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/>
      <c r="X474" s="3"/>
      <c r="Y474" s="3">
        <v>0</v>
      </c>
      <c r="Z474" s="3">
        <v>0</v>
      </c>
      <c r="AA474" s="3">
        <v>0</v>
      </c>
      <c r="AB474" s="3">
        <v>0</v>
      </c>
      <c r="AC474" s="27">
        <f t="shared" si="22"/>
        <v>0</v>
      </c>
      <c r="AD474" s="28">
        <f t="shared" si="23"/>
        <v>0</v>
      </c>
    </row>
    <row r="475" spans="1:30" x14ac:dyDescent="0.25">
      <c r="A475" s="20">
        <v>463</v>
      </c>
      <c r="B475" s="52"/>
      <c r="C475" s="52"/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/>
      <c r="J475" s="3"/>
      <c r="K475" s="3"/>
      <c r="L475" s="3"/>
      <c r="M475" s="3"/>
      <c r="N475" s="3"/>
      <c r="O475" s="3"/>
      <c r="P475" s="25">
        <f t="shared" si="21"/>
        <v>0</v>
      </c>
      <c r="Q475" s="26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/>
      <c r="X475" s="3"/>
      <c r="Y475" s="3">
        <v>0</v>
      </c>
      <c r="Z475" s="3">
        <v>0</v>
      </c>
      <c r="AA475" s="3">
        <v>0</v>
      </c>
      <c r="AB475" s="3">
        <v>0</v>
      </c>
      <c r="AC475" s="27">
        <f t="shared" si="22"/>
        <v>0</v>
      </c>
      <c r="AD475" s="28">
        <f t="shared" si="23"/>
        <v>0</v>
      </c>
    </row>
    <row r="476" spans="1:30" x14ac:dyDescent="0.25">
      <c r="A476" s="29">
        <v>464</v>
      </c>
      <c r="B476" s="52"/>
      <c r="C476" s="52"/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/>
      <c r="J476" s="3"/>
      <c r="K476" s="3"/>
      <c r="L476" s="3"/>
      <c r="M476" s="3"/>
      <c r="N476" s="3"/>
      <c r="O476" s="3"/>
      <c r="P476" s="25">
        <f t="shared" si="21"/>
        <v>0</v>
      </c>
      <c r="Q476" s="26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/>
      <c r="X476" s="3"/>
      <c r="Y476" s="3">
        <v>0</v>
      </c>
      <c r="Z476" s="3">
        <v>0</v>
      </c>
      <c r="AA476" s="3">
        <v>0</v>
      </c>
      <c r="AB476" s="3">
        <v>0</v>
      </c>
      <c r="AC476" s="27">
        <f t="shared" si="22"/>
        <v>0</v>
      </c>
      <c r="AD476" s="28">
        <f t="shared" si="23"/>
        <v>0</v>
      </c>
    </row>
    <row r="477" spans="1:30" x14ac:dyDescent="0.25">
      <c r="A477" s="20">
        <v>465</v>
      </c>
      <c r="B477" s="52"/>
      <c r="C477" s="52"/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/>
      <c r="J477" s="3"/>
      <c r="K477" s="3"/>
      <c r="L477" s="3"/>
      <c r="M477" s="3"/>
      <c r="N477" s="3"/>
      <c r="O477" s="3"/>
      <c r="P477" s="25">
        <f t="shared" si="21"/>
        <v>0</v>
      </c>
      <c r="Q477" s="26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/>
      <c r="X477" s="3"/>
      <c r="Y477" s="3">
        <v>0</v>
      </c>
      <c r="Z477" s="3">
        <v>0</v>
      </c>
      <c r="AA477" s="3">
        <v>0</v>
      </c>
      <c r="AB477" s="3">
        <v>0</v>
      </c>
      <c r="AC477" s="27">
        <f t="shared" si="22"/>
        <v>0</v>
      </c>
      <c r="AD477" s="28">
        <f t="shared" si="23"/>
        <v>0</v>
      </c>
    </row>
    <row r="478" spans="1:30" x14ac:dyDescent="0.25">
      <c r="A478" s="29">
        <v>466</v>
      </c>
      <c r="B478" s="52"/>
      <c r="C478" s="52"/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/>
      <c r="J478" s="3"/>
      <c r="K478" s="3"/>
      <c r="L478" s="3"/>
      <c r="M478" s="3"/>
      <c r="N478" s="3"/>
      <c r="O478" s="3"/>
      <c r="P478" s="25">
        <f t="shared" si="21"/>
        <v>0</v>
      </c>
      <c r="Q478" s="26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/>
      <c r="X478" s="3"/>
      <c r="Y478" s="3">
        <v>0</v>
      </c>
      <c r="Z478" s="3">
        <v>0</v>
      </c>
      <c r="AA478" s="3">
        <v>0</v>
      </c>
      <c r="AB478" s="3">
        <v>0</v>
      </c>
      <c r="AC478" s="27">
        <f t="shared" si="22"/>
        <v>0</v>
      </c>
      <c r="AD478" s="28">
        <f t="shared" si="23"/>
        <v>0</v>
      </c>
    </row>
    <row r="479" spans="1:30" x14ac:dyDescent="0.25">
      <c r="A479" s="20">
        <v>467</v>
      </c>
      <c r="B479" s="52"/>
      <c r="C479" s="52"/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/>
      <c r="J479" s="3"/>
      <c r="K479" s="3"/>
      <c r="L479" s="3"/>
      <c r="M479" s="3"/>
      <c r="N479" s="3"/>
      <c r="O479" s="3"/>
      <c r="P479" s="25">
        <f t="shared" si="21"/>
        <v>0</v>
      </c>
      <c r="Q479" s="26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/>
      <c r="X479" s="3"/>
      <c r="Y479" s="3">
        <v>0</v>
      </c>
      <c r="Z479" s="3">
        <v>0</v>
      </c>
      <c r="AA479" s="3">
        <v>0</v>
      </c>
      <c r="AB479" s="3">
        <v>0</v>
      </c>
      <c r="AC479" s="27">
        <f t="shared" si="22"/>
        <v>0</v>
      </c>
      <c r="AD479" s="28">
        <f t="shared" si="23"/>
        <v>0</v>
      </c>
    </row>
    <row r="480" spans="1:30" x14ac:dyDescent="0.25">
      <c r="A480" s="29">
        <v>468</v>
      </c>
      <c r="B480" s="52"/>
      <c r="C480" s="52"/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/>
      <c r="J480" s="3"/>
      <c r="K480" s="3"/>
      <c r="L480" s="3"/>
      <c r="M480" s="3"/>
      <c r="N480" s="3"/>
      <c r="O480" s="3"/>
      <c r="P480" s="25">
        <f t="shared" si="21"/>
        <v>0</v>
      </c>
      <c r="Q480" s="26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/>
      <c r="X480" s="3"/>
      <c r="Y480" s="3">
        <v>0</v>
      </c>
      <c r="Z480" s="3">
        <v>0</v>
      </c>
      <c r="AA480" s="3">
        <v>0</v>
      </c>
      <c r="AB480" s="3">
        <v>0</v>
      </c>
      <c r="AC480" s="27">
        <f t="shared" si="22"/>
        <v>0</v>
      </c>
      <c r="AD480" s="28">
        <f t="shared" si="23"/>
        <v>0</v>
      </c>
    </row>
    <row r="481" spans="1:30" x14ac:dyDescent="0.25">
      <c r="A481" s="20">
        <v>469</v>
      </c>
      <c r="B481" s="52"/>
      <c r="C481" s="52"/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/>
      <c r="J481" s="3"/>
      <c r="K481" s="3"/>
      <c r="L481" s="3"/>
      <c r="M481" s="3"/>
      <c r="N481" s="3"/>
      <c r="O481" s="3"/>
      <c r="P481" s="25">
        <f t="shared" si="21"/>
        <v>0</v>
      </c>
      <c r="Q481" s="26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/>
      <c r="X481" s="3"/>
      <c r="Y481" s="3">
        <v>0</v>
      </c>
      <c r="Z481" s="3">
        <v>0</v>
      </c>
      <c r="AA481" s="3">
        <v>0</v>
      </c>
      <c r="AB481" s="3">
        <v>0</v>
      </c>
      <c r="AC481" s="27">
        <f t="shared" si="22"/>
        <v>0</v>
      </c>
      <c r="AD481" s="28">
        <f t="shared" si="23"/>
        <v>0</v>
      </c>
    </row>
    <row r="482" spans="1:30" x14ac:dyDescent="0.25">
      <c r="A482" s="29">
        <v>470</v>
      </c>
      <c r="B482" s="52"/>
      <c r="C482" s="52"/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/>
      <c r="J482" s="3"/>
      <c r="K482" s="3"/>
      <c r="L482" s="3"/>
      <c r="M482" s="3"/>
      <c r="N482" s="3"/>
      <c r="O482" s="3"/>
      <c r="P482" s="25">
        <f t="shared" si="21"/>
        <v>0</v>
      </c>
      <c r="Q482" s="26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/>
      <c r="X482" s="3"/>
      <c r="Y482" s="3">
        <v>0</v>
      </c>
      <c r="Z482" s="3">
        <v>0</v>
      </c>
      <c r="AA482" s="3">
        <v>0</v>
      </c>
      <c r="AB482" s="3">
        <v>0</v>
      </c>
      <c r="AC482" s="27">
        <f t="shared" si="22"/>
        <v>0</v>
      </c>
      <c r="AD482" s="28">
        <f t="shared" si="23"/>
        <v>0</v>
      </c>
    </row>
    <row r="483" spans="1:30" x14ac:dyDescent="0.25">
      <c r="A483" s="20">
        <v>471</v>
      </c>
      <c r="B483" s="52"/>
      <c r="C483" s="52"/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/>
      <c r="J483" s="3"/>
      <c r="K483" s="3"/>
      <c r="L483" s="3"/>
      <c r="M483" s="3"/>
      <c r="N483" s="3"/>
      <c r="O483" s="3"/>
      <c r="P483" s="25">
        <f t="shared" si="21"/>
        <v>0</v>
      </c>
      <c r="Q483" s="26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/>
      <c r="X483" s="3"/>
      <c r="Y483" s="3">
        <v>0</v>
      </c>
      <c r="Z483" s="3">
        <v>0</v>
      </c>
      <c r="AA483" s="3">
        <v>0</v>
      </c>
      <c r="AB483" s="3">
        <v>0</v>
      </c>
      <c r="AC483" s="27">
        <f t="shared" si="22"/>
        <v>0</v>
      </c>
      <c r="AD483" s="28">
        <f t="shared" si="23"/>
        <v>0</v>
      </c>
    </row>
    <row r="484" spans="1:30" x14ac:dyDescent="0.25">
      <c r="A484" s="29">
        <v>472</v>
      </c>
      <c r="B484" s="52"/>
      <c r="C484" s="52"/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/>
      <c r="J484" s="3"/>
      <c r="K484" s="3"/>
      <c r="L484" s="3"/>
      <c r="M484" s="3"/>
      <c r="N484" s="3"/>
      <c r="O484" s="3"/>
      <c r="P484" s="25">
        <f t="shared" si="21"/>
        <v>0</v>
      </c>
      <c r="Q484" s="26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/>
      <c r="X484" s="3"/>
      <c r="Y484" s="3">
        <v>0</v>
      </c>
      <c r="Z484" s="3">
        <v>0</v>
      </c>
      <c r="AA484" s="3">
        <v>0</v>
      </c>
      <c r="AB484" s="3">
        <v>0</v>
      </c>
      <c r="AC484" s="27">
        <f t="shared" si="22"/>
        <v>0</v>
      </c>
      <c r="AD484" s="28">
        <f t="shared" si="23"/>
        <v>0</v>
      </c>
    </row>
    <row r="485" spans="1:30" x14ac:dyDescent="0.25">
      <c r="A485" s="20">
        <v>473</v>
      </c>
      <c r="B485" s="52"/>
      <c r="C485" s="52"/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/>
      <c r="J485" s="3"/>
      <c r="K485" s="3"/>
      <c r="L485" s="3"/>
      <c r="M485" s="3"/>
      <c r="N485" s="3"/>
      <c r="O485" s="3"/>
      <c r="P485" s="25">
        <f t="shared" si="21"/>
        <v>0</v>
      </c>
      <c r="Q485" s="26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/>
      <c r="X485" s="3"/>
      <c r="Y485" s="3">
        <v>0</v>
      </c>
      <c r="Z485" s="3">
        <v>0</v>
      </c>
      <c r="AA485" s="3">
        <v>0</v>
      </c>
      <c r="AB485" s="3">
        <v>0</v>
      </c>
      <c r="AC485" s="27">
        <f t="shared" si="22"/>
        <v>0</v>
      </c>
      <c r="AD485" s="28">
        <f t="shared" si="23"/>
        <v>0</v>
      </c>
    </row>
    <row r="486" spans="1:30" x14ac:dyDescent="0.25">
      <c r="A486" s="29">
        <v>474</v>
      </c>
      <c r="B486" s="52"/>
      <c r="C486" s="52"/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/>
      <c r="J486" s="3"/>
      <c r="K486" s="3"/>
      <c r="L486" s="3"/>
      <c r="M486" s="3"/>
      <c r="N486" s="3"/>
      <c r="O486" s="3"/>
      <c r="P486" s="25">
        <f t="shared" si="21"/>
        <v>0</v>
      </c>
      <c r="Q486" s="26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/>
      <c r="X486" s="3"/>
      <c r="Y486" s="3">
        <v>0</v>
      </c>
      <c r="Z486" s="3">
        <v>0</v>
      </c>
      <c r="AA486" s="3">
        <v>0</v>
      </c>
      <c r="AB486" s="3">
        <v>0</v>
      </c>
      <c r="AC486" s="27">
        <f t="shared" si="22"/>
        <v>0</v>
      </c>
      <c r="AD486" s="28">
        <f t="shared" si="23"/>
        <v>0</v>
      </c>
    </row>
    <row r="487" spans="1:30" x14ac:dyDescent="0.25">
      <c r="A487" s="20">
        <v>475</v>
      </c>
      <c r="B487" s="52"/>
      <c r="C487" s="52"/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/>
      <c r="J487" s="3"/>
      <c r="K487" s="3"/>
      <c r="L487" s="3"/>
      <c r="M487" s="3"/>
      <c r="N487" s="3"/>
      <c r="O487" s="3"/>
      <c r="P487" s="25">
        <f t="shared" si="21"/>
        <v>0</v>
      </c>
      <c r="Q487" s="26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/>
      <c r="X487" s="3"/>
      <c r="Y487" s="3">
        <v>0</v>
      </c>
      <c r="Z487" s="3">
        <v>0</v>
      </c>
      <c r="AA487" s="3">
        <v>0</v>
      </c>
      <c r="AB487" s="3">
        <v>0</v>
      </c>
      <c r="AC487" s="27">
        <f t="shared" si="22"/>
        <v>0</v>
      </c>
      <c r="AD487" s="28">
        <f t="shared" si="23"/>
        <v>0</v>
      </c>
    </row>
    <row r="488" spans="1:30" x14ac:dyDescent="0.25">
      <c r="A488" s="29">
        <v>476</v>
      </c>
      <c r="B488" s="52"/>
      <c r="C488" s="52"/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/>
      <c r="J488" s="3"/>
      <c r="K488" s="3"/>
      <c r="L488" s="3"/>
      <c r="M488" s="3"/>
      <c r="N488" s="3"/>
      <c r="O488" s="3"/>
      <c r="P488" s="25">
        <f t="shared" si="21"/>
        <v>0</v>
      </c>
      <c r="Q488" s="26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/>
      <c r="X488" s="3"/>
      <c r="Y488" s="3">
        <v>0</v>
      </c>
      <c r="Z488" s="3">
        <v>0</v>
      </c>
      <c r="AA488" s="3">
        <v>0</v>
      </c>
      <c r="AB488" s="3">
        <v>0</v>
      </c>
      <c r="AC488" s="27">
        <f t="shared" si="22"/>
        <v>0</v>
      </c>
      <c r="AD488" s="28">
        <f t="shared" si="23"/>
        <v>0</v>
      </c>
    </row>
    <row r="489" spans="1:30" x14ac:dyDescent="0.25">
      <c r="A489" s="20">
        <v>477</v>
      </c>
      <c r="B489" s="52"/>
      <c r="C489" s="52"/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/>
      <c r="J489" s="3"/>
      <c r="K489" s="3"/>
      <c r="L489" s="3"/>
      <c r="M489" s="3"/>
      <c r="N489" s="3"/>
      <c r="O489" s="3"/>
      <c r="P489" s="25">
        <f t="shared" si="21"/>
        <v>0</v>
      </c>
      <c r="Q489" s="26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/>
      <c r="X489" s="3"/>
      <c r="Y489" s="3">
        <v>0</v>
      </c>
      <c r="Z489" s="3">
        <v>0</v>
      </c>
      <c r="AA489" s="3">
        <v>0</v>
      </c>
      <c r="AB489" s="3">
        <v>0</v>
      </c>
      <c r="AC489" s="27">
        <f t="shared" si="22"/>
        <v>0</v>
      </c>
      <c r="AD489" s="28">
        <f t="shared" si="23"/>
        <v>0</v>
      </c>
    </row>
    <row r="490" spans="1:30" x14ac:dyDescent="0.25">
      <c r="A490" s="29">
        <v>478</v>
      </c>
      <c r="B490" s="52"/>
      <c r="C490" s="52"/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/>
      <c r="J490" s="3"/>
      <c r="K490" s="3"/>
      <c r="L490" s="3"/>
      <c r="M490" s="3"/>
      <c r="N490" s="3"/>
      <c r="O490" s="3"/>
      <c r="P490" s="25">
        <f t="shared" si="21"/>
        <v>0</v>
      </c>
      <c r="Q490" s="26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/>
      <c r="X490" s="3"/>
      <c r="Y490" s="3">
        <v>0</v>
      </c>
      <c r="Z490" s="3">
        <v>0</v>
      </c>
      <c r="AA490" s="3">
        <v>0</v>
      </c>
      <c r="AB490" s="3">
        <v>0</v>
      </c>
      <c r="AC490" s="27">
        <f t="shared" si="22"/>
        <v>0</v>
      </c>
      <c r="AD490" s="28">
        <f t="shared" si="23"/>
        <v>0</v>
      </c>
    </row>
    <row r="491" spans="1:30" x14ac:dyDescent="0.25">
      <c r="A491" s="20">
        <v>479</v>
      </c>
      <c r="B491" s="52"/>
      <c r="C491" s="52"/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/>
      <c r="J491" s="3"/>
      <c r="K491" s="3"/>
      <c r="L491" s="3"/>
      <c r="M491" s="3"/>
      <c r="N491" s="3"/>
      <c r="O491" s="3"/>
      <c r="P491" s="25">
        <f t="shared" si="21"/>
        <v>0</v>
      </c>
      <c r="Q491" s="26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/>
      <c r="X491" s="3"/>
      <c r="Y491" s="3">
        <v>0</v>
      </c>
      <c r="Z491" s="3">
        <v>0</v>
      </c>
      <c r="AA491" s="3">
        <v>0</v>
      </c>
      <c r="AB491" s="3">
        <v>0</v>
      </c>
      <c r="AC491" s="27">
        <f t="shared" si="22"/>
        <v>0</v>
      </c>
      <c r="AD491" s="28">
        <f t="shared" si="23"/>
        <v>0</v>
      </c>
    </row>
    <row r="492" spans="1:30" x14ac:dyDescent="0.25">
      <c r="A492" s="29">
        <v>480</v>
      </c>
      <c r="B492" s="52"/>
      <c r="C492" s="52"/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/>
      <c r="J492" s="3"/>
      <c r="K492" s="3"/>
      <c r="L492" s="3"/>
      <c r="M492" s="3"/>
      <c r="N492" s="3"/>
      <c r="O492" s="3"/>
      <c r="P492" s="25">
        <f t="shared" si="21"/>
        <v>0</v>
      </c>
      <c r="Q492" s="26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/>
      <c r="X492" s="3"/>
      <c r="Y492" s="3">
        <v>0</v>
      </c>
      <c r="Z492" s="3">
        <v>0</v>
      </c>
      <c r="AA492" s="3">
        <v>0</v>
      </c>
      <c r="AB492" s="3">
        <v>0</v>
      </c>
      <c r="AC492" s="27">
        <f t="shared" si="22"/>
        <v>0</v>
      </c>
      <c r="AD492" s="28">
        <f t="shared" si="23"/>
        <v>0</v>
      </c>
    </row>
    <row r="493" spans="1:30" x14ac:dyDescent="0.25">
      <c r="A493" s="20">
        <v>481</v>
      </c>
      <c r="B493" s="52"/>
      <c r="C493" s="52"/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/>
      <c r="J493" s="3"/>
      <c r="K493" s="3"/>
      <c r="L493" s="3"/>
      <c r="M493" s="3"/>
      <c r="N493" s="37"/>
      <c r="O493" s="37"/>
      <c r="P493" s="25">
        <f t="shared" si="21"/>
        <v>0</v>
      </c>
      <c r="Q493" s="26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/>
      <c r="X493" s="3"/>
      <c r="Y493" s="3">
        <v>0</v>
      </c>
      <c r="Z493" s="3">
        <v>0</v>
      </c>
      <c r="AA493" s="3">
        <v>0</v>
      </c>
      <c r="AB493" s="3">
        <v>0</v>
      </c>
      <c r="AC493" s="27">
        <f t="shared" si="22"/>
        <v>0</v>
      </c>
      <c r="AD493" s="28">
        <f t="shared" si="23"/>
        <v>0</v>
      </c>
    </row>
    <row r="494" spans="1:30" x14ac:dyDescent="0.25">
      <c r="A494" s="29">
        <v>482</v>
      </c>
      <c r="B494" s="52"/>
      <c r="C494" s="52"/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/>
      <c r="J494" s="3"/>
      <c r="K494" s="3"/>
      <c r="L494" s="3"/>
      <c r="M494" s="3"/>
      <c r="N494" s="3"/>
      <c r="O494" s="3"/>
      <c r="P494" s="25">
        <f t="shared" si="21"/>
        <v>0</v>
      </c>
      <c r="Q494" s="26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/>
      <c r="X494" s="3"/>
      <c r="Y494" s="3">
        <v>0</v>
      </c>
      <c r="Z494" s="3">
        <v>0</v>
      </c>
      <c r="AA494" s="3">
        <v>0</v>
      </c>
      <c r="AB494" s="3">
        <v>0</v>
      </c>
      <c r="AC494" s="27">
        <f t="shared" si="22"/>
        <v>0</v>
      </c>
      <c r="AD494" s="28">
        <f t="shared" si="23"/>
        <v>0</v>
      </c>
    </row>
    <row r="495" spans="1:30" x14ac:dyDescent="0.25">
      <c r="A495" s="20">
        <v>483</v>
      </c>
      <c r="B495" s="52"/>
      <c r="C495" s="52"/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/>
      <c r="J495" s="3"/>
      <c r="K495" s="3"/>
      <c r="L495" s="3"/>
      <c r="M495" s="3"/>
      <c r="N495" s="3"/>
      <c r="O495" s="3"/>
      <c r="P495" s="25">
        <f t="shared" si="21"/>
        <v>0</v>
      </c>
      <c r="Q495" s="26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/>
      <c r="X495" s="3"/>
      <c r="Y495" s="3">
        <v>0</v>
      </c>
      <c r="Z495" s="3">
        <v>0</v>
      </c>
      <c r="AA495" s="3">
        <v>0</v>
      </c>
      <c r="AB495" s="3">
        <v>0</v>
      </c>
      <c r="AC495" s="27">
        <f t="shared" si="22"/>
        <v>0</v>
      </c>
      <c r="AD495" s="28">
        <f t="shared" si="23"/>
        <v>0</v>
      </c>
    </row>
    <row r="496" spans="1:30" x14ac:dyDescent="0.25">
      <c r="A496" s="29">
        <v>484</v>
      </c>
      <c r="B496" s="52"/>
      <c r="C496" s="52"/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/>
      <c r="J496" s="3"/>
      <c r="K496" s="3"/>
      <c r="L496" s="3"/>
      <c r="M496" s="3"/>
      <c r="N496" s="3"/>
      <c r="O496" s="3"/>
      <c r="P496" s="25">
        <f t="shared" si="21"/>
        <v>0</v>
      </c>
      <c r="Q496" s="26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/>
      <c r="X496" s="3"/>
      <c r="Y496" s="3">
        <v>0</v>
      </c>
      <c r="Z496" s="3">
        <v>0</v>
      </c>
      <c r="AA496" s="3">
        <v>0</v>
      </c>
      <c r="AB496" s="3">
        <v>0</v>
      </c>
      <c r="AC496" s="27">
        <f t="shared" si="22"/>
        <v>0</v>
      </c>
      <c r="AD496" s="28">
        <f t="shared" si="23"/>
        <v>0</v>
      </c>
    </row>
    <row r="497" spans="1:30" x14ac:dyDescent="0.25">
      <c r="A497" s="20">
        <v>485</v>
      </c>
      <c r="B497" s="52"/>
      <c r="C497" s="52"/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/>
      <c r="J497" s="3"/>
      <c r="K497" s="3"/>
      <c r="L497" s="3"/>
      <c r="M497" s="3"/>
      <c r="N497" s="3"/>
      <c r="O497" s="3"/>
      <c r="P497" s="25">
        <f t="shared" si="21"/>
        <v>0</v>
      </c>
      <c r="Q497" s="26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/>
      <c r="X497" s="3"/>
      <c r="Y497" s="3">
        <v>0</v>
      </c>
      <c r="Z497" s="3">
        <v>0</v>
      </c>
      <c r="AA497" s="3">
        <v>0</v>
      </c>
      <c r="AB497" s="3">
        <v>0</v>
      </c>
      <c r="AC497" s="27">
        <f t="shared" si="22"/>
        <v>0</v>
      </c>
      <c r="AD497" s="28">
        <f t="shared" si="23"/>
        <v>0</v>
      </c>
    </row>
    <row r="498" spans="1:30" x14ac:dyDescent="0.25">
      <c r="A498" s="29">
        <v>486</v>
      </c>
      <c r="B498" s="52"/>
      <c r="C498" s="52"/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/>
      <c r="J498" s="3"/>
      <c r="K498" s="3"/>
      <c r="L498" s="3"/>
      <c r="M498" s="3"/>
      <c r="N498" s="3"/>
      <c r="O498" s="3"/>
      <c r="P498" s="25">
        <f t="shared" si="21"/>
        <v>0</v>
      </c>
      <c r="Q498" s="26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/>
      <c r="X498" s="3"/>
      <c r="Y498" s="3">
        <v>0</v>
      </c>
      <c r="Z498" s="3">
        <v>0</v>
      </c>
      <c r="AA498" s="3">
        <v>0</v>
      </c>
      <c r="AB498" s="3">
        <v>0</v>
      </c>
      <c r="AC498" s="27">
        <f t="shared" si="22"/>
        <v>0</v>
      </c>
      <c r="AD498" s="28">
        <f t="shared" si="23"/>
        <v>0</v>
      </c>
    </row>
    <row r="499" spans="1:30" x14ac:dyDescent="0.25">
      <c r="A499" s="20">
        <v>487</v>
      </c>
      <c r="B499" s="52"/>
      <c r="C499" s="52"/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/>
      <c r="J499" s="3"/>
      <c r="K499" s="3"/>
      <c r="L499" s="3"/>
      <c r="M499" s="3"/>
      <c r="N499" s="3"/>
      <c r="O499" s="3"/>
      <c r="P499" s="25">
        <f t="shared" si="21"/>
        <v>0</v>
      </c>
      <c r="Q499" s="26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/>
      <c r="X499" s="3"/>
      <c r="Y499" s="3">
        <v>0</v>
      </c>
      <c r="Z499" s="3">
        <v>0</v>
      </c>
      <c r="AA499" s="3">
        <v>0</v>
      </c>
      <c r="AB499" s="3">
        <v>0</v>
      </c>
      <c r="AC499" s="27">
        <f t="shared" si="22"/>
        <v>0</v>
      </c>
      <c r="AD499" s="28">
        <f t="shared" si="23"/>
        <v>0</v>
      </c>
    </row>
    <row r="500" spans="1:30" x14ac:dyDescent="0.25">
      <c r="A500" s="29">
        <v>488</v>
      </c>
      <c r="B500" s="52"/>
      <c r="C500" s="52"/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/>
      <c r="J500" s="3"/>
      <c r="K500" s="3"/>
      <c r="L500" s="3"/>
      <c r="M500" s="3"/>
      <c r="N500" s="3"/>
      <c r="O500" s="3"/>
      <c r="P500" s="25">
        <f t="shared" si="21"/>
        <v>0</v>
      </c>
      <c r="Q500" s="26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/>
      <c r="X500" s="3"/>
      <c r="Y500" s="3">
        <v>0</v>
      </c>
      <c r="Z500" s="3">
        <v>0</v>
      </c>
      <c r="AA500" s="3">
        <v>0</v>
      </c>
      <c r="AB500" s="3">
        <v>0</v>
      </c>
      <c r="AC500" s="27">
        <f t="shared" si="22"/>
        <v>0</v>
      </c>
      <c r="AD500" s="28">
        <f t="shared" si="23"/>
        <v>0</v>
      </c>
    </row>
    <row r="501" spans="1:30" x14ac:dyDescent="0.25">
      <c r="A501" s="20">
        <v>489</v>
      </c>
      <c r="B501" s="52"/>
      <c r="C501" s="52"/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/>
      <c r="J501" s="3"/>
      <c r="K501" s="3"/>
      <c r="L501" s="3"/>
      <c r="M501" s="3"/>
      <c r="N501" s="3"/>
      <c r="O501" s="3"/>
      <c r="P501" s="25">
        <f t="shared" si="21"/>
        <v>0</v>
      </c>
      <c r="Q501" s="26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/>
      <c r="X501" s="3"/>
      <c r="Y501" s="3">
        <v>0</v>
      </c>
      <c r="Z501" s="3">
        <v>0</v>
      </c>
      <c r="AA501" s="3">
        <v>0</v>
      </c>
      <c r="AB501" s="3">
        <v>0</v>
      </c>
      <c r="AC501" s="27">
        <f t="shared" si="22"/>
        <v>0</v>
      </c>
      <c r="AD501" s="28">
        <f t="shared" si="23"/>
        <v>0</v>
      </c>
    </row>
    <row r="502" spans="1:30" x14ac:dyDescent="0.25">
      <c r="A502" s="29">
        <v>490</v>
      </c>
      <c r="B502" s="52"/>
      <c r="C502" s="52"/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/>
      <c r="J502" s="3"/>
      <c r="K502" s="3"/>
      <c r="L502" s="3"/>
      <c r="M502" s="3"/>
      <c r="N502" s="3"/>
      <c r="O502" s="3"/>
      <c r="P502" s="25">
        <f t="shared" si="21"/>
        <v>0</v>
      </c>
      <c r="Q502" s="26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/>
      <c r="X502" s="3"/>
      <c r="Y502" s="3">
        <v>0</v>
      </c>
      <c r="Z502" s="3">
        <v>0</v>
      </c>
      <c r="AA502" s="3">
        <v>0</v>
      </c>
      <c r="AB502" s="3">
        <v>0</v>
      </c>
      <c r="AC502" s="27">
        <f t="shared" si="22"/>
        <v>0</v>
      </c>
      <c r="AD502" s="28">
        <f t="shared" si="23"/>
        <v>0</v>
      </c>
    </row>
    <row r="503" spans="1:30" x14ac:dyDescent="0.25">
      <c r="A503" s="20">
        <v>491</v>
      </c>
      <c r="B503" s="52"/>
      <c r="C503" s="52"/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/>
      <c r="J503" s="3"/>
      <c r="K503" s="3"/>
      <c r="L503" s="3"/>
      <c r="M503" s="3"/>
      <c r="N503" s="3"/>
      <c r="O503" s="3"/>
      <c r="P503" s="25">
        <f t="shared" si="21"/>
        <v>0</v>
      </c>
      <c r="Q503" s="26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/>
      <c r="X503" s="3"/>
      <c r="Y503" s="3">
        <v>0</v>
      </c>
      <c r="Z503" s="3">
        <v>0</v>
      </c>
      <c r="AA503" s="3">
        <v>0</v>
      </c>
      <c r="AB503" s="3">
        <v>0</v>
      </c>
      <c r="AC503" s="27">
        <f t="shared" si="22"/>
        <v>0</v>
      </c>
      <c r="AD503" s="28">
        <f t="shared" si="23"/>
        <v>0</v>
      </c>
    </row>
    <row r="504" spans="1:30" x14ac:dyDescent="0.25">
      <c r="A504" s="29">
        <v>492</v>
      </c>
      <c r="B504" s="52"/>
      <c r="C504" s="52"/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/>
      <c r="J504" s="3"/>
      <c r="K504" s="3"/>
      <c r="L504" s="3"/>
      <c r="M504" s="3"/>
      <c r="N504" s="3"/>
      <c r="O504" s="3"/>
      <c r="P504" s="25">
        <f t="shared" si="21"/>
        <v>0</v>
      </c>
      <c r="Q504" s="26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/>
      <c r="X504" s="3"/>
      <c r="Y504" s="3">
        <v>0</v>
      </c>
      <c r="Z504" s="3">
        <v>0</v>
      </c>
      <c r="AA504" s="3">
        <v>0</v>
      </c>
      <c r="AB504" s="3">
        <v>0</v>
      </c>
      <c r="AC504" s="27">
        <f t="shared" si="22"/>
        <v>0</v>
      </c>
      <c r="AD504" s="28">
        <f t="shared" si="23"/>
        <v>0</v>
      </c>
    </row>
    <row r="505" spans="1:30" x14ac:dyDescent="0.25">
      <c r="A505" s="20">
        <v>493</v>
      </c>
      <c r="B505" s="52"/>
      <c r="C505" s="52"/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/>
      <c r="J505" s="3"/>
      <c r="K505" s="3"/>
      <c r="L505" s="3"/>
      <c r="M505" s="3"/>
      <c r="N505" s="3"/>
      <c r="O505" s="3"/>
      <c r="P505" s="25">
        <f t="shared" si="21"/>
        <v>0</v>
      </c>
      <c r="Q505" s="26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/>
      <c r="X505" s="3"/>
      <c r="Y505" s="3">
        <v>0</v>
      </c>
      <c r="Z505" s="3">
        <v>0</v>
      </c>
      <c r="AA505" s="3">
        <v>0</v>
      </c>
      <c r="AB505" s="3">
        <v>0</v>
      </c>
      <c r="AC505" s="27">
        <f t="shared" si="22"/>
        <v>0</v>
      </c>
      <c r="AD505" s="28">
        <f t="shared" si="23"/>
        <v>0</v>
      </c>
    </row>
    <row r="506" spans="1:30" x14ac:dyDescent="0.25">
      <c r="A506" s="29">
        <v>494</v>
      </c>
      <c r="B506" s="52"/>
      <c r="C506" s="52"/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/>
      <c r="J506" s="3"/>
      <c r="K506" s="3"/>
      <c r="L506" s="3"/>
      <c r="M506" s="3"/>
      <c r="N506" s="3"/>
      <c r="O506" s="3"/>
      <c r="P506" s="25">
        <f t="shared" si="21"/>
        <v>0</v>
      </c>
      <c r="Q506" s="26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/>
      <c r="X506" s="3"/>
      <c r="Y506" s="3">
        <v>0</v>
      </c>
      <c r="Z506" s="3">
        <v>0</v>
      </c>
      <c r="AA506" s="3">
        <v>0</v>
      </c>
      <c r="AB506" s="3">
        <v>0</v>
      </c>
      <c r="AC506" s="27">
        <f t="shared" si="22"/>
        <v>0</v>
      </c>
      <c r="AD506" s="28">
        <f t="shared" si="23"/>
        <v>0</v>
      </c>
    </row>
    <row r="507" spans="1:30" x14ac:dyDescent="0.25">
      <c r="A507" s="20">
        <v>495</v>
      </c>
      <c r="B507" s="52"/>
      <c r="C507" s="52"/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/>
      <c r="J507" s="3"/>
      <c r="K507" s="3"/>
      <c r="L507" s="3"/>
      <c r="M507" s="3"/>
      <c r="N507" s="37"/>
      <c r="O507" s="37"/>
      <c r="P507" s="25">
        <f t="shared" si="21"/>
        <v>0</v>
      </c>
      <c r="Q507" s="26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/>
      <c r="X507" s="3"/>
      <c r="Y507" s="3">
        <v>0</v>
      </c>
      <c r="Z507" s="3">
        <v>0</v>
      </c>
      <c r="AA507" s="3">
        <v>0</v>
      </c>
      <c r="AB507" s="3">
        <v>0</v>
      </c>
      <c r="AC507" s="27">
        <f t="shared" si="22"/>
        <v>0</v>
      </c>
      <c r="AD507" s="28">
        <f t="shared" si="23"/>
        <v>0</v>
      </c>
    </row>
    <row r="508" spans="1:30" x14ac:dyDescent="0.25">
      <c r="A508" s="29">
        <v>496</v>
      </c>
      <c r="B508" s="52"/>
      <c r="C508" s="52"/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/>
      <c r="J508" s="3"/>
      <c r="K508" s="3"/>
      <c r="L508" s="3"/>
      <c r="M508" s="3"/>
      <c r="N508" s="3"/>
      <c r="O508" s="3"/>
      <c r="P508" s="25">
        <f t="shared" si="21"/>
        <v>0</v>
      </c>
      <c r="Q508" s="26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/>
      <c r="X508" s="3"/>
      <c r="Y508" s="3">
        <v>0</v>
      </c>
      <c r="Z508" s="3">
        <v>0</v>
      </c>
      <c r="AA508" s="3">
        <v>0</v>
      </c>
      <c r="AB508" s="3">
        <v>0</v>
      </c>
      <c r="AC508" s="27">
        <f t="shared" si="22"/>
        <v>0</v>
      </c>
      <c r="AD508" s="28">
        <f t="shared" si="23"/>
        <v>0</v>
      </c>
    </row>
    <row r="509" spans="1:30" x14ac:dyDescent="0.25">
      <c r="A509" s="20">
        <v>497</v>
      </c>
      <c r="B509" s="52"/>
      <c r="C509" s="52"/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/>
      <c r="J509" s="3"/>
      <c r="K509" s="3"/>
      <c r="L509" s="3"/>
      <c r="M509" s="3"/>
      <c r="N509" s="3"/>
      <c r="O509" s="3"/>
      <c r="P509" s="25">
        <f t="shared" si="21"/>
        <v>0</v>
      </c>
      <c r="Q509" s="26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/>
      <c r="X509" s="53"/>
      <c r="Y509" s="3">
        <v>0</v>
      </c>
      <c r="Z509" s="3">
        <v>0</v>
      </c>
      <c r="AA509" s="3">
        <v>0</v>
      </c>
      <c r="AB509" s="3">
        <v>0</v>
      </c>
      <c r="AC509" s="27">
        <f t="shared" si="22"/>
        <v>0</v>
      </c>
      <c r="AD509" s="28">
        <f t="shared" si="23"/>
        <v>0</v>
      </c>
    </row>
    <row r="510" spans="1:30" x14ac:dyDescent="0.25">
      <c r="A510" s="29">
        <v>498</v>
      </c>
      <c r="B510" s="52"/>
      <c r="C510" s="52"/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/>
      <c r="J510" s="3"/>
      <c r="K510" s="3"/>
      <c r="L510" s="3"/>
      <c r="M510" s="3"/>
      <c r="N510" s="3"/>
      <c r="O510" s="3"/>
      <c r="P510" s="25">
        <f t="shared" si="21"/>
        <v>0</v>
      </c>
      <c r="Q510" s="26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/>
      <c r="X510" s="3"/>
      <c r="Y510" s="3">
        <v>0</v>
      </c>
      <c r="Z510" s="3">
        <v>0</v>
      </c>
      <c r="AA510" s="3">
        <v>0</v>
      </c>
      <c r="AB510" s="3">
        <v>0</v>
      </c>
      <c r="AC510" s="27">
        <f t="shared" si="22"/>
        <v>0</v>
      </c>
      <c r="AD510" s="28">
        <f t="shared" si="23"/>
        <v>0</v>
      </c>
    </row>
    <row r="511" spans="1:30" x14ac:dyDescent="0.25">
      <c r="A511" s="20">
        <v>499</v>
      </c>
      <c r="B511" s="52"/>
      <c r="C511" s="52"/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/>
      <c r="J511" s="3"/>
      <c r="K511" s="3"/>
      <c r="L511" s="3"/>
      <c r="M511" s="3"/>
      <c r="N511" s="3"/>
      <c r="O511" s="3"/>
      <c r="P511" s="25">
        <f t="shared" si="21"/>
        <v>0</v>
      </c>
      <c r="Q511" s="26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/>
      <c r="X511" s="3"/>
      <c r="Y511" s="3">
        <v>0</v>
      </c>
      <c r="Z511" s="3">
        <v>0</v>
      </c>
      <c r="AA511" s="3">
        <v>0</v>
      </c>
      <c r="AB511" s="3">
        <v>0</v>
      </c>
      <c r="AC511" s="27">
        <f t="shared" si="22"/>
        <v>0</v>
      </c>
      <c r="AD511" s="28">
        <f t="shared" si="23"/>
        <v>0</v>
      </c>
    </row>
    <row r="512" spans="1:30" x14ac:dyDescent="0.25">
      <c r="A512" s="29">
        <v>500</v>
      </c>
      <c r="B512" s="52"/>
      <c r="C512" s="52"/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/>
      <c r="J512" s="3"/>
      <c r="K512" s="3"/>
      <c r="L512" s="3"/>
      <c r="M512" s="3"/>
      <c r="N512" s="3"/>
      <c r="O512" s="3"/>
      <c r="P512" s="25">
        <f t="shared" si="21"/>
        <v>0</v>
      </c>
      <c r="Q512" s="26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/>
      <c r="X512" s="3"/>
      <c r="Y512" s="3">
        <v>0</v>
      </c>
      <c r="Z512" s="3">
        <v>0</v>
      </c>
      <c r="AA512" s="3">
        <v>0</v>
      </c>
      <c r="AB512" s="3">
        <v>0</v>
      </c>
      <c r="AC512" s="27">
        <f t="shared" si="22"/>
        <v>0</v>
      </c>
      <c r="AD512" s="28">
        <f t="shared" si="23"/>
        <v>0</v>
      </c>
    </row>
    <row r="513" spans="1:30" x14ac:dyDescent="0.25">
      <c r="A513" s="20">
        <v>501</v>
      </c>
      <c r="B513" s="52"/>
      <c r="C513" s="52"/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/>
      <c r="J513" s="3"/>
      <c r="K513" s="3"/>
      <c r="L513" s="3"/>
      <c r="M513" s="3"/>
      <c r="N513" s="3"/>
      <c r="O513" s="3"/>
      <c r="P513" s="25">
        <f t="shared" si="21"/>
        <v>0</v>
      </c>
      <c r="Q513" s="26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/>
      <c r="X513" s="3"/>
      <c r="Y513" s="3">
        <v>0</v>
      </c>
      <c r="Z513" s="3">
        <v>0</v>
      </c>
      <c r="AA513" s="3">
        <v>0</v>
      </c>
      <c r="AB513" s="3">
        <v>0</v>
      </c>
      <c r="AC513" s="27">
        <f t="shared" si="22"/>
        <v>0</v>
      </c>
      <c r="AD513" s="28">
        <f t="shared" si="23"/>
        <v>0</v>
      </c>
    </row>
    <row r="514" spans="1:30" x14ac:dyDescent="0.25">
      <c r="A514" s="29">
        <v>502</v>
      </c>
      <c r="B514" s="52"/>
      <c r="C514" s="52"/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/>
      <c r="J514" s="3"/>
      <c r="K514" s="3"/>
      <c r="L514" s="3"/>
      <c r="M514" s="3"/>
      <c r="N514" s="3"/>
      <c r="O514" s="3"/>
      <c r="P514" s="25">
        <f t="shared" si="21"/>
        <v>0</v>
      </c>
      <c r="Q514" s="26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/>
      <c r="X514" s="3"/>
      <c r="Y514" s="3">
        <v>0</v>
      </c>
      <c r="Z514" s="3">
        <v>0</v>
      </c>
      <c r="AA514" s="3">
        <v>0</v>
      </c>
      <c r="AB514" s="3">
        <v>0</v>
      </c>
      <c r="AC514" s="27">
        <f t="shared" si="22"/>
        <v>0</v>
      </c>
      <c r="AD514" s="28">
        <f t="shared" si="23"/>
        <v>0</v>
      </c>
    </row>
    <row r="515" spans="1:30" x14ac:dyDescent="0.25">
      <c r="A515" s="20">
        <v>503</v>
      </c>
      <c r="B515" s="52"/>
      <c r="C515" s="52"/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/>
      <c r="J515" s="3"/>
      <c r="K515" s="3"/>
      <c r="L515" s="3"/>
      <c r="M515" s="3"/>
      <c r="N515" s="3"/>
      <c r="O515" s="3"/>
      <c r="P515" s="25">
        <f t="shared" si="21"/>
        <v>0</v>
      </c>
      <c r="Q515" s="26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/>
      <c r="X515" s="3"/>
      <c r="Y515" s="3">
        <v>0</v>
      </c>
      <c r="Z515" s="3">
        <v>0</v>
      </c>
      <c r="AA515" s="3">
        <v>0</v>
      </c>
      <c r="AB515" s="3">
        <v>0</v>
      </c>
      <c r="AC515" s="27">
        <f t="shared" si="22"/>
        <v>0</v>
      </c>
      <c r="AD515" s="28">
        <f t="shared" si="23"/>
        <v>0</v>
      </c>
    </row>
    <row r="516" spans="1:30" x14ac:dyDescent="0.25">
      <c r="A516" s="29">
        <v>504</v>
      </c>
      <c r="B516" s="52"/>
      <c r="C516" s="52"/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/>
      <c r="J516" s="3"/>
      <c r="K516" s="3"/>
      <c r="L516" s="3"/>
      <c r="M516" s="3"/>
      <c r="N516" s="3"/>
      <c r="O516" s="3"/>
      <c r="P516" s="25">
        <f t="shared" si="21"/>
        <v>0</v>
      </c>
      <c r="Q516" s="26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/>
      <c r="X516" s="3"/>
      <c r="Y516" s="3">
        <v>0</v>
      </c>
      <c r="Z516" s="3">
        <v>0</v>
      </c>
      <c r="AA516" s="3">
        <v>0</v>
      </c>
      <c r="AB516" s="3">
        <v>0</v>
      </c>
      <c r="AC516" s="27">
        <f t="shared" si="22"/>
        <v>0</v>
      </c>
      <c r="AD516" s="28">
        <f t="shared" si="23"/>
        <v>0</v>
      </c>
    </row>
    <row r="517" spans="1:30" x14ac:dyDescent="0.25">
      <c r="A517" s="20">
        <v>505</v>
      </c>
      <c r="B517" s="52"/>
      <c r="C517" s="52"/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/>
      <c r="J517" s="3"/>
      <c r="K517" s="3"/>
      <c r="L517" s="3"/>
      <c r="M517" s="3"/>
      <c r="N517" s="3"/>
      <c r="O517" s="3"/>
      <c r="P517" s="25">
        <f t="shared" si="21"/>
        <v>0</v>
      </c>
      <c r="Q517" s="26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/>
      <c r="X517" s="3"/>
      <c r="Y517" s="3">
        <v>0</v>
      </c>
      <c r="Z517" s="3">
        <v>0</v>
      </c>
      <c r="AA517" s="3">
        <v>0</v>
      </c>
      <c r="AB517" s="3">
        <v>0</v>
      </c>
      <c r="AC517" s="27">
        <f t="shared" si="22"/>
        <v>0</v>
      </c>
      <c r="AD517" s="28">
        <f t="shared" si="23"/>
        <v>0</v>
      </c>
    </row>
    <row r="518" spans="1:30" x14ac:dyDescent="0.25">
      <c r="A518" s="29">
        <v>506</v>
      </c>
      <c r="B518" s="52"/>
      <c r="C518" s="52"/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/>
      <c r="J518" s="3"/>
      <c r="K518" s="3"/>
      <c r="L518" s="3"/>
      <c r="M518" s="3"/>
      <c r="N518" s="3"/>
      <c r="O518" s="3"/>
      <c r="P518" s="25">
        <f t="shared" si="21"/>
        <v>0</v>
      </c>
      <c r="Q518" s="26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/>
      <c r="X518" s="3"/>
      <c r="Y518" s="3">
        <v>0</v>
      </c>
      <c r="Z518" s="3">
        <v>0</v>
      </c>
      <c r="AA518" s="3">
        <v>0</v>
      </c>
      <c r="AB518" s="3">
        <v>0</v>
      </c>
      <c r="AC518" s="27">
        <f t="shared" si="22"/>
        <v>0</v>
      </c>
      <c r="AD518" s="28">
        <f t="shared" si="23"/>
        <v>0</v>
      </c>
    </row>
    <row r="519" spans="1:30" x14ac:dyDescent="0.25">
      <c r="A519" s="20">
        <v>507</v>
      </c>
      <c r="B519" s="52"/>
      <c r="C519" s="52"/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/>
      <c r="J519" s="3"/>
      <c r="K519" s="3"/>
      <c r="L519" s="3"/>
      <c r="M519" s="3"/>
      <c r="N519" s="3"/>
      <c r="O519" s="3"/>
      <c r="P519" s="25">
        <f t="shared" si="21"/>
        <v>0</v>
      </c>
      <c r="Q519" s="26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/>
      <c r="X519" s="3"/>
      <c r="Y519" s="3">
        <v>0</v>
      </c>
      <c r="Z519" s="3">
        <v>0</v>
      </c>
      <c r="AA519" s="3">
        <v>0</v>
      </c>
      <c r="AB519" s="3">
        <v>0</v>
      </c>
      <c r="AC519" s="27">
        <f t="shared" si="22"/>
        <v>0</v>
      </c>
      <c r="AD519" s="28">
        <f t="shared" si="23"/>
        <v>0</v>
      </c>
    </row>
    <row r="520" spans="1:30" x14ac:dyDescent="0.25">
      <c r="A520" s="29">
        <v>508</v>
      </c>
      <c r="B520" s="52"/>
      <c r="C520" s="52"/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/>
      <c r="J520" s="3"/>
      <c r="K520" s="3"/>
      <c r="L520" s="3"/>
      <c r="M520" s="3"/>
      <c r="N520" s="3"/>
      <c r="O520" s="3"/>
      <c r="P520" s="25">
        <f t="shared" si="21"/>
        <v>0</v>
      </c>
      <c r="Q520" s="26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/>
      <c r="X520" s="3"/>
      <c r="Y520" s="3">
        <v>0</v>
      </c>
      <c r="Z520" s="3">
        <v>0</v>
      </c>
      <c r="AA520" s="3">
        <v>0</v>
      </c>
      <c r="AB520" s="3">
        <v>0</v>
      </c>
      <c r="AC520" s="27">
        <f t="shared" si="22"/>
        <v>0</v>
      </c>
      <c r="AD520" s="28">
        <f t="shared" si="23"/>
        <v>0</v>
      </c>
    </row>
    <row r="521" spans="1:30" x14ac:dyDescent="0.25">
      <c r="A521" s="20">
        <v>509</v>
      </c>
      <c r="B521" s="52"/>
      <c r="C521" s="52"/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/>
      <c r="J521" s="3"/>
      <c r="K521" s="3"/>
      <c r="L521" s="3"/>
      <c r="M521" s="3"/>
      <c r="N521" s="3"/>
      <c r="O521" s="3"/>
      <c r="P521" s="25">
        <f t="shared" si="21"/>
        <v>0</v>
      </c>
      <c r="Q521" s="26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/>
      <c r="X521" s="3"/>
      <c r="Y521" s="3">
        <v>0</v>
      </c>
      <c r="Z521" s="3">
        <v>0</v>
      </c>
      <c r="AA521" s="3">
        <v>0</v>
      </c>
      <c r="AB521" s="3">
        <v>0</v>
      </c>
      <c r="AC521" s="27">
        <f t="shared" si="22"/>
        <v>0</v>
      </c>
      <c r="AD521" s="28">
        <f t="shared" si="23"/>
        <v>0</v>
      </c>
    </row>
    <row r="522" spans="1:30" x14ac:dyDescent="0.25">
      <c r="A522" s="29">
        <v>510</v>
      </c>
      <c r="B522" s="52"/>
      <c r="C522" s="52"/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/>
      <c r="J522" s="3"/>
      <c r="K522" s="3"/>
      <c r="L522" s="3"/>
      <c r="M522" s="3"/>
      <c r="N522" s="3"/>
      <c r="O522" s="3"/>
      <c r="P522" s="25">
        <f t="shared" si="21"/>
        <v>0</v>
      </c>
      <c r="Q522" s="26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/>
      <c r="X522" s="3"/>
      <c r="Y522" s="3">
        <v>0</v>
      </c>
      <c r="Z522" s="3">
        <v>0</v>
      </c>
      <c r="AA522" s="3">
        <v>0</v>
      </c>
      <c r="AB522" s="3">
        <v>0</v>
      </c>
      <c r="AC522" s="27">
        <f t="shared" si="22"/>
        <v>0</v>
      </c>
      <c r="AD522" s="28">
        <f t="shared" si="23"/>
        <v>0</v>
      </c>
    </row>
    <row r="523" spans="1:30" x14ac:dyDescent="0.25">
      <c r="A523" s="20">
        <v>511</v>
      </c>
      <c r="B523" s="52"/>
      <c r="C523" s="52"/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/>
      <c r="J523" s="3"/>
      <c r="K523" s="3"/>
      <c r="L523" s="3"/>
      <c r="M523" s="3"/>
      <c r="N523" s="3"/>
      <c r="O523" s="3"/>
      <c r="P523" s="25">
        <f t="shared" si="21"/>
        <v>0</v>
      </c>
      <c r="Q523" s="26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/>
      <c r="X523" s="3"/>
      <c r="Y523" s="3">
        <v>0</v>
      </c>
      <c r="Z523" s="3">
        <v>0</v>
      </c>
      <c r="AA523" s="3">
        <v>0</v>
      </c>
      <c r="AB523" s="3">
        <v>0</v>
      </c>
      <c r="AC523" s="27">
        <f t="shared" si="22"/>
        <v>0</v>
      </c>
      <c r="AD523" s="28">
        <f t="shared" si="23"/>
        <v>0</v>
      </c>
    </row>
    <row r="524" spans="1:30" x14ac:dyDescent="0.25">
      <c r="A524" s="29">
        <v>512</v>
      </c>
      <c r="B524" s="52"/>
      <c r="C524" s="52"/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/>
      <c r="J524" s="3"/>
      <c r="K524" s="3"/>
      <c r="L524" s="3"/>
      <c r="M524" s="3"/>
      <c r="N524" s="3"/>
      <c r="O524" s="3"/>
      <c r="P524" s="25">
        <f t="shared" si="21"/>
        <v>0</v>
      </c>
      <c r="Q524" s="26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/>
      <c r="X524" s="3"/>
      <c r="Y524" s="3">
        <v>0</v>
      </c>
      <c r="Z524" s="3">
        <v>0</v>
      </c>
      <c r="AA524" s="3">
        <v>0</v>
      </c>
      <c r="AB524" s="3">
        <v>0</v>
      </c>
      <c r="AC524" s="27">
        <f t="shared" si="22"/>
        <v>0</v>
      </c>
      <c r="AD524" s="28">
        <f t="shared" si="23"/>
        <v>0</v>
      </c>
    </row>
    <row r="525" spans="1:30" x14ac:dyDescent="0.25">
      <c r="A525" s="20">
        <v>513</v>
      </c>
      <c r="B525" s="52"/>
      <c r="C525" s="52"/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/>
      <c r="J525" s="3"/>
      <c r="K525" s="3"/>
      <c r="L525" s="3"/>
      <c r="M525" s="3"/>
      <c r="N525" s="3"/>
      <c r="O525" s="3"/>
      <c r="P525" s="25">
        <f t="shared" si="21"/>
        <v>0</v>
      </c>
      <c r="Q525" s="26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/>
      <c r="X525" s="3"/>
      <c r="Y525" s="3">
        <v>0</v>
      </c>
      <c r="Z525" s="3">
        <v>0</v>
      </c>
      <c r="AA525" s="3">
        <v>0</v>
      </c>
      <c r="AB525" s="3">
        <v>0</v>
      </c>
      <c r="AC525" s="27">
        <f t="shared" si="22"/>
        <v>0</v>
      </c>
      <c r="AD525" s="28">
        <f t="shared" si="23"/>
        <v>0</v>
      </c>
    </row>
    <row r="526" spans="1:30" x14ac:dyDescent="0.25">
      <c r="A526" s="29">
        <v>514</v>
      </c>
      <c r="B526" s="52"/>
      <c r="C526" s="52"/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/>
      <c r="J526" s="3"/>
      <c r="K526" s="3"/>
      <c r="L526" s="3"/>
      <c r="M526" s="3"/>
      <c r="N526" s="3"/>
      <c r="O526" s="3"/>
      <c r="P526" s="25">
        <f t="shared" ref="P526:P589" si="24">SUM(G526:N526)</f>
        <v>0</v>
      </c>
      <c r="Q526" s="26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/>
      <c r="X526" s="3"/>
      <c r="Y526" s="3">
        <v>0</v>
      </c>
      <c r="Z526" s="3">
        <v>0</v>
      </c>
      <c r="AA526" s="3">
        <v>0</v>
      </c>
      <c r="AB526" s="3">
        <v>0</v>
      </c>
      <c r="AC526" s="27">
        <f t="shared" ref="AC526:AC589" si="25">SUM(R526:AB526)</f>
        <v>0</v>
      </c>
      <c r="AD526" s="28">
        <f t="shared" ref="AD526:AD589" si="26">+P526+Q526-AC526</f>
        <v>0</v>
      </c>
    </row>
    <row r="527" spans="1:30" x14ac:dyDescent="0.25">
      <c r="A527" s="20">
        <v>515</v>
      </c>
      <c r="B527" s="52"/>
      <c r="C527" s="52"/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/>
      <c r="J527" s="3"/>
      <c r="K527" s="3"/>
      <c r="L527" s="3"/>
      <c r="M527" s="3"/>
      <c r="N527" s="3"/>
      <c r="O527" s="3"/>
      <c r="P527" s="25">
        <f t="shared" si="24"/>
        <v>0</v>
      </c>
      <c r="Q527" s="26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/>
      <c r="X527" s="3"/>
      <c r="Y527" s="3">
        <v>0</v>
      </c>
      <c r="Z527" s="3">
        <v>0</v>
      </c>
      <c r="AA527" s="3">
        <v>0</v>
      </c>
      <c r="AB527" s="3">
        <v>0</v>
      </c>
      <c r="AC527" s="27">
        <f t="shared" si="25"/>
        <v>0</v>
      </c>
      <c r="AD527" s="28">
        <f t="shared" si="26"/>
        <v>0</v>
      </c>
    </row>
    <row r="528" spans="1:30" x14ac:dyDescent="0.25">
      <c r="A528" s="29">
        <v>516</v>
      </c>
      <c r="B528" s="52"/>
      <c r="C528" s="52"/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/>
      <c r="J528" s="3"/>
      <c r="K528" s="3"/>
      <c r="L528" s="3"/>
      <c r="M528" s="3"/>
      <c r="N528" s="3"/>
      <c r="O528" s="3"/>
      <c r="P528" s="25">
        <f t="shared" si="24"/>
        <v>0</v>
      </c>
      <c r="Q528" s="26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/>
      <c r="X528" s="3"/>
      <c r="Y528" s="3">
        <v>0</v>
      </c>
      <c r="Z528" s="3">
        <v>0</v>
      </c>
      <c r="AA528" s="3">
        <v>0</v>
      </c>
      <c r="AB528" s="3">
        <v>0</v>
      </c>
      <c r="AC528" s="27">
        <f t="shared" si="25"/>
        <v>0</v>
      </c>
      <c r="AD528" s="28">
        <f t="shared" si="26"/>
        <v>0</v>
      </c>
    </row>
    <row r="529" spans="1:30" x14ac:dyDescent="0.25">
      <c r="A529" s="20">
        <v>517</v>
      </c>
      <c r="B529" s="52"/>
      <c r="C529" s="52"/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/>
      <c r="J529" s="3"/>
      <c r="K529" s="3"/>
      <c r="L529" s="3"/>
      <c r="M529" s="3"/>
      <c r="N529" s="3"/>
      <c r="O529" s="3"/>
      <c r="P529" s="25">
        <f t="shared" si="24"/>
        <v>0</v>
      </c>
      <c r="Q529" s="26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/>
      <c r="X529" s="3"/>
      <c r="Y529" s="3">
        <v>0</v>
      </c>
      <c r="Z529" s="3">
        <v>0</v>
      </c>
      <c r="AA529" s="3">
        <v>0</v>
      </c>
      <c r="AB529" s="3">
        <v>0</v>
      </c>
      <c r="AC529" s="27">
        <f t="shared" si="25"/>
        <v>0</v>
      </c>
      <c r="AD529" s="28">
        <f t="shared" si="26"/>
        <v>0</v>
      </c>
    </row>
    <row r="530" spans="1:30" x14ac:dyDescent="0.25">
      <c r="A530" s="29">
        <v>518</v>
      </c>
      <c r="B530" s="52"/>
      <c r="C530" s="52"/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/>
      <c r="J530" s="3"/>
      <c r="K530" s="3"/>
      <c r="L530" s="3"/>
      <c r="M530" s="3"/>
      <c r="N530" s="3"/>
      <c r="O530" s="3"/>
      <c r="P530" s="25">
        <f t="shared" si="24"/>
        <v>0</v>
      </c>
      <c r="Q530" s="26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/>
      <c r="X530" s="3"/>
      <c r="Y530" s="3">
        <v>0</v>
      </c>
      <c r="Z530" s="3">
        <v>0</v>
      </c>
      <c r="AA530" s="3">
        <v>0</v>
      </c>
      <c r="AB530" s="3">
        <v>0</v>
      </c>
      <c r="AC530" s="27">
        <f t="shared" si="25"/>
        <v>0</v>
      </c>
      <c r="AD530" s="28">
        <f t="shared" si="26"/>
        <v>0</v>
      </c>
    </row>
    <row r="531" spans="1:30" x14ac:dyDescent="0.25">
      <c r="A531" s="20">
        <v>519</v>
      </c>
      <c r="B531" s="52"/>
      <c r="C531" s="52"/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/>
      <c r="J531" s="3"/>
      <c r="K531" s="3"/>
      <c r="L531" s="3"/>
      <c r="M531" s="3"/>
      <c r="N531" s="3"/>
      <c r="O531" s="3"/>
      <c r="P531" s="25">
        <f t="shared" si="24"/>
        <v>0</v>
      </c>
      <c r="Q531" s="26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/>
      <c r="X531" s="3"/>
      <c r="Y531" s="3">
        <v>0</v>
      </c>
      <c r="Z531" s="3">
        <v>0</v>
      </c>
      <c r="AA531" s="3">
        <v>0</v>
      </c>
      <c r="AB531" s="3">
        <v>0</v>
      </c>
      <c r="AC531" s="27">
        <f t="shared" si="25"/>
        <v>0</v>
      </c>
      <c r="AD531" s="28">
        <f t="shared" si="26"/>
        <v>0</v>
      </c>
    </row>
    <row r="532" spans="1:30" x14ac:dyDescent="0.25">
      <c r="A532" s="29">
        <v>520</v>
      </c>
      <c r="B532" s="52"/>
      <c r="C532" s="52"/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/>
      <c r="J532" s="3"/>
      <c r="K532" s="3"/>
      <c r="L532" s="3"/>
      <c r="M532" s="3"/>
      <c r="N532" s="3"/>
      <c r="O532" s="3"/>
      <c r="P532" s="25">
        <f t="shared" si="24"/>
        <v>0</v>
      </c>
      <c r="Q532" s="26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/>
      <c r="X532" s="3"/>
      <c r="Y532" s="3">
        <v>0</v>
      </c>
      <c r="Z532" s="3">
        <v>0</v>
      </c>
      <c r="AA532" s="3">
        <v>0</v>
      </c>
      <c r="AB532" s="3">
        <v>0</v>
      </c>
      <c r="AC532" s="27">
        <f t="shared" si="25"/>
        <v>0</v>
      </c>
      <c r="AD532" s="28">
        <f t="shared" si="26"/>
        <v>0</v>
      </c>
    </row>
    <row r="533" spans="1:30" x14ac:dyDescent="0.25">
      <c r="A533" s="20">
        <v>521</v>
      </c>
      <c r="B533" s="52"/>
      <c r="C533" s="52"/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/>
      <c r="J533" s="3"/>
      <c r="K533" s="3"/>
      <c r="L533" s="3"/>
      <c r="M533" s="3"/>
      <c r="N533" s="3"/>
      <c r="O533" s="3"/>
      <c r="P533" s="25">
        <f t="shared" si="24"/>
        <v>0</v>
      </c>
      <c r="Q533" s="26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/>
      <c r="X533" s="3"/>
      <c r="Y533" s="3">
        <v>0</v>
      </c>
      <c r="Z533" s="3">
        <v>0</v>
      </c>
      <c r="AA533" s="3">
        <v>0</v>
      </c>
      <c r="AB533" s="3">
        <v>0</v>
      </c>
      <c r="AC533" s="27">
        <f t="shared" si="25"/>
        <v>0</v>
      </c>
      <c r="AD533" s="28">
        <f t="shared" si="26"/>
        <v>0</v>
      </c>
    </row>
    <row r="534" spans="1:30" x14ac:dyDescent="0.25">
      <c r="A534" s="29">
        <v>522</v>
      </c>
      <c r="B534" s="52"/>
      <c r="C534" s="52"/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/>
      <c r="J534" s="3"/>
      <c r="K534" s="3"/>
      <c r="L534" s="3"/>
      <c r="M534" s="3"/>
      <c r="N534" s="3"/>
      <c r="O534" s="3"/>
      <c r="P534" s="25">
        <f t="shared" si="24"/>
        <v>0</v>
      </c>
      <c r="Q534" s="26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/>
      <c r="X534" s="3"/>
      <c r="Y534" s="3">
        <v>0</v>
      </c>
      <c r="Z534" s="3">
        <v>0</v>
      </c>
      <c r="AA534" s="3">
        <v>0</v>
      </c>
      <c r="AB534" s="3">
        <v>0</v>
      </c>
      <c r="AC534" s="27">
        <f t="shared" si="25"/>
        <v>0</v>
      </c>
      <c r="AD534" s="28">
        <f t="shared" si="26"/>
        <v>0</v>
      </c>
    </row>
    <row r="535" spans="1:30" x14ac:dyDescent="0.25">
      <c r="A535" s="20">
        <v>523</v>
      </c>
      <c r="B535" s="52"/>
      <c r="C535" s="52"/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/>
      <c r="J535" s="3"/>
      <c r="K535" s="3"/>
      <c r="L535" s="3"/>
      <c r="M535" s="3"/>
      <c r="N535" s="3"/>
      <c r="O535" s="3"/>
      <c r="P535" s="25">
        <f t="shared" si="24"/>
        <v>0</v>
      </c>
      <c r="Q535" s="26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/>
      <c r="X535" s="3"/>
      <c r="Y535" s="3">
        <v>0</v>
      </c>
      <c r="Z535" s="3">
        <v>0</v>
      </c>
      <c r="AA535" s="3">
        <v>0</v>
      </c>
      <c r="AB535" s="3">
        <v>0</v>
      </c>
      <c r="AC535" s="27">
        <f t="shared" si="25"/>
        <v>0</v>
      </c>
      <c r="AD535" s="28">
        <f t="shared" si="26"/>
        <v>0</v>
      </c>
    </row>
    <row r="536" spans="1:30" x14ac:dyDescent="0.25">
      <c r="A536" s="29">
        <v>524</v>
      </c>
      <c r="B536" s="52"/>
      <c r="C536" s="52"/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/>
      <c r="J536" s="3"/>
      <c r="K536" s="3"/>
      <c r="L536" s="3"/>
      <c r="M536" s="3"/>
      <c r="N536" s="3"/>
      <c r="O536" s="3"/>
      <c r="P536" s="25">
        <f t="shared" si="24"/>
        <v>0</v>
      </c>
      <c r="Q536" s="26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/>
      <c r="X536" s="3"/>
      <c r="Y536" s="3">
        <v>0</v>
      </c>
      <c r="Z536" s="3">
        <v>0</v>
      </c>
      <c r="AA536" s="3">
        <v>0</v>
      </c>
      <c r="AB536" s="3">
        <v>0</v>
      </c>
      <c r="AC536" s="27">
        <f t="shared" si="25"/>
        <v>0</v>
      </c>
      <c r="AD536" s="28">
        <f t="shared" si="26"/>
        <v>0</v>
      </c>
    </row>
    <row r="537" spans="1:30" x14ac:dyDescent="0.25">
      <c r="A537" s="20">
        <v>525</v>
      </c>
      <c r="B537" s="52"/>
      <c r="C537" s="52"/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/>
      <c r="J537" s="3"/>
      <c r="K537" s="3"/>
      <c r="L537" s="3"/>
      <c r="M537" s="3"/>
      <c r="N537" s="3"/>
      <c r="O537" s="3"/>
      <c r="P537" s="25">
        <f t="shared" si="24"/>
        <v>0</v>
      </c>
      <c r="Q537" s="26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/>
      <c r="X537" s="3"/>
      <c r="Y537" s="3">
        <v>0</v>
      </c>
      <c r="Z537" s="3">
        <v>0</v>
      </c>
      <c r="AA537" s="3">
        <v>0</v>
      </c>
      <c r="AB537" s="3">
        <v>0</v>
      </c>
      <c r="AC537" s="27">
        <f t="shared" si="25"/>
        <v>0</v>
      </c>
      <c r="AD537" s="28">
        <f t="shared" si="26"/>
        <v>0</v>
      </c>
    </row>
    <row r="538" spans="1:30" x14ac:dyDescent="0.25">
      <c r="A538" s="29">
        <v>526</v>
      </c>
      <c r="B538" s="52"/>
      <c r="C538" s="52"/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/>
      <c r="J538" s="3"/>
      <c r="K538" s="3"/>
      <c r="L538" s="3"/>
      <c r="M538" s="3"/>
      <c r="N538" s="3"/>
      <c r="O538" s="3"/>
      <c r="P538" s="25">
        <f t="shared" si="24"/>
        <v>0</v>
      </c>
      <c r="Q538" s="26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/>
      <c r="X538" s="3"/>
      <c r="Y538" s="3">
        <v>0</v>
      </c>
      <c r="Z538" s="3">
        <v>0</v>
      </c>
      <c r="AA538" s="3">
        <v>0</v>
      </c>
      <c r="AB538" s="3">
        <v>0</v>
      </c>
      <c r="AC538" s="27">
        <f t="shared" si="25"/>
        <v>0</v>
      </c>
      <c r="AD538" s="28">
        <f t="shared" si="26"/>
        <v>0</v>
      </c>
    </row>
    <row r="539" spans="1:30" x14ac:dyDescent="0.25">
      <c r="A539" s="20">
        <v>527</v>
      </c>
      <c r="B539" s="52"/>
      <c r="C539" s="52"/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/>
      <c r="J539" s="3"/>
      <c r="K539" s="3"/>
      <c r="L539" s="3"/>
      <c r="M539" s="3"/>
      <c r="N539" s="3"/>
      <c r="O539" s="3"/>
      <c r="P539" s="25">
        <f t="shared" si="24"/>
        <v>0</v>
      </c>
      <c r="Q539" s="26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/>
      <c r="X539" s="3"/>
      <c r="Y539" s="3">
        <v>0</v>
      </c>
      <c r="Z539" s="3">
        <v>0</v>
      </c>
      <c r="AA539" s="3">
        <v>0</v>
      </c>
      <c r="AB539" s="3">
        <v>0</v>
      </c>
      <c r="AC539" s="27">
        <f t="shared" si="25"/>
        <v>0</v>
      </c>
      <c r="AD539" s="28">
        <f t="shared" si="26"/>
        <v>0</v>
      </c>
    </row>
    <row r="540" spans="1:30" x14ac:dyDescent="0.25">
      <c r="A540" s="29">
        <v>528</v>
      </c>
      <c r="B540" s="52"/>
      <c r="C540" s="52"/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/>
      <c r="J540" s="3"/>
      <c r="K540" s="3"/>
      <c r="L540" s="3"/>
      <c r="M540" s="3"/>
      <c r="N540" s="3"/>
      <c r="O540" s="3"/>
      <c r="P540" s="25">
        <f t="shared" si="24"/>
        <v>0</v>
      </c>
      <c r="Q540" s="26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/>
      <c r="X540" s="3"/>
      <c r="Y540" s="3">
        <v>0</v>
      </c>
      <c r="Z540" s="3">
        <v>0</v>
      </c>
      <c r="AA540" s="3">
        <v>0</v>
      </c>
      <c r="AB540" s="3">
        <v>0</v>
      </c>
      <c r="AC540" s="27">
        <f t="shared" si="25"/>
        <v>0</v>
      </c>
      <c r="AD540" s="28">
        <f t="shared" si="26"/>
        <v>0</v>
      </c>
    </row>
    <row r="541" spans="1:30" x14ac:dyDescent="0.25">
      <c r="A541" s="20">
        <v>529</v>
      </c>
      <c r="B541" s="52"/>
      <c r="C541" s="52"/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/>
      <c r="J541" s="3"/>
      <c r="K541" s="3"/>
      <c r="L541" s="3"/>
      <c r="M541" s="3"/>
      <c r="N541" s="3"/>
      <c r="O541" s="3"/>
      <c r="P541" s="25">
        <f t="shared" si="24"/>
        <v>0</v>
      </c>
      <c r="Q541" s="26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/>
      <c r="X541" s="3"/>
      <c r="Y541" s="3">
        <v>0</v>
      </c>
      <c r="Z541" s="3">
        <v>0</v>
      </c>
      <c r="AA541" s="3">
        <v>0</v>
      </c>
      <c r="AB541" s="3">
        <v>0</v>
      </c>
      <c r="AC541" s="27">
        <f t="shared" si="25"/>
        <v>0</v>
      </c>
      <c r="AD541" s="28">
        <f t="shared" si="26"/>
        <v>0</v>
      </c>
    </row>
    <row r="542" spans="1:30" x14ac:dyDescent="0.25">
      <c r="A542" s="29">
        <v>530</v>
      </c>
      <c r="B542" s="52"/>
      <c r="C542" s="52"/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/>
      <c r="J542" s="3"/>
      <c r="K542" s="3"/>
      <c r="L542" s="3"/>
      <c r="M542" s="3"/>
      <c r="N542" s="3"/>
      <c r="O542" s="3"/>
      <c r="P542" s="25">
        <f t="shared" si="24"/>
        <v>0</v>
      </c>
      <c r="Q542" s="26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/>
      <c r="X542" s="3"/>
      <c r="Y542" s="3">
        <v>0</v>
      </c>
      <c r="Z542" s="3">
        <v>0</v>
      </c>
      <c r="AA542" s="3">
        <v>0</v>
      </c>
      <c r="AB542" s="3">
        <v>0</v>
      </c>
      <c r="AC542" s="27">
        <f t="shared" si="25"/>
        <v>0</v>
      </c>
      <c r="AD542" s="28">
        <f t="shared" si="26"/>
        <v>0</v>
      </c>
    </row>
    <row r="543" spans="1:30" x14ac:dyDescent="0.25">
      <c r="A543" s="20">
        <v>531</v>
      </c>
      <c r="B543" s="52"/>
      <c r="C543" s="52"/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/>
      <c r="J543" s="3"/>
      <c r="K543" s="3"/>
      <c r="L543" s="3"/>
      <c r="M543" s="3"/>
      <c r="N543" s="3"/>
      <c r="O543" s="3"/>
      <c r="P543" s="25">
        <f t="shared" si="24"/>
        <v>0</v>
      </c>
      <c r="Q543" s="26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/>
      <c r="X543" s="3"/>
      <c r="Y543" s="3">
        <v>0</v>
      </c>
      <c r="Z543" s="3">
        <v>0</v>
      </c>
      <c r="AA543" s="3">
        <v>0</v>
      </c>
      <c r="AB543" s="3">
        <v>0</v>
      </c>
      <c r="AC543" s="27">
        <f t="shared" si="25"/>
        <v>0</v>
      </c>
      <c r="AD543" s="28">
        <f t="shared" si="26"/>
        <v>0</v>
      </c>
    </row>
    <row r="544" spans="1:30" x14ac:dyDescent="0.25">
      <c r="A544" s="29">
        <v>532</v>
      </c>
      <c r="B544" s="52"/>
      <c r="C544" s="52"/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/>
      <c r="J544" s="3"/>
      <c r="K544" s="3"/>
      <c r="L544" s="3"/>
      <c r="M544" s="3"/>
      <c r="N544" s="3"/>
      <c r="O544" s="3"/>
      <c r="P544" s="25">
        <f t="shared" si="24"/>
        <v>0</v>
      </c>
      <c r="Q544" s="26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/>
      <c r="X544" s="3"/>
      <c r="Y544" s="3">
        <v>0</v>
      </c>
      <c r="Z544" s="3">
        <v>0</v>
      </c>
      <c r="AA544" s="3">
        <v>0</v>
      </c>
      <c r="AB544" s="3">
        <v>0</v>
      </c>
      <c r="AC544" s="27">
        <f t="shared" si="25"/>
        <v>0</v>
      </c>
      <c r="AD544" s="28">
        <f t="shared" si="26"/>
        <v>0</v>
      </c>
    </row>
    <row r="545" spans="1:30" x14ac:dyDescent="0.25">
      <c r="A545" s="20">
        <v>533</v>
      </c>
      <c r="B545" s="52"/>
      <c r="C545" s="52"/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/>
      <c r="J545" s="3"/>
      <c r="K545" s="3"/>
      <c r="L545" s="3"/>
      <c r="M545" s="3"/>
      <c r="N545" s="3"/>
      <c r="O545" s="3"/>
      <c r="P545" s="25">
        <f t="shared" si="24"/>
        <v>0</v>
      </c>
      <c r="Q545" s="26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/>
      <c r="X545" s="3"/>
      <c r="Y545" s="3">
        <v>0</v>
      </c>
      <c r="Z545" s="3">
        <v>0</v>
      </c>
      <c r="AA545" s="3">
        <v>0</v>
      </c>
      <c r="AB545" s="3">
        <v>0</v>
      </c>
      <c r="AC545" s="27">
        <f t="shared" si="25"/>
        <v>0</v>
      </c>
      <c r="AD545" s="28">
        <f t="shared" si="26"/>
        <v>0</v>
      </c>
    </row>
    <row r="546" spans="1:30" x14ac:dyDescent="0.25">
      <c r="A546" s="29">
        <v>534</v>
      </c>
      <c r="B546" s="52"/>
      <c r="C546" s="52"/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/>
      <c r="J546" s="3"/>
      <c r="K546" s="3"/>
      <c r="L546" s="3"/>
      <c r="M546" s="3"/>
      <c r="N546" s="3"/>
      <c r="O546" s="3"/>
      <c r="P546" s="25">
        <f t="shared" si="24"/>
        <v>0</v>
      </c>
      <c r="Q546" s="26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/>
      <c r="X546" s="3"/>
      <c r="Y546" s="3">
        <v>0</v>
      </c>
      <c r="Z546" s="3">
        <v>0</v>
      </c>
      <c r="AA546" s="3">
        <v>0</v>
      </c>
      <c r="AB546" s="3">
        <v>0</v>
      </c>
      <c r="AC546" s="27">
        <f t="shared" si="25"/>
        <v>0</v>
      </c>
      <c r="AD546" s="28">
        <f t="shared" si="26"/>
        <v>0</v>
      </c>
    </row>
    <row r="547" spans="1:30" x14ac:dyDescent="0.25">
      <c r="A547" s="20">
        <v>535</v>
      </c>
      <c r="B547" s="52"/>
      <c r="C547" s="52"/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/>
      <c r="J547" s="3"/>
      <c r="K547" s="3"/>
      <c r="L547" s="3"/>
      <c r="M547" s="3"/>
      <c r="N547" s="3"/>
      <c r="O547" s="3"/>
      <c r="P547" s="25">
        <f t="shared" si="24"/>
        <v>0</v>
      </c>
      <c r="Q547" s="26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/>
      <c r="X547" s="3"/>
      <c r="Y547" s="3">
        <v>0</v>
      </c>
      <c r="Z547" s="3">
        <v>0</v>
      </c>
      <c r="AA547" s="3">
        <v>0</v>
      </c>
      <c r="AB547" s="3">
        <v>0</v>
      </c>
      <c r="AC547" s="27">
        <f t="shared" si="25"/>
        <v>0</v>
      </c>
      <c r="AD547" s="28">
        <f t="shared" si="26"/>
        <v>0</v>
      </c>
    </row>
    <row r="548" spans="1:30" x14ac:dyDescent="0.25">
      <c r="A548" s="29">
        <v>536</v>
      </c>
      <c r="B548" s="52"/>
      <c r="C548" s="52"/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/>
      <c r="J548" s="3"/>
      <c r="K548" s="3"/>
      <c r="L548" s="3"/>
      <c r="M548" s="3"/>
      <c r="N548" s="3"/>
      <c r="O548" s="3"/>
      <c r="P548" s="25">
        <f t="shared" si="24"/>
        <v>0</v>
      </c>
      <c r="Q548" s="26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/>
      <c r="X548" s="3"/>
      <c r="Y548" s="3">
        <v>0</v>
      </c>
      <c r="Z548" s="3">
        <v>0</v>
      </c>
      <c r="AA548" s="3">
        <v>0</v>
      </c>
      <c r="AB548" s="3">
        <v>0</v>
      </c>
      <c r="AC548" s="27">
        <f t="shared" si="25"/>
        <v>0</v>
      </c>
      <c r="AD548" s="28">
        <f t="shared" si="26"/>
        <v>0</v>
      </c>
    </row>
    <row r="549" spans="1:30" x14ac:dyDescent="0.25">
      <c r="A549" s="20">
        <v>537</v>
      </c>
      <c r="B549" s="52"/>
      <c r="C549" s="52"/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/>
      <c r="J549" s="3"/>
      <c r="K549" s="3"/>
      <c r="L549" s="3"/>
      <c r="M549" s="3"/>
      <c r="N549" s="3"/>
      <c r="O549" s="3"/>
      <c r="P549" s="25">
        <f t="shared" si="24"/>
        <v>0</v>
      </c>
      <c r="Q549" s="26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/>
      <c r="X549" s="3"/>
      <c r="Y549" s="3">
        <v>0</v>
      </c>
      <c r="Z549" s="3">
        <v>0</v>
      </c>
      <c r="AA549" s="3">
        <v>0</v>
      </c>
      <c r="AB549" s="3">
        <v>0</v>
      </c>
      <c r="AC549" s="27">
        <f t="shared" si="25"/>
        <v>0</v>
      </c>
      <c r="AD549" s="28">
        <f t="shared" si="26"/>
        <v>0</v>
      </c>
    </row>
    <row r="550" spans="1:30" x14ac:dyDescent="0.25">
      <c r="A550" s="29">
        <v>538</v>
      </c>
      <c r="B550" s="52"/>
      <c r="C550" s="52"/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/>
      <c r="J550" s="3"/>
      <c r="K550" s="3"/>
      <c r="L550" s="3"/>
      <c r="M550" s="3"/>
      <c r="N550" s="3"/>
      <c r="O550" s="3"/>
      <c r="P550" s="25">
        <f t="shared" si="24"/>
        <v>0</v>
      </c>
      <c r="Q550" s="26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/>
      <c r="X550" s="3"/>
      <c r="Y550" s="3">
        <v>0</v>
      </c>
      <c r="Z550" s="3">
        <v>0</v>
      </c>
      <c r="AA550" s="3">
        <v>0</v>
      </c>
      <c r="AB550" s="3">
        <v>0</v>
      </c>
      <c r="AC550" s="27">
        <f t="shared" si="25"/>
        <v>0</v>
      </c>
      <c r="AD550" s="28">
        <f t="shared" si="26"/>
        <v>0</v>
      </c>
    </row>
    <row r="551" spans="1:30" x14ac:dyDescent="0.25">
      <c r="A551" s="20">
        <v>539</v>
      </c>
      <c r="B551" s="52"/>
      <c r="C551" s="52"/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/>
      <c r="J551" s="3"/>
      <c r="K551" s="3"/>
      <c r="L551" s="3"/>
      <c r="M551" s="3"/>
      <c r="N551" s="3"/>
      <c r="O551" s="3"/>
      <c r="P551" s="25">
        <f t="shared" si="24"/>
        <v>0</v>
      </c>
      <c r="Q551" s="26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/>
      <c r="X551" s="3"/>
      <c r="Y551" s="3">
        <v>0</v>
      </c>
      <c r="Z551" s="3">
        <v>0</v>
      </c>
      <c r="AA551" s="3">
        <v>0</v>
      </c>
      <c r="AB551" s="3">
        <v>0</v>
      </c>
      <c r="AC551" s="27">
        <f t="shared" si="25"/>
        <v>0</v>
      </c>
      <c r="AD551" s="28">
        <f t="shared" si="26"/>
        <v>0</v>
      </c>
    </row>
    <row r="552" spans="1:30" x14ac:dyDescent="0.25">
      <c r="A552" s="29">
        <v>540</v>
      </c>
      <c r="B552" s="52"/>
      <c r="C552" s="52"/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/>
      <c r="J552" s="3"/>
      <c r="K552" s="3"/>
      <c r="L552" s="3"/>
      <c r="M552" s="3"/>
      <c r="N552" s="3"/>
      <c r="O552" s="3"/>
      <c r="P552" s="25">
        <f t="shared" si="24"/>
        <v>0</v>
      </c>
      <c r="Q552" s="26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/>
      <c r="X552" s="3"/>
      <c r="Y552" s="3">
        <v>0</v>
      </c>
      <c r="Z552" s="3">
        <v>0</v>
      </c>
      <c r="AA552" s="3">
        <v>0</v>
      </c>
      <c r="AB552" s="3">
        <v>0</v>
      </c>
      <c r="AC552" s="27">
        <f t="shared" si="25"/>
        <v>0</v>
      </c>
      <c r="AD552" s="28">
        <f t="shared" si="26"/>
        <v>0</v>
      </c>
    </row>
    <row r="553" spans="1:30" x14ac:dyDescent="0.25">
      <c r="A553" s="20">
        <v>541</v>
      </c>
      <c r="B553" s="52"/>
      <c r="C553" s="52"/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/>
      <c r="J553" s="3"/>
      <c r="K553" s="3"/>
      <c r="L553" s="3"/>
      <c r="M553" s="3"/>
      <c r="N553" s="3"/>
      <c r="O553" s="3"/>
      <c r="P553" s="25">
        <f t="shared" si="24"/>
        <v>0</v>
      </c>
      <c r="Q553" s="26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/>
      <c r="X553" s="3"/>
      <c r="Y553" s="3">
        <v>0</v>
      </c>
      <c r="Z553" s="3">
        <v>0</v>
      </c>
      <c r="AA553" s="3">
        <v>0</v>
      </c>
      <c r="AB553" s="3">
        <v>0</v>
      </c>
      <c r="AC553" s="27">
        <f t="shared" si="25"/>
        <v>0</v>
      </c>
      <c r="AD553" s="28">
        <f t="shared" si="26"/>
        <v>0</v>
      </c>
    </row>
    <row r="554" spans="1:30" x14ac:dyDescent="0.25">
      <c r="A554" s="29">
        <v>542</v>
      </c>
      <c r="B554" s="52"/>
      <c r="C554" s="52"/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/>
      <c r="J554" s="3"/>
      <c r="K554" s="3"/>
      <c r="L554" s="3"/>
      <c r="M554" s="3"/>
      <c r="N554" s="3"/>
      <c r="O554" s="3"/>
      <c r="P554" s="25">
        <f t="shared" si="24"/>
        <v>0</v>
      </c>
      <c r="Q554" s="26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/>
      <c r="X554" s="3"/>
      <c r="Y554" s="3">
        <v>0</v>
      </c>
      <c r="Z554" s="3">
        <v>0</v>
      </c>
      <c r="AA554" s="3">
        <v>0</v>
      </c>
      <c r="AB554" s="3">
        <v>0</v>
      </c>
      <c r="AC554" s="27">
        <f t="shared" si="25"/>
        <v>0</v>
      </c>
      <c r="AD554" s="28">
        <f t="shared" si="26"/>
        <v>0</v>
      </c>
    </row>
    <row r="555" spans="1:30" x14ac:dyDescent="0.25">
      <c r="A555" s="20">
        <v>543</v>
      </c>
      <c r="B555" s="52"/>
      <c r="C555" s="52"/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/>
      <c r="J555" s="3"/>
      <c r="K555" s="3"/>
      <c r="L555" s="3"/>
      <c r="M555" s="3"/>
      <c r="N555" s="3"/>
      <c r="O555" s="3"/>
      <c r="P555" s="25">
        <f t="shared" si="24"/>
        <v>0</v>
      </c>
      <c r="Q555" s="26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/>
      <c r="X555" s="3"/>
      <c r="Y555" s="3">
        <v>0</v>
      </c>
      <c r="Z555" s="3">
        <v>0</v>
      </c>
      <c r="AA555" s="3">
        <v>0</v>
      </c>
      <c r="AB555" s="3">
        <v>0</v>
      </c>
      <c r="AC555" s="27">
        <f t="shared" si="25"/>
        <v>0</v>
      </c>
      <c r="AD555" s="28">
        <f t="shared" si="26"/>
        <v>0</v>
      </c>
    </row>
    <row r="556" spans="1:30" x14ac:dyDescent="0.25">
      <c r="A556" s="29">
        <v>544</v>
      </c>
      <c r="B556" s="52"/>
      <c r="C556" s="52"/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/>
      <c r="J556" s="3"/>
      <c r="K556" s="3"/>
      <c r="L556" s="3"/>
      <c r="M556" s="3"/>
      <c r="N556" s="3"/>
      <c r="O556" s="3"/>
      <c r="P556" s="25">
        <f t="shared" si="24"/>
        <v>0</v>
      </c>
      <c r="Q556" s="26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/>
      <c r="X556" s="3"/>
      <c r="Y556" s="3">
        <v>0</v>
      </c>
      <c r="Z556" s="3">
        <v>0</v>
      </c>
      <c r="AA556" s="3">
        <v>0</v>
      </c>
      <c r="AB556" s="3">
        <v>0</v>
      </c>
      <c r="AC556" s="27">
        <f t="shared" si="25"/>
        <v>0</v>
      </c>
      <c r="AD556" s="28">
        <f t="shared" si="26"/>
        <v>0</v>
      </c>
    </row>
    <row r="557" spans="1:30" x14ac:dyDescent="0.25">
      <c r="A557" s="20">
        <v>545</v>
      </c>
      <c r="B557" s="52"/>
      <c r="C557" s="52"/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/>
      <c r="J557" s="3"/>
      <c r="K557" s="3"/>
      <c r="L557" s="3"/>
      <c r="M557" s="3"/>
      <c r="N557" s="3"/>
      <c r="O557" s="3"/>
      <c r="P557" s="25">
        <f t="shared" si="24"/>
        <v>0</v>
      </c>
      <c r="Q557" s="26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/>
      <c r="X557" s="3"/>
      <c r="Y557" s="3">
        <v>0</v>
      </c>
      <c r="Z557" s="3">
        <v>0</v>
      </c>
      <c r="AA557" s="3">
        <v>0</v>
      </c>
      <c r="AB557" s="3">
        <v>0</v>
      </c>
      <c r="AC557" s="27">
        <f t="shared" si="25"/>
        <v>0</v>
      </c>
      <c r="AD557" s="28">
        <f t="shared" si="26"/>
        <v>0</v>
      </c>
    </row>
    <row r="558" spans="1:30" x14ac:dyDescent="0.25">
      <c r="A558" s="29">
        <v>546</v>
      </c>
      <c r="B558" s="52"/>
      <c r="C558" s="52"/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/>
      <c r="J558" s="3"/>
      <c r="K558" s="3"/>
      <c r="L558" s="3"/>
      <c r="M558" s="3"/>
      <c r="N558" s="3"/>
      <c r="O558" s="3"/>
      <c r="P558" s="25">
        <f t="shared" si="24"/>
        <v>0</v>
      </c>
      <c r="Q558" s="26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/>
      <c r="X558" s="3"/>
      <c r="Y558" s="3">
        <v>0</v>
      </c>
      <c r="Z558" s="3">
        <v>0</v>
      </c>
      <c r="AA558" s="3">
        <v>0</v>
      </c>
      <c r="AB558" s="3">
        <v>0</v>
      </c>
      <c r="AC558" s="27">
        <f t="shared" si="25"/>
        <v>0</v>
      </c>
      <c r="AD558" s="28">
        <f t="shared" si="26"/>
        <v>0</v>
      </c>
    </row>
    <row r="559" spans="1:30" x14ac:dyDescent="0.25">
      <c r="A559" s="20">
        <v>547</v>
      </c>
      <c r="B559" s="52"/>
      <c r="C559" s="52"/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/>
      <c r="J559" s="3"/>
      <c r="K559" s="3"/>
      <c r="L559" s="3"/>
      <c r="M559" s="3"/>
      <c r="N559" s="3"/>
      <c r="O559" s="3"/>
      <c r="P559" s="25">
        <f t="shared" si="24"/>
        <v>0</v>
      </c>
      <c r="Q559" s="26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/>
      <c r="X559" s="3"/>
      <c r="Y559" s="3">
        <v>0</v>
      </c>
      <c r="Z559" s="3">
        <v>0</v>
      </c>
      <c r="AA559" s="3">
        <v>0</v>
      </c>
      <c r="AB559" s="3">
        <v>0</v>
      </c>
      <c r="AC559" s="27">
        <f t="shared" si="25"/>
        <v>0</v>
      </c>
      <c r="AD559" s="28">
        <f t="shared" si="26"/>
        <v>0</v>
      </c>
    </row>
    <row r="560" spans="1:30" x14ac:dyDescent="0.25">
      <c r="A560" s="29">
        <v>548</v>
      </c>
      <c r="B560" s="52"/>
      <c r="C560" s="52"/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/>
      <c r="J560" s="3"/>
      <c r="K560" s="3"/>
      <c r="L560" s="3"/>
      <c r="M560" s="3"/>
      <c r="N560" s="3"/>
      <c r="O560" s="3"/>
      <c r="P560" s="25">
        <f t="shared" si="24"/>
        <v>0</v>
      </c>
      <c r="Q560" s="26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/>
      <c r="X560" s="3"/>
      <c r="Y560" s="3">
        <v>0</v>
      </c>
      <c r="Z560" s="3">
        <v>0</v>
      </c>
      <c r="AA560" s="3">
        <v>0</v>
      </c>
      <c r="AB560" s="3">
        <v>0</v>
      </c>
      <c r="AC560" s="27">
        <f t="shared" si="25"/>
        <v>0</v>
      </c>
      <c r="AD560" s="28">
        <f t="shared" si="26"/>
        <v>0</v>
      </c>
    </row>
    <row r="561" spans="1:30" x14ac:dyDescent="0.25">
      <c r="A561" s="20">
        <v>549</v>
      </c>
      <c r="B561" s="52"/>
      <c r="C561" s="52"/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/>
      <c r="J561" s="3"/>
      <c r="K561" s="3"/>
      <c r="L561" s="3"/>
      <c r="M561" s="3"/>
      <c r="N561" s="3"/>
      <c r="O561" s="3"/>
      <c r="P561" s="25">
        <f t="shared" si="24"/>
        <v>0</v>
      </c>
      <c r="Q561" s="26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/>
      <c r="X561" s="3"/>
      <c r="Y561" s="3">
        <v>0</v>
      </c>
      <c r="Z561" s="3">
        <v>0</v>
      </c>
      <c r="AA561" s="3">
        <v>0</v>
      </c>
      <c r="AB561" s="3">
        <v>0</v>
      </c>
      <c r="AC561" s="27">
        <f t="shared" si="25"/>
        <v>0</v>
      </c>
      <c r="AD561" s="28">
        <f t="shared" si="26"/>
        <v>0</v>
      </c>
    </row>
    <row r="562" spans="1:30" x14ac:dyDescent="0.25">
      <c r="A562" s="29">
        <v>550</v>
      </c>
      <c r="B562" s="52"/>
      <c r="C562" s="52"/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/>
      <c r="J562" s="3"/>
      <c r="K562" s="3"/>
      <c r="L562" s="3"/>
      <c r="M562" s="3"/>
      <c r="N562" s="3"/>
      <c r="O562" s="3"/>
      <c r="P562" s="25">
        <f t="shared" si="24"/>
        <v>0</v>
      </c>
      <c r="Q562" s="26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/>
      <c r="X562" s="3"/>
      <c r="Y562" s="3">
        <v>0</v>
      </c>
      <c r="Z562" s="3">
        <v>0</v>
      </c>
      <c r="AA562" s="3">
        <v>0</v>
      </c>
      <c r="AB562" s="3">
        <v>0</v>
      </c>
      <c r="AC562" s="27">
        <f t="shared" si="25"/>
        <v>0</v>
      </c>
      <c r="AD562" s="28">
        <f t="shared" si="26"/>
        <v>0</v>
      </c>
    </row>
    <row r="563" spans="1:30" x14ac:dyDescent="0.25">
      <c r="A563" s="20">
        <v>551</v>
      </c>
      <c r="B563" s="52"/>
      <c r="C563" s="52"/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/>
      <c r="J563" s="3"/>
      <c r="K563" s="3"/>
      <c r="L563" s="3"/>
      <c r="M563" s="3"/>
      <c r="N563" s="3"/>
      <c r="O563" s="3"/>
      <c r="P563" s="25">
        <f t="shared" si="24"/>
        <v>0</v>
      </c>
      <c r="Q563" s="26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/>
      <c r="X563" s="3"/>
      <c r="Y563" s="3">
        <v>0</v>
      </c>
      <c r="Z563" s="3">
        <v>0</v>
      </c>
      <c r="AA563" s="3">
        <v>0</v>
      </c>
      <c r="AB563" s="3">
        <v>0</v>
      </c>
      <c r="AC563" s="27">
        <f t="shared" si="25"/>
        <v>0</v>
      </c>
      <c r="AD563" s="28">
        <f t="shared" si="26"/>
        <v>0</v>
      </c>
    </row>
    <row r="564" spans="1:30" x14ac:dyDescent="0.25">
      <c r="A564" s="29">
        <v>552</v>
      </c>
      <c r="B564" s="52"/>
      <c r="C564" s="52"/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/>
      <c r="J564" s="3"/>
      <c r="K564" s="3"/>
      <c r="L564" s="3"/>
      <c r="M564" s="3"/>
      <c r="N564" s="3"/>
      <c r="O564" s="3"/>
      <c r="P564" s="25">
        <f t="shared" si="24"/>
        <v>0</v>
      </c>
      <c r="Q564" s="26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/>
      <c r="X564" s="3"/>
      <c r="Y564" s="3">
        <v>0</v>
      </c>
      <c r="Z564" s="3">
        <v>0</v>
      </c>
      <c r="AA564" s="3">
        <v>0</v>
      </c>
      <c r="AB564" s="3">
        <v>0</v>
      </c>
      <c r="AC564" s="27">
        <f t="shared" si="25"/>
        <v>0</v>
      </c>
      <c r="AD564" s="28">
        <f t="shared" si="26"/>
        <v>0</v>
      </c>
    </row>
    <row r="565" spans="1:30" x14ac:dyDescent="0.25">
      <c r="A565" s="20">
        <v>553</v>
      </c>
      <c r="B565" s="52"/>
      <c r="C565" s="52"/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/>
      <c r="J565" s="3"/>
      <c r="K565" s="3"/>
      <c r="L565" s="3"/>
      <c r="M565" s="3"/>
      <c r="N565" s="3"/>
      <c r="O565" s="3"/>
      <c r="P565" s="25">
        <f t="shared" si="24"/>
        <v>0</v>
      </c>
      <c r="Q565" s="26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/>
      <c r="X565" s="3"/>
      <c r="Y565" s="3">
        <v>0</v>
      </c>
      <c r="Z565" s="3">
        <v>0</v>
      </c>
      <c r="AA565" s="3">
        <v>0</v>
      </c>
      <c r="AB565" s="3">
        <v>0</v>
      </c>
      <c r="AC565" s="27">
        <f t="shared" si="25"/>
        <v>0</v>
      </c>
      <c r="AD565" s="28">
        <f t="shared" si="26"/>
        <v>0</v>
      </c>
    </row>
    <row r="566" spans="1:30" x14ac:dyDescent="0.25">
      <c r="A566" s="29">
        <v>554</v>
      </c>
      <c r="B566" s="52"/>
      <c r="C566" s="52"/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/>
      <c r="J566" s="3"/>
      <c r="K566" s="3"/>
      <c r="L566" s="3"/>
      <c r="M566" s="3"/>
      <c r="N566" s="3"/>
      <c r="O566" s="3"/>
      <c r="P566" s="25">
        <f t="shared" si="24"/>
        <v>0</v>
      </c>
      <c r="Q566" s="26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/>
      <c r="X566" s="3"/>
      <c r="Y566" s="3">
        <v>0</v>
      </c>
      <c r="Z566" s="3">
        <v>0</v>
      </c>
      <c r="AA566" s="3">
        <v>0</v>
      </c>
      <c r="AB566" s="3">
        <v>0</v>
      </c>
      <c r="AC566" s="27">
        <f t="shared" si="25"/>
        <v>0</v>
      </c>
      <c r="AD566" s="28">
        <f t="shared" si="26"/>
        <v>0</v>
      </c>
    </row>
    <row r="567" spans="1:30" x14ac:dyDescent="0.25">
      <c r="A567" s="20">
        <v>555</v>
      </c>
      <c r="B567" s="52"/>
      <c r="C567" s="52"/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/>
      <c r="J567" s="3"/>
      <c r="K567" s="3"/>
      <c r="L567" s="3"/>
      <c r="M567" s="3"/>
      <c r="N567" s="3"/>
      <c r="O567" s="3"/>
      <c r="P567" s="25">
        <f t="shared" si="24"/>
        <v>0</v>
      </c>
      <c r="Q567" s="26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/>
      <c r="X567" s="3"/>
      <c r="Y567" s="3">
        <v>0</v>
      </c>
      <c r="Z567" s="3">
        <v>0</v>
      </c>
      <c r="AA567" s="3">
        <v>0</v>
      </c>
      <c r="AB567" s="3">
        <v>0</v>
      </c>
      <c r="AC567" s="27">
        <f t="shared" si="25"/>
        <v>0</v>
      </c>
      <c r="AD567" s="28">
        <f t="shared" si="26"/>
        <v>0</v>
      </c>
    </row>
    <row r="568" spans="1:30" x14ac:dyDescent="0.25">
      <c r="A568" s="29">
        <v>556</v>
      </c>
      <c r="B568" s="52"/>
      <c r="C568" s="52"/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/>
      <c r="J568" s="3"/>
      <c r="K568" s="3"/>
      <c r="L568" s="3"/>
      <c r="M568" s="3"/>
      <c r="N568" s="3"/>
      <c r="O568" s="3"/>
      <c r="P568" s="25">
        <f t="shared" si="24"/>
        <v>0</v>
      </c>
      <c r="Q568" s="26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/>
      <c r="X568" s="3"/>
      <c r="Y568" s="3">
        <v>0</v>
      </c>
      <c r="Z568" s="3">
        <v>0</v>
      </c>
      <c r="AA568" s="3">
        <v>0</v>
      </c>
      <c r="AB568" s="3">
        <v>0</v>
      </c>
      <c r="AC568" s="27">
        <f t="shared" si="25"/>
        <v>0</v>
      </c>
      <c r="AD568" s="28">
        <f t="shared" si="26"/>
        <v>0</v>
      </c>
    </row>
    <row r="569" spans="1:30" x14ac:dyDescent="0.25">
      <c r="A569" s="20">
        <v>557</v>
      </c>
      <c r="B569" s="52"/>
      <c r="C569" s="52"/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/>
      <c r="J569" s="3"/>
      <c r="K569" s="3"/>
      <c r="L569" s="3"/>
      <c r="M569" s="3"/>
      <c r="N569" s="3"/>
      <c r="O569" s="3"/>
      <c r="P569" s="25">
        <f t="shared" si="24"/>
        <v>0</v>
      </c>
      <c r="Q569" s="26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/>
      <c r="X569" s="3"/>
      <c r="Y569" s="3">
        <v>0</v>
      </c>
      <c r="Z569" s="3">
        <v>0</v>
      </c>
      <c r="AA569" s="3">
        <v>0</v>
      </c>
      <c r="AB569" s="3">
        <v>0</v>
      </c>
      <c r="AC569" s="27">
        <f t="shared" si="25"/>
        <v>0</v>
      </c>
      <c r="AD569" s="28">
        <f t="shared" si="26"/>
        <v>0</v>
      </c>
    </row>
    <row r="570" spans="1:30" x14ac:dyDescent="0.25">
      <c r="A570" s="29">
        <v>558</v>
      </c>
      <c r="B570" s="52"/>
      <c r="C570" s="52"/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/>
      <c r="J570" s="3"/>
      <c r="K570" s="3"/>
      <c r="L570" s="3"/>
      <c r="M570" s="3"/>
      <c r="N570" s="3"/>
      <c r="O570" s="3"/>
      <c r="P570" s="25">
        <f t="shared" si="24"/>
        <v>0</v>
      </c>
      <c r="Q570" s="26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/>
      <c r="X570" s="3"/>
      <c r="Y570" s="3">
        <v>0</v>
      </c>
      <c r="Z570" s="3">
        <v>0</v>
      </c>
      <c r="AA570" s="3">
        <v>0</v>
      </c>
      <c r="AB570" s="3">
        <v>0</v>
      </c>
      <c r="AC570" s="27">
        <f t="shared" si="25"/>
        <v>0</v>
      </c>
      <c r="AD570" s="28">
        <f t="shared" si="26"/>
        <v>0</v>
      </c>
    </row>
    <row r="571" spans="1:30" x14ac:dyDescent="0.25">
      <c r="A571" s="20">
        <v>559</v>
      </c>
      <c r="B571" s="52"/>
      <c r="C571" s="52"/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/>
      <c r="J571" s="3"/>
      <c r="K571" s="3"/>
      <c r="L571" s="3"/>
      <c r="M571" s="3"/>
      <c r="N571" s="3"/>
      <c r="O571" s="3"/>
      <c r="P571" s="25">
        <f t="shared" si="24"/>
        <v>0</v>
      </c>
      <c r="Q571" s="26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/>
      <c r="X571" s="3"/>
      <c r="Y571" s="3">
        <v>0</v>
      </c>
      <c r="Z571" s="3">
        <v>0</v>
      </c>
      <c r="AA571" s="3">
        <v>0</v>
      </c>
      <c r="AB571" s="3">
        <v>0</v>
      </c>
      <c r="AC571" s="27">
        <f t="shared" si="25"/>
        <v>0</v>
      </c>
      <c r="AD571" s="28">
        <f t="shared" si="26"/>
        <v>0</v>
      </c>
    </row>
    <row r="572" spans="1:30" x14ac:dyDescent="0.25">
      <c r="A572" s="29">
        <v>560</v>
      </c>
      <c r="B572" s="52"/>
      <c r="C572" s="52"/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/>
      <c r="J572" s="3"/>
      <c r="K572" s="3"/>
      <c r="L572" s="3"/>
      <c r="M572" s="3"/>
      <c r="N572" s="3"/>
      <c r="O572" s="3"/>
      <c r="P572" s="25">
        <f t="shared" si="24"/>
        <v>0</v>
      </c>
      <c r="Q572" s="26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/>
      <c r="X572" s="3"/>
      <c r="Y572" s="3">
        <v>0</v>
      </c>
      <c r="Z572" s="3">
        <v>0</v>
      </c>
      <c r="AA572" s="3">
        <v>0</v>
      </c>
      <c r="AB572" s="3">
        <v>0</v>
      </c>
      <c r="AC572" s="27">
        <f t="shared" si="25"/>
        <v>0</v>
      </c>
      <c r="AD572" s="28">
        <f t="shared" si="26"/>
        <v>0</v>
      </c>
    </row>
    <row r="573" spans="1:30" x14ac:dyDescent="0.25">
      <c r="A573" s="20">
        <v>561</v>
      </c>
      <c r="B573" s="52"/>
      <c r="C573" s="52"/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/>
      <c r="J573" s="3"/>
      <c r="K573" s="3"/>
      <c r="L573" s="3"/>
      <c r="M573" s="3"/>
      <c r="N573" s="3"/>
      <c r="O573" s="3"/>
      <c r="P573" s="25">
        <f t="shared" si="24"/>
        <v>0</v>
      </c>
      <c r="Q573" s="26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/>
      <c r="X573" s="3"/>
      <c r="Y573" s="3">
        <v>0</v>
      </c>
      <c r="Z573" s="3">
        <v>0</v>
      </c>
      <c r="AA573" s="3">
        <v>0</v>
      </c>
      <c r="AB573" s="3">
        <v>0</v>
      </c>
      <c r="AC573" s="27">
        <f t="shared" si="25"/>
        <v>0</v>
      </c>
      <c r="AD573" s="28">
        <f t="shared" si="26"/>
        <v>0</v>
      </c>
    </row>
    <row r="574" spans="1:30" x14ac:dyDescent="0.25">
      <c r="A574" s="29">
        <v>562</v>
      </c>
      <c r="B574" s="52"/>
      <c r="C574" s="52"/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/>
      <c r="J574" s="3"/>
      <c r="K574" s="3"/>
      <c r="L574" s="3"/>
      <c r="M574" s="3"/>
      <c r="N574" s="3"/>
      <c r="O574" s="3"/>
      <c r="P574" s="25">
        <f t="shared" si="24"/>
        <v>0</v>
      </c>
      <c r="Q574" s="26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/>
      <c r="X574" s="3"/>
      <c r="Y574" s="3">
        <v>0</v>
      </c>
      <c r="Z574" s="3">
        <v>0</v>
      </c>
      <c r="AA574" s="3">
        <v>0</v>
      </c>
      <c r="AB574" s="3">
        <v>0</v>
      </c>
      <c r="AC574" s="27">
        <f t="shared" si="25"/>
        <v>0</v>
      </c>
      <c r="AD574" s="28">
        <f t="shared" si="26"/>
        <v>0</v>
      </c>
    </row>
    <row r="575" spans="1:30" x14ac:dyDescent="0.25">
      <c r="A575" s="20">
        <v>563</v>
      </c>
      <c r="B575" s="52"/>
      <c r="C575" s="52"/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/>
      <c r="J575" s="3"/>
      <c r="K575" s="3"/>
      <c r="L575" s="3"/>
      <c r="M575" s="3"/>
      <c r="N575" s="3"/>
      <c r="O575" s="3"/>
      <c r="P575" s="25">
        <f t="shared" si="24"/>
        <v>0</v>
      </c>
      <c r="Q575" s="26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/>
      <c r="X575" s="3"/>
      <c r="Y575" s="3">
        <v>0</v>
      </c>
      <c r="Z575" s="3">
        <v>0</v>
      </c>
      <c r="AA575" s="3">
        <v>0</v>
      </c>
      <c r="AB575" s="3">
        <v>0</v>
      </c>
      <c r="AC575" s="27">
        <f t="shared" si="25"/>
        <v>0</v>
      </c>
      <c r="AD575" s="28">
        <f t="shared" si="26"/>
        <v>0</v>
      </c>
    </row>
    <row r="576" spans="1:30" x14ac:dyDescent="0.25">
      <c r="A576" s="29">
        <v>564</v>
      </c>
      <c r="B576" s="52"/>
      <c r="C576" s="52"/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/>
      <c r="J576" s="3"/>
      <c r="K576" s="3"/>
      <c r="L576" s="3"/>
      <c r="M576" s="3"/>
      <c r="N576" s="3"/>
      <c r="O576" s="3"/>
      <c r="P576" s="25">
        <f t="shared" si="24"/>
        <v>0</v>
      </c>
      <c r="Q576" s="26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/>
      <c r="X576" s="3"/>
      <c r="Y576" s="3">
        <v>0</v>
      </c>
      <c r="Z576" s="3">
        <v>0</v>
      </c>
      <c r="AA576" s="3">
        <v>0</v>
      </c>
      <c r="AB576" s="3">
        <v>0</v>
      </c>
      <c r="AC576" s="27">
        <f t="shared" si="25"/>
        <v>0</v>
      </c>
      <c r="AD576" s="28">
        <f t="shared" si="26"/>
        <v>0</v>
      </c>
    </row>
    <row r="577" spans="1:30" x14ac:dyDescent="0.25">
      <c r="A577" s="20">
        <v>565</v>
      </c>
      <c r="B577" s="52"/>
      <c r="C577" s="52"/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/>
      <c r="J577" s="3"/>
      <c r="K577" s="3"/>
      <c r="L577" s="3"/>
      <c r="M577" s="3"/>
      <c r="N577" s="3"/>
      <c r="O577" s="3"/>
      <c r="P577" s="25">
        <f t="shared" si="24"/>
        <v>0</v>
      </c>
      <c r="Q577" s="26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/>
      <c r="X577" s="3"/>
      <c r="Y577" s="3">
        <v>0</v>
      </c>
      <c r="Z577" s="3">
        <v>0</v>
      </c>
      <c r="AA577" s="3">
        <v>0</v>
      </c>
      <c r="AB577" s="3">
        <v>0</v>
      </c>
      <c r="AC577" s="27">
        <f t="shared" si="25"/>
        <v>0</v>
      </c>
      <c r="AD577" s="28">
        <f t="shared" si="26"/>
        <v>0</v>
      </c>
    </row>
    <row r="578" spans="1:30" x14ac:dyDescent="0.25">
      <c r="A578" s="29">
        <v>566</v>
      </c>
      <c r="B578" s="52"/>
      <c r="C578" s="52"/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/>
      <c r="J578" s="3"/>
      <c r="K578" s="3"/>
      <c r="L578" s="3"/>
      <c r="M578" s="3"/>
      <c r="N578" s="3"/>
      <c r="O578" s="3"/>
      <c r="P578" s="25">
        <f t="shared" si="24"/>
        <v>0</v>
      </c>
      <c r="Q578" s="26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/>
      <c r="X578" s="3"/>
      <c r="Y578" s="3">
        <v>0</v>
      </c>
      <c r="Z578" s="3">
        <v>0</v>
      </c>
      <c r="AA578" s="3">
        <v>0</v>
      </c>
      <c r="AB578" s="3">
        <v>0</v>
      </c>
      <c r="AC578" s="27">
        <f t="shared" si="25"/>
        <v>0</v>
      </c>
      <c r="AD578" s="28">
        <f t="shared" si="26"/>
        <v>0</v>
      </c>
    </row>
    <row r="579" spans="1:30" x14ac:dyDescent="0.25">
      <c r="A579" s="20">
        <v>567</v>
      </c>
      <c r="B579" s="52"/>
      <c r="C579" s="52"/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/>
      <c r="J579" s="3"/>
      <c r="K579" s="3"/>
      <c r="L579" s="3"/>
      <c r="M579" s="3"/>
      <c r="N579" s="3"/>
      <c r="O579" s="3"/>
      <c r="P579" s="25">
        <f t="shared" si="24"/>
        <v>0</v>
      </c>
      <c r="Q579" s="26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/>
      <c r="X579" s="3"/>
      <c r="Y579" s="3">
        <v>0</v>
      </c>
      <c r="Z579" s="3">
        <v>0</v>
      </c>
      <c r="AA579" s="3">
        <v>0</v>
      </c>
      <c r="AB579" s="3">
        <v>0</v>
      </c>
      <c r="AC579" s="27">
        <f t="shared" si="25"/>
        <v>0</v>
      </c>
      <c r="AD579" s="28">
        <f t="shared" si="26"/>
        <v>0</v>
      </c>
    </row>
    <row r="580" spans="1:30" x14ac:dyDescent="0.25">
      <c r="A580" s="29">
        <v>568</v>
      </c>
      <c r="B580" s="52"/>
      <c r="C580" s="52"/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/>
      <c r="J580" s="3"/>
      <c r="K580" s="3"/>
      <c r="L580" s="3"/>
      <c r="M580" s="3"/>
      <c r="N580" s="3"/>
      <c r="O580" s="3"/>
      <c r="P580" s="25">
        <f t="shared" si="24"/>
        <v>0</v>
      </c>
      <c r="Q580" s="26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/>
      <c r="X580" s="3"/>
      <c r="Y580" s="3">
        <v>0</v>
      </c>
      <c r="Z580" s="3">
        <v>0</v>
      </c>
      <c r="AA580" s="3">
        <v>0</v>
      </c>
      <c r="AB580" s="3">
        <v>0</v>
      </c>
      <c r="AC580" s="27">
        <f t="shared" si="25"/>
        <v>0</v>
      </c>
      <c r="AD580" s="28">
        <f t="shared" si="26"/>
        <v>0</v>
      </c>
    </row>
    <row r="581" spans="1:30" x14ac:dyDescent="0.25">
      <c r="A581" s="20">
        <v>569</v>
      </c>
      <c r="B581" s="52"/>
      <c r="C581" s="52"/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/>
      <c r="J581" s="3"/>
      <c r="K581" s="3"/>
      <c r="L581" s="3"/>
      <c r="M581" s="3"/>
      <c r="N581" s="3"/>
      <c r="O581" s="3"/>
      <c r="P581" s="25">
        <f t="shared" si="24"/>
        <v>0</v>
      </c>
      <c r="Q581" s="26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/>
      <c r="X581" s="3"/>
      <c r="Y581" s="3">
        <v>0</v>
      </c>
      <c r="Z581" s="3">
        <v>0</v>
      </c>
      <c r="AA581" s="3">
        <v>0</v>
      </c>
      <c r="AB581" s="3">
        <v>0</v>
      </c>
      <c r="AC581" s="27">
        <f t="shared" si="25"/>
        <v>0</v>
      </c>
      <c r="AD581" s="28">
        <f t="shared" si="26"/>
        <v>0</v>
      </c>
    </row>
    <row r="582" spans="1:30" x14ac:dyDescent="0.25">
      <c r="A582" s="29">
        <v>570</v>
      </c>
      <c r="B582" s="52"/>
      <c r="C582" s="52"/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/>
      <c r="J582" s="3"/>
      <c r="K582" s="3"/>
      <c r="L582" s="3"/>
      <c r="M582" s="3"/>
      <c r="N582" s="3"/>
      <c r="O582" s="3"/>
      <c r="P582" s="25">
        <f t="shared" si="24"/>
        <v>0</v>
      </c>
      <c r="Q582" s="26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/>
      <c r="X582" s="3"/>
      <c r="Y582" s="3">
        <v>0</v>
      </c>
      <c r="Z582" s="3">
        <v>0</v>
      </c>
      <c r="AA582" s="3">
        <v>0</v>
      </c>
      <c r="AB582" s="3">
        <v>0</v>
      </c>
      <c r="AC582" s="27">
        <f t="shared" si="25"/>
        <v>0</v>
      </c>
      <c r="AD582" s="28">
        <f t="shared" si="26"/>
        <v>0</v>
      </c>
    </row>
    <row r="583" spans="1:30" x14ac:dyDescent="0.25">
      <c r="A583" s="20">
        <v>571</v>
      </c>
      <c r="B583" s="52"/>
      <c r="C583" s="52"/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/>
      <c r="J583" s="3"/>
      <c r="K583" s="3"/>
      <c r="L583" s="3"/>
      <c r="M583" s="3"/>
      <c r="N583" s="3"/>
      <c r="O583" s="3"/>
      <c r="P583" s="25">
        <f t="shared" si="24"/>
        <v>0</v>
      </c>
      <c r="Q583" s="26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/>
      <c r="X583" s="3"/>
      <c r="Y583" s="3">
        <v>0</v>
      </c>
      <c r="Z583" s="3">
        <v>0</v>
      </c>
      <c r="AA583" s="3">
        <v>0</v>
      </c>
      <c r="AB583" s="3">
        <v>0</v>
      </c>
      <c r="AC583" s="27">
        <f t="shared" si="25"/>
        <v>0</v>
      </c>
      <c r="AD583" s="28">
        <f t="shared" si="26"/>
        <v>0</v>
      </c>
    </row>
    <row r="584" spans="1:30" x14ac:dyDescent="0.25">
      <c r="A584" s="29">
        <v>572</v>
      </c>
      <c r="B584" s="52"/>
      <c r="C584" s="52"/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/>
      <c r="J584" s="3"/>
      <c r="K584" s="3"/>
      <c r="L584" s="3"/>
      <c r="M584" s="3"/>
      <c r="N584" s="3"/>
      <c r="O584" s="3"/>
      <c r="P584" s="25">
        <f t="shared" si="24"/>
        <v>0</v>
      </c>
      <c r="Q584" s="26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/>
      <c r="X584" s="3"/>
      <c r="Y584" s="3">
        <v>0</v>
      </c>
      <c r="Z584" s="3">
        <v>0</v>
      </c>
      <c r="AA584" s="3">
        <v>0</v>
      </c>
      <c r="AB584" s="3">
        <v>0</v>
      </c>
      <c r="AC584" s="27">
        <f t="shared" si="25"/>
        <v>0</v>
      </c>
      <c r="AD584" s="28">
        <f t="shared" si="26"/>
        <v>0</v>
      </c>
    </row>
    <row r="585" spans="1:30" x14ac:dyDescent="0.25">
      <c r="A585" s="20">
        <v>573</v>
      </c>
      <c r="B585" s="52"/>
      <c r="C585" s="52"/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/>
      <c r="J585" s="3"/>
      <c r="K585" s="3"/>
      <c r="L585" s="3"/>
      <c r="M585" s="3"/>
      <c r="N585" s="3"/>
      <c r="O585" s="3"/>
      <c r="P585" s="25">
        <f t="shared" si="24"/>
        <v>0</v>
      </c>
      <c r="Q585" s="26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/>
      <c r="X585" s="3"/>
      <c r="Y585" s="3">
        <v>0</v>
      </c>
      <c r="Z585" s="3">
        <v>0</v>
      </c>
      <c r="AA585" s="3">
        <v>0</v>
      </c>
      <c r="AB585" s="3">
        <v>0</v>
      </c>
      <c r="AC585" s="27">
        <f t="shared" si="25"/>
        <v>0</v>
      </c>
      <c r="AD585" s="28">
        <f t="shared" si="26"/>
        <v>0</v>
      </c>
    </row>
    <row r="586" spans="1:30" x14ac:dyDescent="0.25">
      <c r="A586" s="29">
        <v>574</v>
      </c>
      <c r="B586" s="52"/>
      <c r="C586" s="52"/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/>
      <c r="J586" s="3"/>
      <c r="K586" s="3"/>
      <c r="L586" s="3"/>
      <c r="M586" s="3"/>
      <c r="N586" s="3"/>
      <c r="O586" s="3"/>
      <c r="P586" s="25">
        <f t="shared" si="24"/>
        <v>0</v>
      </c>
      <c r="Q586" s="26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/>
      <c r="X586" s="3"/>
      <c r="Y586" s="3">
        <v>0</v>
      </c>
      <c r="Z586" s="3">
        <v>0</v>
      </c>
      <c r="AA586" s="3">
        <v>0</v>
      </c>
      <c r="AB586" s="3">
        <v>0</v>
      </c>
      <c r="AC586" s="27">
        <f t="shared" si="25"/>
        <v>0</v>
      </c>
      <c r="AD586" s="28">
        <f t="shared" si="26"/>
        <v>0</v>
      </c>
    </row>
    <row r="587" spans="1:30" x14ac:dyDescent="0.25">
      <c r="A587" s="20">
        <v>575</v>
      </c>
      <c r="B587" s="52"/>
      <c r="C587" s="52"/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/>
      <c r="J587" s="3"/>
      <c r="K587" s="3"/>
      <c r="L587" s="3"/>
      <c r="M587" s="3"/>
      <c r="N587" s="3"/>
      <c r="O587" s="3"/>
      <c r="P587" s="25">
        <f t="shared" si="24"/>
        <v>0</v>
      </c>
      <c r="Q587" s="26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/>
      <c r="X587" s="3"/>
      <c r="Y587" s="3">
        <v>0</v>
      </c>
      <c r="Z587" s="3">
        <v>0</v>
      </c>
      <c r="AA587" s="3">
        <v>0</v>
      </c>
      <c r="AB587" s="3">
        <v>0</v>
      </c>
      <c r="AC587" s="27">
        <f t="shared" si="25"/>
        <v>0</v>
      </c>
      <c r="AD587" s="28">
        <f t="shared" si="26"/>
        <v>0</v>
      </c>
    </row>
    <row r="588" spans="1:30" x14ac:dyDescent="0.25">
      <c r="A588" s="29">
        <v>576</v>
      </c>
      <c r="B588" s="52"/>
      <c r="C588" s="52"/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/>
      <c r="J588" s="3"/>
      <c r="K588" s="3"/>
      <c r="L588" s="3"/>
      <c r="M588" s="3"/>
      <c r="N588" s="3"/>
      <c r="O588" s="3"/>
      <c r="P588" s="25">
        <f t="shared" si="24"/>
        <v>0</v>
      </c>
      <c r="Q588" s="26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/>
      <c r="X588" s="3"/>
      <c r="Y588" s="3">
        <v>0</v>
      </c>
      <c r="Z588" s="3">
        <v>0</v>
      </c>
      <c r="AA588" s="3">
        <v>0</v>
      </c>
      <c r="AB588" s="3">
        <v>0</v>
      </c>
      <c r="AC588" s="27">
        <f t="shared" si="25"/>
        <v>0</v>
      </c>
      <c r="AD588" s="28">
        <f t="shared" si="26"/>
        <v>0</v>
      </c>
    </row>
    <row r="589" spans="1:30" x14ac:dyDescent="0.25">
      <c r="A589" s="20">
        <v>577</v>
      </c>
      <c r="B589" s="52"/>
      <c r="C589" s="52"/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/>
      <c r="J589" s="3"/>
      <c r="K589" s="3"/>
      <c r="L589" s="3"/>
      <c r="M589" s="3"/>
      <c r="N589" s="3"/>
      <c r="O589" s="3"/>
      <c r="P589" s="25">
        <f t="shared" si="24"/>
        <v>0</v>
      </c>
      <c r="Q589" s="26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/>
      <c r="X589" s="3"/>
      <c r="Y589" s="3">
        <v>0</v>
      </c>
      <c r="Z589" s="3">
        <v>0</v>
      </c>
      <c r="AA589" s="3">
        <v>0</v>
      </c>
      <c r="AB589" s="3">
        <v>0</v>
      </c>
      <c r="AC589" s="27">
        <f t="shared" si="25"/>
        <v>0</v>
      </c>
      <c r="AD589" s="28">
        <f t="shared" si="26"/>
        <v>0</v>
      </c>
    </row>
    <row r="590" spans="1:30" x14ac:dyDescent="0.25">
      <c r="A590" s="29">
        <v>578</v>
      </c>
      <c r="B590" s="52"/>
      <c r="C590" s="52"/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/>
      <c r="J590" s="3"/>
      <c r="K590" s="3"/>
      <c r="L590" s="3"/>
      <c r="M590" s="3"/>
      <c r="N590" s="3"/>
      <c r="O590" s="3"/>
      <c r="P590" s="25">
        <f t="shared" ref="P590:P653" si="27">SUM(G590:N590)</f>
        <v>0</v>
      </c>
      <c r="Q590" s="26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/>
      <c r="X590" s="3"/>
      <c r="Y590" s="3">
        <v>0</v>
      </c>
      <c r="Z590" s="3">
        <v>0</v>
      </c>
      <c r="AA590" s="3">
        <v>0</v>
      </c>
      <c r="AB590" s="3">
        <v>0</v>
      </c>
      <c r="AC590" s="27">
        <f t="shared" ref="AC590:AC653" si="28">SUM(R590:AB590)</f>
        <v>0</v>
      </c>
      <c r="AD590" s="28">
        <f t="shared" ref="AD590:AD653" si="29">+P590+Q590-AC590</f>
        <v>0</v>
      </c>
    </row>
    <row r="591" spans="1:30" x14ac:dyDescent="0.25">
      <c r="A591" s="20">
        <v>579</v>
      </c>
      <c r="B591" s="52"/>
      <c r="C591" s="52"/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/>
      <c r="J591" s="3"/>
      <c r="K591" s="3"/>
      <c r="L591" s="3"/>
      <c r="M591" s="3"/>
      <c r="N591" s="3"/>
      <c r="O591" s="3"/>
      <c r="P591" s="25">
        <f t="shared" si="27"/>
        <v>0</v>
      </c>
      <c r="Q591" s="26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/>
      <c r="X591" s="3"/>
      <c r="Y591" s="3">
        <v>0</v>
      </c>
      <c r="Z591" s="3">
        <v>0</v>
      </c>
      <c r="AA591" s="3">
        <v>0</v>
      </c>
      <c r="AB591" s="3">
        <v>0</v>
      </c>
      <c r="AC591" s="27">
        <f t="shared" si="28"/>
        <v>0</v>
      </c>
      <c r="AD591" s="28">
        <f t="shared" si="29"/>
        <v>0</v>
      </c>
    </row>
    <row r="592" spans="1:30" x14ac:dyDescent="0.25">
      <c r="A592" s="29">
        <v>580</v>
      </c>
      <c r="B592" s="52"/>
      <c r="C592" s="52"/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/>
      <c r="J592" s="3"/>
      <c r="K592" s="3"/>
      <c r="L592" s="3"/>
      <c r="M592" s="3"/>
      <c r="N592" s="3"/>
      <c r="O592" s="3"/>
      <c r="P592" s="25">
        <f t="shared" si="27"/>
        <v>0</v>
      </c>
      <c r="Q592" s="26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/>
      <c r="X592" s="3"/>
      <c r="Y592" s="3">
        <v>0</v>
      </c>
      <c r="Z592" s="3">
        <v>0</v>
      </c>
      <c r="AA592" s="3">
        <v>0</v>
      </c>
      <c r="AB592" s="3">
        <v>0</v>
      </c>
      <c r="AC592" s="27">
        <f t="shared" si="28"/>
        <v>0</v>
      </c>
      <c r="AD592" s="28">
        <f t="shared" si="29"/>
        <v>0</v>
      </c>
    </row>
    <row r="593" spans="1:30" x14ac:dyDescent="0.25">
      <c r="A593" s="20">
        <v>581</v>
      </c>
      <c r="B593" s="52"/>
      <c r="C593" s="52"/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/>
      <c r="J593" s="3"/>
      <c r="K593" s="3"/>
      <c r="L593" s="3"/>
      <c r="M593" s="3"/>
      <c r="N593" s="3"/>
      <c r="O593" s="3"/>
      <c r="P593" s="25">
        <f t="shared" si="27"/>
        <v>0</v>
      </c>
      <c r="Q593" s="26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/>
      <c r="X593" s="3"/>
      <c r="Y593" s="3">
        <v>0</v>
      </c>
      <c r="Z593" s="3">
        <v>0</v>
      </c>
      <c r="AA593" s="3">
        <v>0</v>
      </c>
      <c r="AB593" s="3">
        <v>0</v>
      </c>
      <c r="AC593" s="27">
        <f t="shared" si="28"/>
        <v>0</v>
      </c>
      <c r="AD593" s="28">
        <f t="shared" si="29"/>
        <v>0</v>
      </c>
    </row>
    <row r="594" spans="1:30" x14ac:dyDescent="0.25">
      <c r="A594" s="29">
        <v>582</v>
      </c>
      <c r="B594" s="52"/>
      <c r="C594" s="52"/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/>
      <c r="J594" s="3"/>
      <c r="K594" s="3"/>
      <c r="L594" s="3"/>
      <c r="M594" s="3"/>
      <c r="N594" s="3"/>
      <c r="O594" s="3"/>
      <c r="P594" s="25">
        <f t="shared" si="27"/>
        <v>0</v>
      </c>
      <c r="Q594" s="26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/>
      <c r="X594" s="3"/>
      <c r="Y594" s="3">
        <v>0</v>
      </c>
      <c r="Z594" s="3">
        <v>0</v>
      </c>
      <c r="AA594" s="3">
        <v>0</v>
      </c>
      <c r="AB594" s="3">
        <v>0</v>
      </c>
      <c r="AC594" s="27">
        <f t="shared" si="28"/>
        <v>0</v>
      </c>
      <c r="AD594" s="28">
        <f t="shared" si="29"/>
        <v>0</v>
      </c>
    </row>
    <row r="595" spans="1:30" x14ac:dyDescent="0.25">
      <c r="A595" s="20">
        <v>583</v>
      </c>
      <c r="B595" s="52"/>
      <c r="C595" s="52"/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/>
      <c r="J595" s="3"/>
      <c r="K595" s="3"/>
      <c r="L595" s="3"/>
      <c r="M595" s="3"/>
      <c r="N595" s="3"/>
      <c r="O595" s="3"/>
      <c r="P595" s="25">
        <f t="shared" si="27"/>
        <v>0</v>
      </c>
      <c r="Q595" s="26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/>
      <c r="X595" s="3"/>
      <c r="Y595" s="3">
        <v>0</v>
      </c>
      <c r="Z595" s="3">
        <v>0</v>
      </c>
      <c r="AA595" s="3">
        <v>0</v>
      </c>
      <c r="AB595" s="3">
        <v>0</v>
      </c>
      <c r="AC595" s="27">
        <f t="shared" si="28"/>
        <v>0</v>
      </c>
      <c r="AD595" s="28">
        <f t="shared" si="29"/>
        <v>0</v>
      </c>
    </row>
    <row r="596" spans="1:30" x14ac:dyDescent="0.25">
      <c r="A596" s="29">
        <v>584</v>
      </c>
      <c r="B596" s="52"/>
      <c r="C596" s="52"/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/>
      <c r="J596" s="3"/>
      <c r="K596" s="3"/>
      <c r="L596" s="3"/>
      <c r="M596" s="3"/>
      <c r="N596" s="3"/>
      <c r="O596" s="3"/>
      <c r="P596" s="25">
        <f t="shared" si="27"/>
        <v>0</v>
      </c>
      <c r="Q596" s="26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/>
      <c r="X596" s="3"/>
      <c r="Y596" s="3">
        <v>0</v>
      </c>
      <c r="Z596" s="3">
        <v>0</v>
      </c>
      <c r="AA596" s="3">
        <v>0</v>
      </c>
      <c r="AB596" s="3">
        <v>0</v>
      </c>
      <c r="AC596" s="27">
        <f t="shared" si="28"/>
        <v>0</v>
      </c>
      <c r="AD596" s="28">
        <f t="shared" si="29"/>
        <v>0</v>
      </c>
    </row>
    <row r="597" spans="1:30" x14ac:dyDescent="0.25">
      <c r="A597" s="20">
        <v>585</v>
      </c>
      <c r="B597" s="52"/>
      <c r="C597" s="52"/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/>
      <c r="J597" s="3"/>
      <c r="K597" s="3"/>
      <c r="L597" s="3"/>
      <c r="M597" s="3"/>
      <c r="N597" s="3"/>
      <c r="O597" s="3"/>
      <c r="P597" s="25">
        <f t="shared" si="27"/>
        <v>0</v>
      </c>
      <c r="Q597" s="26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/>
      <c r="X597" s="3"/>
      <c r="Y597" s="3">
        <v>0</v>
      </c>
      <c r="Z597" s="3">
        <v>0</v>
      </c>
      <c r="AA597" s="3">
        <v>0</v>
      </c>
      <c r="AB597" s="3">
        <v>0</v>
      </c>
      <c r="AC597" s="27">
        <f t="shared" si="28"/>
        <v>0</v>
      </c>
      <c r="AD597" s="28">
        <f t="shared" si="29"/>
        <v>0</v>
      </c>
    </row>
    <row r="598" spans="1:30" x14ac:dyDescent="0.25">
      <c r="A598" s="29">
        <v>586</v>
      </c>
      <c r="B598" s="52"/>
      <c r="C598" s="52"/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/>
      <c r="J598" s="3"/>
      <c r="K598" s="3"/>
      <c r="L598" s="3"/>
      <c r="M598" s="3"/>
      <c r="N598" s="3"/>
      <c r="O598" s="3"/>
      <c r="P598" s="25">
        <f t="shared" si="27"/>
        <v>0</v>
      </c>
      <c r="Q598" s="26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/>
      <c r="X598" s="3"/>
      <c r="Y598" s="3">
        <v>0</v>
      </c>
      <c r="Z598" s="3">
        <v>0</v>
      </c>
      <c r="AA598" s="3">
        <v>0</v>
      </c>
      <c r="AB598" s="3">
        <v>0</v>
      </c>
      <c r="AC598" s="27">
        <f t="shared" si="28"/>
        <v>0</v>
      </c>
      <c r="AD598" s="28">
        <f t="shared" si="29"/>
        <v>0</v>
      </c>
    </row>
    <row r="599" spans="1:30" x14ac:dyDescent="0.25">
      <c r="A599" s="20">
        <v>587</v>
      </c>
      <c r="B599" s="52"/>
      <c r="C599" s="52"/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/>
      <c r="J599" s="3"/>
      <c r="K599" s="3"/>
      <c r="L599" s="3"/>
      <c r="M599" s="3"/>
      <c r="N599" s="3"/>
      <c r="O599" s="3"/>
      <c r="P599" s="25">
        <f t="shared" si="27"/>
        <v>0</v>
      </c>
      <c r="Q599" s="26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/>
      <c r="X599" s="3"/>
      <c r="Y599" s="3">
        <v>0</v>
      </c>
      <c r="Z599" s="3">
        <v>0</v>
      </c>
      <c r="AA599" s="3">
        <v>0</v>
      </c>
      <c r="AB599" s="3">
        <v>0</v>
      </c>
      <c r="AC599" s="27">
        <f t="shared" si="28"/>
        <v>0</v>
      </c>
      <c r="AD599" s="28">
        <f t="shared" si="29"/>
        <v>0</v>
      </c>
    </row>
    <row r="600" spans="1:30" x14ac:dyDescent="0.25">
      <c r="A600" s="29">
        <v>588</v>
      </c>
      <c r="B600" s="52"/>
      <c r="C600" s="52"/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/>
      <c r="J600" s="3"/>
      <c r="K600" s="3"/>
      <c r="L600" s="3"/>
      <c r="M600" s="3"/>
      <c r="N600" s="3"/>
      <c r="O600" s="3"/>
      <c r="P600" s="25">
        <f t="shared" si="27"/>
        <v>0</v>
      </c>
      <c r="Q600" s="26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/>
      <c r="X600" s="3"/>
      <c r="Y600" s="3">
        <v>0</v>
      </c>
      <c r="Z600" s="3">
        <v>0</v>
      </c>
      <c r="AA600" s="3">
        <v>0</v>
      </c>
      <c r="AB600" s="3">
        <v>0</v>
      </c>
      <c r="AC600" s="27">
        <f t="shared" si="28"/>
        <v>0</v>
      </c>
      <c r="AD600" s="28">
        <f t="shared" si="29"/>
        <v>0</v>
      </c>
    </row>
    <row r="601" spans="1:30" x14ac:dyDescent="0.25">
      <c r="A601" s="20">
        <v>589</v>
      </c>
      <c r="B601" s="52"/>
      <c r="C601" s="52"/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/>
      <c r="J601" s="3"/>
      <c r="K601" s="3"/>
      <c r="L601" s="3"/>
      <c r="M601" s="3"/>
      <c r="N601" s="3"/>
      <c r="O601" s="3"/>
      <c r="P601" s="25">
        <f t="shared" si="27"/>
        <v>0</v>
      </c>
      <c r="Q601" s="26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/>
      <c r="X601" s="3"/>
      <c r="Y601" s="3">
        <v>0</v>
      </c>
      <c r="Z601" s="3">
        <v>0</v>
      </c>
      <c r="AA601" s="3">
        <v>0</v>
      </c>
      <c r="AB601" s="3">
        <v>0</v>
      </c>
      <c r="AC601" s="27">
        <f t="shared" si="28"/>
        <v>0</v>
      </c>
      <c r="AD601" s="28">
        <f t="shared" si="29"/>
        <v>0</v>
      </c>
    </row>
    <row r="602" spans="1:30" x14ac:dyDescent="0.25">
      <c r="A602" s="29">
        <v>590</v>
      </c>
      <c r="B602" s="52"/>
      <c r="C602" s="52"/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/>
      <c r="J602" s="3"/>
      <c r="K602" s="3"/>
      <c r="L602" s="3"/>
      <c r="M602" s="3"/>
      <c r="N602" s="3"/>
      <c r="O602" s="3"/>
      <c r="P602" s="25">
        <f t="shared" si="27"/>
        <v>0</v>
      </c>
      <c r="Q602" s="26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/>
      <c r="X602" s="3"/>
      <c r="Y602" s="3">
        <v>0</v>
      </c>
      <c r="Z602" s="3">
        <v>0</v>
      </c>
      <c r="AA602" s="3">
        <v>0</v>
      </c>
      <c r="AB602" s="3">
        <v>0</v>
      </c>
      <c r="AC602" s="27">
        <f t="shared" si="28"/>
        <v>0</v>
      </c>
      <c r="AD602" s="28">
        <f t="shared" si="29"/>
        <v>0</v>
      </c>
    </row>
    <row r="603" spans="1:30" x14ac:dyDescent="0.25">
      <c r="A603" s="20">
        <v>591</v>
      </c>
      <c r="B603" s="52"/>
      <c r="C603" s="52"/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/>
      <c r="J603" s="3"/>
      <c r="K603" s="3"/>
      <c r="L603" s="3"/>
      <c r="M603" s="3"/>
      <c r="N603" s="3"/>
      <c r="O603" s="3"/>
      <c r="P603" s="25">
        <f t="shared" si="27"/>
        <v>0</v>
      </c>
      <c r="Q603" s="26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/>
      <c r="X603" s="3"/>
      <c r="Y603" s="3">
        <v>0</v>
      </c>
      <c r="Z603" s="3">
        <v>0</v>
      </c>
      <c r="AA603" s="3">
        <v>0</v>
      </c>
      <c r="AB603" s="3">
        <v>0</v>
      </c>
      <c r="AC603" s="27">
        <f t="shared" si="28"/>
        <v>0</v>
      </c>
      <c r="AD603" s="28">
        <f t="shared" si="29"/>
        <v>0</v>
      </c>
    </row>
    <row r="604" spans="1:30" x14ac:dyDescent="0.25">
      <c r="A604" s="29">
        <v>592</v>
      </c>
      <c r="B604" s="52"/>
      <c r="C604" s="52"/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/>
      <c r="J604" s="3"/>
      <c r="K604" s="3"/>
      <c r="L604" s="3"/>
      <c r="M604" s="3"/>
      <c r="N604" s="3"/>
      <c r="O604" s="3"/>
      <c r="P604" s="25">
        <f t="shared" si="27"/>
        <v>0</v>
      </c>
      <c r="Q604" s="26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/>
      <c r="X604" s="3"/>
      <c r="Y604" s="3">
        <v>0</v>
      </c>
      <c r="Z604" s="3">
        <v>0</v>
      </c>
      <c r="AA604" s="3">
        <v>0</v>
      </c>
      <c r="AB604" s="3">
        <v>0</v>
      </c>
      <c r="AC604" s="27">
        <f t="shared" si="28"/>
        <v>0</v>
      </c>
      <c r="AD604" s="28">
        <f t="shared" si="29"/>
        <v>0</v>
      </c>
    </row>
    <row r="605" spans="1:30" x14ac:dyDescent="0.25">
      <c r="A605" s="20">
        <v>593</v>
      </c>
      <c r="B605" s="52"/>
      <c r="C605" s="52"/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/>
      <c r="J605" s="3"/>
      <c r="K605" s="3"/>
      <c r="L605" s="3"/>
      <c r="M605" s="3"/>
      <c r="N605" s="3"/>
      <c r="O605" s="3"/>
      <c r="P605" s="25">
        <f t="shared" si="27"/>
        <v>0</v>
      </c>
      <c r="Q605" s="26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/>
      <c r="X605" s="3"/>
      <c r="Y605" s="3">
        <v>0</v>
      </c>
      <c r="Z605" s="3">
        <v>0</v>
      </c>
      <c r="AA605" s="3">
        <v>0</v>
      </c>
      <c r="AB605" s="3">
        <v>0</v>
      </c>
      <c r="AC605" s="27">
        <f t="shared" si="28"/>
        <v>0</v>
      </c>
      <c r="AD605" s="28">
        <f t="shared" si="29"/>
        <v>0</v>
      </c>
    </row>
    <row r="606" spans="1:30" x14ac:dyDescent="0.25">
      <c r="A606" s="29">
        <v>594</v>
      </c>
      <c r="B606" s="52"/>
      <c r="C606" s="52"/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/>
      <c r="J606" s="3"/>
      <c r="K606" s="3"/>
      <c r="L606" s="3"/>
      <c r="M606" s="3"/>
      <c r="N606" s="3"/>
      <c r="O606" s="3"/>
      <c r="P606" s="25">
        <f t="shared" si="27"/>
        <v>0</v>
      </c>
      <c r="Q606" s="26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/>
      <c r="X606" s="3"/>
      <c r="Y606" s="3">
        <v>0</v>
      </c>
      <c r="Z606" s="3">
        <v>0</v>
      </c>
      <c r="AA606" s="3">
        <v>0</v>
      </c>
      <c r="AB606" s="3">
        <v>0</v>
      </c>
      <c r="AC606" s="27">
        <f t="shared" si="28"/>
        <v>0</v>
      </c>
      <c r="AD606" s="28">
        <f t="shared" si="29"/>
        <v>0</v>
      </c>
    </row>
    <row r="607" spans="1:30" x14ac:dyDescent="0.25">
      <c r="A607" s="20">
        <v>595</v>
      </c>
      <c r="B607" s="52"/>
      <c r="C607" s="52"/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/>
      <c r="J607" s="3"/>
      <c r="K607" s="3"/>
      <c r="L607" s="3"/>
      <c r="M607" s="3"/>
      <c r="N607" s="3"/>
      <c r="O607" s="3"/>
      <c r="P607" s="25">
        <f t="shared" si="27"/>
        <v>0</v>
      </c>
      <c r="Q607" s="26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/>
      <c r="X607" s="3"/>
      <c r="Y607" s="3">
        <v>0</v>
      </c>
      <c r="Z607" s="3">
        <v>0</v>
      </c>
      <c r="AA607" s="3">
        <v>0</v>
      </c>
      <c r="AB607" s="3">
        <v>0</v>
      </c>
      <c r="AC607" s="27">
        <f t="shared" si="28"/>
        <v>0</v>
      </c>
      <c r="AD607" s="28">
        <f t="shared" si="29"/>
        <v>0</v>
      </c>
    </row>
    <row r="608" spans="1:30" x14ac:dyDescent="0.25">
      <c r="A608" s="29">
        <v>596</v>
      </c>
      <c r="B608" s="52"/>
      <c r="C608" s="52"/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/>
      <c r="J608" s="3"/>
      <c r="K608" s="3"/>
      <c r="L608" s="3"/>
      <c r="M608" s="3"/>
      <c r="N608" s="3"/>
      <c r="O608" s="3"/>
      <c r="P608" s="25">
        <f t="shared" si="27"/>
        <v>0</v>
      </c>
      <c r="Q608" s="26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/>
      <c r="X608" s="3"/>
      <c r="Y608" s="3">
        <v>0</v>
      </c>
      <c r="Z608" s="3">
        <v>0</v>
      </c>
      <c r="AA608" s="3">
        <v>0</v>
      </c>
      <c r="AB608" s="3">
        <v>0</v>
      </c>
      <c r="AC608" s="27">
        <f t="shared" si="28"/>
        <v>0</v>
      </c>
      <c r="AD608" s="28">
        <f t="shared" si="29"/>
        <v>0</v>
      </c>
    </row>
    <row r="609" spans="1:30" x14ac:dyDescent="0.25">
      <c r="A609" s="20">
        <v>597</v>
      </c>
      <c r="B609" s="52"/>
      <c r="C609" s="52"/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/>
      <c r="J609" s="3"/>
      <c r="K609" s="3"/>
      <c r="L609" s="3"/>
      <c r="M609" s="3"/>
      <c r="N609" s="3"/>
      <c r="O609" s="3"/>
      <c r="P609" s="25">
        <f t="shared" si="27"/>
        <v>0</v>
      </c>
      <c r="Q609" s="26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/>
      <c r="X609" s="3"/>
      <c r="Y609" s="3">
        <v>0</v>
      </c>
      <c r="Z609" s="3">
        <v>0</v>
      </c>
      <c r="AA609" s="3">
        <v>0</v>
      </c>
      <c r="AB609" s="3">
        <v>0</v>
      </c>
      <c r="AC609" s="27">
        <f t="shared" si="28"/>
        <v>0</v>
      </c>
      <c r="AD609" s="28">
        <f t="shared" si="29"/>
        <v>0</v>
      </c>
    </row>
    <row r="610" spans="1:30" x14ac:dyDescent="0.25">
      <c r="A610" s="29">
        <v>598</v>
      </c>
      <c r="B610" s="52"/>
      <c r="C610" s="52"/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/>
      <c r="J610" s="3"/>
      <c r="K610" s="3"/>
      <c r="L610" s="3"/>
      <c r="M610" s="3"/>
      <c r="N610" s="3"/>
      <c r="O610" s="3"/>
      <c r="P610" s="25">
        <f t="shared" si="27"/>
        <v>0</v>
      </c>
      <c r="Q610" s="26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/>
      <c r="X610" s="3"/>
      <c r="Y610" s="3">
        <v>0</v>
      </c>
      <c r="Z610" s="3">
        <v>0</v>
      </c>
      <c r="AA610" s="3">
        <v>0</v>
      </c>
      <c r="AB610" s="3">
        <v>0</v>
      </c>
      <c r="AC610" s="27">
        <f t="shared" si="28"/>
        <v>0</v>
      </c>
      <c r="AD610" s="28">
        <f t="shared" si="29"/>
        <v>0</v>
      </c>
    </row>
    <row r="611" spans="1:30" x14ac:dyDescent="0.25">
      <c r="A611" s="20">
        <v>599</v>
      </c>
      <c r="B611" s="52"/>
      <c r="C611" s="52"/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/>
      <c r="J611" s="3"/>
      <c r="K611" s="3"/>
      <c r="L611" s="3"/>
      <c r="M611" s="3"/>
      <c r="N611" s="3"/>
      <c r="O611" s="3"/>
      <c r="P611" s="25">
        <f t="shared" si="27"/>
        <v>0</v>
      </c>
      <c r="Q611" s="26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/>
      <c r="X611" s="3"/>
      <c r="Y611" s="3">
        <v>0</v>
      </c>
      <c r="Z611" s="3">
        <v>0</v>
      </c>
      <c r="AA611" s="3">
        <v>0</v>
      </c>
      <c r="AB611" s="3">
        <v>0</v>
      </c>
      <c r="AC611" s="27">
        <f t="shared" si="28"/>
        <v>0</v>
      </c>
      <c r="AD611" s="28">
        <f t="shared" si="29"/>
        <v>0</v>
      </c>
    </row>
    <row r="612" spans="1:30" x14ac:dyDescent="0.25">
      <c r="A612" s="29">
        <v>600</v>
      </c>
      <c r="B612" s="52"/>
      <c r="C612" s="52"/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/>
      <c r="J612" s="3"/>
      <c r="K612" s="3"/>
      <c r="L612" s="3"/>
      <c r="M612" s="3"/>
      <c r="N612" s="3"/>
      <c r="O612" s="3"/>
      <c r="P612" s="25">
        <f t="shared" si="27"/>
        <v>0</v>
      </c>
      <c r="Q612" s="26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/>
      <c r="X612" s="3"/>
      <c r="Y612" s="3">
        <v>0</v>
      </c>
      <c r="Z612" s="3">
        <v>0</v>
      </c>
      <c r="AA612" s="3">
        <v>0</v>
      </c>
      <c r="AB612" s="3">
        <v>0</v>
      </c>
      <c r="AC612" s="27">
        <f t="shared" si="28"/>
        <v>0</v>
      </c>
      <c r="AD612" s="28">
        <f t="shared" si="29"/>
        <v>0</v>
      </c>
    </row>
    <row r="613" spans="1:30" x14ac:dyDescent="0.25">
      <c r="A613" s="20">
        <v>601</v>
      </c>
      <c r="B613" s="52"/>
      <c r="C613" s="52"/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/>
      <c r="J613" s="3"/>
      <c r="K613" s="3"/>
      <c r="L613" s="3"/>
      <c r="M613" s="3"/>
      <c r="N613" s="3"/>
      <c r="O613" s="3"/>
      <c r="P613" s="25">
        <f t="shared" si="27"/>
        <v>0</v>
      </c>
      <c r="Q613" s="26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/>
      <c r="X613" s="3"/>
      <c r="Y613" s="3">
        <v>0</v>
      </c>
      <c r="Z613" s="3">
        <v>0</v>
      </c>
      <c r="AA613" s="3">
        <v>0</v>
      </c>
      <c r="AB613" s="3">
        <v>0</v>
      </c>
      <c r="AC613" s="27">
        <f t="shared" si="28"/>
        <v>0</v>
      </c>
      <c r="AD613" s="28">
        <f t="shared" si="29"/>
        <v>0</v>
      </c>
    </row>
    <row r="614" spans="1:30" x14ac:dyDescent="0.25">
      <c r="A614" s="29">
        <v>602</v>
      </c>
      <c r="B614" s="52"/>
      <c r="C614" s="52"/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/>
      <c r="J614" s="3"/>
      <c r="K614" s="3"/>
      <c r="L614" s="3"/>
      <c r="M614" s="3"/>
      <c r="N614" s="3"/>
      <c r="O614" s="3"/>
      <c r="P614" s="25">
        <f t="shared" si="27"/>
        <v>0</v>
      </c>
      <c r="Q614" s="26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/>
      <c r="X614" s="3"/>
      <c r="Y614" s="3">
        <v>0</v>
      </c>
      <c r="Z614" s="3">
        <v>0</v>
      </c>
      <c r="AA614" s="3">
        <v>0</v>
      </c>
      <c r="AB614" s="3">
        <v>0</v>
      </c>
      <c r="AC614" s="27">
        <f t="shared" si="28"/>
        <v>0</v>
      </c>
      <c r="AD614" s="28">
        <f t="shared" si="29"/>
        <v>0</v>
      </c>
    </row>
    <row r="615" spans="1:30" x14ac:dyDescent="0.25">
      <c r="A615" s="20">
        <v>603</v>
      </c>
      <c r="B615" s="52"/>
      <c r="C615" s="52"/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/>
      <c r="J615" s="3"/>
      <c r="K615" s="3"/>
      <c r="L615" s="3"/>
      <c r="M615" s="3"/>
      <c r="N615" s="3"/>
      <c r="O615" s="3"/>
      <c r="P615" s="25">
        <f t="shared" si="27"/>
        <v>0</v>
      </c>
      <c r="Q615" s="26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/>
      <c r="X615" s="3"/>
      <c r="Y615" s="3">
        <v>0</v>
      </c>
      <c r="Z615" s="3">
        <v>0</v>
      </c>
      <c r="AA615" s="3">
        <v>0</v>
      </c>
      <c r="AB615" s="3">
        <v>0</v>
      </c>
      <c r="AC615" s="27">
        <f t="shared" si="28"/>
        <v>0</v>
      </c>
      <c r="AD615" s="28">
        <f t="shared" si="29"/>
        <v>0</v>
      </c>
    </row>
    <row r="616" spans="1:30" x14ac:dyDescent="0.25">
      <c r="A616" s="29">
        <v>604</v>
      </c>
      <c r="B616" s="52"/>
      <c r="C616" s="52"/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/>
      <c r="J616" s="3"/>
      <c r="K616" s="3"/>
      <c r="L616" s="3"/>
      <c r="M616" s="3"/>
      <c r="N616" s="3"/>
      <c r="O616" s="3"/>
      <c r="P616" s="25">
        <f t="shared" si="27"/>
        <v>0</v>
      </c>
      <c r="Q616" s="26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/>
      <c r="X616" s="3"/>
      <c r="Y616" s="3">
        <v>0</v>
      </c>
      <c r="Z616" s="3">
        <v>0</v>
      </c>
      <c r="AA616" s="3">
        <v>0</v>
      </c>
      <c r="AB616" s="3">
        <v>0</v>
      </c>
      <c r="AC616" s="27">
        <f t="shared" si="28"/>
        <v>0</v>
      </c>
      <c r="AD616" s="28">
        <f t="shared" si="29"/>
        <v>0</v>
      </c>
    </row>
    <row r="617" spans="1:30" x14ac:dyDescent="0.25">
      <c r="A617" s="20">
        <v>605</v>
      </c>
      <c r="B617" s="52"/>
      <c r="C617" s="52"/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/>
      <c r="J617" s="3"/>
      <c r="K617" s="3"/>
      <c r="L617" s="3"/>
      <c r="M617" s="3"/>
      <c r="N617" s="3"/>
      <c r="O617" s="3"/>
      <c r="P617" s="25">
        <f t="shared" si="27"/>
        <v>0</v>
      </c>
      <c r="Q617" s="26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/>
      <c r="X617" s="3"/>
      <c r="Y617" s="3">
        <v>0</v>
      </c>
      <c r="Z617" s="3">
        <v>0</v>
      </c>
      <c r="AA617" s="3">
        <v>0</v>
      </c>
      <c r="AB617" s="3">
        <v>0</v>
      </c>
      <c r="AC617" s="27">
        <f t="shared" si="28"/>
        <v>0</v>
      </c>
      <c r="AD617" s="28">
        <f t="shared" si="29"/>
        <v>0</v>
      </c>
    </row>
    <row r="618" spans="1:30" x14ac:dyDescent="0.25">
      <c r="A618" s="29">
        <v>606</v>
      </c>
      <c r="B618" s="52"/>
      <c r="C618" s="52"/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/>
      <c r="J618" s="3"/>
      <c r="K618" s="3"/>
      <c r="L618" s="3"/>
      <c r="M618" s="3"/>
      <c r="N618" s="3"/>
      <c r="O618" s="3"/>
      <c r="P618" s="25">
        <f t="shared" si="27"/>
        <v>0</v>
      </c>
      <c r="Q618" s="26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/>
      <c r="X618" s="3"/>
      <c r="Y618" s="3">
        <v>0</v>
      </c>
      <c r="Z618" s="3">
        <v>0</v>
      </c>
      <c r="AA618" s="3">
        <v>0</v>
      </c>
      <c r="AB618" s="3">
        <v>0</v>
      </c>
      <c r="AC618" s="27">
        <f t="shared" si="28"/>
        <v>0</v>
      </c>
      <c r="AD618" s="28">
        <f t="shared" si="29"/>
        <v>0</v>
      </c>
    </row>
    <row r="619" spans="1:30" x14ac:dyDescent="0.25">
      <c r="A619" s="20">
        <v>607</v>
      </c>
      <c r="B619" s="52"/>
      <c r="C619" s="52"/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/>
      <c r="J619" s="3"/>
      <c r="K619" s="3"/>
      <c r="L619" s="3"/>
      <c r="M619" s="3"/>
      <c r="N619" s="3"/>
      <c r="O619" s="3"/>
      <c r="P619" s="25">
        <f t="shared" si="27"/>
        <v>0</v>
      </c>
      <c r="Q619" s="26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/>
      <c r="X619" s="3"/>
      <c r="Y619" s="3">
        <v>0</v>
      </c>
      <c r="Z619" s="3">
        <v>0</v>
      </c>
      <c r="AA619" s="3">
        <v>0</v>
      </c>
      <c r="AB619" s="3">
        <v>0</v>
      </c>
      <c r="AC619" s="27">
        <f t="shared" si="28"/>
        <v>0</v>
      </c>
      <c r="AD619" s="28">
        <f t="shared" si="29"/>
        <v>0</v>
      </c>
    </row>
    <row r="620" spans="1:30" x14ac:dyDescent="0.25">
      <c r="A620" s="29">
        <v>608</v>
      </c>
      <c r="B620" s="52"/>
      <c r="C620" s="52"/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/>
      <c r="J620" s="3"/>
      <c r="K620" s="3"/>
      <c r="L620" s="3"/>
      <c r="M620" s="3"/>
      <c r="N620" s="3"/>
      <c r="O620" s="3"/>
      <c r="P620" s="25">
        <f t="shared" si="27"/>
        <v>0</v>
      </c>
      <c r="Q620" s="26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/>
      <c r="X620" s="3"/>
      <c r="Y620" s="3">
        <v>0</v>
      </c>
      <c r="Z620" s="3">
        <v>0</v>
      </c>
      <c r="AA620" s="3">
        <v>0</v>
      </c>
      <c r="AB620" s="3">
        <v>0</v>
      </c>
      <c r="AC620" s="27">
        <f t="shared" si="28"/>
        <v>0</v>
      </c>
      <c r="AD620" s="28">
        <f t="shared" si="29"/>
        <v>0</v>
      </c>
    </row>
    <row r="621" spans="1:30" x14ac:dyDescent="0.25">
      <c r="A621" s="20">
        <v>609</v>
      </c>
      <c r="B621" s="52"/>
      <c r="C621" s="52"/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/>
      <c r="J621" s="3"/>
      <c r="K621" s="3"/>
      <c r="L621" s="3"/>
      <c r="M621" s="3"/>
      <c r="N621" s="3"/>
      <c r="O621" s="3"/>
      <c r="P621" s="25">
        <f t="shared" si="27"/>
        <v>0</v>
      </c>
      <c r="Q621" s="26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/>
      <c r="X621" s="3"/>
      <c r="Y621" s="3">
        <v>0</v>
      </c>
      <c r="Z621" s="3">
        <v>0</v>
      </c>
      <c r="AA621" s="3">
        <v>0</v>
      </c>
      <c r="AB621" s="3">
        <v>0</v>
      </c>
      <c r="AC621" s="27">
        <f t="shared" si="28"/>
        <v>0</v>
      </c>
      <c r="AD621" s="28">
        <f t="shared" si="29"/>
        <v>0</v>
      </c>
    </row>
    <row r="622" spans="1:30" x14ac:dyDescent="0.25">
      <c r="A622" s="29">
        <v>610</v>
      </c>
      <c r="B622" s="52"/>
      <c r="C622" s="52"/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/>
      <c r="J622" s="3"/>
      <c r="K622" s="3"/>
      <c r="L622" s="3"/>
      <c r="M622" s="3"/>
      <c r="N622" s="3"/>
      <c r="O622" s="3"/>
      <c r="P622" s="25">
        <f t="shared" si="27"/>
        <v>0</v>
      </c>
      <c r="Q622" s="26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/>
      <c r="X622" s="3"/>
      <c r="Y622" s="3">
        <v>0</v>
      </c>
      <c r="Z622" s="3">
        <v>0</v>
      </c>
      <c r="AA622" s="3">
        <v>0</v>
      </c>
      <c r="AB622" s="3">
        <v>0</v>
      </c>
      <c r="AC622" s="27">
        <f t="shared" si="28"/>
        <v>0</v>
      </c>
      <c r="AD622" s="28">
        <f t="shared" si="29"/>
        <v>0</v>
      </c>
    </row>
    <row r="623" spans="1:30" x14ac:dyDescent="0.25">
      <c r="A623" s="20">
        <v>611</v>
      </c>
      <c r="B623" s="52"/>
      <c r="C623" s="52"/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/>
      <c r="J623" s="3"/>
      <c r="K623" s="3"/>
      <c r="L623" s="3"/>
      <c r="M623" s="3"/>
      <c r="N623" s="3"/>
      <c r="O623" s="3"/>
      <c r="P623" s="25">
        <f t="shared" si="27"/>
        <v>0</v>
      </c>
      <c r="Q623" s="26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/>
      <c r="X623" s="3"/>
      <c r="Y623" s="3">
        <v>0</v>
      </c>
      <c r="Z623" s="3">
        <v>0</v>
      </c>
      <c r="AA623" s="3">
        <v>0</v>
      </c>
      <c r="AB623" s="3">
        <v>0</v>
      </c>
      <c r="AC623" s="27">
        <f t="shared" si="28"/>
        <v>0</v>
      </c>
      <c r="AD623" s="28">
        <f t="shared" si="29"/>
        <v>0</v>
      </c>
    </row>
    <row r="624" spans="1:30" x14ac:dyDescent="0.25">
      <c r="A624" s="29">
        <v>612</v>
      </c>
      <c r="B624" s="52"/>
      <c r="C624" s="52"/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/>
      <c r="J624" s="3"/>
      <c r="K624" s="3"/>
      <c r="L624" s="3"/>
      <c r="M624" s="3"/>
      <c r="N624" s="3"/>
      <c r="O624" s="3"/>
      <c r="P624" s="25">
        <f t="shared" si="27"/>
        <v>0</v>
      </c>
      <c r="Q624" s="26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/>
      <c r="X624" s="3"/>
      <c r="Y624" s="3">
        <v>0</v>
      </c>
      <c r="Z624" s="3">
        <v>0</v>
      </c>
      <c r="AA624" s="3">
        <v>0</v>
      </c>
      <c r="AB624" s="3">
        <v>0</v>
      </c>
      <c r="AC624" s="27">
        <f t="shared" si="28"/>
        <v>0</v>
      </c>
      <c r="AD624" s="28">
        <f t="shared" si="29"/>
        <v>0</v>
      </c>
    </row>
    <row r="625" spans="1:30" x14ac:dyDescent="0.25">
      <c r="A625" s="20">
        <v>613</v>
      </c>
      <c r="B625" s="52"/>
      <c r="C625" s="52"/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/>
      <c r="J625" s="3"/>
      <c r="K625" s="3"/>
      <c r="L625" s="3"/>
      <c r="M625" s="3"/>
      <c r="N625" s="3"/>
      <c r="O625" s="3"/>
      <c r="P625" s="25">
        <f t="shared" si="27"/>
        <v>0</v>
      </c>
      <c r="Q625" s="26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/>
      <c r="X625" s="3"/>
      <c r="Y625" s="3">
        <v>0</v>
      </c>
      <c r="Z625" s="3">
        <v>0</v>
      </c>
      <c r="AA625" s="3">
        <v>0</v>
      </c>
      <c r="AB625" s="3">
        <v>0</v>
      </c>
      <c r="AC625" s="27">
        <f t="shared" si="28"/>
        <v>0</v>
      </c>
      <c r="AD625" s="28">
        <f t="shared" si="29"/>
        <v>0</v>
      </c>
    </row>
    <row r="626" spans="1:30" x14ac:dyDescent="0.25">
      <c r="A626" s="29">
        <v>614</v>
      </c>
      <c r="B626" s="52"/>
      <c r="C626" s="52"/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/>
      <c r="J626" s="3"/>
      <c r="K626" s="3"/>
      <c r="L626" s="3"/>
      <c r="M626" s="3"/>
      <c r="N626" s="3"/>
      <c r="O626" s="3"/>
      <c r="P626" s="25">
        <f t="shared" si="27"/>
        <v>0</v>
      </c>
      <c r="Q626" s="26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/>
      <c r="X626" s="3"/>
      <c r="Y626" s="3">
        <v>0</v>
      </c>
      <c r="Z626" s="3">
        <v>0</v>
      </c>
      <c r="AA626" s="3">
        <v>0</v>
      </c>
      <c r="AB626" s="3">
        <v>0</v>
      </c>
      <c r="AC626" s="27">
        <f t="shared" si="28"/>
        <v>0</v>
      </c>
      <c r="AD626" s="28">
        <f t="shared" si="29"/>
        <v>0</v>
      </c>
    </row>
    <row r="627" spans="1:30" x14ac:dyDescent="0.25">
      <c r="A627" s="20">
        <v>615</v>
      </c>
      <c r="B627" s="52"/>
      <c r="C627" s="52"/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/>
      <c r="J627" s="3"/>
      <c r="K627" s="3"/>
      <c r="L627" s="3"/>
      <c r="M627" s="3"/>
      <c r="N627" s="3"/>
      <c r="O627" s="3"/>
      <c r="P627" s="25">
        <f t="shared" si="27"/>
        <v>0</v>
      </c>
      <c r="Q627" s="26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/>
      <c r="X627" s="3"/>
      <c r="Y627" s="3">
        <v>0</v>
      </c>
      <c r="Z627" s="3">
        <v>0</v>
      </c>
      <c r="AA627" s="3">
        <v>0</v>
      </c>
      <c r="AB627" s="3">
        <v>0</v>
      </c>
      <c r="AC627" s="27">
        <f t="shared" si="28"/>
        <v>0</v>
      </c>
      <c r="AD627" s="28">
        <f t="shared" si="29"/>
        <v>0</v>
      </c>
    </row>
    <row r="628" spans="1:30" x14ac:dyDescent="0.25">
      <c r="A628" s="29">
        <v>616</v>
      </c>
      <c r="B628" s="52"/>
      <c r="C628" s="52"/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/>
      <c r="J628" s="3"/>
      <c r="K628" s="3"/>
      <c r="L628" s="3"/>
      <c r="M628" s="3"/>
      <c r="N628" s="3"/>
      <c r="O628" s="3"/>
      <c r="P628" s="25">
        <f t="shared" si="27"/>
        <v>0</v>
      </c>
      <c r="Q628" s="26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/>
      <c r="X628" s="3"/>
      <c r="Y628" s="3">
        <v>0</v>
      </c>
      <c r="Z628" s="3">
        <v>0</v>
      </c>
      <c r="AA628" s="3">
        <v>0</v>
      </c>
      <c r="AB628" s="3">
        <v>0</v>
      </c>
      <c r="AC628" s="27">
        <f t="shared" si="28"/>
        <v>0</v>
      </c>
      <c r="AD628" s="28">
        <f t="shared" si="29"/>
        <v>0</v>
      </c>
    </row>
    <row r="629" spans="1:30" x14ac:dyDescent="0.25">
      <c r="A629" s="20">
        <v>617</v>
      </c>
      <c r="B629" s="52"/>
      <c r="C629" s="52"/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/>
      <c r="J629" s="3"/>
      <c r="K629" s="3"/>
      <c r="L629" s="3"/>
      <c r="M629" s="3"/>
      <c r="N629" s="3"/>
      <c r="O629" s="3"/>
      <c r="P629" s="25">
        <f t="shared" si="27"/>
        <v>0</v>
      </c>
      <c r="Q629" s="26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/>
      <c r="X629" s="3"/>
      <c r="Y629" s="3">
        <v>0</v>
      </c>
      <c r="Z629" s="3">
        <v>0</v>
      </c>
      <c r="AA629" s="3">
        <v>0</v>
      </c>
      <c r="AB629" s="3">
        <v>0</v>
      </c>
      <c r="AC629" s="27">
        <f t="shared" si="28"/>
        <v>0</v>
      </c>
      <c r="AD629" s="28">
        <f t="shared" si="29"/>
        <v>0</v>
      </c>
    </row>
    <row r="630" spans="1:30" x14ac:dyDescent="0.25">
      <c r="A630" s="29">
        <v>618</v>
      </c>
      <c r="B630" s="52"/>
      <c r="C630" s="52"/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/>
      <c r="J630" s="3"/>
      <c r="K630" s="3"/>
      <c r="L630" s="3"/>
      <c r="M630" s="3"/>
      <c r="N630" s="3"/>
      <c r="O630" s="3"/>
      <c r="P630" s="25">
        <f t="shared" si="27"/>
        <v>0</v>
      </c>
      <c r="Q630" s="26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/>
      <c r="X630" s="3"/>
      <c r="Y630" s="3">
        <v>0</v>
      </c>
      <c r="Z630" s="3">
        <v>0</v>
      </c>
      <c r="AA630" s="3">
        <v>0</v>
      </c>
      <c r="AB630" s="3">
        <v>0</v>
      </c>
      <c r="AC630" s="27">
        <f t="shared" si="28"/>
        <v>0</v>
      </c>
      <c r="AD630" s="28">
        <f t="shared" si="29"/>
        <v>0</v>
      </c>
    </row>
    <row r="631" spans="1:30" x14ac:dyDescent="0.25">
      <c r="A631" s="20">
        <v>619</v>
      </c>
      <c r="B631" s="52"/>
      <c r="C631" s="52"/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/>
      <c r="J631" s="3"/>
      <c r="K631" s="3"/>
      <c r="L631" s="3"/>
      <c r="M631" s="3"/>
      <c r="N631" s="3"/>
      <c r="O631" s="3"/>
      <c r="P631" s="25">
        <f t="shared" si="27"/>
        <v>0</v>
      </c>
      <c r="Q631" s="26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/>
      <c r="X631" s="3"/>
      <c r="Y631" s="3">
        <v>0</v>
      </c>
      <c r="Z631" s="3">
        <v>0</v>
      </c>
      <c r="AA631" s="3">
        <v>0</v>
      </c>
      <c r="AB631" s="3">
        <v>0</v>
      </c>
      <c r="AC631" s="27">
        <f t="shared" si="28"/>
        <v>0</v>
      </c>
      <c r="AD631" s="28">
        <f t="shared" si="29"/>
        <v>0</v>
      </c>
    </row>
    <row r="632" spans="1:30" x14ac:dyDescent="0.25">
      <c r="A632" s="29">
        <v>620</v>
      </c>
      <c r="B632" s="52"/>
      <c r="C632" s="52"/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/>
      <c r="J632" s="3"/>
      <c r="K632" s="3"/>
      <c r="L632" s="3"/>
      <c r="M632" s="3"/>
      <c r="N632" s="3"/>
      <c r="O632" s="3"/>
      <c r="P632" s="25">
        <f t="shared" si="27"/>
        <v>0</v>
      </c>
      <c r="Q632" s="26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/>
      <c r="X632" s="3"/>
      <c r="Y632" s="3">
        <v>0</v>
      </c>
      <c r="Z632" s="3">
        <v>0</v>
      </c>
      <c r="AA632" s="3">
        <v>0</v>
      </c>
      <c r="AB632" s="3">
        <v>0</v>
      </c>
      <c r="AC632" s="27">
        <f t="shared" si="28"/>
        <v>0</v>
      </c>
      <c r="AD632" s="28">
        <f t="shared" si="29"/>
        <v>0</v>
      </c>
    </row>
    <row r="633" spans="1:30" x14ac:dyDescent="0.25">
      <c r="A633" s="20">
        <v>621</v>
      </c>
      <c r="B633" s="52"/>
      <c r="C633" s="52"/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/>
      <c r="J633" s="3"/>
      <c r="K633" s="3"/>
      <c r="L633" s="3"/>
      <c r="M633" s="3"/>
      <c r="N633" s="3"/>
      <c r="O633" s="3"/>
      <c r="P633" s="25">
        <f t="shared" si="27"/>
        <v>0</v>
      </c>
      <c r="Q633" s="26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/>
      <c r="X633" s="3"/>
      <c r="Y633" s="3">
        <v>0</v>
      </c>
      <c r="Z633" s="3">
        <v>0</v>
      </c>
      <c r="AA633" s="3">
        <v>0</v>
      </c>
      <c r="AB633" s="3">
        <v>0</v>
      </c>
      <c r="AC633" s="27">
        <f t="shared" si="28"/>
        <v>0</v>
      </c>
      <c r="AD633" s="28">
        <f t="shared" si="29"/>
        <v>0</v>
      </c>
    </row>
    <row r="634" spans="1:30" x14ac:dyDescent="0.25">
      <c r="A634" s="29">
        <v>622</v>
      </c>
      <c r="B634" s="52"/>
      <c r="C634" s="52"/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/>
      <c r="J634" s="3"/>
      <c r="K634" s="3"/>
      <c r="L634" s="3"/>
      <c r="M634" s="3"/>
      <c r="N634" s="3"/>
      <c r="O634" s="3"/>
      <c r="P634" s="25">
        <f t="shared" si="27"/>
        <v>0</v>
      </c>
      <c r="Q634" s="26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/>
      <c r="X634" s="3"/>
      <c r="Y634" s="3">
        <v>0</v>
      </c>
      <c r="Z634" s="3">
        <v>0</v>
      </c>
      <c r="AA634" s="3">
        <v>0</v>
      </c>
      <c r="AB634" s="3">
        <v>0</v>
      </c>
      <c r="AC634" s="27">
        <f t="shared" si="28"/>
        <v>0</v>
      </c>
      <c r="AD634" s="28">
        <f t="shared" si="29"/>
        <v>0</v>
      </c>
    </row>
    <row r="635" spans="1:30" x14ac:dyDescent="0.25">
      <c r="A635" s="20">
        <v>623</v>
      </c>
      <c r="B635" s="52"/>
      <c r="C635" s="52"/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/>
      <c r="J635" s="3"/>
      <c r="K635" s="3"/>
      <c r="L635" s="3"/>
      <c r="M635" s="3"/>
      <c r="N635" s="3"/>
      <c r="O635" s="3"/>
      <c r="P635" s="25">
        <f t="shared" si="27"/>
        <v>0</v>
      </c>
      <c r="Q635" s="26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/>
      <c r="X635" s="3"/>
      <c r="Y635" s="3">
        <v>0</v>
      </c>
      <c r="Z635" s="3">
        <v>0</v>
      </c>
      <c r="AA635" s="3">
        <v>0</v>
      </c>
      <c r="AB635" s="3">
        <v>0</v>
      </c>
      <c r="AC635" s="27">
        <f t="shared" si="28"/>
        <v>0</v>
      </c>
      <c r="AD635" s="28">
        <f t="shared" si="29"/>
        <v>0</v>
      </c>
    </row>
    <row r="636" spans="1:30" x14ac:dyDescent="0.25">
      <c r="A636" s="29">
        <v>624</v>
      </c>
      <c r="B636" s="52"/>
      <c r="C636" s="52"/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/>
      <c r="J636" s="3"/>
      <c r="K636" s="3"/>
      <c r="L636" s="3"/>
      <c r="M636" s="3"/>
      <c r="N636" s="3"/>
      <c r="O636" s="3"/>
      <c r="P636" s="25">
        <f t="shared" si="27"/>
        <v>0</v>
      </c>
      <c r="Q636" s="26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/>
      <c r="X636" s="3"/>
      <c r="Y636" s="3">
        <v>0</v>
      </c>
      <c r="Z636" s="3">
        <v>0</v>
      </c>
      <c r="AA636" s="3">
        <v>0</v>
      </c>
      <c r="AB636" s="3">
        <v>0</v>
      </c>
      <c r="AC636" s="27">
        <f t="shared" si="28"/>
        <v>0</v>
      </c>
      <c r="AD636" s="28">
        <f t="shared" si="29"/>
        <v>0</v>
      </c>
    </row>
    <row r="637" spans="1:30" x14ac:dyDescent="0.25">
      <c r="A637" s="20">
        <v>625</v>
      </c>
      <c r="B637" s="52"/>
      <c r="C637" s="52"/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/>
      <c r="J637" s="3"/>
      <c r="K637" s="3"/>
      <c r="L637" s="3"/>
      <c r="M637" s="3"/>
      <c r="N637" s="3"/>
      <c r="O637" s="3"/>
      <c r="P637" s="25">
        <f t="shared" si="27"/>
        <v>0</v>
      </c>
      <c r="Q637" s="26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/>
      <c r="X637" s="3"/>
      <c r="Y637" s="3">
        <v>0</v>
      </c>
      <c r="Z637" s="3">
        <v>0</v>
      </c>
      <c r="AA637" s="3">
        <v>0</v>
      </c>
      <c r="AB637" s="3">
        <v>0</v>
      </c>
      <c r="AC637" s="27">
        <f t="shared" si="28"/>
        <v>0</v>
      </c>
      <c r="AD637" s="28">
        <f t="shared" si="29"/>
        <v>0</v>
      </c>
    </row>
    <row r="638" spans="1:30" x14ac:dyDescent="0.25">
      <c r="A638" s="29">
        <v>626</v>
      </c>
      <c r="B638" s="52"/>
      <c r="C638" s="52"/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/>
      <c r="J638" s="3"/>
      <c r="K638" s="3"/>
      <c r="L638" s="3"/>
      <c r="M638" s="3"/>
      <c r="N638" s="3"/>
      <c r="O638" s="3"/>
      <c r="P638" s="25">
        <f t="shared" si="27"/>
        <v>0</v>
      </c>
      <c r="Q638" s="26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/>
      <c r="X638" s="3"/>
      <c r="Y638" s="3">
        <v>0</v>
      </c>
      <c r="Z638" s="3">
        <v>0</v>
      </c>
      <c r="AA638" s="3">
        <v>0</v>
      </c>
      <c r="AB638" s="3">
        <v>0</v>
      </c>
      <c r="AC638" s="27">
        <f t="shared" si="28"/>
        <v>0</v>
      </c>
      <c r="AD638" s="28">
        <f t="shared" si="29"/>
        <v>0</v>
      </c>
    </row>
    <row r="639" spans="1:30" x14ac:dyDescent="0.25">
      <c r="A639" s="20">
        <v>627</v>
      </c>
      <c r="B639" s="52"/>
      <c r="C639" s="52"/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/>
      <c r="J639" s="3"/>
      <c r="K639" s="3"/>
      <c r="L639" s="3"/>
      <c r="M639" s="3"/>
      <c r="N639" s="3"/>
      <c r="O639" s="3"/>
      <c r="P639" s="25">
        <f t="shared" si="27"/>
        <v>0</v>
      </c>
      <c r="Q639" s="26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/>
      <c r="X639" s="3"/>
      <c r="Y639" s="3">
        <v>0</v>
      </c>
      <c r="Z639" s="3">
        <v>0</v>
      </c>
      <c r="AA639" s="3">
        <v>0</v>
      </c>
      <c r="AB639" s="3">
        <v>0</v>
      </c>
      <c r="AC639" s="27">
        <f t="shared" si="28"/>
        <v>0</v>
      </c>
      <c r="AD639" s="28">
        <f t="shared" si="29"/>
        <v>0</v>
      </c>
    </row>
    <row r="640" spans="1:30" x14ac:dyDescent="0.25">
      <c r="A640" s="29">
        <v>628</v>
      </c>
      <c r="B640" s="52"/>
      <c r="C640" s="52"/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/>
      <c r="J640" s="3"/>
      <c r="K640" s="3"/>
      <c r="L640" s="3"/>
      <c r="M640" s="3"/>
      <c r="N640" s="3"/>
      <c r="O640" s="3"/>
      <c r="P640" s="25">
        <f t="shared" si="27"/>
        <v>0</v>
      </c>
      <c r="Q640" s="26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/>
      <c r="X640" s="3"/>
      <c r="Y640" s="3">
        <v>0</v>
      </c>
      <c r="Z640" s="3">
        <v>0</v>
      </c>
      <c r="AA640" s="3">
        <v>0</v>
      </c>
      <c r="AB640" s="3">
        <v>0</v>
      </c>
      <c r="AC640" s="27">
        <f t="shared" si="28"/>
        <v>0</v>
      </c>
      <c r="AD640" s="28">
        <f t="shared" si="29"/>
        <v>0</v>
      </c>
    </row>
    <row r="641" spans="1:30" x14ac:dyDescent="0.25">
      <c r="A641" s="20">
        <v>629</v>
      </c>
      <c r="B641" s="52"/>
      <c r="C641" s="52"/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/>
      <c r="J641" s="3"/>
      <c r="K641" s="3"/>
      <c r="L641" s="3"/>
      <c r="M641" s="3"/>
      <c r="N641" s="3"/>
      <c r="O641" s="3"/>
      <c r="P641" s="25">
        <f t="shared" si="27"/>
        <v>0</v>
      </c>
      <c r="Q641" s="26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/>
      <c r="X641" s="3"/>
      <c r="Y641" s="3">
        <v>0</v>
      </c>
      <c r="Z641" s="3">
        <v>0</v>
      </c>
      <c r="AA641" s="3">
        <v>0</v>
      </c>
      <c r="AB641" s="3">
        <v>0</v>
      </c>
      <c r="AC641" s="27">
        <f t="shared" si="28"/>
        <v>0</v>
      </c>
      <c r="AD641" s="28">
        <f t="shared" si="29"/>
        <v>0</v>
      </c>
    </row>
    <row r="642" spans="1:30" x14ac:dyDescent="0.25">
      <c r="A642" s="29">
        <v>630</v>
      </c>
      <c r="B642" s="52"/>
      <c r="C642" s="52"/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/>
      <c r="J642" s="3"/>
      <c r="K642" s="3"/>
      <c r="L642" s="3"/>
      <c r="M642" s="3"/>
      <c r="N642" s="3"/>
      <c r="O642" s="3"/>
      <c r="P642" s="25">
        <f t="shared" si="27"/>
        <v>0</v>
      </c>
      <c r="Q642" s="26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/>
      <c r="X642" s="3"/>
      <c r="Y642" s="3">
        <v>0</v>
      </c>
      <c r="Z642" s="3">
        <v>0</v>
      </c>
      <c r="AA642" s="3">
        <v>0</v>
      </c>
      <c r="AB642" s="3">
        <v>0</v>
      </c>
      <c r="AC642" s="27">
        <f t="shared" si="28"/>
        <v>0</v>
      </c>
      <c r="AD642" s="28">
        <f t="shared" si="29"/>
        <v>0</v>
      </c>
    </row>
    <row r="643" spans="1:30" x14ac:dyDescent="0.25">
      <c r="A643" s="20">
        <v>631</v>
      </c>
      <c r="B643" s="52"/>
      <c r="C643" s="52"/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/>
      <c r="J643" s="3"/>
      <c r="K643" s="3"/>
      <c r="L643" s="3"/>
      <c r="M643" s="3"/>
      <c r="N643" s="3"/>
      <c r="O643" s="3"/>
      <c r="P643" s="25">
        <f t="shared" si="27"/>
        <v>0</v>
      </c>
      <c r="Q643" s="26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/>
      <c r="X643" s="3"/>
      <c r="Y643" s="3">
        <v>0</v>
      </c>
      <c r="Z643" s="3">
        <v>0</v>
      </c>
      <c r="AA643" s="3">
        <v>0</v>
      </c>
      <c r="AB643" s="3">
        <v>0</v>
      </c>
      <c r="AC643" s="27">
        <f t="shared" si="28"/>
        <v>0</v>
      </c>
      <c r="AD643" s="28">
        <f t="shared" si="29"/>
        <v>0</v>
      </c>
    </row>
    <row r="644" spans="1:30" x14ac:dyDescent="0.25">
      <c r="A644" s="29">
        <v>632</v>
      </c>
      <c r="B644" s="52"/>
      <c r="C644" s="52"/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/>
      <c r="J644" s="3"/>
      <c r="K644" s="3"/>
      <c r="L644" s="3"/>
      <c r="M644" s="3"/>
      <c r="N644" s="3"/>
      <c r="O644" s="3"/>
      <c r="P644" s="25">
        <f t="shared" si="27"/>
        <v>0</v>
      </c>
      <c r="Q644" s="26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/>
      <c r="X644" s="3"/>
      <c r="Y644" s="3">
        <v>0</v>
      </c>
      <c r="Z644" s="3">
        <v>0</v>
      </c>
      <c r="AA644" s="3">
        <v>0</v>
      </c>
      <c r="AB644" s="3">
        <v>0</v>
      </c>
      <c r="AC644" s="27">
        <f t="shared" si="28"/>
        <v>0</v>
      </c>
      <c r="AD644" s="28">
        <f t="shared" si="29"/>
        <v>0</v>
      </c>
    </row>
    <row r="645" spans="1:30" x14ac:dyDescent="0.25">
      <c r="A645" s="20">
        <v>633</v>
      </c>
      <c r="B645" s="52"/>
      <c r="C645" s="52"/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/>
      <c r="J645" s="3"/>
      <c r="K645" s="3"/>
      <c r="L645" s="3"/>
      <c r="M645" s="3"/>
      <c r="N645" s="3"/>
      <c r="O645" s="3"/>
      <c r="P645" s="25">
        <f t="shared" si="27"/>
        <v>0</v>
      </c>
      <c r="Q645" s="26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/>
      <c r="X645" s="3"/>
      <c r="Y645" s="3">
        <v>0</v>
      </c>
      <c r="Z645" s="3">
        <v>0</v>
      </c>
      <c r="AA645" s="3">
        <v>0</v>
      </c>
      <c r="AB645" s="3">
        <v>0</v>
      </c>
      <c r="AC645" s="27">
        <f t="shared" si="28"/>
        <v>0</v>
      </c>
      <c r="AD645" s="28">
        <f t="shared" si="29"/>
        <v>0</v>
      </c>
    </row>
    <row r="646" spans="1:30" x14ac:dyDescent="0.25">
      <c r="A646" s="29">
        <v>634</v>
      </c>
      <c r="B646" s="52"/>
      <c r="C646" s="52"/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/>
      <c r="J646" s="3"/>
      <c r="K646" s="3"/>
      <c r="L646" s="3"/>
      <c r="M646" s="3"/>
      <c r="N646" s="3"/>
      <c r="O646" s="3"/>
      <c r="P646" s="25">
        <f t="shared" si="27"/>
        <v>0</v>
      </c>
      <c r="Q646" s="26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/>
      <c r="X646" s="3"/>
      <c r="Y646" s="3">
        <v>0</v>
      </c>
      <c r="Z646" s="3">
        <v>0</v>
      </c>
      <c r="AA646" s="3">
        <v>0</v>
      </c>
      <c r="AB646" s="3">
        <v>0</v>
      </c>
      <c r="AC646" s="27">
        <f t="shared" si="28"/>
        <v>0</v>
      </c>
      <c r="AD646" s="28">
        <f t="shared" si="29"/>
        <v>0</v>
      </c>
    </row>
    <row r="647" spans="1:30" x14ac:dyDescent="0.25">
      <c r="A647" s="20">
        <v>635</v>
      </c>
      <c r="B647" s="52"/>
      <c r="C647" s="52"/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/>
      <c r="J647" s="3"/>
      <c r="K647" s="3"/>
      <c r="L647" s="3"/>
      <c r="M647" s="3"/>
      <c r="N647" s="3"/>
      <c r="O647" s="3"/>
      <c r="P647" s="25">
        <f t="shared" si="27"/>
        <v>0</v>
      </c>
      <c r="Q647" s="26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/>
      <c r="X647" s="3"/>
      <c r="Y647" s="3">
        <v>0</v>
      </c>
      <c r="Z647" s="3">
        <v>0</v>
      </c>
      <c r="AA647" s="3">
        <v>0</v>
      </c>
      <c r="AB647" s="3">
        <v>0</v>
      </c>
      <c r="AC647" s="27">
        <f t="shared" si="28"/>
        <v>0</v>
      </c>
      <c r="AD647" s="28">
        <f t="shared" si="29"/>
        <v>0</v>
      </c>
    </row>
    <row r="648" spans="1:30" x14ac:dyDescent="0.25">
      <c r="A648" s="29">
        <v>636</v>
      </c>
      <c r="B648" s="52"/>
      <c r="C648" s="52"/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/>
      <c r="J648" s="3"/>
      <c r="K648" s="3"/>
      <c r="L648" s="3"/>
      <c r="M648" s="3"/>
      <c r="N648" s="3"/>
      <c r="O648" s="3"/>
      <c r="P648" s="25">
        <f t="shared" si="27"/>
        <v>0</v>
      </c>
      <c r="Q648" s="26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/>
      <c r="X648" s="3"/>
      <c r="Y648" s="3">
        <v>0</v>
      </c>
      <c r="Z648" s="3">
        <v>0</v>
      </c>
      <c r="AA648" s="3">
        <v>0</v>
      </c>
      <c r="AB648" s="3">
        <v>0</v>
      </c>
      <c r="AC648" s="27">
        <f t="shared" si="28"/>
        <v>0</v>
      </c>
      <c r="AD648" s="28">
        <f t="shared" si="29"/>
        <v>0</v>
      </c>
    </row>
    <row r="649" spans="1:30" x14ac:dyDescent="0.25">
      <c r="A649" s="20">
        <v>637</v>
      </c>
      <c r="B649" s="52"/>
      <c r="C649" s="52"/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/>
      <c r="J649" s="3"/>
      <c r="K649" s="3"/>
      <c r="L649" s="3"/>
      <c r="M649" s="3"/>
      <c r="N649" s="3"/>
      <c r="O649" s="3"/>
      <c r="P649" s="25">
        <f t="shared" si="27"/>
        <v>0</v>
      </c>
      <c r="Q649" s="26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/>
      <c r="X649" s="3"/>
      <c r="Y649" s="3">
        <v>0</v>
      </c>
      <c r="Z649" s="3">
        <v>0</v>
      </c>
      <c r="AA649" s="3">
        <v>0</v>
      </c>
      <c r="AB649" s="3">
        <v>0</v>
      </c>
      <c r="AC649" s="27">
        <f t="shared" si="28"/>
        <v>0</v>
      </c>
      <c r="AD649" s="28">
        <f t="shared" si="29"/>
        <v>0</v>
      </c>
    </row>
    <row r="650" spans="1:30" x14ac:dyDescent="0.25">
      <c r="A650" s="29">
        <v>638</v>
      </c>
      <c r="B650" s="52"/>
      <c r="C650" s="52"/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/>
      <c r="J650" s="3"/>
      <c r="K650" s="3"/>
      <c r="L650" s="3"/>
      <c r="M650" s="3"/>
      <c r="N650" s="3"/>
      <c r="O650" s="3"/>
      <c r="P650" s="25">
        <f t="shared" si="27"/>
        <v>0</v>
      </c>
      <c r="Q650" s="26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/>
      <c r="X650" s="3"/>
      <c r="Y650" s="3">
        <v>0</v>
      </c>
      <c r="Z650" s="3">
        <v>0</v>
      </c>
      <c r="AA650" s="3">
        <v>0</v>
      </c>
      <c r="AB650" s="3">
        <v>0</v>
      </c>
      <c r="AC650" s="27">
        <f t="shared" si="28"/>
        <v>0</v>
      </c>
      <c r="AD650" s="28">
        <f t="shared" si="29"/>
        <v>0</v>
      </c>
    </row>
    <row r="651" spans="1:30" x14ac:dyDescent="0.25">
      <c r="A651" s="20">
        <v>639</v>
      </c>
      <c r="B651" s="52"/>
      <c r="C651" s="52"/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/>
      <c r="J651" s="3"/>
      <c r="K651" s="3"/>
      <c r="L651" s="3"/>
      <c r="M651" s="3"/>
      <c r="N651" s="3"/>
      <c r="O651" s="3"/>
      <c r="P651" s="25">
        <f t="shared" si="27"/>
        <v>0</v>
      </c>
      <c r="Q651" s="26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/>
      <c r="X651" s="3"/>
      <c r="Y651" s="3">
        <v>0</v>
      </c>
      <c r="Z651" s="3">
        <v>0</v>
      </c>
      <c r="AA651" s="3">
        <v>0</v>
      </c>
      <c r="AB651" s="3">
        <v>0</v>
      </c>
      <c r="AC651" s="27">
        <f t="shared" si="28"/>
        <v>0</v>
      </c>
      <c r="AD651" s="28">
        <f t="shared" si="29"/>
        <v>0</v>
      </c>
    </row>
    <row r="652" spans="1:30" x14ac:dyDescent="0.25">
      <c r="A652" s="29">
        <v>640</v>
      </c>
      <c r="B652" s="52"/>
      <c r="C652" s="52"/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/>
      <c r="J652" s="3"/>
      <c r="K652" s="3"/>
      <c r="L652" s="3"/>
      <c r="M652" s="3"/>
      <c r="N652" s="3"/>
      <c r="O652" s="3"/>
      <c r="P652" s="25">
        <f t="shared" si="27"/>
        <v>0</v>
      </c>
      <c r="Q652" s="26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/>
      <c r="X652" s="3"/>
      <c r="Y652" s="3">
        <v>0</v>
      </c>
      <c r="Z652" s="3">
        <v>0</v>
      </c>
      <c r="AA652" s="3">
        <v>0</v>
      </c>
      <c r="AB652" s="3">
        <v>0</v>
      </c>
      <c r="AC652" s="27">
        <f t="shared" si="28"/>
        <v>0</v>
      </c>
      <c r="AD652" s="28">
        <f t="shared" si="29"/>
        <v>0</v>
      </c>
    </row>
    <row r="653" spans="1:30" x14ac:dyDescent="0.25">
      <c r="A653" s="20">
        <v>641</v>
      </c>
      <c r="B653" s="52"/>
      <c r="C653" s="52"/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/>
      <c r="J653" s="3"/>
      <c r="K653" s="3"/>
      <c r="L653" s="3"/>
      <c r="M653" s="3"/>
      <c r="N653" s="3"/>
      <c r="O653" s="3"/>
      <c r="P653" s="25">
        <f t="shared" si="27"/>
        <v>0</v>
      </c>
      <c r="Q653" s="26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/>
      <c r="X653" s="3"/>
      <c r="Y653" s="3">
        <v>0</v>
      </c>
      <c r="Z653" s="3">
        <v>0</v>
      </c>
      <c r="AA653" s="3">
        <v>0</v>
      </c>
      <c r="AB653" s="3">
        <v>0</v>
      </c>
      <c r="AC653" s="27">
        <f t="shared" si="28"/>
        <v>0</v>
      </c>
      <c r="AD653" s="28">
        <f t="shared" si="29"/>
        <v>0</v>
      </c>
    </row>
    <row r="654" spans="1:30" x14ac:dyDescent="0.25">
      <c r="A654" s="29">
        <v>642</v>
      </c>
      <c r="B654" s="52"/>
      <c r="C654" s="52"/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/>
      <c r="J654" s="3"/>
      <c r="K654" s="3"/>
      <c r="L654" s="3"/>
      <c r="M654" s="3"/>
      <c r="N654" s="3"/>
      <c r="O654" s="3"/>
      <c r="P654" s="25">
        <f t="shared" ref="P654:P717" si="30">SUM(G654:N654)</f>
        <v>0</v>
      </c>
      <c r="Q654" s="26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/>
      <c r="X654" s="3"/>
      <c r="Y654" s="3">
        <v>0</v>
      </c>
      <c r="Z654" s="3">
        <v>0</v>
      </c>
      <c r="AA654" s="3">
        <v>0</v>
      </c>
      <c r="AB654" s="3">
        <v>0</v>
      </c>
      <c r="AC654" s="27">
        <f t="shared" ref="AC654:AC717" si="31">SUM(R654:AB654)</f>
        <v>0</v>
      </c>
      <c r="AD654" s="28">
        <f t="shared" ref="AD654:AD717" si="32">+P654+Q654-AC654</f>
        <v>0</v>
      </c>
    </row>
    <row r="655" spans="1:30" x14ac:dyDescent="0.25">
      <c r="A655" s="20">
        <v>643</v>
      </c>
      <c r="B655" s="52"/>
      <c r="C655" s="52"/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/>
      <c r="J655" s="3"/>
      <c r="K655" s="3"/>
      <c r="L655" s="3"/>
      <c r="M655" s="3"/>
      <c r="N655" s="3"/>
      <c r="O655" s="3"/>
      <c r="P655" s="25">
        <f t="shared" si="30"/>
        <v>0</v>
      </c>
      <c r="Q655" s="26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/>
      <c r="X655" s="3"/>
      <c r="Y655" s="3">
        <v>0</v>
      </c>
      <c r="Z655" s="3">
        <v>0</v>
      </c>
      <c r="AA655" s="3">
        <v>0</v>
      </c>
      <c r="AB655" s="3">
        <v>0</v>
      </c>
      <c r="AC655" s="27">
        <f t="shared" si="31"/>
        <v>0</v>
      </c>
      <c r="AD655" s="28">
        <f t="shared" si="32"/>
        <v>0</v>
      </c>
    </row>
    <row r="656" spans="1:30" x14ac:dyDescent="0.25">
      <c r="A656" s="29">
        <v>644</v>
      </c>
      <c r="B656" s="52"/>
      <c r="C656" s="52"/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/>
      <c r="J656" s="3"/>
      <c r="K656" s="3"/>
      <c r="L656" s="3"/>
      <c r="M656" s="3"/>
      <c r="N656" s="3"/>
      <c r="O656" s="3"/>
      <c r="P656" s="25">
        <f t="shared" si="30"/>
        <v>0</v>
      </c>
      <c r="Q656" s="26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/>
      <c r="X656" s="3"/>
      <c r="Y656" s="3">
        <v>0</v>
      </c>
      <c r="Z656" s="3">
        <v>0</v>
      </c>
      <c r="AA656" s="3">
        <v>0</v>
      </c>
      <c r="AB656" s="3">
        <v>0</v>
      </c>
      <c r="AC656" s="27">
        <f t="shared" si="31"/>
        <v>0</v>
      </c>
      <c r="AD656" s="28">
        <f t="shared" si="32"/>
        <v>0</v>
      </c>
    </row>
    <row r="657" spans="1:30" x14ac:dyDescent="0.25">
      <c r="A657" s="20">
        <v>645</v>
      </c>
      <c r="B657" s="52"/>
      <c r="C657" s="52"/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/>
      <c r="J657" s="3"/>
      <c r="K657" s="3"/>
      <c r="L657" s="3"/>
      <c r="M657" s="3"/>
      <c r="N657" s="3"/>
      <c r="O657" s="3"/>
      <c r="P657" s="25">
        <f t="shared" si="30"/>
        <v>0</v>
      </c>
      <c r="Q657" s="26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/>
      <c r="X657" s="3"/>
      <c r="Y657" s="3">
        <v>0</v>
      </c>
      <c r="Z657" s="3">
        <v>0</v>
      </c>
      <c r="AA657" s="3">
        <v>0</v>
      </c>
      <c r="AB657" s="3">
        <v>0</v>
      </c>
      <c r="AC657" s="27">
        <f t="shared" si="31"/>
        <v>0</v>
      </c>
      <c r="AD657" s="28">
        <f t="shared" si="32"/>
        <v>0</v>
      </c>
    </row>
    <row r="658" spans="1:30" x14ac:dyDescent="0.25">
      <c r="A658" s="29">
        <v>646</v>
      </c>
      <c r="B658" s="52"/>
      <c r="C658" s="52"/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/>
      <c r="J658" s="3"/>
      <c r="K658" s="3"/>
      <c r="L658" s="3"/>
      <c r="M658" s="3"/>
      <c r="N658" s="3"/>
      <c r="O658" s="3"/>
      <c r="P658" s="25">
        <f t="shared" si="30"/>
        <v>0</v>
      </c>
      <c r="Q658" s="26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/>
      <c r="X658" s="3"/>
      <c r="Y658" s="3">
        <v>0</v>
      </c>
      <c r="Z658" s="3">
        <v>0</v>
      </c>
      <c r="AA658" s="3">
        <v>0</v>
      </c>
      <c r="AB658" s="3">
        <v>0</v>
      </c>
      <c r="AC658" s="27">
        <f t="shared" si="31"/>
        <v>0</v>
      </c>
      <c r="AD658" s="28">
        <f t="shared" si="32"/>
        <v>0</v>
      </c>
    </row>
    <row r="659" spans="1:30" x14ac:dyDescent="0.25">
      <c r="A659" s="20">
        <v>647</v>
      </c>
      <c r="B659" s="52"/>
      <c r="C659" s="52"/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/>
      <c r="J659" s="3"/>
      <c r="K659" s="3"/>
      <c r="L659" s="3"/>
      <c r="M659" s="3"/>
      <c r="N659" s="3"/>
      <c r="O659" s="3"/>
      <c r="P659" s="25">
        <f t="shared" si="30"/>
        <v>0</v>
      </c>
      <c r="Q659" s="26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/>
      <c r="X659" s="3"/>
      <c r="Y659" s="3">
        <v>0</v>
      </c>
      <c r="Z659" s="3">
        <v>0</v>
      </c>
      <c r="AA659" s="3">
        <v>0</v>
      </c>
      <c r="AB659" s="3">
        <v>0</v>
      </c>
      <c r="AC659" s="27">
        <f t="shared" si="31"/>
        <v>0</v>
      </c>
      <c r="AD659" s="28">
        <f t="shared" si="32"/>
        <v>0</v>
      </c>
    </row>
    <row r="660" spans="1:30" x14ac:dyDescent="0.25">
      <c r="A660" s="29">
        <v>648</v>
      </c>
      <c r="B660" s="52"/>
      <c r="C660" s="52"/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/>
      <c r="J660" s="3"/>
      <c r="K660" s="3"/>
      <c r="L660" s="3"/>
      <c r="M660" s="3"/>
      <c r="N660" s="3"/>
      <c r="O660" s="3"/>
      <c r="P660" s="25">
        <f t="shared" si="30"/>
        <v>0</v>
      </c>
      <c r="Q660" s="26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/>
      <c r="X660" s="3"/>
      <c r="Y660" s="3">
        <v>0</v>
      </c>
      <c r="Z660" s="3">
        <v>0</v>
      </c>
      <c r="AA660" s="3">
        <v>0</v>
      </c>
      <c r="AB660" s="3">
        <v>0</v>
      </c>
      <c r="AC660" s="27">
        <f t="shared" si="31"/>
        <v>0</v>
      </c>
      <c r="AD660" s="28">
        <f t="shared" si="32"/>
        <v>0</v>
      </c>
    </row>
    <row r="661" spans="1:30" x14ac:dyDescent="0.25">
      <c r="A661" s="20">
        <v>649</v>
      </c>
      <c r="B661" s="52"/>
      <c r="C661" s="52"/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/>
      <c r="J661" s="3"/>
      <c r="K661" s="3"/>
      <c r="L661" s="3"/>
      <c r="M661" s="3"/>
      <c r="N661" s="3"/>
      <c r="O661" s="3"/>
      <c r="P661" s="25">
        <f t="shared" si="30"/>
        <v>0</v>
      </c>
      <c r="Q661" s="26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/>
      <c r="X661" s="3"/>
      <c r="Y661" s="3">
        <v>0</v>
      </c>
      <c r="Z661" s="3">
        <v>0</v>
      </c>
      <c r="AA661" s="3">
        <v>0</v>
      </c>
      <c r="AB661" s="3">
        <v>0</v>
      </c>
      <c r="AC661" s="27">
        <f t="shared" si="31"/>
        <v>0</v>
      </c>
      <c r="AD661" s="28">
        <f t="shared" si="32"/>
        <v>0</v>
      </c>
    </row>
    <row r="662" spans="1:30" x14ac:dyDescent="0.25">
      <c r="A662" s="29">
        <v>650</v>
      </c>
      <c r="B662" s="52"/>
      <c r="C662" s="52"/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/>
      <c r="J662" s="3"/>
      <c r="K662" s="3"/>
      <c r="L662" s="3"/>
      <c r="M662" s="3"/>
      <c r="N662" s="3"/>
      <c r="O662" s="3"/>
      <c r="P662" s="25">
        <f t="shared" si="30"/>
        <v>0</v>
      </c>
      <c r="Q662" s="26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/>
      <c r="X662" s="3"/>
      <c r="Y662" s="3">
        <v>0</v>
      </c>
      <c r="Z662" s="3">
        <v>0</v>
      </c>
      <c r="AA662" s="3">
        <v>0</v>
      </c>
      <c r="AB662" s="3">
        <v>0</v>
      </c>
      <c r="AC662" s="27">
        <f t="shared" si="31"/>
        <v>0</v>
      </c>
      <c r="AD662" s="28">
        <f t="shared" si="32"/>
        <v>0</v>
      </c>
    </row>
    <row r="663" spans="1:30" x14ac:dyDescent="0.25">
      <c r="A663" s="20">
        <v>651</v>
      </c>
      <c r="B663" s="52"/>
      <c r="C663" s="52"/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/>
      <c r="J663" s="3"/>
      <c r="K663" s="3"/>
      <c r="L663" s="3"/>
      <c r="M663" s="3"/>
      <c r="N663" s="3"/>
      <c r="O663" s="3"/>
      <c r="P663" s="25">
        <f t="shared" si="30"/>
        <v>0</v>
      </c>
      <c r="Q663" s="26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/>
      <c r="X663" s="3"/>
      <c r="Y663" s="3">
        <v>0</v>
      </c>
      <c r="Z663" s="3">
        <v>0</v>
      </c>
      <c r="AA663" s="3">
        <v>0</v>
      </c>
      <c r="AB663" s="3">
        <v>0</v>
      </c>
      <c r="AC663" s="27">
        <f t="shared" si="31"/>
        <v>0</v>
      </c>
      <c r="AD663" s="28">
        <f t="shared" si="32"/>
        <v>0</v>
      </c>
    </row>
    <row r="664" spans="1:30" x14ac:dyDescent="0.25">
      <c r="A664" s="29">
        <v>652</v>
      </c>
      <c r="B664" s="52"/>
      <c r="C664" s="52"/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/>
      <c r="J664" s="3"/>
      <c r="K664" s="3"/>
      <c r="L664" s="3"/>
      <c r="M664" s="3"/>
      <c r="N664" s="3"/>
      <c r="O664" s="3"/>
      <c r="P664" s="25">
        <f t="shared" si="30"/>
        <v>0</v>
      </c>
      <c r="Q664" s="26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/>
      <c r="X664" s="3"/>
      <c r="Y664" s="3">
        <v>0</v>
      </c>
      <c r="Z664" s="3">
        <v>0</v>
      </c>
      <c r="AA664" s="3">
        <v>0</v>
      </c>
      <c r="AB664" s="3">
        <v>0</v>
      </c>
      <c r="AC664" s="27">
        <f t="shared" si="31"/>
        <v>0</v>
      </c>
      <c r="AD664" s="28">
        <f t="shared" si="32"/>
        <v>0</v>
      </c>
    </row>
    <row r="665" spans="1:30" x14ac:dyDescent="0.25">
      <c r="A665" s="20">
        <v>653</v>
      </c>
      <c r="B665" s="52"/>
      <c r="C665" s="52"/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/>
      <c r="J665" s="3"/>
      <c r="K665" s="3"/>
      <c r="L665" s="3"/>
      <c r="M665" s="3"/>
      <c r="N665" s="3"/>
      <c r="O665" s="3"/>
      <c r="P665" s="25">
        <f t="shared" si="30"/>
        <v>0</v>
      </c>
      <c r="Q665" s="26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/>
      <c r="X665" s="3"/>
      <c r="Y665" s="3">
        <v>0</v>
      </c>
      <c r="Z665" s="3">
        <v>0</v>
      </c>
      <c r="AA665" s="3">
        <v>0</v>
      </c>
      <c r="AB665" s="3">
        <v>0</v>
      </c>
      <c r="AC665" s="27">
        <f t="shared" si="31"/>
        <v>0</v>
      </c>
      <c r="AD665" s="28">
        <f t="shared" si="32"/>
        <v>0</v>
      </c>
    </row>
    <row r="666" spans="1:30" x14ac:dyDescent="0.25">
      <c r="A666" s="29">
        <v>654</v>
      </c>
      <c r="B666" s="52"/>
      <c r="C666" s="52"/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/>
      <c r="J666" s="3"/>
      <c r="K666" s="3"/>
      <c r="L666" s="3"/>
      <c r="M666" s="3"/>
      <c r="N666" s="3"/>
      <c r="O666" s="3"/>
      <c r="P666" s="25">
        <f t="shared" si="30"/>
        <v>0</v>
      </c>
      <c r="Q666" s="26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/>
      <c r="X666" s="3"/>
      <c r="Y666" s="3">
        <v>0</v>
      </c>
      <c r="Z666" s="3">
        <v>0</v>
      </c>
      <c r="AA666" s="3">
        <v>0</v>
      </c>
      <c r="AB666" s="3">
        <v>0</v>
      </c>
      <c r="AC666" s="27">
        <f t="shared" si="31"/>
        <v>0</v>
      </c>
      <c r="AD666" s="28">
        <f t="shared" si="32"/>
        <v>0</v>
      </c>
    </row>
    <row r="667" spans="1:30" x14ac:dyDescent="0.25">
      <c r="A667" s="20">
        <v>655</v>
      </c>
      <c r="B667" s="52"/>
      <c r="C667" s="52"/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/>
      <c r="J667" s="3"/>
      <c r="K667" s="3"/>
      <c r="L667" s="3"/>
      <c r="M667" s="3"/>
      <c r="N667" s="3"/>
      <c r="O667" s="3"/>
      <c r="P667" s="25">
        <f t="shared" si="30"/>
        <v>0</v>
      </c>
      <c r="Q667" s="26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/>
      <c r="X667" s="3"/>
      <c r="Y667" s="3">
        <v>0</v>
      </c>
      <c r="Z667" s="3">
        <v>0</v>
      </c>
      <c r="AA667" s="3">
        <v>0</v>
      </c>
      <c r="AB667" s="3">
        <v>0</v>
      </c>
      <c r="AC667" s="27">
        <f t="shared" si="31"/>
        <v>0</v>
      </c>
      <c r="AD667" s="28">
        <f t="shared" si="32"/>
        <v>0</v>
      </c>
    </row>
    <row r="668" spans="1:30" x14ac:dyDescent="0.25">
      <c r="A668" s="29">
        <v>656</v>
      </c>
      <c r="B668" s="52"/>
      <c r="C668" s="52"/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/>
      <c r="J668" s="3"/>
      <c r="K668" s="3"/>
      <c r="L668" s="3"/>
      <c r="M668" s="3"/>
      <c r="N668" s="3"/>
      <c r="O668" s="3"/>
      <c r="P668" s="25">
        <f t="shared" si="30"/>
        <v>0</v>
      </c>
      <c r="Q668" s="26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/>
      <c r="X668" s="3"/>
      <c r="Y668" s="3">
        <v>0</v>
      </c>
      <c r="Z668" s="3">
        <v>0</v>
      </c>
      <c r="AA668" s="3">
        <v>0</v>
      </c>
      <c r="AB668" s="3">
        <v>0</v>
      </c>
      <c r="AC668" s="27">
        <f t="shared" si="31"/>
        <v>0</v>
      </c>
      <c r="AD668" s="28">
        <f t="shared" si="32"/>
        <v>0</v>
      </c>
    </row>
    <row r="669" spans="1:30" x14ac:dyDescent="0.25">
      <c r="A669" s="20">
        <v>657</v>
      </c>
      <c r="B669" s="52"/>
      <c r="C669" s="52"/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/>
      <c r="J669" s="3"/>
      <c r="K669" s="3"/>
      <c r="L669" s="3"/>
      <c r="M669" s="3"/>
      <c r="N669" s="3"/>
      <c r="O669" s="3"/>
      <c r="P669" s="25">
        <f t="shared" si="30"/>
        <v>0</v>
      </c>
      <c r="Q669" s="26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/>
      <c r="X669" s="3"/>
      <c r="Y669" s="3">
        <v>0</v>
      </c>
      <c r="Z669" s="3">
        <v>0</v>
      </c>
      <c r="AA669" s="3">
        <v>0</v>
      </c>
      <c r="AB669" s="3">
        <v>0</v>
      </c>
      <c r="AC669" s="27">
        <f t="shared" si="31"/>
        <v>0</v>
      </c>
      <c r="AD669" s="28">
        <f t="shared" si="32"/>
        <v>0</v>
      </c>
    </row>
    <row r="670" spans="1:30" x14ac:dyDescent="0.25">
      <c r="A670" s="29">
        <v>658</v>
      </c>
      <c r="B670" s="52"/>
      <c r="C670" s="52"/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/>
      <c r="J670" s="3"/>
      <c r="K670" s="3"/>
      <c r="L670" s="3"/>
      <c r="M670" s="3"/>
      <c r="N670" s="3"/>
      <c r="O670" s="3"/>
      <c r="P670" s="25">
        <f t="shared" si="30"/>
        <v>0</v>
      </c>
      <c r="Q670" s="26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/>
      <c r="X670" s="3"/>
      <c r="Y670" s="3">
        <v>0</v>
      </c>
      <c r="Z670" s="3">
        <v>0</v>
      </c>
      <c r="AA670" s="3">
        <v>0</v>
      </c>
      <c r="AB670" s="3">
        <v>0</v>
      </c>
      <c r="AC670" s="27">
        <f t="shared" si="31"/>
        <v>0</v>
      </c>
      <c r="AD670" s="28">
        <f t="shared" si="32"/>
        <v>0</v>
      </c>
    </row>
    <row r="671" spans="1:30" x14ac:dyDescent="0.25">
      <c r="A671" s="20">
        <v>659</v>
      </c>
      <c r="B671" s="52"/>
      <c r="C671" s="52"/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/>
      <c r="J671" s="3"/>
      <c r="K671" s="3"/>
      <c r="L671" s="3"/>
      <c r="M671" s="3"/>
      <c r="N671" s="3"/>
      <c r="O671" s="3"/>
      <c r="P671" s="25">
        <f t="shared" si="30"/>
        <v>0</v>
      </c>
      <c r="Q671" s="26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/>
      <c r="X671" s="3"/>
      <c r="Y671" s="3">
        <v>0</v>
      </c>
      <c r="Z671" s="3">
        <v>0</v>
      </c>
      <c r="AA671" s="3">
        <v>0</v>
      </c>
      <c r="AB671" s="3">
        <v>0</v>
      </c>
      <c r="AC671" s="27">
        <f t="shared" si="31"/>
        <v>0</v>
      </c>
      <c r="AD671" s="28">
        <f t="shared" si="32"/>
        <v>0</v>
      </c>
    </row>
    <row r="672" spans="1:30" x14ac:dyDescent="0.25">
      <c r="A672" s="29">
        <v>660</v>
      </c>
      <c r="B672" s="52"/>
      <c r="C672" s="52"/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/>
      <c r="J672" s="3"/>
      <c r="K672" s="3"/>
      <c r="L672" s="3"/>
      <c r="M672" s="3"/>
      <c r="N672" s="3"/>
      <c r="O672" s="3"/>
      <c r="P672" s="25">
        <f t="shared" si="30"/>
        <v>0</v>
      </c>
      <c r="Q672" s="26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/>
      <c r="X672" s="3"/>
      <c r="Y672" s="3">
        <v>0</v>
      </c>
      <c r="Z672" s="3">
        <v>0</v>
      </c>
      <c r="AA672" s="3">
        <v>0</v>
      </c>
      <c r="AB672" s="3">
        <v>0</v>
      </c>
      <c r="AC672" s="27">
        <f t="shared" si="31"/>
        <v>0</v>
      </c>
      <c r="AD672" s="28">
        <f t="shared" si="32"/>
        <v>0</v>
      </c>
    </row>
    <row r="673" spans="1:30" x14ac:dyDescent="0.25">
      <c r="A673" s="20">
        <v>661</v>
      </c>
      <c r="B673" s="52"/>
      <c r="C673" s="52"/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/>
      <c r="J673" s="3"/>
      <c r="K673" s="3"/>
      <c r="L673" s="3"/>
      <c r="M673" s="3"/>
      <c r="N673" s="3"/>
      <c r="O673" s="3"/>
      <c r="P673" s="25">
        <f t="shared" si="30"/>
        <v>0</v>
      </c>
      <c r="Q673" s="26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/>
      <c r="X673" s="3"/>
      <c r="Y673" s="3">
        <v>0</v>
      </c>
      <c r="Z673" s="3">
        <v>0</v>
      </c>
      <c r="AA673" s="3">
        <v>0</v>
      </c>
      <c r="AB673" s="3">
        <v>0</v>
      </c>
      <c r="AC673" s="27">
        <f t="shared" si="31"/>
        <v>0</v>
      </c>
      <c r="AD673" s="28">
        <f t="shared" si="32"/>
        <v>0</v>
      </c>
    </row>
    <row r="674" spans="1:30" x14ac:dyDescent="0.25">
      <c r="A674" s="29">
        <v>662</v>
      </c>
      <c r="B674" s="52"/>
      <c r="C674" s="52"/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/>
      <c r="J674" s="3"/>
      <c r="K674" s="3"/>
      <c r="L674" s="3"/>
      <c r="M674" s="3"/>
      <c r="N674" s="3"/>
      <c r="O674" s="3"/>
      <c r="P674" s="25">
        <f t="shared" si="30"/>
        <v>0</v>
      </c>
      <c r="Q674" s="26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/>
      <c r="X674" s="3"/>
      <c r="Y674" s="3">
        <v>0</v>
      </c>
      <c r="Z674" s="3">
        <v>0</v>
      </c>
      <c r="AA674" s="3">
        <v>0</v>
      </c>
      <c r="AB674" s="3">
        <v>0</v>
      </c>
      <c r="AC674" s="27">
        <f t="shared" si="31"/>
        <v>0</v>
      </c>
      <c r="AD674" s="28">
        <f t="shared" si="32"/>
        <v>0</v>
      </c>
    </row>
    <row r="675" spans="1:30" x14ac:dyDescent="0.25">
      <c r="A675" s="20">
        <v>663</v>
      </c>
      <c r="B675" s="52"/>
      <c r="C675" s="52"/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/>
      <c r="J675" s="3"/>
      <c r="K675" s="3"/>
      <c r="L675" s="3"/>
      <c r="M675" s="3"/>
      <c r="N675" s="3"/>
      <c r="O675" s="3"/>
      <c r="P675" s="25">
        <f t="shared" si="30"/>
        <v>0</v>
      </c>
      <c r="Q675" s="26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/>
      <c r="X675" s="3"/>
      <c r="Y675" s="3">
        <v>0</v>
      </c>
      <c r="Z675" s="3">
        <v>0</v>
      </c>
      <c r="AA675" s="3">
        <v>0</v>
      </c>
      <c r="AB675" s="3">
        <v>0</v>
      </c>
      <c r="AC675" s="27">
        <f t="shared" si="31"/>
        <v>0</v>
      </c>
      <c r="AD675" s="28">
        <f t="shared" si="32"/>
        <v>0</v>
      </c>
    </row>
    <row r="676" spans="1:30" x14ac:dyDescent="0.25">
      <c r="A676" s="29">
        <v>664</v>
      </c>
      <c r="B676" s="52"/>
      <c r="C676" s="52"/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/>
      <c r="J676" s="3"/>
      <c r="K676" s="3"/>
      <c r="L676" s="3"/>
      <c r="M676" s="3"/>
      <c r="N676" s="3"/>
      <c r="O676" s="3"/>
      <c r="P676" s="25">
        <f t="shared" si="30"/>
        <v>0</v>
      </c>
      <c r="Q676" s="26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/>
      <c r="X676" s="3"/>
      <c r="Y676" s="3">
        <v>0</v>
      </c>
      <c r="Z676" s="3">
        <v>0</v>
      </c>
      <c r="AA676" s="3">
        <v>0</v>
      </c>
      <c r="AB676" s="3">
        <v>0</v>
      </c>
      <c r="AC676" s="27">
        <f t="shared" si="31"/>
        <v>0</v>
      </c>
      <c r="AD676" s="28">
        <f t="shared" si="32"/>
        <v>0</v>
      </c>
    </row>
    <row r="677" spans="1:30" x14ac:dyDescent="0.25">
      <c r="A677" s="20">
        <v>665</v>
      </c>
      <c r="B677" s="52"/>
      <c r="C677" s="52"/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/>
      <c r="J677" s="3"/>
      <c r="K677" s="3"/>
      <c r="L677" s="3"/>
      <c r="M677" s="3"/>
      <c r="N677" s="3"/>
      <c r="O677" s="3"/>
      <c r="P677" s="25">
        <f t="shared" si="30"/>
        <v>0</v>
      </c>
      <c r="Q677" s="26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/>
      <c r="X677" s="3"/>
      <c r="Y677" s="3">
        <v>0</v>
      </c>
      <c r="Z677" s="3">
        <v>0</v>
      </c>
      <c r="AA677" s="3">
        <v>0</v>
      </c>
      <c r="AB677" s="3">
        <v>0</v>
      </c>
      <c r="AC677" s="27">
        <f t="shared" si="31"/>
        <v>0</v>
      </c>
      <c r="AD677" s="28">
        <f t="shared" si="32"/>
        <v>0</v>
      </c>
    </row>
    <row r="678" spans="1:30" x14ac:dyDescent="0.25">
      <c r="A678" s="29">
        <v>666</v>
      </c>
      <c r="B678" s="52"/>
      <c r="C678" s="52"/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/>
      <c r="J678" s="3"/>
      <c r="K678" s="3"/>
      <c r="L678" s="3"/>
      <c r="M678" s="3"/>
      <c r="N678" s="3"/>
      <c r="O678" s="3"/>
      <c r="P678" s="25">
        <f t="shared" si="30"/>
        <v>0</v>
      </c>
      <c r="Q678" s="26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/>
      <c r="X678" s="3"/>
      <c r="Y678" s="3">
        <v>0</v>
      </c>
      <c r="Z678" s="3">
        <v>0</v>
      </c>
      <c r="AA678" s="3">
        <v>0</v>
      </c>
      <c r="AB678" s="3">
        <v>0</v>
      </c>
      <c r="AC678" s="27">
        <f t="shared" si="31"/>
        <v>0</v>
      </c>
      <c r="AD678" s="28">
        <f t="shared" si="32"/>
        <v>0</v>
      </c>
    </row>
    <row r="679" spans="1:30" x14ac:dyDescent="0.25">
      <c r="A679" s="20">
        <v>667</v>
      </c>
      <c r="B679" s="52"/>
      <c r="C679" s="52"/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/>
      <c r="J679" s="3"/>
      <c r="K679" s="3"/>
      <c r="L679" s="3"/>
      <c r="M679" s="3"/>
      <c r="N679" s="3"/>
      <c r="O679" s="3"/>
      <c r="P679" s="25">
        <f t="shared" si="30"/>
        <v>0</v>
      </c>
      <c r="Q679" s="26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/>
      <c r="X679" s="3"/>
      <c r="Y679" s="3">
        <v>0</v>
      </c>
      <c r="Z679" s="3">
        <v>0</v>
      </c>
      <c r="AA679" s="3">
        <v>0</v>
      </c>
      <c r="AB679" s="3">
        <v>0</v>
      </c>
      <c r="AC679" s="27">
        <f t="shared" si="31"/>
        <v>0</v>
      </c>
      <c r="AD679" s="28">
        <f t="shared" si="32"/>
        <v>0</v>
      </c>
    </row>
    <row r="680" spans="1:30" customFormat="1" x14ac:dyDescent="0.25">
      <c r="A680" s="29">
        <v>668</v>
      </c>
      <c r="B680" s="52"/>
      <c r="C680" s="52"/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5"/>
      <c r="J680" s="35"/>
      <c r="K680" s="3"/>
      <c r="L680" s="3"/>
      <c r="M680" s="3"/>
      <c r="N680" s="3"/>
      <c r="O680" s="3"/>
      <c r="P680" s="25">
        <f t="shared" si="30"/>
        <v>0</v>
      </c>
      <c r="Q680" s="26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/>
      <c r="X680" s="3"/>
      <c r="Y680" s="3">
        <v>0</v>
      </c>
      <c r="Z680" s="3">
        <v>0</v>
      </c>
      <c r="AA680" s="3">
        <v>0</v>
      </c>
      <c r="AB680" s="3">
        <v>0</v>
      </c>
      <c r="AC680" s="27">
        <f t="shared" si="31"/>
        <v>0</v>
      </c>
      <c r="AD680" s="28">
        <f t="shared" si="32"/>
        <v>0</v>
      </c>
    </row>
    <row r="681" spans="1:30" x14ac:dyDescent="0.25">
      <c r="A681" s="20">
        <v>669</v>
      </c>
      <c r="B681" s="52"/>
      <c r="C681" s="52"/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/>
      <c r="J681" s="3"/>
      <c r="K681" s="3"/>
      <c r="L681" s="3"/>
      <c r="M681" s="3"/>
      <c r="N681" s="3"/>
      <c r="O681" s="3"/>
      <c r="P681" s="25">
        <f t="shared" si="30"/>
        <v>0</v>
      </c>
      <c r="Q681" s="26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/>
      <c r="X681" s="3"/>
      <c r="Y681" s="3">
        <v>0</v>
      </c>
      <c r="Z681" s="3">
        <v>0</v>
      </c>
      <c r="AA681" s="3">
        <v>0</v>
      </c>
      <c r="AB681" s="3">
        <v>0</v>
      </c>
      <c r="AC681" s="27">
        <f t="shared" si="31"/>
        <v>0</v>
      </c>
      <c r="AD681" s="28">
        <f t="shared" si="32"/>
        <v>0</v>
      </c>
    </row>
    <row r="682" spans="1:30" x14ac:dyDescent="0.25">
      <c r="A682" s="29">
        <v>670</v>
      </c>
      <c r="B682" s="52"/>
      <c r="C682" s="52"/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/>
      <c r="J682" s="3"/>
      <c r="K682" s="3"/>
      <c r="L682" s="3"/>
      <c r="M682" s="3"/>
      <c r="N682" s="3"/>
      <c r="O682" s="3"/>
      <c r="P682" s="25">
        <f t="shared" si="30"/>
        <v>0</v>
      </c>
      <c r="Q682" s="26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/>
      <c r="X682" s="3"/>
      <c r="Y682" s="3">
        <v>0</v>
      </c>
      <c r="Z682" s="3">
        <v>0</v>
      </c>
      <c r="AA682" s="3">
        <v>0</v>
      </c>
      <c r="AB682" s="3">
        <v>0</v>
      </c>
      <c r="AC682" s="27">
        <f t="shared" si="31"/>
        <v>0</v>
      </c>
      <c r="AD682" s="28">
        <f t="shared" si="32"/>
        <v>0</v>
      </c>
    </row>
    <row r="683" spans="1:30" x14ac:dyDescent="0.25">
      <c r="A683" s="20">
        <v>671</v>
      </c>
      <c r="B683" s="52"/>
      <c r="C683" s="52"/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/>
      <c r="J683" s="3"/>
      <c r="K683" s="3"/>
      <c r="L683" s="3"/>
      <c r="M683" s="3"/>
      <c r="N683" s="3"/>
      <c r="O683" s="3"/>
      <c r="P683" s="25">
        <f t="shared" si="30"/>
        <v>0</v>
      </c>
      <c r="Q683" s="26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/>
      <c r="X683" s="3"/>
      <c r="Y683" s="3">
        <v>0</v>
      </c>
      <c r="Z683" s="3">
        <v>0</v>
      </c>
      <c r="AA683" s="3">
        <v>0</v>
      </c>
      <c r="AB683" s="3">
        <v>0</v>
      </c>
      <c r="AC683" s="27">
        <f t="shared" si="31"/>
        <v>0</v>
      </c>
      <c r="AD683" s="28">
        <f t="shared" si="32"/>
        <v>0</v>
      </c>
    </row>
    <row r="684" spans="1:30" x14ac:dyDescent="0.25">
      <c r="A684" s="29">
        <v>672</v>
      </c>
      <c r="B684" s="52"/>
      <c r="C684" s="52"/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/>
      <c r="J684" s="3"/>
      <c r="K684" s="3"/>
      <c r="L684" s="3"/>
      <c r="M684" s="3"/>
      <c r="N684" s="3"/>
      <c r="O684" s="3"/>
      <c r="P684" s="25">
        <f t="shared" si="30"/>
        <v>0</v>
      </c>
      <c r="Q684" s="26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/>
      <c r="X684" s="3"/>
      <c r="Y684" s="3">
        <v>0</v>
      </c>
      <c r="Z684" s="3">
        <v>0</v>
      </c>
      <c r="AA684" s="3">
        <v>0</v>
      </c>
      <c r="AB684" s="3">
        <v>0</v>
      </c>
      <c r="AC684" s="27">
        <f t="shared" si="31"/>
        <v>0</v>
      </c>
      <c r="AD684" s="28">
        <f t="shared" si="32"/>
        <v>0</v>
      </c>
    </row>
    <row r="685" spans="1:30" x14ac:dyDescent="0.25">
      <c r="A685" s="20">
        <v>673</v>
      </c>
      <c r="B685" s="52"/>
      <c r="C685" s="52"/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/>
      <c r="J685" s="3"/>
      <c r="K685" s="3"/>
      <c r="L685" s="3"/>
      <c r="M685" s="3"/>
      <c r="N685" s="3"/>
      <c r="O685" s="3"/>
      <c r="P685" s="25">
        <f t="shared" si="30"/>
        <v>0</v>
      </c>
      <c r="Q685" s="26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/>
      <c r="X685" s="3"/>
      <c r="Y685" s="3">
        <v>0</v>
      </c>
      <c r="Z685" s="3">
        <v>0</v>
      </c>
      <c r="AA685" s="3">
        <v>0</v>
      </c>
      <c r="AB685" s="3">
        <v>0</v>
      </c>
      <c r="AC685" s="27">
        <f t="shared" si="31"/>
        <v>0</v>
      </c>
      <c r="AD685" s="28">
        <f t="shared" si="32"/>
        <v>0</v>
      </c>
    </row>
    <row r="686" spans="1:30" x14ac:dyDescent="0.25">
      <c r="A686" s="29">
        <v>674</v>
      </c>
      <c r="B686" s="52"/>
      <c r="C686" s="52"/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/>
      <c r="J686" s="3"/>
      <c r="K686" s="3"/>
      <c r="L686" s="3"/>
      <c r="M686" s="3"/>
      <c r="N686" s="3"/>
      <c r="O686" s="3"/>
      <c r="P686" s="25">
        <f t="shared" si="30"/>
        <v>0</v>
      </c>
      <c r="Q686" s="26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/>
      <c r="X686" s="3"/>
      <c r="Y686" s="3">
        <v>0</v>
      </c>
      <c r="Z686" s="3">
        <v>0</v>
      </c>
      <c r="AA686" s="3">
        <v>0</v>
      </c>
      <c r="AB686" s="3">
        <v>0</v>
      </c>
      <c r="AC686" s="27">
        <f t="shared" si="31"/>
        <v>0</v>
      </c>
      <c r="AD686" s="28">
        <f t="shared" si="32"/>
        <v>0</v>
      </c>
    </row>
    <row r="687" spans="1:30" x14ac:dyDescent="0.25">
      <c r="A687" s="20">
        <v>675</v>
      </c>
      <c r="B687" s="52"/>
      <c r="C687" s="52"/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/>
      <c r="J687" s="3"/>
      <c r="K687" s="3"/>
      <c r="L687" s="3"/>
      <c r="M687" s="3"/>
      <c r="N687" s="3"/>
      <c r="O687" s="3"/>
      <c r="P687" s="25">
        <f t="shared" si="30"/>
        <v>0</v>
      </c>
      <c r="Q687" s="26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/>
      <c r="X687" s="3"/>
      <c r="Y687" s="3">
        <v>0</v>
      </c>
      <c r="Z687" s="3">
        <v>0</v>
      </c>
      <c r="AA687" s="3">
        <v>0</v>
      </c>
      <c r="AB687" s="3">
        <v>0</v>
      </c>
      <c r="AC687" s="27">
        <f t="shared" si="31"/>
        <v>0</v>
      </c>
      <c r="AD687" s="28">
        <f t="shared" si="32"/>
        <v>0</v>
      </c>
    </row>
    <row r="688" spans="1:30" x14ac:dyDescent="0.25">
      <c r="A688" s="29">
        <v>676</v>
      </c>
      <c r="B688" s="52"/>
      <c r="C688" s="52"/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/>
      <c r="J688" s="3"/>
      <c r="K688" s="3"/>
      <c r="L688" s="3"/>
      <c r="M688" s="3"/>
      <c r="N688" s="3"/>
      <c r="O688" s="3"/>
      <c r="P688" s="25">
        <f t="shared" si="30"/>
        <v>0</v>
      </c>
      <c r="Q688" s="26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/>
      <c r="X688" s="3"/>
      <c r="Y688" s="3">
        <v>0</v>
      </c>
      <c r="Z688" s="3">
        <v>0</v>
      </c>
      <c r="AA688" s="3">
        <v>0</v>
      </c>
      <c r="AB688" s="3">
        <v>0</v>
      </c>
      <c r="AC688" s="27">
        <f t="shared" si="31"/>
        <v>0</v>
      </c>
      <c r="AD688" s="28">
        <f t="shared" si="32"/>
        <v>0</v>
      </c>
    </row>
    <row r="689" spans="1:30" x14ac:dyDescent="0.25">
      <c r="A689" s="20">
        <v>677</v>
      </c>
      <c r="B689" s="52"/>
      <c r="C689" s="52"/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/>
      <c r="J689" s="3"/>
      <c r="K689" s="3"/>
      <c r="L689" s="3"/>
      <c r="M689" s="3"/>
      <c r="N689" s="3"/>
      <c r="O689" s="3"/>
      <c r="P689" s="25">
        <f t="shared" si="30"/>
        <v>0</v>
      </c>
      <c r="Q689" s="26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/>
      <c r="X689" s="3"/>
      <c r="Y689" s="3">
        <v>0</v>
      </c>
      <c r="Z689" s="3">
        <v>0</v>
      </c>
      <c r="AA689" s="3">
        <v>0</v>
      </c>
      <c r="AB689" s="3">
        <v>0</v>
      </c>
      <c r="AC689" s="27">
        <f t="shared" si="31"/>
        <v>0</v>
      </c>
      <c r="AD689" s="28">
        <f t="shared" si="32"/>
        <v>0</v>
      </c>
    </row>
    <row r="690" spans="1:30" x14ac:dyDescent="0.25">
      <c r="A690" s="29">
        <v>678</v>
      </c>
      <c r="B690" s="52"/>
      <c r="C690" s="52"/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/>
      <c r="J690" s="3"/>
      <c r="K690" s="3"/>
      <c r="L690" s="3"/>
      <c r="M690" s="3"/>
      <c r="N690" s="3"/>
      <c r="O690" s="3"/>
      <c r="P690" s="25">
        <f t="shared" si="30"/>
        <v>0</v>
      </c>
      <c r="Q690" s="26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/>
      <c r="X690" s="3"/>
      <c r="Y690" s="3">
        <v>0</v>
      </c>
      <c r="Z690" s="3">
        <v>0</v>
      </c>
      <c r="AA690" s="3">
        <v>0</v>
      </c>
      <c r="AB690" s="3">
        <v>0</v>
      </c>
      <c r="AC690" s="27">
        <f t="shared" si="31"/>
        <v>0</v>
      </c>
      <c r="AD690" s="28">
        <f t="shared" si="32"/>
        <v>0</v>
      </c>
    </row>
    <row r="691" spans="1:30" x14ac:dyDescent="0.25">
      <c r="A691" s="20">
        <v>679</v>
      </c>
      <c r="B691" s="52"/>
      <c r="C691" s="52"/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/>
      <c r="J691" s="3"/>
      <c r="K691" s="3"/>
      <c r="L691" s="3"/>
      <c r="M691" s="3"/>
      <c r="N691" s="3"/>
      <c r="O691" s="3"/>
      <c r="P691" s="25">
        <f t="shared" si="30"/>
        <v>0</v>
      </c>
      <c r="Q691" s="26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/>
      <c r="X691" s="3"/>
      <c r="Y691" s="3">
        <v>0</v>
      </c>
      <c r="Z691" s="3">
        <v>0</v>
      </c>
      <c r="AA691" s="3">
        <v>0</v>
      </c>
      <c r="AB691" s="3">
        <v>0</v>
      </c>
      <c r="AC691" s="27">
        <f t="shared" si="31"/>
        <v>0</v>
      </c>
      <c r="AD691" s="28">
        <f t="shared" si="32"/>
        <v>0</v>
      </c>
    </row>
    <row r="692" spans="1:30" x14ac:dyDescent="0.25">
      <c r="A692" s="29">
        <v>680</v>
      </c>
      <c r="B692" s="52"/>
      <c r="C692" s="52"/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/>
      <c r="J692" s="3"/>
      <c r="K692" s="3"/>
      <c r="L692" s="3"/>
      <c r="M692" s="3"/>
      <c r="N692" s="3"/>
      <c r="O692" s="3"/>
      <c r="P692" s="25">
        <f t="shared" si="30"/>
        <v>0</v>
      </c>
      <c r="Q692" s="26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/>
      <c r="X692" s="3"/>
      <c r="Y692" s="3">
        <v>0</v>
      </c>
      <c r="Z692" s="3">
        <v>0</v>
      </c>
      <c r="AA692" s="3">
        <v>0</v>
      </c>
      <c r="AB692" s="3">
        <v>0</v>
      </c>
      <c r="AC692" s="27">
        <f t="shared" si="31"/>
        <v>0</v>
      </c>
      <c r="AD692" s="28">
        <f t="shared" si="32"/>
        <v>0</v>
      </c>
    </row>
    <row r="693" spans="1:30" x14ac:dyDescent="0.25">
      <c r="A693" s="20">
        <v>681</v>
      </c>
      <c r="B693" s="52"/>
      <c r="C693" s="52"/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/>
      <c r="J693" s="3"/>
      <c r="K693" s="3"/>
      <c r="L693" s="3"/>
      <c r="M693" s="3"/>
      <c r="N693" s="3"/>
      <c r="O693" s="3"/>
      <c r="P693" s="25">
        <f t="shared" si="30"/>
        <v>0</v>
      </c>
      <c r="Q693" s="26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/>
      <c r="X693" s="3"/>
      <c r="Y693" s="3">
        <v>0</v>
      </c>
      <c r="Z693" s="3">
        <v>0</v>
      </c>
      <c r="AA693" s="3">
        <v>0</v>
      </c>
      <c r="AB693" s="3">
        <v>0</v>
      </c>
      <c r="AC693" s="27">
        <f t="shared" si="31"/>
        <v>0</v>
      </c>
      <c r="AD693" s="28">
        <f t="shared" si="32"/>
        <v>0</v>
      </c>
    </row>
    <row r="694" spans="1:30" x14ac:dyDescent="0.25">
      <c r="A694" s="29">
        <v>682</v>
      </c>
      <c r="B694" s="52"/>
      <c r="C694" s="52"/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/>
      <c r="J694" s="3"/>
      <c r="K694" s="3"/>
      <c r="L694" s="3"/>
      <c r="M694" s="3"/>
      <c r="N694" s="3"/>
      <c r="O694" s="3"/>
      <c r="P694" s="25">
        <f t="shared" si="30"/>
        <v>0</v>
      </c>
      <c r="Q694" s="26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/>
      <c r="X694" s="3"/>
      <c r="Y694" s="3">
        <v>0</v>
      </c>
      <c r="Z694" s="3">
        <v>0</v>
      </c>
      <c r="AA694" s="3">
        <v>0</v>
      </c>
      <c r="AB694" s="3">
        <v>0</v>
      </c>
      <c r="AC694" s="27">
        <f t="shared" si="31"/>
        <v>0</v>
      </c>
      <c r="AD694" s="28">
        <f t="shared" si="32"/>
        <v>0</v>
      </c>
    </row>
    <row r="695" spans="1:30" x14ac:dyDescent="0.25">
      <c r="A695" s="20">
        <v>683</v>
      </c>
      <c r="B695" s="52"/>
      <c r="C695" s="52"/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/>
      <c r="J695" s="3"/>
      <c r="K695" s="3"/>
      <c r="L695" s="3"/>
      <c r="M695" s="3"/>
      <c r="N695" s="3"/>
      <c r="O695" s="3"/>
      <c r="P695" s="25">
        <f t="shared" si="30"/>
        <v>0</v>
      </c>
      <c r="Q695" s="26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/>
      <c r="X695" s="3"/>
      <c r="Y695" s="3">
        <v>0</v>
      </c>
      <c r="Z695" s="3">
        <v>0</v>
      </c>
      <c r="AA695" s="3">
        <v>0</v>
      </c>
      <c r="AB695" s="3">
        <v>0</v>
      </c>
      <c r="AC695" s="27">
        <f t="shared" si="31"/>
        <v>0</v>
      </c>
      <c r="AD695" s="28">
        <f t="shared" si="32"/>
        <v>0</v>
      </c>
    </row>
    <row r="696" spans="1:30" x14ac:dyDescent="0.25">
      <c r="A696" s="29">
        <v>684</v>
      </c>
      <c r="B696" s="52"/>
      <c r="C696" s="52"/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/>
      <c r="J696" s="3"/>
      <c r="K696" s="3"/>
      <c r="L696" s="3"/>
      <c r="M696" s="3"/>
      <c r="N696" s="3"/>
      <c r="O696" s="3"/>
      <c r="P696" s="25">
        <f t="shared" si="30"/>
        <v>0</v>
      </c>
      <c r="Q696" s="26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/>
      <c r="X696" s="3"/>
      <c r="Y696" s="3">
        <v>0</v>
      </c>
      <c r="Z696" s="3">
        <v>0</v>
      </c>
      <c r="AA696" s="3">
        <v>0</v>
      </c>
      <c r="AB696" s="3">
        <v>0</v>
      </c>
      <c r="AC696" s="27">
        <f t="shared" si="31"/>
        <v>0</v>
      </c>
      <c r="AD696" s="28">
        <f t="shared" si="32"/>
        <v>0</v>
      </c>
    </row>
    <row r="697" spans="1:30" x14ac:dyDescent="0.25">
      <c r="A697" s="20">
        <v>685</v>
      </c>
      <c r="B697" s="52"/>
      <c r="C697" s="52"/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/>
      <c r="J697" s="3"/>
      <c r="K697" s="3"/>
      <c r="L697" s="3"/>
      <c r="M697" s="3"/>
      <c r="N697" s="3"/>
      <c r="O697" s="3"/>
      <c r="P697" s="25">
        <f t="shared" si="30"/>
        <v>0</v>
      </c>
      <c r="Q697" s="26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/>
      <c r="X697" s="3"/>
      <c r="Y697" s="3">
        <v>0</v>
      </c>
      <c r="Z697" s="3">
        <v>0</v>
      </c>
      <c r="AA697" s="3">
        <v>0</v>
      </c>
      <c r="AB697" s="3">
        <v>0</v>
      </c>
      <c r="AC697" s="27">
        <f t="shared" si="31"/>
        <v>0</v>
      </c>
      <c r="AD697" s="28">
        <f t="shared" si="32"/>
        <v>0</v>
      </c>
    </row>
    <row r="698" spans="1:30" x14ac:dyDescent="0.25">
      <c r="A698" s="29">
        <v>686</v>
      </c>
      <c r="B698" s="52"/>
      <c r="C698" s="52"/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/>
      <c r="J698" s="3"/>
      <c r="K698" s="3"/>
      <c r="L698" s="3"/>
      <c r="M698" s="3"/>
      <c r="N698" s="3"/>
      <c r="O698" s="3"/>
      <c r="P698" s="25">
        <f t="shared" si="30"/>
        <v>0</v>
      </c>
      <c r="Q698" s="26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/>
      <c r="X698" s="3"/>
      <c r="Y698" s="3">
        <v>0</v>
      </c>
      <c r="Z698" s="3">
        <v>0</v>
      </c>
      <c r="AA698" s="3">
        <v>0</v>
      </c>
      <c r="AB698" s="3">
        <v>0</v>
      </c>
      <c r="AC698" s="27">
        <f t="shared" si="31"/>
        <v>0</v>
      </c>
      <c r="AD698" s="28">
        <f t="shared" si="32"/>
        <v>0</v>
      </c>
    </row>
    <row r="699" spans="1:30" x14ac:dyDescent="0.25">
      <c r="A699" s="20">
        <v>687</v>
      </c>
      <c r="B699" s="52"/>
      <c r="C699" s="52"/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/>
      <c r="J699" s="3"/>
      <c r="K699" s="3"/>
      <c r="L699" s="3"/>
      <c r="M699" s="3"/>
      <c r="N699" s="3"/>
      <c r="O699" s="3"/>
      <c r="P699" s="25">
        <f t="shared" si="30"/>
        <v>0</v>
      </c>
      <c r="Q699" s="26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/>
      <c r="X699" s="3"/>
      <c r="Y699" s="3">
        <v>0</v>
      </c>
      <c r="Z699" s="3">
        <v>0</v>
      </c>
      <c r="AA699" s="3">
        <v>0</v>
      </c>
      <c r="AB699" s="3">
        <v>0</v>
      </c>
      <c r="AC699" s="27">
        <f t="shared" si="31"/>
        <v>0</v>
      </c>
      <c r="AD699" s="28">
        <f t="shared" si="32"/>
        <v>0</v>
      </c>
    </row>
    <row r="700" spans="1:30" x14ac:dyDescent="0.25">
      <c r="A700" s="29">
        <v>688</v>
      </c>
      <c r="B700" s="52"/>
      <c r="C700" s="52"/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/>
      <c r="J700" s="3"/>
      <c r="K700" s="3"/>
      <c r="L700" s="3"/>
      <c r="M700" s="3"/>
      <c r="N700" s="3"/>
      <c r="O700" s="3"/>
      <c r="P700" s="25">
        <f t="shared" si="30"/>
        <v>0</v>
      </c>
      <c r="Q700" s="26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/>
      <c r="X700" s="3"/>
      <c r="Y700" s="3">
        <v>0</v>
      </c>
      <c r="Z700" s="3">
        <v>0</v>
      </c>
      <c r="AA700" s="3">
        <v>0</v>
      </c>
      <c r="AB700" s="3">
        <v>0</v>
      </c>
      <c r="AC700" s="27">
        <f t="shared" si="31"/>
        <v>0</v>
      </c>
      <c r="AD700" s="28">
        <f t="shared" si="32"/>
        <v>0</v>
      </c>
    </row>
    <row r="701" spans="1:30" x14ac:dyDescent="0.25">
      <c r="A701" s="20">
        <v>689</v>
      </c>
      <c r="B701" s="52"/>
      <c r="C701" s="52"/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/>
      <c r="J701" s="3"/>
      <c r="K701" s="3"/>
      <c r="L701" s="3"/>
      <c r="M701" s="3"/>
      <c r="N701" s="3"/>
      <c r="O701" s="3"/>
      <c r="P701" s="25">
        <f t="shared" si="30"/>
        <v>0</v>
      </c>
      <c r="Q701" s="26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/>
      <c r="X701" s="3"/>
      <c r="Y701" s="3">
        <v>0</v>
      </c>
      <c r="Z701" s="3">
        <v>0</v>
      </c>
      <c r="AA701" s="3">
        <v>0</v>
      </c>
      <c r="AB701" s="3">
        <v>0</v>
      </c>
      <c r="AC701" s="27">
        <f t="shared" si="31"/>
        <v>0</v>
      </c>
      <c r="AD701" s="28">
        <f t="shared" si="32"/>
        <v>0</v>
      </c>
    </row>
    <row r="702" spans="1:30" x14ac:dyDescent="0.25">
      <c r="A702" s="29">
        <v>690</v>
      </c>
      <c r="B702" s="52"/>
      <c r="C702" s="52"/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/>
      <c r="J702" s="3"/>
      <c r="K702" s="3"/>
      <c r="L702" s="3"/>
      <c r="M702" s="3"/>
      <c r="N702" s="3"/>
      <c r="O702" s="3"/>
      <c r="P702" s="25">
        <f t="shared" si="30"/>
        <v>0</v>
      </c>
      <c r="Q702" s="26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/>
      <c r="X702" s="3"/>
      <c r="Y702" s="3">
        <v>0</v>
      </c>
      <c r="Z702" s="3">
        <v>0</v>
      </c>
      <c r="AA702" s="3">
        <v>0</v>
      </c>
      <c r="AB702" s="3">
        <v>0</v>
      </c>
      <c r="AC702" s="27">
        <f t="shared" si="31"/>
        <v>0</v>
      </c>
      <c r="AD702" s="28">
        <f t="shared" si="32"/>
        <v>0</v>
      </c>
    </row>
    <row r="703" spans="1:30" x14ac:dyDescent="0.25">
      <c r="A703" s="20">
        <v>691</v>
      </c>
      <c r="B703" s="52"/>
      <c r="C703" s="52"/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/>
      <c r="J703" s="3"/>
      <c r="K703" s="3"/>
      <c r="L703" s="3"/>
      <c r="M703" s="3"/>
      <c r="N703" s="3"/>
      <c r="O703" s="3"/>
      <c r="P703" s="25">
        <f t="shared" si="30"/>
        <v>0</v>
      </c>
      <c r="Q703" s="26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/>
      <c r="X703" s="3"/>
      <c r="Y703" s="3">
        <v>0</v>
      </c>
      <c r="Z703" s="3">
        <v>0</v>
      </c>
      <c r="AA703" s="3">
        <v>0</v>
      </c>
      <c r="AB703" s="3">
        <v>0</v>
      </c>
      <c r="AC703" s="27">
        <f t="shared" si="31"/>
        <v>0</v>
      </c>
      <c r="AD703" s="28">
        <f t="shared" si="32"/>
        <v>0</v>
      </c>
    </row>
    <row r="704" spans="1:30" x14ac:dyDescent="0.25">
      <c r="A704" s="29">
        <v>692</v>
      </c>
      <c r="B704" s="52"/>
      <c r="C704" s="52"/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/>
      <c r="J704" s="3"/>
      <c r="K704" s="3"/>
      <c r="L704" s="3"/>
      <c r="M704" s="3"/>
      <c r="N704" s="3"/>
      <c r="O704" s="3"/>
      <c r="P704" s="25">
        <f t="shared" si="30"/>
        <v>0</v>
      </c>
      <c r="Q704" s="26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/>
      <c r="X704" s="3"/>
      <c r="Y704" s="3">
        <v>0</v>
      </c>
      <c r="Z704" s="3">
        <v>0</v>
      </c>
      <c r="AA704" s="3">
        <v>0</v>
      </c>
      <c r="AB704" s="3">
        <v>0</v>
      </c>
      <c r="AC704" s="27">
        <f t="shared" si="31"/>
        <v>0</v>
      </c>
      <c r="AD704" s="28">
        <f t="shared" si="32"/>
        <v>0</v>
      </c>
    </row>
    <row r="705" spans="1:30" x14ac:dyDescent="0.25">
      <c r="A705" s="20">
        <v>693</v>
      </c>
      <c r="B705" s="52"/>
      <c r="C705" s="52"/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/>
      <c r="J705" s="3"/>
      <c r="K705" s="3"/>
      <c r="L705" s="3"/>
      <c r="M705" s="3"/>
      <c r="N705" s="3"/>
      <c r="O705" s="3"/>
      <c r="P705" s="25">
        <f t="shared" si="30"/>
        <v>0</v>
      </c>
      <c r="Q705" s="26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/>
      <c r="X705" s="3"/>
      <c r="Y705" s="3">
        <v>0</v>
      </c>
      <c r="Z705" s="3">
        <v>0</v>
      </c>
      <c r="AA705" s="3">
        <v>0</v>
      </c>
      <c r="AB705" s="3">
        <v>0</v>
      </c>
      <c r="AC705" s="27">
        <f t="shared" si="31"/>
        <v>0</v>
      </c>
      <c r="AD705" s="28">
        <f t="shared" si="32"/>
        <v>0</v>
      </c>
    </row>
    <row r="706" spans="1:30" x14ac:dyDescent="0.25">
      <c r="A706" s="29">
        <v>694</v>
      </c>
      <c r="B706" s="52"/>
      <c r="C706" s="52"/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/>
      <c r="J706" s="3"/>
      <c r="K706" s="3"/>
      <c r="L706" s="3"/>
      <c r="M706" s="3"/>
      <c r="N706" s="3"/>
      <c r="O706" s="3"/>
      <c r="P706" s="25">
        <f t="shared" si="30"/>
        <v>0</v>
      </c>
      <c r="Q706" s="26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/>
      <c r="X706" s="3"/>
      <c r="Y706" s="3">
        <v>0</v>
      </c>
      <c r="Z706" s="3">
        <v>0</v>
      </c>
      <c r="AA706" s="3">
        <v>0</v>
      </c>
      <c r="AB706" s="3">
        <v>0</v>
      </c>
      <c r="AC706" s="27">
        <f t="shared" si="31"/>
        <v>0</v>
      </c>
      <c r="AD706" s="28">
        <f t="shared" si="32"/>
        <v>0</v>
      </c>
    </row>
    <row r="707" spans="1:30" x14ac:dyDescent="0.25">
      <c r="A707" s="20">
        <v>695</v>
      </c>
      <c r="B707" s="52"/>
      <c r="C707" s="52"/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/>
      <c r="J707" s="3"/>
      <c r="K707" s="3"/>
      <c r="L707" s="3"/>
      <c r="M707" s="3"/>
      <c r="N707" s="3"/>
      <c r="O707" s="3"/>
      <c r="P707" s="25">
        <f t="shared" si="30"/>
        <v>0</v>
      </c>
      <c r="Q707" s="26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/>
      <c r="X707" s="3"/>
      <c r="Y707" s="3">
        <v>0</v>
      </c>
      <c r="Z707" s="3">
        <v>0</v>
      </c>
      <c r="AA707" s="3">
        <v>0</v>
      </c>
      <c r="AB707" s="3">
        <v>0</v>
      </c>
      <c r="AC707" s="27">
        <f t="shared" si="31"/>
        <v>0</v>
      </c>
      <c r="AD707" s="28">
        <f t="shared" si="32"/>
        <v>0</v>
      </c>
    </row>
    <row r="708" spans="1:30" x14ac:dyDescent="0.25">
      <c r="A708" s="29">
        <v>696</v>
      </c>
      <c r="B708" s="52"/>
      <c r="C708" s="52"/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/>
      <c r="J708" s="3"/>
      <c r="K708" s="3"/>
      <c r="L708" s="3"/>
      <c r="M708" s="3"/>
      <c r="N708" s="3"/>
      <c r="O708" s="3"/>
      <c r="P708" s="25">
        <f t="shared" si="30"/>
        <v>0</v>
      </c>
      <c r="Q708" s="26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/>
      <c r="X708" s="3"/>
      <c r="Y708" s="3">
        <v>0</v>
      </c>
      <c r="Z708" s="3">
        <v>0</v>
      </c>
      <c r="AA708" s="3">
        <v>0</v>
      </c>
      <c r="AB708" s="3">
        <v>0</v>
      </c>
      <c r="AC708" s="27">
        <f t="shared" si="31"/>
        <v>0</v>
      </c>
      <c r="AD708" s="28">
        <f t="shared" si="32"/>
        <v>0</v>
      </c>
    </row>
    <row r="709" spans="1:30" x14ac:dyDescent="0.25">
      <c r="A709" s="20">
        <v>697</v>
      </c>
      <c r="B709" s="52"/>
      <c r="C709" s="52"/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/>
      <c r="J709" s="3"/>
      <c r="K709" s="3"/>
      <c r="L709" s="3"/>
      <c r="M709" s="3"/>
      <c r="N709" s="3"/>
      <c r="O709" s="3"/>
      <c r="P709" s="25">
        <f t="shared" si="30"/>
        <v>0</v>
      </c>
      <c r="Q709" s="26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/>
      <c r="X709" s="3"/>
      <c r="Y709" s="3">
        <v>0</v>
      </c>
      <c r="Z709" s="3">
        <v>0</v>
      </c>
      <c r="AA709" s="3">
        <v>0</v>
      </c>
      <c r="AB709" s="3">
        <v>0</v>
      </c>
      <c r="AC709" s="27">
        <f t="shared" si="31"/>
        <v>0</v>
      </c>
      <c r="AD709" s="28">
        <f t="shared" si="32"/>
        <v>0</v>
      </c>
    </row>
    <row r="710" spans="1:30" x14ac:dyDescent="0.25">
      <c r="A710" s="29">
        <v>698</v>
      </c>
      <c r="B710" s="52"/>
      <c r="C710" s="52"/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/>
      <c r="J710" s="3"/>
      <c r="K710" s="3"/>
      <c r="L710" s="3"/>
      <c r="M710" s="3"/>
      <c r="N710" s="3"/>
      <c r="O710" s="3"/>
      <c r="P710" s="25">
        <f t="shared" si="30"/>
        <v>0</v>
      </c>
      <c r="Q710" s="26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/>
      <c r="X710" s="3"/>
      <c r="Y710" s="3">
        <v>0</v>
      </c>
      <c r="Z710" s="3">
        <v>0</v>
      </c>
      <c r="AA710" s="3">
        <v>0</v>
      </c>
      <c r="AB710" s="3">
        <v>0</v>
      </c>
      <c r="AC710" s="27">
        <f t="shared" si="31"/>
        <v>0</v>
      </c>
      <c r="AD710" s="28">
        <f t="shared" si="32"/>
        <v>0</v>
      </c>
    </row>
    <row r="711" spans="1:30" x14ac:dyDescent="0.25">
      <c r="A711" s="20">
        <v>699</v>
      </c>
      <c r="B711" s="52"/>
      <c r="C711" s="52"/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/>
      <c r="J711" s="3"/>
      <c r="K711" s="3"/>
      <c r="L711" s="3"/>
      <c r="M711" s="3"/>
      <c r="N711" s="3"/>
      <c r="O711" s="3"/>
      <c r="P711" s="25">
        <f t="shared" si="30"/>
        <v>0</v>
      </c>
      <c r="Q711" s="26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/>
      <c r="X711" s="3"/>
      <c r="Y711" s="3">
        <v>0</v>
      </c>
      <c r="Z711" s="3">
        <v>0</v>
      </c>
      <c r="AA711" s="3">
        <v>0</v>
      </c>
      <c r="AB711" s="3">
        <v>0</v>
      </c>
      <c r="AC711" s="27">
        <f t="shared" si="31"/>
        <v>0</v>
      </c>
      <c r="AD711" s="28">
        <f t="shared" si="32"/>
        <v>0</v>
      </c>
    </row>
    <row r="712" spans="1:30" x14ac:dyDescent="0.25">
      <c r="A712" s="29">
        <v>700</v>
      </c>
      <c r="B712" s="52"/>
      <c r="C712" s="52"/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/>
      <c r="J712" s="3"/>
      <c r="K712" s="3"/>
      <c r="L712" s="3"/>
      <c r="M712" s="3"/>
      <c r="N712" s="3"/>
      <c r="O712" s="3"/>
      <c r="P712" s="25">
        <f t="shared" si="30"/>
        <v>0</v>
      </c>
      <c r="Q712" s="26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/>
      <c r="X712" s="3"/>
      <c r="Y712" s="3">
        <v>0</v>
      </c>
      <c r="Z712" s="3">
        <v>0</v>
      </c>
      <c r="AA712" s="3">
        <v>0</v>
      </c>
      <c r="AB712" s="3">
        <v>0</v>
      </c>
      <c r="AC712" s="27">
        <f t="shared" si="31"/>
        <v>0</v>
      </c>
      <c r="AD712" s="28">
        <f t="shared" si="32"/>
        <v>0</v>
      </c>
    </row>
    <row r="713" spans="1:30" x14ac:dyDescent="0.25">
      <c r="A713" s="20">
        <v>701</v>
      </c>
      <c r="B713" s="52"/>
      <c r="C713" s="52"/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/>
      <c r="J713" s="3"/>
      <c r="K713" s="3"/>
      <c r="L713" s="3"/>
      <c r="M713" s="3"/>
      <c r="N713" s="3"/>
      <c r="O713" s="3"/>
      <c r="P713" s="25">
        <f t="shared" si="30"/>
        <v>0</v>
      </c>
      <c r="Q713" s="26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/>
      <c r="X713" s="3"/>
      <c r="Y713" s="3">
        <v>0</v>
      </c>
      <c r="Z713" s="3">
        <v>0</v>
      </c>
      <c r="AA713" s="3">
        <v>0</v>
      </c>
      <c r="AB713" s="3">
        <v>0</v>
      </c>
      <c r="AC713" s="27">
        <f t="shared" si="31"/>
        <v>0</v>
      </c>
      <c r="AD713" s="28">
        <f t="shared" si="32"/>
        <v>0</v>
      </c>
    </row>
    <row r="714" spans="1:30" x14ac:dyDescent="0.25">
      <c r="A714" s="29">
        <v>702</v>
      </c>
      <c r="B714" s="52"/>
      <c r="C714" s="52"/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/>
      <c r="J714" s="3"/>
      <c r="K714" s="3"/>
      <c r="L714" s="3"/>
      <c r="M714" s="3"/>
      <c r="N714" s="3"/>
      <c r="O714" s="3"/>
      <c r="P714" s="25">
        <f t="shared" si="30"/>
        <v>0</v>
      </c>
      <c r="Q714" s="26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/>
      <c r="X714" s="3"/>
      <c r="Y714" s="3">
        <v>0</v>
      </c>
      <c r="Z714" s="3">
        <v>0</v>
      </c>
      <c r="AA714" s="3">
        <v>0</v>
      </c>
      <c r="AB714" s="3">
        <v>0</v>
      </c>
      <c r="AC714" s="27">
        <f t="shared" si="31"/>
        <v>0</v>
      </c>
      <c r="AD714" s="28">
        <f t="shared" si="32"/>
        <v>0</v>
      </c>
    </row>
    <row r="715" spans="1:30" x14ac:dyDescent="0.25">
      <c r="A715" s="20">
        <v>703</v>
      </c>
      <c r="B715" s="52"/>
      <c r="C715" s="52"/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/>
      <c r="J715" s="3"/>
      <c r="K715" s="3"/>
      <c r="L715" s="3"/>
      <c r="M715" s="3"/>
      <c r="N715" s="3"/>
      <c r="O715" s="3"/>
      <c r="P715" s="25">
        <f t="shared" si="30"/>
        <v>0</v>
      </c>
      <c r="Q715" s="26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/>
      <c r="X715" s="3"/>
      <c r="Y715" s="3">
        <v>0</v>
      </c>
      <c r="Z715" s="3">
        <v>0</v>
      </c>
      <c r="AA715" s="3">
        <v>0</v>
      </c>
      <c r="AB715" s="3">
        <v>0</v>
      </c>
      <c r="AC715" s="27">
        <f t="shared" si="31"/>
        <v>0</v>
      </c>
      <c r="AD715" s="28">
        <f t="shared" si="32"/>
        <v>0</v>
      </c>
    </row>
    <row r="716" spans="1:30" x14ac:dyDescent="0.25">
      <c r="A716" s="29">
        <v>704</v>
      </c>
      <c r="B716" s="52"/>
      <c r="C716" s="52"/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/>
      <c r="J716" s="3"/>
      <c r="K716" s="3"/>
      <c r="L716" s="3"/>
      <c r="M716" s="3"/>
      <c r="N716" s="3"/>
      <c r="O716" s="3"/>
      <c r="P716" s="25">
        <f t="shared" si="30"/>
        <v>0</v>
      </c>
      <c r="Q716" s="26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/>
      <c r="X716" s="3"/>
      <c r="Y716" s="3">
        <v>0</v>
      </c>
      <c r="Z716" s="3">
        <v>0</v>
      </c>
      <c r="AA716" s="3">
        <v>0</v>
      </c>
      <c r="AB716" s="3">
        <v>0</v>
      </c>
      <c r="AC716" s="27">
        <f t="shared" si="31"/>
        <v>0</v>
      </c>
      <c r="AD716" s="28">
        <f t="shared" si="32"/>
        <v>0</v>
      </c>
    </row>
    <row r="717" spans="1:30" x14ac:dyDescent="0.25">
      <c r="A717" s="20">
        <v>705</v>
      </c>
      <c r="B717" s="52"/>
      <c r="C717" s="52"/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/>
      <c r="J717" s="3"/>
      <c r="K717" s="3"/>
      <c r="L717" s="3"/>
      <c r="M717" s="3"/>
      <c r="N717" s="3"/>
      <c r="O717" s="3"/>
      <c r="P717" s="25">
        <f t="shared" si="30"/>
        <v>0</v>
      </c>
      <c r="Q717" s="26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/>
      <c r="X717" s="3"/>
      <c r="Y717" s="3">
        <v>0</v>
      </c>
      <c r="Z717" s="3">
        <v>0</v>
      </c>
      <c r="AA717" s="3">
        <v>0</v>
      </c>
      <c r="AB717" s="3">
        <v>0</v>
      </c>
      <c r="AC717" s="27">
        <f t="shared" si="31"/>
        <v>0</v>
      </c>
      <c r="AD717" s="28">
        <f t="shared" si="32"/>
        <v>0</v>
      </c>
    </row>
    <row r="718" spans="1:30" x14ac:dyDescent="0.25">
      <c r="A718" s="29">
        <v>706</v>
      </c>
      <c r="B718" s="52"/>
      <c r="C718" s="52"/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/>
      <c r="J718" s="3"/>
      <c r="K718" s="3"/>
      <c r="L718" s="3"/>
      <c r="M718" s="3"/>
      <c r="N718" s="3"/>
      <c r="O718" s="3"/>
      <c r="P718" s="25">
        <f t="shared" ref="P718:P781" si="33">SUM(G718:N718)</f>
        <v>0</v>
      </c>
      <c r="Q718" s="26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/>
      <c r="X718" s="3"/>
      <c r="Y718" s="3">
        <v>0</v>
      </c>
      <c r="Z718" s="3">
        <v>0</v>
      </c>
      <c r="AA718" s="3">
        <v>0</v>
      </c>
      <c r="AB718" s="3">
        <v>0</v>
      </c>
      <c r="AC718" s="27">
        <f t="shared" ref="AC718:AC781" si="34">SUM(R718:AB718)</f>
        <v>0</v>
      </c>
      <c r="AD718" s="28">
        <f t="shared" ref="AD718:AD781" si="35">+P718+Q718-AC718</f>
        <v>0</v>
      </c>
    </row>
    <row r="719" spans="1:30" x14ac:dyDescent="0.25">
      <c r="A719" s="20">
        <v>707</v>
      </c>
      <c r="B719" s="52"/>
      <c r="C719" s="52"/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/>
      <c r="J719" s="3"/>
      <c r="K719" s="3"/>
      <c r="L719" s="3"/>
      <c r="M719" s="3"/>
      <c r="N719" s="3"/>
      <c r="O719" s="3"/>
      <c r="P719" s="25">
        <f t="shared" si="33"/>
        <v>0</v>
      </c>
      <c r="Q719" s="26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/>
      <c r="X719" s="3"/>
      <c r="Y719" s="3">
        <v>0</v>
      </c>
      <c r="Z719" s="3">
        <v>0</v>
      </c>
      <c r="AA719" s="3">
        <v>0</v>
      </c>
      <c r="AB719" s="3">
        <v>0</v>
      </c>
      <c r="AC719" s="27">
        <f t="shared" si="34"/>
        <v>0</v>
      </c>
      <c r="AD719" s="28">
        <f t="shared" si="35"/>
        <v>0</v>
      </c>
    </row>
    <row r="720" spans="1:30" x14ac:dyDescent="0.25">
      <c r="A720" s="29">
        <v>708</v>
      </c>
      <c r="B720" s="52"/>
      <c r="C720" s="52"/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/>
      <c r="J720" s="3"/>
      <c r="K720" s="3"/>
      <c r="L720" s="3"/>
      <c r="M720" s="3"/>
      <c r="N720" s="3"/>
      <c r="O720" s="3"/>
      <c r="P720" s="25">
        <f t="shared" si="33"/>
        <v>0</v>
      </c>
      <c r="Q720" s="26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/>
      <c r="X720" s="3"/>
      <c r="Y720" s="3">
        <v>0</v>
      </c>
      <c r="Z720" s="3">
        <v>0</v>
      </c>
      <c r="AA720" s="3">
        <v>0</v>
      </c>
      <c r="AB720" s="3">
        <v>0</v>
      </c>
      <c r="AC720" s="27">
        <f t="shared" si="34"/>
        <v>0</v>
      </c>
      <c r="AD720" s="28">
        <f t="shared" si="35"/>
        <v>0</v>
      </c>
    </row>
    <row r="721" spans="1:30" x14ac:dyDescent="0.25">
      <c r="A721" s="20">
        <v>709</v>
      </c>
      <c r="B721" s="52"/>
      <c r="C721" s="52"/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/>
      <c r="J721" s="3"/>
      <c r="K721" s="3"/>
      <c r="L721" s="3"/>
      <c r="M721" s="3"/>
      <c r="N721" s="3"/>
      <c r="O721" s="3"/>
      <c r="P721" s="25">
        <f t="shared" si="33"/>
        <v>0</v>
      </c>
      <c r="Q721" s="26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/>
      <c r="X721" s="3"/>
      <c r="Y721" s="3">
        <v>0</v>
      </c>
      <c r="Z721" s="3">
        <v>0</v>
      </c>
      <c r="AA721" s="3">
        <v>0</v>
      </c>
      <c r="AB721" s="3">
        <v>0</v>
      </c>
      <c r="AC721" s="27">
        <f t="shared" si="34"/>
        <v>0</v>
      </c>
      <c r="AD721" s="28">
        <f t="shared" si="35"/>
        <v>0</v>
      </c>
    </row>
    <row r="722" spans="1:30" x14ac:dyDescent="0.25">
      <c r="A722" s="29">
        <v>710</v>
      </c>
      <c r="B722" s="52"/>
      <c r="C722" s="52"/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/>
      <c r="J722" s="3"/>
      <c r="K722" s="3"/>
      <c r="L722" s="3"/>
      <c r="M722" s="3"/>
      <c r="N722" s="3"/>
      <c r="O722" s="3"/>
      <c r="P722" s="25">
        <f t="shared" si="33"/>
        <v>0</v>
      </c>
      <c r="Q722" s="26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/>
      <c r="X722" s="3"/>
      <c r="Y722" s="3">
        <v>0</v>
      </c>
      <c r="Z722" s="3">
        <v>0</v>
      </c>
      <c r="AA722" s="3">
        <v>0</v>
      </c>
      <c r="AB722" s="3">
        <v>0</v>
      </c>
      <c r="AC722" s="27">
        <f t="shared" si="34"/>
        <v>0</v>
      </c>
      <c r="AD722" s="28">
        <f t="shared" si="35"/>
        <v>0</v>
      </c>
    </row>
    <row r="723" spans="1:30" x14ac:dyDescent="0.25">
      <c r="A723" s="20">
        <v>711</v>
      </c>
      <c r="B723" s="52"/>
      <c r="C723" s="52"/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/>
      <c r="J723" s="3"/>
      <c r="K723" s="3"/>
      <c r="L723" s="3"/>
      <c r="M723" s="3"/>
      <c r="N723" s="3"/>
      <c r="O723" s="3"/>
      <c r="P723" s="25">
        <f t="shared" si="33"/>
        <v>0</v>
      </c>
      <c r="Q723" s="26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/>
      <c r="X723" s="3"/>
      <c r="Y723" s="3">
        <v>0</v>
      </c>
      <c r="Z723" s="3">
        <v>0</v>
      </c>
      <c r="AA723" s="3">
        <v>0</v>
      </c>
      <c r="AB723" s="3">
        <v>0</v>
      </c>
      <c r="AC723" s="27">
        <f t="shared" si="34"/>
        <v>0</v>
      </c>
      <c r="AD723" s="28">
        <f t="shared" si="35"/>
        <v>0</v>
      </c>
    </row>
    <row r="724" spans="1:30" x14ac:dyDescent="0.25">
      <c r="A724" s="29">
        <v>712</v>
      </c>
      <c r="B724" s="52"/>
      <c r="C724" s="52"/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/>
      <c r="J724" s="3"/>
      <c r="K724" s="3"/>
      <c r="L724" s="3"/>
      <c r="M724" s="3"/>
      <c r="N724" s="3"/>
      <c r="O724" s="3"/>
      <c r="P724" s="25">
        <f t="shared" si="33"/>
        <v>0</v>
      </c>
      <c r="Q724" s="26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/>
      <c r="X724" s="3"/>
      <c r="Y724" s="3">
        <v>0</v>
      </c>
      <c r="Z724" s="3">
        <v>0</v>
      </c>
      <c r="AA724" s="3">
        <v>0</v>
      </c>
      <c r="AB724" s="3">
        <v>0</v>
      </c>
      <c r="AC724" s="27">
        <f t="shared" si="34"/>
        <v>0</v>
      </c>
      <c r="AD724" s="28">
        <f t="shared" si="35"/>
        <v>0</v>
      </c>
    </row>
    <row r="725" spans="1:30" x14ac:dyDescent="0.25">
      <c r="A725" s="20">
        <v>713</v>
      </c>
      <c r="B725" s="52"/>
      <c r="C725" s="52"/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/>
      <c r="J725" s="3"/>
      <c r="K725" s="3"/>
      <c r="L725" s="3"/>
      <c r="M725" s="3"/>
      <c r="N725" s="3"/>
      <c r="O725" s="3"/>
      <c r="P725" s="25">
        <f t="shared" si="33"/>
        <v>0</v>
      </c>
      <c r="Q725" s="26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/>
      <c r="X725" s="3"/>
      <c r="Y725" s="3">
        <v>0</v>
      </c>
      <c r="Z725" s="3">
        <v>0</v>
      </c>
      <c r="AA725" s="3">
        <v>0</v>
      </c>
      <c r="AB725" s="3">
        <v>0</v>
      </c>
      <c r="AC725" s="27">
        <f t="shared" si="34"/>
        <v>0</v>
      </c>
      <c r="AD725" s="28">
        <f t="shared" si="35"/>
        <v>0</v>
      </c>
    </row>
    <row r="726" spans="1:30" x14ac:dyDescent="0.25">
      <c r="A726" s="29">
        <v>714</v>
      </c>
      <c r="B726" s="52"/>
      <c r="C726" s="52"/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/>
      <c r="J726" s="3"/>
      <c r="K726" s="3"/>
      <c r="L726" s="3"/>
      <c r="M726" s="3"/>
      <c r="N726" s="3"/>
      <c r="O726" s="3"/>
      <c r="P726" s="25">
        <f t="shared" si="33"/>
        <v>0</v>
      </c>
      <c r="Q726" s="26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/>
      <c r="X726" s="3"/>
      <c r="Y726" s="3">
        <v>0</v>
      </c>
      <c r="Z726" s="3">
        <v>0</v>
      </c>
      <c r="AA726" s="3">
        <v>0</v>
      </c>
      <c r="AB726" s="3">
        <v>0</v>
      </c>
      <c r="AC726" s="27">
        <f t="shared" si="34"/>
        <v>0</v>
      </c>
      <c r="AD726" s="28">
        <f t="shared" si="35"/>
        <v>0</v>
      </c>
    </row>
    <row r="727" spans="1:30" x14ac:dyDescent="0.25">
      <c r="A727" s="20">
        <v>715</v>
      </c>
      <c r="B727" s="52"/>
      <c r="C727" s="52"/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/>
      <c r="J727" s="3"/>
      <c r="K727" s="3"/>
      <c r="L727" s="3"/>
      <c r="M727" s="3"/>
      <c r="N727" s="3"/>
      <c r="O727" s="3"/>
      <c r="P727" s="25">
        <f t="shared" si="33"/>
        <v>0</v>
      </c>
      <c r="Q727" s="26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/>
      <c r="X727" s="3"/>
      <c r="Y727" s="3">
        <v>0</v>
      </c>
      <c r="Z727" s="3">
        <v>0</v>
      </c>
      <c r="AA727" s="3">
        <v>0</v>
      </c>
      <c r="AB727" s="3">
        <v>0</v>
      </c>
      <c r="AC727" s="27">
        <f t="shared" si="34"/>
        <v>0</v>
      </c>
      <c r="AD727" s="28">
        <f t="shared" si="35"/>
        <v>0</v>
      </c>
    </row>
    <row r="728" spans="1:30" x14ac:dyDescent="0.25">
      <c r="A728" s="29">
        <v>716</v>
      </c>
      <c r="B728" s="52"/>
      <c r="C728" s="52"/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/>
      <c r="J728" s="3"/>
      <c r="K728" s="3"/>
      <c r="L728" s="3"/>
      <c r="M728" s="3"/>
      <c r="N728" s="3"/>
      <c r="O728" s="3"/>
      <c r="P728" s="25">
        <f t="shared" si="33"/>
        <v>0</v>
      </c>
      <c r="Q728" s="26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/>
      <c r="X728" s="3"/>
      <c r="Y728" s="3">
        <v>0</v>
      </c>
      <c r="Z728" s="3">
        <v>0</v>
      </c>
      <c r="AA728" s="3">
        <v>0</v>
      </c>
      <c r="AB728" s="3">
        <v>0</v>
      </c>
      <c r="AC728" s="27">
        <f t="shared" si="34"/>
        <v>0</v>
      </c>
      <c r="AD728" s="28">
        <f t="shared" si="35"/>
        <v>0</v>
      </c>
    </row>
    <row r="729" spans="1:30" x14ac:dyDescent="0.25">
      <c r="A729" s="20">
        <v>717</v>
      </c>
      <c r="B729" s="52"/>
      <c r="C729" s="52"/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/>
      <c r="J729" s="3"/>
      <c r="K729" s="3"/>
      <c r="L729" s="3"/>
      <c r="M729" s="3"/>
      <c r="N729" s="3"/>
      <c r="O729" s="3"/>
      <c r="P729" s="25">
        <f t="shared" si="33"/>
        <v>0</v>
      </c>
      <c r="Q729" s="26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/>
      <c r="X729" s="3"/>
      <c r="Y729" s="3">
        <v>0</v>
      </c>
      <c r="Z729" s="3">
        <v>0</v>
      </c>
      <c r="AA729" s="3">
        <v>0</v>
      </c>
      <c r="AB729" s="3">
        <v>0</v>
      </c>
      <c r="AC729" s="27">
        <f t="shared" si="34"/>
        <v>0</v>
      </c>
      <c r="AD729" s="28">
        <f t="shared" si="35"/>
        <v>0</v>
      </c>
    </row>
    <row r="730" spans="1:30" x14ac:dyDescent="0.25">
      <c r="A730" s="29">
        <v>718</v>
      </c>
      <c r="B730" s="52"/>
      <c r="C730" s="52"/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/>
      <c r="J730" s="3"/>
      <c r="K730" s="3"/>
      <c r="L730" s="3"/>
      <c r="M730" s="3"/>
      <c r="N730" s="3"/>
      <c r="O730" s="3"/>
      <c r="P730" s="25">
        <f t="shared" si="33"/>
        <v>0</v>
      </c>
      <c r="Q730" s="26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/>
      <c r="X730" s="3"/>
      <c r="Y730" s="3">
        <v>0</v>
      </c>
      <c r="Z730" s="3">
        <v>0</v>
      </c>
      <c r="AA730" s="3">
        <v>0</v>
      </c>
      <c r="AB730" s="3">
        <v>0</v>
      </c>
      <c r="AC730" s="27">
        <f t="shared" si="34"/>
        <v>0</v>
      </c>
      <c r="AD730" s="28">
        <f t="shared" si="35"/>
        <v>0</v>
      </c>
    </row>
    <row r="731" spans="1:30" x14ac:dyDescent="0.25">
      <c r="A731" s="20">
        <v>719</v>
      </c>
      <c r="B731" s="52"/>
      <c r="C731" s="52"/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/>
      <c r="J731" s="3"/>
      <c r="K731" s="3"/>
      <c r="L731" s="3"/>
      <c r="M731" s="3"/>
      <c r="N731" s="3"/>
      <c r="O731" s="3"/>
      <c r="P731" s="25">
        <f t="shared" si="33"/>
        <v>0</v>
      </c>
      <c r="Q731" s="26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/>
      <c r="X731" s="3"/>
      <c r="Y731" s="3">
        <v>0</v>
      </c>
      <c r="Z731" s="3">
        <v>0</v>
      </c>
      <c r="AA731" s="3">
        <v>0</v>
      </c>
      <c r="AB731" s="3">
        <v>0</v>
      </c>
      <c r="AC731" s="27">
        <f t="shared" si="34"/>
        <v>0</v>
      </c>
      <c r="AD731" s="28">
        <f t="shared" si="35"/>
        <v>0</v>
      </c>
    </row>
    <row r="732" spans="1:30" x14ac:dyDescent="0.25">
      <c r="A732" s="29">
        <v>720</v>
      </c>
      <c r="B732" s="52"/>
      <c r="C732" s="52"/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/>
      <c r="J732" s="3"/>
      <c r="K732" s="3"/>
      <c r="L732" s="3"/>
      <c r="M732" s="3"/>
      <c r="N732" s="3"/>
      <c r="O732" s="3"/>
      <c r="P732" s="25">
        <f t="shared" si="33"/>
        <v>0</v>
      </c>
      <c r="Q732" s="26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/>
      <c r="X732" s="3"/>
      <c r="Y732" s="3">
        <v>0</v>
      </c>
      <c r="Z732" s="3">
        <v>0</v>
      </c>
      <c r="AA732" s="3">
        <v>0</v>
      </c>
      <c r="AB732" s="3">
        <v>0</v>
      </c>
      <c r="AC732" s="27">
        <f t="shared" si="34"/>
        <v>0</v>
      </c>
      <c r="AD732" s="28">
        <f t="shared" si="35"/>
        <v>0</v>
      </c>
    </row>
    <row r="733" spans="1:30" x14ac:dyDescent="0.25">
      <c r="A733" s="20">
        <v>721</v>
      </c>
      <c r="B733" s="52"/>
      <c r="C733" s="52"/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/>
      <c r="J733" s="3"/>
      <c r="K733" s="3"/>
      <c r="L733" s="3"/>
      <c r="M733" s="3"/>
      <c r="N733" s="3"/>
      <c r="O733" s="3"/>
      <c r="P733" s="25">
        <f t="shared" si="33"/>
        <v>0</v>
      </c>
      <c r="Q733" s="26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/>
      <c r="X733" s="3"/>
      <c r="Y733" s="3">
        <v>0</v>
      </c>
      <c r="Z733" s="3">
        <v>0</v>
      </c>
      <c r="AA733" s="3">
        <v>0</v>
      </c>
      <c r="AB733" s="3">
        <v>0</v>
      </c>
      <c r="AC733" s="27">
        <f t="shared" si="34"/>
        <v>0</v>
      </c>
      <c r="AD733" s="28">
        <f t="shared" si="35"/>
        <v>0</v>
      </c>
    </row>
    <row r="734" spans="1:30" x14ac:dyDescent="0.25">
      <c r="A734" s="29">
        <v>722</v>
      </c>
      <c r="B734" s="52"/>
      <c r="C734" s="52"/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/>
      <c r="J734" s="3"/>
      <c r="K734" s="3"/>
      <c r="L734" s="3"/>
      <c r="M734" s="3"/>
      <c r="N734" s="3"/>
      <c r="O734" s="3"/>
      <c r="P734" s="25">
        <f t="shared" si="33"/>
        <v>0</v>
      </c>
      <c r="Q734" s="26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/>
      <c r="X734" s="3"/>
      <c r="Y734" s="3">
        <v>0</v>
      </c>
      <c r="Z734" s="3">
        <v>0</v>
      </c>
      <c r="AA734" s="3">
        <v>0</v>
      </c>
      <c r="AB734" s="3">
        <v>0</v>
      </c>
      <c r="AC734" s="27">
        <f t="shared" si="34"/>
        <v>0</v>
      </c>
      <c r="AD734" s="28">
        <f t="shared" si="35"/>
        <v>0</v>
      </c>
    </row>
    <row r="735" spans="1:30" x14ac:dyDescent="0.25">
      <c r="A735" s="20">
        <v>723</v>
      </c>
      <c r="B735" s="52"/>
      <c r="C735" s="52"/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/>
      <c r="J735" s="3"/>
      <c r="K735" s="3"/>
      <c r="L735" s="3"/>
      <c r="M735" s="3"/>
      <c r="N735" s="3"/>
      <c r="O735" s="3"/>
      <c r="P735" s="25">
        <f t="shared" si="33"/>
        <v>0</v>
      </c>
      <c r="Q735" s="26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/>
      <c r="X735" s="3"/>
      <c r="Y735" s="3">
        <v>0</v>
      </c>
      <c r="Z735" s="3">
        <v>0</v>
      </c>
      <c r="AA735" s="3">
        <v>0</v>
      </c>
      <c r="AB735" s="3">
        <v>0</v>
      </c>
      <c r="AC735" s="27">
        <f t="shared" si="34"/>
        <v>0</v>
      </c>
      <c r="AD735" s="28">
        <f t="shared" si="35"/>
        <v>0</v>
      </c>
    </row>
    <row r="736" spans="1:30" x14ac:dyDescent="0.25">
      <c r="A736" s="29">
        <v>724</v>
      </c>
      <c r="B736" s="52"/>
      <c r="C736" s="52"/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/>
      <c r="J736" s="3"/>
      <c r="K736" s="3"/>
      <c r="L736" s="3"/>
      <c r="M736" s="3"/>
      <c r="N736" s="3"/>
      <c r="O736" s="3"/>
      <c r="P736" s="25">
        <f t="shared" si="33"/>
        <v>0</v>
      </c>
      <c r="Q736" s="26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/>
      <c r="X736" s="3"/>
      <c r="Y736" s="3">
        <v>0</v>
      </c>
      <c r="Z736" s="3">
        <v>0</v>
      </c>
      <c r="AA736" s="3">
        <v>0</v>
      </c>
      <c r="AB736" s="3">
        <v>0</v>
      </c>
      <c r="AC736" s="27">
        <f t="shared" si="34"/>
        <v>0</v>
      </c>
      <c r="AD736" s="28">
        <f t="shared" si="35"/>
        <v>0</v>
      </c>
    </row>
    <row r="737" spans="1:30" x14ac:dyDescent="0.25">
      <c r="A737" s="20">
        <v>725</v>
      </c>
      <c r="B737" s="52"/>
      <c r="C737" s="52"/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/>
      <c r="J737" s="3"/>
      <c r="K737" s="3"/>
      <c r="L737" s="3"/>
      <c r="M737" s="3"/>
      <c r="N737" s="3"/>
      <c r="O737" s="3"/>
      <c r="P737" s="25">
        <f t="shared" si="33"/>
        <v>0</v>
      </c>
      <c r="Q737" s="26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/>
      <c r="X737" s="3"/>
      <c r="Y737" s="3">
        <v>0</v>
      </c>
      <c r="Z737" s="3">
        <v>0</v>
      </c>
      <c r="AA737" s="3">
        <v>0</v>
      </c>
      <c r="AB737" s="3">
        <v>0</v>
      </c>
      <c r="AC737" s="27">
        <f t="shared" si="34"/>
        <v>0</v>
      </c>
      <c r="AD737" s="28">
        <f t="shared" si="35"/>
        <v>0</v>
      </c>
    </row>
    <row r="738" spans="1:30" x14ac:dyDescent="0.25">
      <c r="A738" s="29">
        <v>726</v>
      </c>
      <c r="B738" s="52"/>
      <c r="C738" s="52"/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/>
      <c r="J738" s="3"/>
      <c r="K738" s="3"/>
      <c r="L738" s="3"/>
      <c r="M738" s="3"/>
      <c r="N738" s="3"/>
      <c r="O738" s="3"/>
      <c r="P738" s="25">
        <f t="shared" si="33"/>
        <v>0</v>
      </c>
      <c r="Q738" s="26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/>
      <c r="X738" s="3"/>
      <c r="Y738" s="3">
        <v>0</v>
      </c>
      <c r="Z738" s="3">
        <v>0</v>
      </c>
      <c r="AA738" s="3">
        <v>0</v>
      </c>
      <c r="AB738" s="3">
        <v>0</v>
      </c>
      <c r="AC738" s="27">
        <f t="shared" si="34"/>
        <v>0</v>
      </c>
      <c r="AD738" s="28">
        <f t="shared" si="35"/>
        <v>0</v>
      </c>
    </row>
    <row r="739" spans="1:30" x14ac:dyDescent="0.25">
      <c r="A739" s="20">
        <v>727</v>
      </c>
      <c r="B739" s="52"/>
      <c r="C739" s="52"/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/>
      <c r="J739" s="3"/>
      <c r="K739" s="3"/>
      <c r="L739" s="3"/>
      <c r="M739" s="3"/>
      <c r="N739" s="3"/>
      <c r="O739" s="3"/>
      <c r="P739" s="25">
        <f t="shared" si="33"/>
        <v>0</v>
      </c>
      <c r="Q739" s="26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/>
      <c r="X739" s="3"/>
      <c r="Y739" s="3">
        <v>0</v>
      </c>
      <c r="Z739" s="3">
        <v>0</v>
      </c>
      <c r="AA739" s="3">
        <v>0</v>
      </c>
      <c r="AB739" s="3">
        <v>0</v>
      </c>
      <c r="AC739" s="27">
        <f t="shared" si="34"/>
        <v>0</v>
      </c>
      <c r="AD739" s="28">
        <f t="shared" si="35"/>
        <v>0</v>
      </c>
    </row>
    <row r="740" spans="1:30" x14ac:dyDescent="0.25">
      <c r="A740" s="29">
        <v>728</v>
      </c>
      <c r="B740" s="52"/>
      <c r="C740" s="52"/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/>
      <c r="J740" s="3"/>
      <c r="K740" s="3"/>
      <c r="L740" s="3"/>
      <c r="M740" s="3"/>
      <c r="N740" s="3"/>
      <c r="O740" s="3"/>
      <c r="P740" s="25">
        <f t="shared" si="33"/>
        <v>0</v>
      </c>
      <c r="Q740" s="26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/>
      <c r="X740" s="3"/>
      <c r="Y740" s="3">
        <v>0</v>
      </c>
      <c r="Z740" s="3">
        <v>0</v>
      </c>
      <c r="AA740" s="3">
        <v>0</v>
      </c>
      <c r="AB740" s="3">
        <v>0</v>
      </c>
      <c r="AC740" s="27">
        <f t="shared" si="34"/>
        <v>0</v>
      </c>
      <c r="AD740" s="28">
        <f t="shared" si="35"/>
        <v>0</v>
      </c>
    </row>
    <row r="741" spans="1:30" x14ac:dyDescent="0.25">
      <c r="A741" s="20">
        <v>729</v>
      </c>
      <c r="B741" s="52"/>
      <c r="C741" s="52"/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/>
      <c r="J741" s="3"/>
      <c r="K741" s="3"/>
      <c r="L741" s="3"/>
      <c r="M741" s="3"/>
      <c r="N741" s="3"/>
      <c r="O741" s="3"/>
      <c r="P741" s="25">
        <f t="shared" si="33"/>
        <v>0</v>
      </c>
      <c r="Q741" s="26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/>
      <c r="X741" s="3"/>
      <c r="Y741" s="3">
        <v>0</v>
      </c>
      <c r="Z741" s="3">
        <v>0</v>
      </c>
      <c r="AA741" s="3">
        <v>0</v>
      </c>
      <c r="AB741" s="3">
        <v>0</v>
      </c>
      <c r="AC741" s="27">
        <f t="shared" si="34"/>
        <v>0</v>
      </c>
      <c r="AD741" s="28">
        <f t="shared" si="35"/>
        <v>0</v>
      </c>
    </row>
    <row r="742" spans="1:30" x14ac:dyDescent="0.25">
      <c r="A742" s="29">
        <v>730</v>
      </c>
      <c r="B742" s="52"/>
      <c r="C742" s="52"/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/>
      <c r="J742" s="3"/>
      <c r="K742" s="3"/>
      <c r="L742" s="3"/>
      <c r="M742" s="3"/>
      <c r="N742" s="3"/>
      <c r="O742" s="3"/>
      <c r="P742" s="25">
        <f t="shared" si="33"/>
        <v>0</v>
      </c>
      <c r="Q742" s="26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/>
      <c r="X742" s="3"/>
      <c r="Y742" s="3">
        <v>0</v>
      </c>
      <c r="Z742" s="3">
        <v>0</v>
      </c>
      <c r="AA742" s="3">
        <v>0</v>
      </c>
      <c r="AB742" s="3">
        <v>0</v>
      </c>
      <c r="AC742" s="27">
        <f t="shared" si="34"/>
        <v>0</v>
      </c>
      <c r="AD742" s="28">
        <f t="shared" si="35"/>
        <v>0</v>
      </c>
    </row>
    <row r="743" spans="1:30" x14ac:dyDescent="0.25">
      <c r="A743" s="20">
        <v>731</v>
      </c>
      <c r="B743" s="52"/>
      <c r="C743" s="52"/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/>
      <c r="J743" s="3"/>
      <c r="K743" s="3"/>
      <c r="L743" s="3"/>
      <c r="M743" s="3"/>
      <c r="N743" s="3"/>
      <c r="O743" s="3"/>
      <c r="P743" s="25">
        <f t="shared" si="33"/>
        <v>0</v>
      </c>
      <c r="Q743" s="26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/>
      <c r="X743" s="3"/>
      <c r="Y743" s="3">
        <v>0</v>
      </c>
      <c r="Z743" s="3">
        <v>0</v>
      </c>
      <c r="AA743" s="3">
        <v>0</v>
      </c>
      <c r="AB743" s="3">
        <v>0</v>
      </c>
      <c r="AC743" s="27">
        <f t="shared" si="34"/>
        <v>0</v>
      </c>
      <c r="AD743" s="28">
        <f t="shared" si="35"/>
        <v>0</v>
      </c>
    </row>
    <row r="744" spans="1:30" x14ac:dyDescent="0.25">
      <c r="A744" s="29">
        <v>732</v>
      </c>
      <c r="B744" s="52"/>
      <c r="C744" s="52"/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/>
      <c r="J744" s="3"/>
      <c r="K744" s="3"/>
      <c r="L744" s="3"/>
      <c r="M744" s="3"/>
      <c r="N744" s="3"/>
      <c r="O744" s="3"/>
      <c r="P744" s="25">
        <f t="shared" si="33"/>
        <v>0</v>
      </c>
      <c r="Q744" s="26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/>
      <c r="X744" s="3"/>
      <c r="Y744" s="3">
        <v>0</v>
      </c>
      <c r="Z744" s="3">
        <v>0</v>
      </c>
      <c r="AA744" s="3">
        <v>0</v>
      </c>
      <c r="AB744" s="3">
        <v>0</v>
      </c>
      <c r="AC744" s="27">
        <f t="shared" si="34"/>
        <v>0</v>
      </c>
      <c r="AD744" s="28">
        <f t="shared" si="35"/>
        <v>0</v>
      </c>
    </row>
    <row r="745" spans="1:30" x14ac:dyDescent="0.25">
      <c r="A745" s="20">
        <v>733</v>
      </c>
      <c r="B745" s="52"/>
      <c r="C745" s="52"/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/>
      <c r="J745" s="3"/>
      <c r="K745" s="3"/>
      <c r="L745" s="3"/>
      <c r="M745" s="3"/>
      <c r="N745" s="3"/>
      <c r="O745" s="3"/>
      <c r="P745" s="25">
        <f t="shared" si="33"/>
        <v>0</v>
      </c>
      <c r="Q745" s="26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/>
      <c r="X745" s="3"/>
      <c r="Y745" s="3">
        <v>0</v>
      </c>
      <c r="Z745" s="3">
        <v>0</v>
      </c>
      <c r="AA745" s="3">
        <v>0</v>
      </c>
      <c r="AB745" s="3">
        <v>0</v>
      </c>
      <c r="AC745" s="27">
        <f t="shared" si="34"/>
        <v>0</v>
      </c>
      <c r="AD745" s="28">
        <f t="shared" si="35"/>
        <v>0</v>
      </c>
    </row>
    <row r="746" spans="1:30" x14ac:dyDescent="0.25">
      <c r="A746" s="29">
        <v>734</v>
      </c>
      <c r="B746" s="52"/>
      <c r="C746" s="52"/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/>
      <c r="J746" s="3"/>
      <c r="K746" s="3"/>
      <c r="L746" s="3"/>
      <c r="M746" s="3"/>
      <c r="N746" s="3"/>
      <c r="O746" s="3"/>
      <c r="P746" s="25">
        <f t="shared" si="33"/>
        <v>0</v>
      </c>
      <c r="Q746" s="26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/>
      <c r="X746" s="3"/>
      <c r="Y746" s="3">
        <v>0</v>
      </c>
      <c r="Z746" s="3">
        <v>0</v>
      </c>
      <c r="AA746" s="3">
        <v>0</v>
      </c>
      <c r="AB746" s="3">
        <v>0</v>
      </c>
      <c r="AC746" s="27">
        <f t="shared" si="34"/>
        <v>0</v>
      </c>
      <c r="AD746" s="28">
        <f t="shared" si="35"/>
        <v>0</v>
      </c>
    </row>
    <row r="747" spans="1:30" x14ac:dyDescent="0.25">
      <c r="A747" s="20">
        <v>735</v>
      </c>
      <c r="B747" s="52"/>
      <c r="C747" s="52"/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/>
      <c r="J747" s="3"/>
      <c r="K747" s="3"/>
      <c r="L747" s="3"/>
      <c r="M747" s="3"/>
      <c r="N747" s="3"/>
      <c r="O747" s="3"/>
      <c r="P747" s="25">
        <f t="shared" si="33"/>
        <v>0</v>
      </c>
      <c r="Q747" s="26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/>
      <c r="X747" s="3"/>
      <c r="Y747" s="3">
        <v>0</v>
      </c>
      <c r="Z747" s="3">
        <v>0</v>
      </c>
      <c r="AA747" s="3">
        <v>0</v>
      </c>
      <c r="AB747" s="3">
        <v>0</v>
      </c>
      <c r="AC747" s="27">
        <f t="shared" si="34"/>
        <v>0</v>
      </c>
      <c r="AD747" s="28">
        <f t="shared" si="35"/>
        <v>0</v>
      </c>
    </row>
    <row r="748" spans="1:30" x14ac:dyDescent="0.25">
      <c r="A748" s="29">
        <v>736</v>
      </c>
      <c r="B748" s="52"/>
      <c r="C748" s="52"/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/>
      <c r="J748" s="3"/>
      <c r="K748" s="3"/>
      <c r="L748" s="3"/>
      <c r="M748" s="3"/>
      <c r="N748" s="3"/>
      <c r="O748" s="3"/>
      <c r="P748" s="25">
        <f t="shared" si="33"/>
        <v>0</v>
      </c>
      <c r="Q748" s="26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/>
      <c r="X748" s="3"/>
      <c r="Y748" s="3">
        <v>0</v>
      </c>
      <c r="Z748" s="3">
        <v>0</v>
      </c>
      <c r="AA748" s="3">
        <v>0</v>
      </c>
      <c r="AB748" s="3">
        <v>0</v>
      </c>
      <c r="AC748" s="27">
        <f t="shared" si="34"/>
        <v>0</v>
      </c>
      <c r="AD748" s="28">
        <f t="shared" si="35"/>
        <v>0</v>
      </c>
    </row>
    <row r="749" spans="1:30" x14ac:dyDescent="0.25">
      <c r="A749" s="20">
        <v>737</v>
      </c>
      <c r="B749" s="52"/>
      <c r="C749" s="52"/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/>
      <c r="J749" s="3"/>
      <c r="K749" s="3"/>
      <c r="L749" s="3"/>
      <c r="M749" s="3"/>
      <c r="N749" s="3"/>
      <c r="O749" s="3"/>
      <c r="P749" s="25">
        <f t="shared" si="33"/>
        <v>0</v>
      </c>
      <c r="Q749" s="26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/>
      <c r="X749" s="3"/>
      <c r="Y749" s="3">
        <v>0</v>
      </c>
      <c r="Z749" s="3">
        <v>0</v>
      </c>
      <c r="AA749" s="3">
        <v>0</v>
      </c>
      <c r="AB749" s="3">
        <v>0</v>
      </c>
      <c r="AC749" s="27">
        <f t="shared" si="34"/>
        <v>0</v>
      </c>
      <c r="AD749" s="28">
        <f t="shared" si="35"/>
        <v>0</v>
      </c>
    </row>
    <row r="750" spans="1:30" x14ac:dyDescent="0.25">
      <c r="A750" s="29">
        <v>738</v>
      </c>
      <c r="B750" s="52"/>
      <c r="C750" s="52"/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/>
      <c r="J750" s="3"/>
      <c r="K750" s="3"/>
      <c r="L750" s="3"/>
      <c r="M750" s="3"/>
      <c r="N750" s="3"/>
      <c r="O750" s="3"/>
      <c r="P750" s="25">
        <f t="shared" si="33"/>
        <v>0</v>
      </c>
      <c r="Q750" s="26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/>
      <c r="X750" s="3"/>
      <c r="Y750" s="3">
        <v>0</v>
      </c>
      <c r="Z750" s="3">
        <v>0</v>
      </c>
      <c r="AA750" s="3">
        <v>0</v>
      </c>
      <c r="AB750" s="3">
        <v>0</v>
      </c>
      <c r="AC750" s="27">
        <f t="shared" si="34"/>
        <v>0</v>
      </c>
      <c r="AD750" s="28">
        <f t="shared" si="35"/>
        <v>0</v>
      </c>
    </row>
    <row r="751" spans="1:30" x14ac:dyDescent="0.25">
      <c r="A751" s="20">
        <v>739</v>
      </c>
      <c r="B751" s="52"/>
      <c r="C751" s="52"/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/>
      <c r="J751" s="3"/>
      <c r="K751" s="3"/>
      <c r="L751" s="3"/>
      <c r="M751" s="3"/>
      <c r="N751" s="3"/>
      <c r="O751" s="3"/>
      <c r="P751" s="25">
        <f t="shared" si="33"/>
        <v>0</v>
      </c>
      <c r="Q751" s="26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/>
      <c r="X751" s="3"/>
      <c r="Y751" s="3">
        <v>0</v>
      </c>
      <c r="Z751" s="3">
        <v>0</v>
      </c>
      <c r="AA751" s="3">
        <v>0</v>
      </c>
      <c r="AB751" s="3">
        <v>0</v>
      </c>
      <c r="AC751" s="27">
        <f t="shared" si="34"/>
        <v>0</v>
      </c>
      <c r="AD751" s="28">
        <f t="shared" si="35"/>
        <v>0</v>
      </c>
    </row>
    <row r="752" spans="1:30" x14ac:dyDescent="0.25">
      <c r="A752" s="29">
        <v>740</v>
      </c>
      <c r="B752" s="52"/>
      <c r="C752" s="52"/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/>
      <c r="J752" s="3"/>
      <c r="K752" s="3"/>
      <c r="L752" s="3"/>
      <c r="M752" s="3"/>
      <c r="N752" s="3"/>
      <c r="O752" s="3"/>
      <c r="P752" s="25">
        <f t="shared" si="33"/>
        <v>0</v>
      </c>
      <c r="Q752" s="26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/>
      <c r="X752" s="3"/>
      <c r="Y752" s="3">
        <v>0</v>
      </c>
      <c r="Z752" s="3">
        <v>0</v>
      </c>
      <c r="AA752" s="3">
        <v>0</v>
      </c>
      <c r="AB752" s="3">
        <v>0</v>
      </c>
      <c r="AC752" s="27">
        <f t="shared" si="34"/>
        <v>0</v>
      </c>
      <c r="AD752" s="28">
        <f t="shared" si="35"/>
        <v>0</v>
      </c>
    </row>
    <row r="753" spans="1:30" x14ac:dyDescent="0.25">
      <c r="A753" s="20">
        <v>741</v>
      </c>
      <c r="B753" s="52"/>
      <c r="C753" s="52"/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/>
      <c r="J753" s="3"/>
      <c r="K753" s="3"/>
      <c r="L753" s="3"/>
      <c r="M753" s="3"/>
      <c r="N753" s="3"/>
      <c r="O753" s="3"/>
      <c r="P753" s="25">
        <f t="shared" si="33"/>
        <v>0</v>
      </c>
      <c r="Q753" s="26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/>
      <c r="X753" s="3"/>
      <c r="Y753" s="3">
        <v>0</v>
      </c>
      <c r="Z753" s="3">
        <v>0</v>
      </c>
      <c r="AA753" s="3">
        <v>0</v>
      </c>
      <c r="AB753" s="3">
        <v>0</v>
      </c>
      <c r="AC753" s="27">
        <f t="shared" si="34"/>
        <v>0</v>
      </c>
      <c r="AD753" s="28">
        <f t="shared" si="35"/>
        <v>0</v>
      </c>
    </row>
    <row r="754" spans="1:30" x14ac:dyDescent="0.25">
      <c r="A754" s="29">
        <v>742</v>
      </c>
      <c r="B754" s="52"/>
      <c r="C754" s="52"/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/>
      <c r="J754" s="3"/>
      <c r="K754" s="3"/>
      <c r="L754" s="3"/>
      <c r="M754" s="3"/>
      <c r="N754" s="3"/>
      <c r="O754" s="3"/>
      <c r="P754" s="25">
        <f t="shared" si="33"/>
        <v>0</v>
      </c>
      <c r="Q754" s="26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/>
      <c r="X754" s="3"/>
      <c r="Y754" s="3">
        <v>0</v>
      </c>
      <c r="Z754" s="3">
        <v>0</v>
      </c>
      <c r="AA754" s="3">
        <v>0</v>
      </c>
      <c r="AB754" s="3">
        <v>0</v>
      </c>
      <c r="AC754" s="27">
        <f t="shared" si="34"/>
        <v>0</v>
      </c>
      <c r="AD754" s="28">
        <f t="shared" si="35"/>
        <v>0</v>
      </c>
    </row>
    <row r="755" spans="1:30" x14ac:dyDescent="0.25">
      <c r="A755" s="20">
        <v>743</v>
      </c>
      <c r="B755" s="52"/>
      <c r="C755" s="52"/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/>
      <c r="J755" s="3"/>
      <c r="K755" s="3"/>
      <c r="L755" s="3"/>
      <c r="M755" s="3"/>
      <c r="N755" s="3"/>
      <c r="O755" s="3"/>
      <c r="P755" s="25">
        <f t="shared" si="33"/>
        <v>0</v>
      </c>
      <c r="Q755" s="26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/>
      <c r="X755" s="3"/>
      <c r="Y755" s="3">
        <v>0</v>
      </c>
      <c r="Z755" s="3">
        <v>0</v>
      </c>
      <c r="AA755" s="3">
        <v>0</v>
      </c>
      <c r="AB755" s="3">
        <v>0</v>
      </c>
      <c r="AC755" s="27">
        <f t="shared" si="34"/>
        <v>0</v>
      </c>
      <c r="AD755" s="28">
        <f t="shared" si="35"/>
        <v>0</v>
      </c>
    </row>
    <row r="756" spans="1:30" x14ac:dyDescent="0.25">
      <c r="A756" s="29">
        <v>744</v>
      </c>
      <c r="B756" s="52"/>
      <c r="C756" s="52"/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/>
      <c r="J756" s="3"/>
      <c r="K756" s="3"/>
      <c r="L756" s="3"/>
      <c r="M756" s="3"/>
      <c r="N756" s="3"/>
      <c r="O756" s="3"/>
      <c r="P756" s="25">
        <f t="shared" si="33"/>
        <v>0</v>
      </c>
      <c r="Q756" s="26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/>
      <c r="X756" s="3"/>
      <c r="Y756" s="3">
        <v>0</v>
      </c>
      <c r="Z756" s="3">
        <v>0</v>
      </c>
      <c r="AA756" s="3">
        <v>0</v>
      </c>
      <c r="AB756" s="3">
        <v>0</v>
      </c>
      <c r="AC756" s="27">
        <f t="shared" si="34"/>
        <v>0</v>
      </c>
      <c r="AD756" s="28">
        <f t="shared" si="35"/>
        <v>0</v>
      </c>
    </row>
    <row r="757" spans="1:30" x14ac:dyDescent="0.25">
      <c r="A757" s="20">
        <v>745</v>
      </c>
      <c r="B757" s="52"/>
      <c r="C757" s="52"/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/>
      <c r="J757" s="3"/>
      <c r="K757" s="3"/>
      <c r="L757" s="3"/>
      <c r="M757" s="3"/>
      <c r="N757" s="3"/>
      <c r="O757" s="3"/>
      <c r="P757" s="25">
        <f t="shared" si="33"/>
        <v>0</v>
      </c>
      <c r="Q757" s="26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/>
      <c r="X757" s="3"/>
      <c r="Y757" s="3">
        <v>0</v>
      </c>
      <c r="Z757" s="3">
        <v>0</v>
      </c>
      <c r="AA757" s="3">
        <v>0</v>
      </c>
      <c r="AB757" s="3">
        <v>0</v>
      </c>
      <c r="AC757" s="27">
        <f t="shared" si="34"/>
        <v>0</v>
      </c>
      <c r="AD757" s="28">
        <f t="shared" si="35"/>
        <v>0</v>
      </c>
    </row>
    <row r="758" spans="1:30" x14ac:dyDescent="0.25">
      <c r="A758" s="29">
        <v>746</v>
      </c>
      <c r="B758" s="52"/>
      <c r="C758" s="52"/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/>
      <c r="J758" s="3"/>
      <c r="K758" s="3"/>
      <c r="L758" s="3"/>
      <c r="M758" s="3"/>
      <c r="N758" s="3"/>
      <c r="O758" s="3"/>
      <c r="P758" s="25">
        <f t="shared" si="33"/>
        <v>0</v>
      </c>
      <c r="Q758" s="26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/>
      <c r="X758" s="3"/>
      <c r="Y758" s="3">
        <v>0</v>
      </c>
      <c r="Z758" s="3">
        <v>0</v>
      </c>
      <c r="AA758" s="3">
        <v>0</v>
      </c>
      <c r="AB758" s="3">
        <v>0</v>
      </c>
      <c r="AC758" s="27">
        <f t="shared" si="34"/>
        <v>0</v>
      </c>
      <c r="AD758" s="28">
        <f t="shared" si="35"/>
        <v>0</v>
      </c>
    </row>
    <row r="759" spans="1:30" x14ac:dyDescent="0.25">
      <c r="A759" s="20">
        <v>747</v>
      </c>
      <c r="B759" s="52"/>
      <c r="C759" s="52"/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/>
      <c r="J759" s="3"/>
      <c r="K759" s="3"/>
      <c r="L759" s="3"/>
      <c r="M759" s="3"/>
      <c r="N759" s="3"/>
      <c r="O759" s="3"/>
      <c r="P759" s="25">
        <f t="shared" si="33"/>
        <v>0</v>
      </c>
      <c r="Q759" s="26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/>
      <c r="X759" s="3"/>
      <c r="Y759" s="3">
        <v>0</v>
      </c>
      <c r="Z759" s="3">
        <v>0</v>
      </c>
      <c r="AA759" s="3">
        <v>0</v>
      </c>
      <c r="AB759" s="3">
        <v>0</v>
      </c>
      <c r="AC759" s="27">
        <f t="shared" si="34"/>
        <v>0</v>
      </c>
      <c r="AD759" s="28">
        <f t="shared" si="35"/>
        <v>0</v>
      </c>
    </row>
    <row r="760" spans="1:30" x14ac:dyDescent="0.25">
      <c r="A760" s="29">
        <v>748</v>
      </c>
      <c r="B760" s="52"/>
      <c r="C760" s="52"/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/>
      <c r="J760" s="3"/>
      <c r="K760" s="3"/>
      <c r="L760" s="3"/>
      <c r="M760" s="3"/>
      <c r="N760" s="3"/>
      <c r="O760" s="3"/>
      <c r="P760" s="25">
        <f t="shared" si="33"/>
        <v>0</v>
      </c>
      <c r="Q760" s="26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/>
      <c r="X760" s="3"/>
      <c r="Y760" s="3">
        <v>0</v>
      </c>
      <c r="Z760" s="3">
        <v>0</v>
      </c>
      <c r="AA760" s="3">
        <v>0</v>
      </c>
      <c r="AB760" s="3">
        <v>0</v>
      </c>
      <c r="AC760" s="27">
        <f t="shared" si="34"/>
        <v>0</v>
      </c>
      <c r="AD760" s="28">
        <f t="shared" si="35"/>
        <v>0</v>
      </c>
    </row>
    <row r="761" spans="1:30" x14ac:dyDescent="0.25">
      <c r="A761" s="20">
        <v>749</v>
      </c>
      <c r="B761" s="52"/>
      <c r="C761" s="52"/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/>
      <c r="J761" s="3"/>
      <c r="K761" s="3"/>
      <c r="L761" s="3"/>
      <c r="M761" s="3"/>
      <c r="N761" s="3"/>
      <c r="O761" s="3"/>
      <c r="P761" s="25">
        <f t="shared" si="33"/>
        <v>0</v>
      </c>
      <c r="Q761" s="26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/>
      <c r="X761" s="3"/>
      <c r="Y761" s="3">
        <v>0</v>
      </c>
      <c r="Z761" s="3">
        <v>0</v>
      </c>
      <c r="AA761" s="3">
        <v>0</v>
      </c>
      <c r="AB761" s="3">
        <v>0</v>
      </c>
      <c r="AC761" s="27">
        <f t="shared" si="34"/>
        <v>0</v>
      </c>
      <c r="AD761" s="28">
        <f t="shared" si="35"/>
        <v>0</v>
      </c>
    </row>
    <row r="762" spans="1:30" x14ac:dyDescent="0.25">
      <c r="A762" s="29">
        <v>750</v>
      </c>
      <c r="B762" s="52"/>
      <c r="C762" s="52"/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/>
      <c r="J762" s="3"/>
      <c r="K762" s="3"/>
      <c r="L762" s="3"/>
      <c r="M762" s="3"/>
      <c r="N762" s="3"/>
      <c r="O762" s="3"/>
      <c r="P762" s="25">
        <f t="shared" si="33"/>
        <v>0</v>
      </c>
      <c r="Q762" s="26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/>
      <c r="X762" s="3"/>
      <c r="Y762" s="3">
        <v>0</v>
      </c>
      <c r="Z762" s="3">
        <v>0</v>
      </c>
      <c r="AA762" s="3">
        <v>0</v>
      </c>
      <c r="AB762" s="3">
        <v>0</v>
      </c>
      <c r="AC762" s="27">
        <f t="shared" si="34"/>
        <v>0</v>
      </c>
      <c r="AD762" s="28">
        <f t="shared" si="35"/>
        <v>0</v>
      </c>
    </row>
    <row r="763" spans="1:30" x14ac:dyDescent="0.25">
      <c r="A763" s="20">
        <v>751</v>
      </c>
      <c r="B763" s="52"/>
      <c r="C763" s="52"/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/>
      <c r="J763" s="3"/>
      <c r="K763" s="3"/>
      <c r="L763" s="3"/>
      <c r="M763" s="3"/>
      <c r="N763" s="3"/>
      <c r="O763" s="3"/>
      <c r="P763" s="25">
        <f t="shared" si="33"/>
        <v>0</v>
      </c>
      <c r="Q763" s="26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/>
      <c r="X763" s="3"/>
      <c r="Y763" s="3">
        <v>0</v>
      </c>
      <c r="Z763" s="3">
        <v>0</v>
      </c>
      <c r="AA763" s="3">
        <v>0</v>
      </c>
      <c r="AB763" s="3">
        <v>0</v>
      </c>
      <c r="AC763" s="27">
        <f t="shared" si="34"/>
        <v>0</v>
      </c>
      <c r="AD763" s="28">
        <f t="shared" si="35"/>
        <v>0</v>
      </c>
    </row>
    <row r="764" spans="1:30" x14ac:dyDescent="0.25">
      <c r="A764" s="29">
        <v>752</v>
      </c>
      <c r="B764" s="52"/>
      <c r="C764" s="52"/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/>
      <c r="J764" s="3"/>
      <c r="K764" s="3"/>
      <c r="L764" s="3"/>
      <c r="M764" s="3"/>
      <c r="N764" s="3"/>
      <c r="O764" s="3"/>
      <c r="P764" s="25">
        <f t="shared" si="33"/>
        <v>0</v>
      </c>
      <c r="Q764" s="26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/>
      <c r="X764" s="3"/>
      <c r="Y764" s="3">
        <v>0</v>
      </c>
      <c r="Z764" s="3">
        <v>0</v>
      </c>
      <c r="AA764" s="3">
        <v>0</v>
      </c>
      <c r="AB764" s="3">
        <v>0</v>
      </c>
      <c r="AC764" s="27">
        <f t="shared" si="34"/>
        <v>0</v>
      </c>
      <c r="AD764" s="28">
        <f t="shared" si="35"/>
        <v>0</v>
      </c>
    </row>
    <row r="765" spans="1:30" x14ac:dyDescent="0.25">
      <c r="A765" s="20">
        <v>753</v>
      </c>
      <c r="B765" s="52"/>
      <c r="C765" s="52"/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/>
      <c r="J765" s="3"/>
      <c r="K765" s="3"/>
      <c r="L765" s="3"/>
      <c r="M765" s="3"/>
      <c r="N765" s="3"/>
      <c r="O765" s="3"/>
      <c r="P765" s="25">
        <f t="shared" si="33"/>
        <v>0</v>
      </c>
      <c r="Q765" s="26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/>
      <c r="X765" s="3"/>
      <c r="Y765" s="3">
        <v>0</v>
      </c>
      <c r="Z765" s="3">
        <v>0</v>
      </c>
      <c r="AA765" s="3">
        <v>0</v>
      </c>
      <c r="AB765" s="3">
        <v>0</v>
      </c>
      <c r="AC765" s="27">
        <f t="shared" si="34"/>
        <v>0</v>
      </c>
      <c r="AD765" s="28">
        <f t="shared" si="35"/>
        <v>0</v>
      </c>
    </row>
    <row r="766" spans="1:30" x14ac:dyDescent="0.25">
      <c r="A766" s="29">
        <v>754</v>
      </c>
      <c r="B766" s="52"/>
      <c r="C766" s="52"/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/>
      <c r="J766" s="3"/>
      <c r="K766" s="3"/>
      <c r="L766" s="3"/>
      <c r="M766" s="3"/>
      <c r="N766" s="3"/>
      <c r="O766" s="3"/>
      <c r="P766" s="25">
        <f t="shared" si="33"/>
        <v>0</v>
      </c>
      <c r="Q766" s="26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/>
      <c r="X766" s="3"/>
      <c r="Y766" s="3">
        <v>0</v>
      </c>
      <c r="Z766" s="3">
        <v>0</v>
      </c>
      <c r="AA766" s="3">
        <v>0</v>
      </c>
      <c r="AB766" s="3">
        <v>0</v>
      </c>
      <c r="AC766" s="27">
        <f t="shared" si="34"/>
        <v>0</v>
      </c>
      <c r="AD766" s="28">
        <f t="shared" si="35"/>
        <v>0</v>
      </c>
    </row>
    <row r="767" spans="1:30" x14ac:dyDescent="0.25">
      <c r="A767" s="20">
        <v>755</v>
      </c>
      <c r="B767" s="52"/>
      <c r="C767" s="52"/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/>
      <c r="J767" s="3"/>
      <c r="K767" s="3"/>
      <c r="L767" s="3"/>
      <c r="M767" s="3"/>
      <c r="N767" s="3"/>
      <c r="O767" s="3"/>
      <c r="P767" s="25">
        <f t="shared" si="33"/>
        <v>0</v>
      </c>
      <c r="Q767" s="26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/>
      <c r="X767" s="3"/>
      <c r="Y767" s="3">
        <v>0</v>
      </c>
      <c r="Z767" s="3">
        <v>0</v>
      </c>
      <c r="AA767" s="3">
        <v>0</v>
      </c>
      <c r="AB767" s="3">
        <v>0</v>
      </c>
      <c r="AC767" s="27">
        <f t="shared" si="34"/>
        <v>0</v>
      </c>
      <c r="AD767" s="28">
        <f t="shared" si="35"/>
        <v>0</v>
      </c>
    </row>
    <row r="768" spans="1:30" x14ac:dyDescent="0.25">
      <c r="A768" s="29">
        <v>756</v>
      </c>
      <c r="B768" s="52"/>
      <c r="C768" s="52"/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/>
      <c r="J768" s="3"/>
      <c r="K768" s="3"/>
      <c r="L768" s="3"/>
      <c r="M768" s="3"/>
      <c r="N768" s="3"/>
      <c r="O768" s="3"/>
      <c r="P768" s="25">
        <f t="shared" si="33"/>
        <v>0</v>
      </c>
      <c r="Q768" s="26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/>
      <c r="X768" s="3"/>
      <c r="Y768" s="3">
        <v>0</v>
      </c>
      <c r="Z768" s="3">
        <v>0</v>
      </c>
      <c r="AA768" s="3">
        <v>0</v>
      </c>
      <c r="AB768" s="3">
        <v>0</v>
      </c>
      <c r="AC768" s="27">
        <f t="shared" si="34"/>
        <v>0</v>
      </c>
      <c r="AD768" s="28">
        <f t="shared" si="35"/>
        <v>0</v>
      </c>
    </row>
    <row r="769" spans="1:30" x14ac:dyDescent="0.25">
      <c r="A769" s="20">
        <v>757</v>
      </c>
      <c r="B769" s="52"/>
      <c r="C769" s="52"/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/>
      <c r="J769" s="3"/>
      <c r="K769" s="3"/>
      <c r="L769" s="3"/>
      <c r="M769" s="3"/>
      <c r="N769" s="3"/>
      <c r="O769" s="3"/>
      <c r="P769" s="25">
        <f t="shared" si="33"/>
        <v>0</v>
      </c>
      <c r="Q769" s="26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/>
      <c r="X769" s="3"/>
      <c r="Y769" s="3">
        <v>0</v>
      </c>
      <c r="Z769" s="3">
        <v>0</v>
      </c>
      <c r="AA769" s="3">
        <v>0</v>
      </c>
      <c r="AB769" s="3">
        <v>0</v>
      </c>
      <c r="AC769" s="27">
        <f t="shared" si="34"/>
        <v>0</v>
      </c>
      <c r="AD769" s="28">
        <f t="shared" si="35"/>
        <v>0</v>
      </c>
    </row>
    <row r="770" spans="1:30" x14ac:dyDescent="0.25">
      <c r="A770" s="29">
        <v>758</v>
      </c>
      <c r="B770" s="52"/>
      <c r="C770" s="52"/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/>
      <c r="J770" s="3"/>
      <c r="K770" s="3"/>
      <c r="L770" s="3"/>
      <c r="M770" s="3"/>
      <c r="N770" s="3"/>
      <c r="O770" s="3"/>
      <c r="P770" s="25">
        <f t="shared" si="33"/>
        <v>0</v>
      </c>
      <c r="Q770" s="26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/>
      <c r="X770" s="3"/>
      <c r="Y770" s="3">
        <v>0</v>
      </c>
      <c r="Z770" s="3">
        <v>0</v>
      </c>
      <c r="AA770" s="3">
        <v>0</v>
      </c>
      <c r="AB770" s="3">
        <v>0</v>
      </c>
      <c r="AC770" s="27">
        <f t="shared" si="34"/>
        <v>0</v>
      </c>
      <c r="AD770" s="28">
        <f t="shared" si="35"/>
        <v>0</v>
      </c>
    </row>
    <row r="771" spans="1:30" x14ac:dyDescent="0.25">
      <c r="A771" s="20">
        <v>759</v>
      </c>
      <c r="B771" s="52"/>
      <c r="C771" s="52"/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/>
      <c r="J771" s="3"/>
      <c r="K771" s="3"/>
      <c r="L771" s="3"/>
      <c r="M771" s="3"/>
      <c r="N771" s="3"/>
      <c r="O771" s="3"/>
      <c r="P771" s="25">
        <f t="shared" si="33"/>
        <v>0</v>
      </c>
      <c r="Q771" s="26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/>
      <c r="X771" s="3"/>
      <c r="Y771" s="3">
        <v>0</v>
      </c>
      <c r="Z771" s="3">
        <v>0</v>
      </c>
      <c r="AA771" s="3">
        <v>0</v>
      </c>
      <c r="AB771" s="3">
        <v>0</v>
      </c>
      <c r="AC771" s="27">
        <f t="shared" si="34"/>
        <v>0</v>
      </c>
      <c r="AD771" s="28">
        <f t="shared" si="35"/>
        <v>0</v>
      </c>
    </row>
    <row r="772" spans="1:30" x14ac:dyDescent="0.25">
      <c r="A772" s="29">
        <v>760</v>
      </c>
      <c r="B772" s="52"/>
      <c r="C772" s="52"/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/>
      <c r="J772" s="3"/>
      <c r="K772" s="3"/>
      <c r="L772" s="3"/>
      <c r="M772" s="3"/>
      <c r="N772" s="3"/>
      <c r="O772" s="3"/>
      <c r="P772" s="25">
        <f t="shared" si="33"/>
        <v>0</v>
      </c>
      <c r="Q772" s="26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/>
      <c r="X772" s="3"/>
      <c r="Y772" s="3">
        <v>0</v>
      </c>
      <c r="Z772" s="3">
        <v>0</v>
      </c>
      <c r="AA772" s="3">
        <v>0</v>
      </c>
      <c r="AB772" s="3">
        <v>0</v>
      </c>
      <c r="AC772" s="27">
        <f t="shared" si="34"/>
        <v>0</v>
      </c>
      <c r="AD772" s="28">
        <f t="shared" si="35"/>
        <v>0</v>
      </c>
    </row>
    <row r="773" spans="1:30" x14ac:dyDescent="0.25">
      <c r="A773" s="20">
        <v>761</v>
      </c>
      <c r="B773" s="52"/>
      <c r="C773" s="52"/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/>
      <c r="J773" s="3"/>
      <c r="K773" s="3"/>
      <c r="L773" s="3"/>
      <c r="M773" s="3"/>
      <c r="N773" s="3"/>
      <c r="O773" s="3"/>
      <c r="P773" s="25">
        <f t="shared" si="33"/>
        <v>0</v>
      </c>
      <c r="Q773" s="26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/>
      <c r="X773" s="3"/>
      <c r="Y773" s="3">
        <v>0</v>
      </c>
      <c r="Z773" s="3">
        <v>0</v>
      </c>
      <c r="AA773" s="3">
        <v>0</v>
      </c>
      <c r="AB773" s="3">
        <v>0</v>
      </c>
      <c r="AC773" s="27">
        <f t="shared" si="34"/>
        <v>0</v>
      </c>
      <c r="AD773" s="28">
        <f t="shared" si="35"/>
        <v>0</v>
      </c>
    </row>
    <row r="774" spans="1:30" x14ac:dyDescent="0.25">
      <c r="A774" s="29">
        <v>762</v>
      </c>
      <c r="B774" s="52"/>
      <c r="C774" s="52"/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/>
      <c r="J774" s="3"/>
      <c r="K774" s="3"/>
      <c r="L774" s="3"/>
      <c r="M774" s="3"/>
      <c r="N774" s="3"/>
      <c r="O774" s="3"/>
      <c r="P774" s="25">
        <f t="shared" si="33"/>
        <v>0</v>
      </c>
      <c r="Q774" s="26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/>
      <c r="X774" s="3"/>
      <c r="Y774" s="3">
        <v>0</v>
      </c>
      <c r="Z774" s="3">
        <v>0</v>
      </c>
      <c r="AA774" s="3">
        <v>0</v>
      </c>
      <c r="AB774" s="3">
        <v>0</v>
      </c>
      <c r="AC774" s="27">
        <f t="shared" si="34"/>
        <v>0</v>
      </c>
      <c r="AD774" s="28">
        <f t="shared" si="35"/>
        <v>0</v>
      </c>
    </row>
    <row r="775" spans="1:30" x14ac:dyDescent="0.25">
      <c r="A775" s="20">
        <v>763</v>
      </c>
      <c r="B775" s="52"/>
      <c r="C775" s="52"/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/>
      <c r="J775" s="3"/>
      <c r="K775" s="3"/>
      <c r="L775" s="3"/>
      <c r="M775" s="3"/>
      <c r="N775" s="3"/>
      <c r="O775" s="3"/>
      <c r="P775" s="25">
        <f t="shared" si="33"/>
        <v>0</v>
      </c>
      <c r="Q775" s="26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/>
      <c r="X775" s="3"/>
      <c r="Y775" s="3">
        <v>0</v>
      </c>
      <c r="Z775" s="3">
        <v>0</v>
      </c>
      <c r="AA775" s="3">
        <v>0</v>
      </c>
      <c r="AB775" s="3">
        <v>0</v>
      </c>
      <c r="AC775" s="27">
        <f t="shared" si="34"/>
        <v>0</v>
      </c>
      <c r="AD775" s="28">
        <f t="shared" si="35"/>
        <v>0</v>
      </c>
    </row>
    <row r="776" spans="1:30" x14ac:dyDescent="0.25">
      <c r="A776" s="29">
        <v>764</v>
      </c>
      <c r="B776" s="52"/>
      <c r="C776" s="52"/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/>
      <c r="J776" s="3"/>
      <c r="K776" s="3"/>
      <c r="L776" s="3"/>
      <c r="M776" s="3"/>
      <c r="N776" s="3"/>
      <c r="O776" s="3"/>
      <c r="P776" s="25">
        <f t="shared" si="33"/>
        <v>0</v>
      </c>
      <c r="Q776" s="26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/>
      <c r="X776" s="3"/>
      <c r="Y776" s="3">
        <v>0</v>
      </c>
      <c r="Z776" s="3">
        <v>0</v>
      </c>
      <c r="AA776" s="3">
        <v>0</v>
      </c>
      <c r="AB776" s="3">
        <v>0</v>
      </c>
      <c r="AC776" s="27">
        <f t="shared" si="34"/>
        <v>0</v>
      </c>
      <c r="AD776" s="28">
        <f t="shared" si="35"/>
        <v>0</v>
      </c>
    </row>
    <row r="777" spans="1:30" x14ac:dyDescent="0.25">
      <c r="A777" s="20">
        <v>765</v>
      </c>
      <c r="B777" s="52"/>
      <c r="C777" s="52"/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/>
      <c r="J777" s="3"/>
      <c r="K777" s="3"/>
      <c r="L777" s="3"/>
      <c r="M777" s="3"/>
      <c r="N777" s="3"/>
      <c r="O777" s="3"/>
      <c r="P777" s="25">
        <f t="shared" si="33"/>
        <v>0</v>
      </c>
      <c r="Q777" s="26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/>
      <c r="X777" s="3"/>
      <c r="Y777" s="3">
        <v>0</v>
      </c>
      <c r="Z777" s="3">
        <v>0</v>
      </c>
      <c r="AA777" s="3">
        <v>0</v>
      </c>
      <c r="AB777" s="3">
        <v>0</v>
      </c>
      <c r="AC777" s="27">
        <f t="shared" si="34"/>
        <v>0</v>
      </c>
      <c r="AD777" s="28">
        <f t="shared" si="35"/>
        <v>0</v>
      </c>
    </row>
    <row r="778" spans="1:30" x14ac:dyDescent="0.25">
      <c r="A778" s="29">
        <v>766</v>
      </c>
      <c r="B778" s="52"/>
      <c r="C778" s="52"/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/>
      <c r="J778" s="3"/>
      <c r="K778" s="3"/>
      <c r="L778" s="3"/>
      <c r="M778" s="3"/>
      <c r="N778" s="3"/>
      <c r="O778" s="3"/>
      <c r="P778" s="25">
        <f t="shared" si="33"/>
        <v>0</v>
      </c>
      <c r="Q778" s="26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/>
      <c r="X778" s="3"/>
      <c r="Y778" s="3">
        <v>0</v>
      </c>
      <c r="Z778" s="3">
        <v>0</v>
      </c>
      <c r="AA778" s="3">
        <v>0</v>
      </c>
      <c r="AB778" s="3">
        <v>0</v>
      </c>
      <c r="AC778" s="27">
        <f t="shared" si="34"/>
        <v>0</v>
      </c>
      <c r="AD778" s="28">
        <f t="shared" si="35"/>
        <v>0</v>
      </c>
    </row>
    <row r="779" spans="1:30" x14ac:dyDescent="0.25">
      <c r="A779" s="20">
        <v>767</v>
      </c>
      <c r="B779" s="52"/>
      <c r="C779" s="52"/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/>
      <c r="J779" s="3"/>
      <c r="K779" s="3"/>
      <c r="L779" s="3"/>
      <c r="M779" s="3"/>
      <c r="N779" s="3"/>
      <c r="O779" s="3"/>
      <c r="P779" s="25">
        <f t="shared" si="33"/>
        <v>0</v>
      </c>
      <c r="Q779" s="26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/>
      <c r="X779" s="3"/>
      <c r="Y779" s="3">
        <v>0</v>
      </c>
      <c r="Z779" s="3">
        <v>0</v>
      </c>
      <c r="AA779" s="3">
        <v>0</v>
      </c>
      <c r="AB779" s="3">
        <v>0</v>
      </c>
      <c r="AC779" s="27">
        <f t="shared" si="34"/>
        <v>0</v>
      </c>
      <c r="AD779" s="28">
        <f t="shared" si="35"/>
        <v>0</v>
      </c>
    </row>
    <row r="780" spans="1:30" x14ac:dyDescent="0.25">
      <c r="A780" s="29">
        <v>768</v>
      </c>
      <c r="B780" s="52"/>
      <c r="C780" s="52"/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/>
      <c r="J780" s="3"/>
      <c r="K780" s="3"/>
      <c r="L780" s="3"/>
      <c r="M780" s="3"/>
      <c r="N780" s="3"/>
      <c r="O780" s="3"/>
      <c r="P780" s="25">
        <f t="shared" si="33"/>
        <v>0</v>
      </c>
      <c r="Q780" s="26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/>
      <c r="X780" s="3"/>
      <c r="Y780" s="3">
        <v>0</v>
      </c>
      <c r="Z780" s="3">
        <v>0</v>
      </c>
      <c r="AA780" s="3">
        <v>0</v>
      </c>
      <c r="AB780" s="3">
        <v>0</v>
      </c>
      <c r="AC780" s="27">
        <f t="shared" si="34"/>
        <v>0</v>
      </c>
      <c r="AD780" s="28">
        <f t="shared" si="35"/>
        <v>0</v>
      </c>
    </row>
    <row r="781" spans="1:30" x14ac:dyDescent="0.25">
      <c r="A781" s="20">
        <v>769</v>
      </c>
      <c r="B781" s="52"/>
      <c r="C781" s="52"/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/>
      <c r="J781" s="3"/>
      <c r="K781" s="3"/>
      <c r="L781" s="3"/>
      <c r="M781" s="3"/>
      <c r="N781" s="3"/>
      <c r="O781" s="3"/>
      <c r="P781" s="25">
        <f t="shared" si="33"/>
        <v>0</v>
      </c>
      <c r="Q781" s="26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/>
      <c r="X781" s="3"/>
      <c r="Y781" s="3">
        <v>0</v>
      </c>
      <c r="Z781" s="3">
        <v>0</v>
      </c>
      <c r="AA781" s="3">
        <v>0</v>
      </c>
      <c r="AB781" s="3">
        <v>0</v>
      </c>
      <c r="AC781" s="27">
        <f t="shared" si="34"/>
        <v>0</v>
      </c>
      <c r="AD781" s="28">
        <f t="shared" si="35"/>
        <v>0</v>
      </c>
    </row>
    <row r="782" spans="1:30" x14ac:dyDescent="0.25">
      <c r="A782" s="29">
        <v>770</v>
      </c>
      <c r="B782" s="52"/>
      <c r="C782" s="52"/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/>
      <c r="J782" s="3"/>
      <c r="K782" s="3"/>
      <c r="L782" s="3"/>
      <c r="M782" s="3"/>
      <c r="N782" s="3"/>
      <c r="O782" s="3"/>
      <c r="P782" s="25">
        <f t="shared" ref="P782:P845" si="36">SUM(G782:N782)</f>
        <v>0</v>
      </c>
      <c r="Q782" s="26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/>
      <c r="X782" s="3"/>
      <c r="Y782" s="3">
        <v>0</v>
      </c>
      <c r="Z782" s="3">
        <v>0</v>
      </c>
      <c r="AA782" s="3">
        <v>0</v>
      </c>
      <c r="AB782" s="3">
        <v>0</v>
      </c>
      <c r="AC782" s="27">
        <f t="shared" ref="AC782:AC845" si="37">SUM(R782:AB782)</f>
        <v>0</v>
      </c>
      <c r="AD782" s="28">
        <f t="shared" ref="AD782:AD845" si="38">+P782+Q782-AC782</f>
        <v>0</v>
      </c>
    </row>
    <row r="783" spans="1:30" x14ac:dyDescent="0.25">
      <c r="A783" s="20">
        <v>771</v>
      </c>
      <c r="B783" s="52"/>
      <c r="C783" s="52"/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/>
      <c r="J783" s="3"/>
      <c r="K783" s="3"/>
      <c r="L783" s="3"/>
      <c r="M783" s="3"/>
      <c r="N783" s="3"/>
      <c r="O783" s="3"/>
      <c r="P783" s="25">
        <f t="shared" si="36"/>
        <v>0</v>
      </c>
      <c r="Q783" s="26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/>
      <c r="X783" s="3"/>
      <c r="Y783" s="3">
        <v>0</v>
      </c>
      <c r="Z783" s="3">
        <v>0</v>
      </c>
      <c r="AA783" s="3">
        <v>0</v>
      </c>
      <c r="AB783" s="3">
        <v>0</v>
      </c>
      <c r="AC783" s="27">
        <f t="shared" si="37"/>
        <v>0</v>
      </c>
      <c r="AD783" s="28">
        <f t="shared" si="38"/>
        <v>0</v>
      </c>
    </row>
    <row r="784" spans="1:30" x14ac:dyDescent="0.25">
      <c r="A784" s="29">
        <v>772</v>
      </c>
      <c r="B784" s="52"/>
      <c r="C784" s="52"/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/>
      <c r="J784" s="3"/>
      <c r="K784" s="3"/>
      <c r="L784" s="3"/>
      <c r="M784" s="3"/>
      <c r="N784" s="3"/>
      <c r="O784" s="3"/>
      <c r="P784" s="25">
        <f t="shared" si="36"/>
        <v>0</v>
      </c>
      <c r="Q784" s="26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/>
      <c r="X784" s="3"/>
      <c r="Y784" s="3">
        <v>0</v>
      </c>
      <c r="Z784" s="3">
        <v>0</v>
      </c>
      <c r="AA784" s="3">
        <v>0</v>
      </c>
      <c r="AB784" s="3">
        <v>0</v>
      </c>
      <c r="AC784" s="27">
        <f t="shared" si="37"/>
        <v>0</v>
      </c>
      <c r="AD784" s="28">
        <f t="shared" si="38"/>
        <v>0</v>
      </c>
    </row>
    <row r="785" spans="1:30" x14ac:dyDescent="0.25">
      <c r="A785" s="20">
        <v>773</v>
      </c>
      <c r="B785" s="52"/>
      <c r="C785" s="52"/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/>
      <c r="J785" s="3"/>
      <c r="K785" s="3"/>
      <c r="L785" s="3"/>
      <c r="M785" s="3"/>
      <c r="N785" s="3"/>
      <c r="O785" s="3"/>
      <c r="P785" s="25">
        <f t="shared" si="36"/>
        <v>0</v>
      </c>
      <c r="Q785" s="26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/>
      <c r="X785" s="3"/>
      <c r="Y785" s="3">
        <v>0</v>
      </c>
      <c r="Z785" s="3">
        <v>0</v>
      </c>
      <c r="AA785" s="3">
        <v>0</v>
      </c>
      <c r="AB785" s="3">
        <v>0</v>
      </c>
      <c r="AC785" s="27">
        <f t="shared" si="37"/>
        <v>0</v>
      </c>
      <c r="AD785" s="28">
        <f t="shared" si="38"/>
        <v>0</v>
      </c>
    </row>
    <row r="786" spans="1:30" x14ac:dyDescent="0.25">
      <c r="A786" s="29">
        <v>774</v>
      </c>
      <c r="B786" s="52"/>
      <c r="C786" s="52"/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/>
      <c r="J786" s="3"/>
      <c r="K786" s="3"/>
      <c r="L786" s="3"/>
      <c r="M786" s="3"/>
      <c r="N786" s="3"/>
      <c r="O786" s="3"/>
      <c r="P786" s="25">
        <f t="shared" si="36"/>
        <v>0</v>
      </c>
      <c r="Q786" s="26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/>
      <c r="X786" s="3"/>
      <c r="Y786" s="3">
        <v>0</v>
      </c>
      <c r="Z786" s="3">
        <v>0</v>
      </c>
      <c r="AA786" s="3">
        <v>0</v>
      </c>
      <c r="AB786" s="3">
        <v>0</v>
      </c>
      <c r="AC786" s="27">
        <f t="shared" si="37"/>
        <v>0</v>
      </c>
      <c r="AD786" s="28">
        <f t="shared" si="38"/>
        <v>0</v>
      </c>
    </row>
    <row r="787" spans="1:30" x14ac:dyDescent="0.25">
      <c r="A787" s="20">
        <v>775</v>
      </c>
      <c r="B787" s="52"/>
      <c r="C787" s="52"/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/>
      <c r="J787" s="3"/>
      <c r="K787" s="3"/>
      <c r="L787" s="3"/>
      <c r="M787" s="3"/>
      <c r="N787" s="3"/>
      <c r="O787" s="3"/>
      <c r="P787" s="25">
        <f t="shared" si="36"/>
        <v>0</v>
      </c>
      <c r="Q787" s="26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/>
      <c r="X787" s="3"/>
      <c r="Y787" s="3">
        <v>0</v>
      </c>
      <c r="Z787" s="3">
        <v>0</v>
      </c>
      <c r="AA787" s="3">
        <v>0</v>
      </c>
      <c r="AB787" s="3">
        <v>0</v>
      </c>
      <c r="AC787" s="27">
        <f t="shared" si="37"/>
        <v>0</v>
      </c>
      <c r="AD787" s="28">
        <f t="shared" si="38"/>
        <v>0</v>
      </c>
    </row>
    <row r="788" spans="1:30" x14ac:dyDescent="0.25">
      <c r="A788" s="29">
        <v>776</v>
      </c>
      <c r="B788" s="52"/>
      <c r="C788" s="52"/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/>
      <c r="J788" s="3"/>
      <c r="K788" s="3"/>
      <c r="L788" s="3"/>
      <c r="M788" s="3"/>
      <c r="N788" s="3"/>
      <c r="O788" s="3"/>
      <c r="P788" s="25">
        <f t="shared" si="36"/>
        <v>0</v>
      </c>
      <c r="Q788" s="26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/>
      <c r="X788" s="3"/>
      <c r="Y788" s="3">
        <v>0</v>
      </c>
      <c r="Z788" s="3">
        <v>0</v>
      </c>
      <c r="AA788" s="3">
        <v>0</v>
      </c>
      <c r="AB788" s="3">
        <v>0</v>
      </c>
      <c r="AC788" s="27">
        <f t="shared" si="37"/>
        <v>0</v>
      </c>
      <c r="AD788" s="28">
        <f t="shared" si="38"/>
        <v>0</v>
      </c>
    </row>
    <row r="789" spans="1:30" x14ac:dyDescent="0.25">
      <c r="A789" s="20">
        <v>777</v>
      </c>
      <c r="B789" s="52"/>
      <c r="C789" s="52"/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/>
      <c r="J789" s="3"/>
      <c r="K789" s="3"/>
      <c r="L789" s="3"/>
      <c r="M789" s="3"/>
      <c r="N789" s="3"/>
      <c r="O789" s="3"/>
      <c r="P789" s="25">
        <f t="shared" si="36"/>
        <v>0</v>
      </c>
      <c r="Q789" s="26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/>
      <c r="X789" s="3"/>
      <c r="Y789" s="3">
        <v>0</v>
      </c>
      <c r="Z789" s="3">
        <v>0</v>
      </c>
      <c r="AA789" s="3">
        <v>0</v>
      </c>
      <c r="AB789" s="3">
        <v>0</v>
      </c>
      <c r="AC789" s="27">
        <f t="shared" si="37"/>
        <v>0</v>
      </c>
      <c r="AD789" s="28">
        <f t="shared" si="38"/>
        <v>0</v>
      </c>
    </row>
    <row r="790" spans="1:30" x14ac:dyDescent="0.25">
      <c r="A790" s="29">
        <v>778</v>
      </c>
      <c r="B790" s="52"/>
      <c r="C790" s="52"/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/>
      <c r="J790" s="3"/>
      <c r="K790" s="3"/>
      <c r="L790" s="3"/>
      <c r="M790" s="3"/>
      <c r="N790" s="3"/>
      <c r="O790" s="3"/>
      <c r="P790" s="25">
        <f t="shared" si="36"/>
        <v>0</v>
      </c>
      <c r="Q790" s="26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/>
      <c r="X790" s="3"/>
      <c r="Y790" s="3">
        <v>0</v>
      </c>
      <c r="Z790" s="3">
        <v>0</v>
      </c>
      <c r="AA790" s="3">
        <v>0</v>
      </c>
      <c r="AB790" s="3">
        <v>0</v>
      </c>
      <c r="AC790" s="27">
        <f t="shared" si="37"/>
        <v>0</v>
      </c>
      <c r="AD790" s="28">
        <f t="shared" si="38"/>
        <v>0</v>
      </c>
    </row>
    <row r="791" spans="1:30" x14ac:dyDescent="0.25">
      <c r="A791" s="20">
        <v>779</v>
      </c>
      <c r="B791" s="52"/>
      <c r="C791" s="52"/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/>
      <c r="J791" s="3"/>
      <c r="K791" s="3"/>
      <c r="L791" s="3"/>
      <c r="M791" s="3"/>
      <c r="N791" s="3"/>
      <c r="O791" s="3"/>
      <c r="P791" s="25">
        <f t="shared" si="36"/>
        <v>0</v>
      </c>
      <c r="Q791" s="26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/>
      <c r="X791" s="3"/>
      <c r="Y791" s="3">
        <v>0</v>
      </c>
      <c r="Z791" s="3">
        <v>0</v>
      </c>
      <c r="AA791" s="3">
        <v>0</v>
      </c>
      <c r="AB791" s="3">
        <v>0</v>
      </c>
      <c r="AC791" s="27">
        <f t="shared" si="37"/>
        <v>0</v>
      </c>
      <c r="AD791" s="28">
        <f t="shared" si="38"/>
        <v>0</v>
      </c>
    </row>
    <row r="792" spans="1:30" x14ac:dyDescent="0.25">
      <c r="A792" s="29">
        <v>780</v>
      </c>
      <c r="B792" s="52"/>
      <c r="C792" s="52"/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/>
      <c r="J792" s="3"/>
      <c r="K792" s="3"/>
      <c r="L792" s="3"/>
      <c r="M792" s="3"/>
      <c r="N792" s="3"/>
      <c r="O792" s="3"/>
      <c r="P792" s="25">
        <f t="shared" si="36"/>
        <v>0</v>
      </c>
      <c r="Q792" s="26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/>
      <c r="X792" s="3"/>
      <c r="Y792" s="3">
        <v>0</v>
      </c>
      <c r="Z792" s="3">
        <v>0</v>
      </c>
      <c r="AA792" s="3">
        <v>0</v>
      </c>
      <c r="AB792" s="3">
        <v>0</v>
      </c>
      <c r="AC792" s="27">
        <f t="shared" si="37"/>
        <v>0</v>
      </c>
      <c r="AD792" s="28">
        <f t="shared" si="38"/>
        <v>0</v>
      </c>
    </row>
    <row r="793" spans="1:30" x14ac:dyDescent="0.25">
      <c r="A793" s="20">
        <v>781</v>
      </c>
      <c r="B793" s="52"/>
      <c r="C793" s="52"/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/>
      <c r="J793" s="3"/>
      <c r="K793" s="3"/>
      <c r="L793" s="3"/>
      <c r="M793" s="3"/>
      <c r="N793" s="3"/>
      <c r="O793" s="3"/>
      <c r="P793" s="25">
        <f t="shared" si="36"/>
        <v>0</v>
      </c>
      <c r="Q793" s="26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/>
      <c r="X793" s="3"/>
      <c r="Y793" s="3">
        <v>0</v>
      </c>
      <c r="Z793" s="3">
        <v>0</v>
      </c>
      <c r="AA793" s="3">
        <v>0</v>
      </c>
      <c r="AB793" s="3">
        <v>0</v>
      </c>
      <c r="AC793" s="27">
        <f t="shared" si="37"/>
        <v>0</v>
      </c>
      <c r="AD793" s="28">
        <f t="shared" si="38"/>
        <v>0</v>
      </c>
    </row>
    <row r="794" spans="1:30" x14ac:dyDescent="0.25">
      <c r="A794" s="29">
        <v>782</v>
      </c>
      <c r="B794" s="52"/>
      <c r="C794" s="52"/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/>
      <c r="J794" s="3"/>
      <c r="K794" s="3"/>
      <c r="L794" s="3"/>
      <c r="M794" s="3"/>
      <c r="N794" s="3"/>
      <c r="O794" s="3"/>
      <c r="P794" s="25">
        <f t="shared" si="36"/>
        <v>0</v>
      </c>
      <c r="Q794" s="26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/>
      <c r="X794" s="3"/>
      <c r="Y794" s="3">
        <v>0</v>
      </c>
      <c r="Z794" s="3">
        <v>0</v>
      </c>
      <c r="AA794" s="3">
        <v>0</v>
      </c>
      <c r="AB794" s="3">
        <v>0</v>
      </c>
      <c r="AC794" s="27">
        <f t="shared" si="37"/>
        <v>0</v>
      </c>
      <c r="AD794" s="28">
        <f t="shared" si="38"/>
        <v>0</v>
      </c>
    </row>
    <row r="795" spans="1:30" x14ac:dyDescent="0.25">
      <c r="A795" s="20">
        <v>783</v>
      </c>
      <c r="B795" s="52"/>
      <c r="C795" s="52"/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/>
      <c r="J795" s="3"/>
      <c r="K795" s="3"/>
      <c r="L795" s="3"/>
      <c r="M795" s="3"/>
      <c r="N795" s="3"/>
      <c r="O795" s="3"/>
      <c r="P795" s="25">
        <f t="shared" si="36"/>
        <v>0</v>
      </c>
      <c r="Q795" s="26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/>
      <c r="X795" s="3"/>
      <c r="Y795" s="3">
        <v>0</v>
      </c>
      <c r="Z795" s="3">
        <v>0</v>
      </c>
      <c r="AA795" s="3">
        <v>0</v>
      </c>
      <c r="AB795" s="3">
        <v>0</v>
      </c>
      <c r="AC795" s="27">
        <f t="shared" si="37"/>
        <v>0</v>
      </c>
      <c r="AD795" s="28">
        <f t="shared" si="38"/>
        <v>0</v>
      </c>
    </row>
    <row r="796" spans="1:30" x14ac:dyDescent="0.25">
      <c r="A796" s="29">
        <v>784</v>
      </c>
      <c r="B796" s="52"/>
      <c r="C796" s="52"/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/>
      <c r="J796" s="3"/>
      <c r="K796" s="3"/>
      <c r="L796" s="3"/>
      <c r="M796" s="3"/>
      <c r="N796" s="3"/>
      <c r="O796" s="3"/>
      <c r="P796" s="25">
        <f t="shared" si="36"/>
        <v>0</v>
      </c>
      <c r="Q796" s="26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/>
      <c r="X796" s="3"/>
      <c r="Y796" s="3">
        <v>0</v>
      </c>
      <c r="Z796" s="3">
        <v>0</v>
      </c>
      <c r="AA796" s="3">
        <v>0</v>
      </c>
      <c r="AB796" s="3">
        <v>0</v>
      </c>
      <c r="AC796" s="27">
        <f t="shared" si="37"/>
        <v>0</v>
      </c>
      <c r="AD796" s="28">
        <f t="shared" si="38"/>
        <v>0</v>
      </c>
    </row>
    <row r="797" spans="1:30" x14ac:dyDescent="0.25">
      <c r="A797" s="20">
        <v>785</v>
      </c>
      <c r="B797" s="52"/>
      <c r="C797" s="52"/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/>
      <c r="J797" s="3"/>
      <c r="K797" s="3"/>
      <c r="L797" s="3"/>
      <c r="M797" s="3"/>
      <c r="N797" s="3"/>
      <c r="O797" s="3"/>
      <c r="P797" s="25">
        <f t="shared" si="36"/>
        <v>0</v>
      </c>
      <c r="Q797" s="26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/>
      <c r="X797" s="3"/>
      <c r="Y797" s="3">
        <v>0</v>
      </c>
      <c r="Z797" s="3">
        <v>0</v>
      </c>
      <c r="AA797" s="3">
        <v>0</v>
      </c>
      <c r="AB797" s="3">
        <v>0</v>
      </c>
      <c r="AC797" s="27">
        <f t="shared" si="37"/>
        <v>0</v>
      </c>
      <c r="AD797" s="28">
        <f t="shared" si="38"/>
        <v>0</v>
      </c>
    </row>
    <row r="798" spans="1:30" x14ac:dyDescent="0.25">
      <c r="A798" s="29">
        <v>786</v>
      </c>
      <c r="B798" s="52"/>
      <c r="C798" s="52"/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/>
      <c r="J798" s="3"/>
      <c r="K798" s="3"/>
      <c r="L798" s="3"/>
      <c r="M798" s="3"/>
      <c r="N798" s="3"/>
      <c r="O798" s="3"/>
      <c r="P798" s="25">
        <f t="shared" si="36"/>
        <v>0</v>
      </c>
      <c r="Q798" s="26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/>
      <c r="X798" s="3"/>
      <c r="Y798" s="3">
        <v>0</v>
      </c>
      <c r="Z798" s="3">
        <v>0</v>
      </c>
      <c r="AA798" s="3">
        <v>0</v>
      </c>
      <c r="AB798" s="3">
        <v>0</v>
      </c>
      <c r="AC798" s="27">
        <f t="shared" si="37"/>
        <v>0</v>
      </c>
      <c r="AD798" s="28">
        <f t="shared" si="38"/>
        <v>0</v>
      </c>
    </row>
    <row r="799" spans="1:30" x14ac:dyDescent="0.25">
      <c r="A799" s="20">
        <v>787</v>
      </c>
      <c r="B799" s="52"/>
      <c r="C799" s="52"/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/>
      <c r="J799" s="3"/>
      <c r="K799" s="3"/>
      <c r="L799" s="3"/>
      <c r="M799" s="3"/>
      <c r="N799" s="3"/>
      <c r="O799" s="3"/>
      <c r="P799" s="25">
        <f t="shared" si="36"/>
        <v>0</v>
      </c>
      <c r="Q799" s="26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/>
      <c r="X799" s="3"/>
      <c r="Y799" s="3">
        <v>0</v>
      </c>
      <c r="Z799" s="3">
        <v>0</v>
      </c>
      <c r="AA799" s="3">
        <v>0</v>
      </c>
      <c r="AB799" s="3">
        <v>0</v>
      </c>
      <c r="AC799" s="27">
        <f t="shared" si="37"/>
        <v>0</v>
      </c>
      <c r="AD799" s="28">
        <f t="shared" si="38"/>
        <v>0</v>
      </c>
    </row>
    <row r="800" spans="1:30" x14ac:dyDescent="0.25">
      <c r="A800" s="29">
        <v>788</v>
      </c>
      <c r="B800" s="52"/>
      <c r="C800" s="52"/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/>
      <c r="J800" s="3"/>
      <c r="K800" s="3"/>
      <c r="L800" s="3"/>
      <c r="M800" s="3"/>
      <c r="N800" s="3"/>
      <c r="O800" s="3"/>
      <c r="P800" s="25">
        <f t="shared" si="36"/>
        <v>0</v>
      </c>
      <c r="Q800" s="26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/>
      <c r="X800" s="3"/>
      <c r="Y800" s="3">
        <v>0</v>
      </c>
      <c r="Z800" s="3">
        <v>0</v>
      </c>
      <c r="AA800" s="3">
        <v>0</v>
      </c>
      <c r="AB800" s="3">
        <v>0</v>
      </c>
      <c r="AC800" s="27">
        <f t="shared" si="37"/>
        <v>0</v>
      </c>
      <c r="AD800" s="28">
        <f t="shared" si="38"/>
        <v>0</v>
      </c>
    </row>
    <row r="801" spans="1:30" x14ac:dyDescent="0.25">
      <c r="A801" s="20">
        <v>789</v>
      </c>
      <c r="B801" s="52"/>
      <c r="C801" s="52"/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/>
      <c r="J801" s="3"/>
      <c r="K801" s="3"/>
      <c r="L801" s="3"/>
      <c r="M801" s="3"/>
      <c r="N801" s="3"/>
      <c r="O801" s="3"/>
      <c r="P801" s="25">
        <f t="shared" si="36"/>
        <v>0</v>
      </c>
      <c r="Q801" s="26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/>
      <c r="X801" s="3"/>
      <c r="Y801" s="3">
        <v>0</v>
      </c>
      <c r="Z801" s="3">
        <v>0</v>
      </c>
      <c r="AA801" s="3">
        <v>0</v>
      </c>
      <c r="AB801" s="3">
        <v>0</v>
      </c>
      <c r="AC801" s="27">
        <f t="shared" si="37"/>
        <v>0</v>
      </c>
      <c r="AD801" s="28">
        <f t="shared" si="38"/>
        <v>0</v>
      </c>
    </row>
    <row r="802" spans="1:30" x14ac:dyDescent="0.25">
      <c r="A802" s="29">
        <v>790</v>
      </c>
      <c r="B802" s="52"/>
      <c r="C802" s="52"/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/>
      <c r="J802" s="3"/>
      <c r="K802" s="3"/>
      <c r="L802" s="3"/>
      <c r="M802" s="3"/>
      <c r="N802" s="3"/>
      <c r="O802" s="3"/>
      <c r="P802" s="25">
        <f t="shared" si="36"/>
        <v>0</v>
      </c>
      <c r="Q802" s="26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/>
      <c r="X802" s="3"/>
      <c r="Y802" s="3">
        <v>0</v>
      </c>
      <c r="Z802" s="3">
        <v>0</v>
      </c>
      <c r="AA802" s="3">
        <v>0</v>
      </c>
      <c r="AB802" s="3">
        <v>0</v>
      </c>
      <c r="AC802" s="27">
        <f t="shared" si="37"/>
        <v>0</v>
      </c>
      <c r="AD802" s="28">
        <f t="shared" si="38"/>
        <v>0</v>
      </c>
    </row>
    <row r="803" spans="1:30" x14ac:dyDescent="0.25">
      <c r="A803" s="20">
        <v>791</v>
      </c>
      <c r="B803" s="52"/>
      <c r="C803" s="52"/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/>
      <c r="J803" s="3"/>
      <c r="K803" s="3"/>
      <c r="L803" s="3"/>
      <c r="M803" s="3"/>
      <c r="N803" s="3"/>
      <c r="O803" s="3"/>
      <c r="P803" s="25">
        <f t="shared" si="36"/>
        <v>0</v>
      </c>
      <c r="Q803" s="26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/>
      <c r="X803" s="3"/>
      <c r="Y803" s="3">
        <v>0</v>
      </c>
      <c r="Z803" s="3">
        <v>0</v>
      </c>
      <c r="AA803" s="3">
        <v>0</v>
      </c>
      <c r="AB803" s="3">
        <v>0</v>
      </c>
      <c r="AC803" s="27">
        <f t="shared" si="37"/>
        <v>0</v>
      </c>
      <c r="AD803" s="28">
        <f t="shared" si="38"/>
        <v>0</v>
      </c>
    </row>
    <row r="804" spans="1:30" x14ac:dyDescent="0.25">
      <c r="A804" s="29">
        <v>792</v>
      </c>
      <c r="B804" s="52"/>
      <c r="C804" s="52"/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/>
      <c r="J804" s="3"/>
      <c r="K804" s="3"/>
      <c r="L804" s="3"/>
      <c r="M804" s="3"/>
      <c r="N804" s="3"/>
      <c r="O804" s="3"/>
      <c r="P804" s="25">
        <f t="shared" si="36"/>
        <v>0</v>
      </c>
      <c r="Q804" s="26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/>
      <c r="X804" s="3"/>
      <c r="Y804" s="3">
        <v>0</v>
      </c>
      <c r="Z804" s="3">
        <v>0</v>
      </c>
      <c r="AA804" s="3">
        <v>0</v>
      </c>
      <c r="AB804" s="3">
        <v>0</v>
      </c>
      <c r="AC804" s="27">
        <f t="shared" si="37"/>
        <v>0</v>
      </c>
      <c r="AD804" s="28">
        <f t="shared" si="38"/>
        <v>0</v>
      </c>
    </row>
    <row r="805" spans="1:30" x14ac:dyDescent="0.25">
      <c r="A805" s="20">
        <v>793</v>
      </c>
      <c r="B805" s="52"/>
      <c r="C805" s="52"/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/>
      <c r="J805" s="3"/>
      <c r="K805" s="3"/>
      <c r="L805" s="3"/>
      <c r="M805" s="3"/>
      <c r="N805" s="3"/>
      <c r="O805" s="3"/>
      <c r="P805" s="25">
        <f t="shared" si="36"/>
        <v>0</v>
      </c>
      <c r="Q805" s="26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/>
      <c r="X805" s="3"/>
      <c r="Y805" s="3">
        <v>0</v>
      </c>
      <c r="Z805" s="3">
        <v>0</v>
      </c>
      <c r="AA805" s="3">
        <v>0</v>
      </c>
      <c r="AB805" s="3">
        <v>0</v>
      </c>
      <c r="AC805" s="27">
        <f t="shared" si="37"/>
        <v>0</v>
      </c>
      <c r="AD805" s="28">
        <f t="shared" si="38"/>
        <v>0</v>
      </c>
    </row>
    <row r="806" spans="1:30" x14ac:dyDescent="0.25">
      <c r="A806" s="29">
        <v>794</v>
      </c>
      <c r="B806" s="52"/>
      <c r="C806" s="52"/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/>
      <c r="J806" s="3"/>
      <c r="K806" s="3"/>
      <c r="L806" s="3"/>
      <c r="M806" s="3"/>
      <c r="N806" s="3"/>
      <c r="O806" s="3"/>
      <c r="P806" s="25">
        <f t="shared" si="36"/>
        <v>0</v>
      </c>
      <c r="Q806" s="26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/>
      <c r="X806" s="3"/>
      <c r="Y806" s="3">
        <v>0</v>
      </c>
      <c r="Z806" s="3">
        <v>0</v>
      </c>
      <c r="AA806" s="3">
        <v>0</v>
      </c>
      <c r="AB806" s="3">
        <v>0</v>
      </c>
      <c r="AC806" s="27">
        <f t="shared" si="37"/>
        <v>0</v>
      </c>
      <c r="AD806" s="28">
        <f t="shared" si="38"/>
        <v>0</v>
      </c>
    </row>
    <row r="807" spans="1:30" x14ac:dyDescent="0.25">
      <c r="A807" s="20">
        <v>795</v>
      </c>
      <c r="B807" s="52"/>
      <c r="C807" s="52"/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/>
      <c r="J807" s="3"/>
      <c r="K807" s="3"/>
      <c r="L807" s="3"/>
      <c r="M807" s="3"/>
      <c r="N807" s="3"/>
      <c r="O807" s="3"/>
      <c r="P807" s="25">
        <f t="shared" si="36"/>
        <v>0</v>
      </c>
      <c r="Q807" s="26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/>
      <c r="X807" s="3"/>
      <c r="Y807" s="3">
        <v>0</v>
      </c>
      <c r="Z807" s="3">
        <v>0</v>
      </c>
      <c r="AA807" s="3">
        <v>0</v>
      </c>
      <c r="AB807" s="3">
        <v>0</v>
      </c>
      <c r="AC807" s="27">
        <f t="shared" si="37"/>
        <v>0</v>
      </c>
      <c r="AD807" s="28">
        <f t="shared" si="38"/>
        <v>0</v>
      </c>
    </row>
    <row r="808" spans="1:30" x14ac:dyDescent="0.25">
      <c r="A808" s="29">
        <v>796</v>
      </c>
      <c r="B808" s="52"/>
      <c r="C808" s="52"/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/>
      <c r="J808" s="3"/>
      <c r="K808" s="3"/>
      <c r="L808" s="3"/>
      <c r="M808" s="3"/>
      <c r="N808" s="3"/>
      <c r="O808" s="3"/>
      <c r="P808" s="25">
        <f t="shared" si="36"/>
        <v>0</v>
      </c>
      <c r="Q808" s="26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/>
      <c r="X808" s="3"/>
      <c r="Y808" s="3">
        <v>0</v>
      </c>
      <c r="Z808" s="3">
        <v>0</v>
      </c>
      <c r="AA808" s="3">
        <v>0</v>
      </c>
      <c r="AB808" s="3">
        <v>0</v>
      </c>
      <c r="AC808" s="27">
        <f t="shared" si="37"/>
        <v>0</v>
      </c>
      <c r="AD808" s="28">
        <f t="shared" si="38"/>
        <v>0</v>
      </c>
    </row>
    <row r="809" spans="1:30" x14ac:dyDescent="0.25">
      <c r="A809" s="20">
        <v>797</v>
      </c>
      <c r="B809" s="52"/>
      <c r="C809" s="52"/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/>
      <c r="J809" s="3"/>
      <c r="K809" s="3"/>
      <c r="L809" s="3"/>
      <c r="M809" s="3"/>
      <c r="N809" s="3"/>
      <c r="O809" s="3"/>
      <c r="P809" s="25">
        <f t="shared" si="36"/>
        <v>0</v>
      </c>
      <c r="Q809" s="26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/>
      <c r="X809" s="3"/>
      <c r="Y809" s="3">
        <v>0</v>
      </c>
      <c r="Z809" s="3">
        <v>0</v>
      </c>
      <c r="AA809" s="3">
        <v>0</v>
      </c>
      <c r="AB809" s="3">
        <v>0</v>
      </c>
      <c r="AC809" s="27">
        <f t="shared" si="37"/>
        <v>0</v>
      </c>
      <c r="AD809" s="28">
        <f t="shared" si="38"/>
        <v>0</v>
      </c>
    </row>
    <row r="810" spans="1:30" x14ac:dyDescent="0.25">
      <c r="A810" s="29">
        <v>798</v>
      </c>
      <c r="B810" s="52"/>
      <c r="C810" s="52"/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/>
      <c r="J810" s="3"/>
      <c r="K810" s="3"/>
      <c r="L810" s="3"/>
      <c r="M810" s="3"/>
      <c r="N810" s="3"/>
      <c r="O810" s="3"/>
      <c r="P810" s="25">
        <f t="shared" si="36"/>
        <v>0</v>
      </c>
      <c r="Q810" s="26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/>
      <c r="X810" s="3"/>
      <c r="Y810" s="3">
        <v>0</v>
      </c>
      <c r="Z810" s="3">
        <v>0</v>
      </c>
      <c r="AA810" s="3">
        <v>0</v>
      </c>
      <c r="AB810" s="3">
        <v>0</v>
      </c>
      <c r="AC810" s="27">
        <f t="shared" si="37"/>
        <v>0</v>
      </c>
      <c r="AD810" s="28">
        <f t="shared" si="38"/>
        <v>0</v>
      </c>
    </row>
    <row r="811" spans="1:30" x14ac:dyDescent="0.25">
      <c r="A811" s="20">
        <v>799</v>
      </c>
      <c r="B811" s="52"/>
      <c r="C811" s="52"/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/>
      <c r="J811" s="3"/>
      <c r="K811" s="3"/>
      <c r="L811" s="3"/>
      <c r="M811" s="3"/>
      <c r="N811" s="3"/>
      <c r="O811" s="3"/>
      <c r="P811" s="25">
        <f t="shared" si="36"/>
        <v>0</v>
      </c>
      <c r="Q811" s="26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/>
      <c r="X811" s="3"/>
      <c r="Y811" s="3">
        <v>0</v>
      </c>
      <c r="Z811" s="3">
        <v>0</v>
      </c>
      <c r="AA811" s="3">
        <v>0</v>
      </c>
      <c r="AB811" s="3">
        <v>0</v>
      </c>
      <c r="AC811" s="27">
        <f t="shared" si="37"/>
        <v>0</v>
      </c>
      <c r="AD811" s="28">
        <f t="shared" si="38"/>
        <v>0</v>
      </c>
    </row>
    <row r="812" spans="1:30" x14ac:dyDescent="0.25">
      <c r="A812" s="29">
        <v>800</v>
      </c>
      <c r="B812" s="52"/>
      <c r="C812" s="52"/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/>
      <c r="J812" s="3"/>
      <c r="K812" s="3"/>
      <c r="L812" s="3"/>
      <c r="M812" s="3"/>
      <c r="N812" s="3"/>
      <c r="O812" s="3"/>
      <c r="P812" s="25">
        <f t="shared" si="36"/>
        <v>0</v>
      </c>
      <c r="Q812" s="26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/>
      <c r="X812" s="3"/>
      <c r="Y812" s="3">
        <v>0</v>
      </c>
      <c r="Z812" s="3">
        <v>0</v>
      </c>
      <c r="AA812" s="3">
        <v>0</v>
      </c>
      <c r="AB812" s="3">
        <v>0</v>
      </c>
      <c r="AC812" s="27">
        <f t="shared" si="37"/>
        <v>0</v>
      </c>
      <c r="AD812" s="28">
        <f t="shared" si="38"/>
        <v>0</v>
      </c>
    </row>
    <row r="813" spans="1:30" x14ac:dyDescent="0.25">
      <c r="A813" s="20">
        <v>801</v>
      </c>
      <c r="B813" s="52"/>
      <c r="C813" s="52"/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/>
      <c r="J813" s="3"/>
      <c r="K813" s="3"/>
      <c r="L813" s="3"/>
      <c r="M813" s="3"/>
      <c r="N813" s="3"/>
      <c r="O813" s="3"/>
      <c r="P813" s="25">
        <f t="shared" si="36"/>
        <v>0</v>
      </c>
      <c r="Q813" s="26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/>
      <c r="X813" s="3"/>
      <c r="Y813" s="3">
        <v>0</v>
      </c>
      <c r="Z813" s="3">
        <v>0</v>
      </c>
      <c r="AA813" s="3">
        <v>0</v>
      </c>
      <c r="AB813" s="3">
        <v>0</v>
      </c>
      <c r="AC813" s="27">
        <f t="shared" si="37"/>
        <v>0</v>
      </c>
      <c r="AD813" s="28">
        <f t="shared" si="38"/>
        <v>0</v>
      </c>
    </row>
    <row r="814" spans="1:30" x14ac:dyDescent="0.25">
      <c r="A814" s="29">
        <v>802</v>
      </c>
      <c r="B814" s="52"/>
      <c r="C814" s="52"/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/>
      <c r="J814" s="3"/>
      <c r="K814" s="3"/>
      <c r="L814" s="3"/>
      <c r="M814" s="3"/>
      <c r="N814" s="3"/>
      <c r="O814" s="3"/>
      <c r="P814" s="25">
        <f t="shared" si="36"/>
        <v>0</v>
      </c>
      <c r="Q814" s="26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/>
      <c r="X814" s="3"/>
      <c r="Y814" s="3">
        <v>0</v>
      </c>
      <c r="Z814" s="3">
        <v>0</v>
      </c>
      <c r="AA814" s="3">
        <v>0</v>
      </c>
      <c r="AB814" s="3">
        <v>0</v>
      </c>
      <c r="AC814" s="27">
        <f t="shared" si="37"/>
        <v>0</v>
      </c>
      <c r="AD814" s="28">
        <f t="shared" si="38"/>
        <v>0</v>
      </c>
    </row>
    <row r="815" spans="1:30" x14ac:dyDescent="0.25">
      <c r="A815" s="20">
        <v>803</v>
      </c>
      <c r="B815" s="52"/>
      <c r="C815" s="52"/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/>
      <c r="J815" s="3"/>
      <c r="K815" s="3"/>
      <c r="L815" s="3"/>
      <c r="M815" s="3"/>
      <c r="N815" s="3"/>
      <c r="O815" s="3"/>
      <c r="P815" s="25">
        <f t="shared" si="36"/>
        <v>0</v>
      </c>
      <c r="Q815" s="26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/>
      <c r="X815" s="3"/>
      <c r="Y815" s="3">
        <v>0</v>
      </c>
      <c r="Z815" s="3">
        <v>0</v>
      </c>
      <c r="AA815" s="3">
        <v>0</v>
      </c>
      <c r="AB815" s="3">
        <v>0</v>
      </c>
      <c r="AC815" s="27">
        <f t="shared" si="37"/>
        <v>0</v>
      </c>
      <c r="AD815" s="28">
        <f t="shared" si="38"/>
        <v>0</v>
      </c>
    </row>
    <row r="816" spans="1:30" x14ac:dyDescent="0.25">
      <c r="A816" s="29">
        <v>804</v>
      </c>
      <c r="B816" s="52"/>
      <c r="C816" s="52"/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/>
      <c r="J816" s="3"/>
      <c r="K816" s="3"/>
      <c r="L816" s="3"/>
      <c r="M816" s="3"/>
      <c r="N816" s="3"/>
      <c r="O816" s="3"/>
      <c r="P816" s="25">
        <f t="shared" si="36"/>
        <v>0</v>
      </c>
      <c r="Q816" s="26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/>
      <c r="X816" s="3"/>
      <c r="Y816" s="3">
        <v>0</v>
      </c>
      <c r="Z816" s="3">
        <v>0</v>
      </c>
      <c r="AA816" s="3">
        <v>0</v>
      </c>
      <c r="AB816" s="3">
        <v>0</v>
      </c>
      <c r="AC816" s="27">
        <f t="shared" si="37"/>
        <v>0</v>
      </c>
      <c r="AD816" s="28">
        <f t="shared" si="38"/>
        <v>0</v>
      </c>
    </row>
    <row r="817" spans="1:30" x14ac:dyDescent="0.25">
      <c r="A817" s="20">
        <v>805</v>
      </c>
      <c r="B817" s="52"/>
      <c r="C817" s="52"/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/>
      <c r="J817" s="3"/>
      <c r="K817" s="3"/>
      <c r="L817" s="3"/>
      <c r="M817" s="3"/>
      <c r="N817" s="3"/>
      <c r="O817" s="3"/>
      <c r="P817" s="25">
        <f t="shared" si="36"/>
        <v>0</v>
      </c>
      <c r="Q817" s="26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/>
      <c r="X817" s="3"/>
      <c r="Y817" s="3">
        <v>0</v>
      </c>
      <c r="Z817" s="3">
        <v>0</v>
      </c>
      <c r="AA817" s="3">
        <v>0</v>
      </c>
      <c r="AB817" s="3">
        <v>0</v>
      </c>
      <c r="AC817" s="27">
        <f t="shared" si="37"/>
        <v>0</v>
      </c>
      <c r="AD817" s="28">
        <f t="shared" si="38"/>
        <v>0</v>
      </c>
    </row>
    <row r="818" spans="1:30" x14ac:dyDescent="0.25">
      <c r="A818" s="29">
        <v>806</v>
      </c>
      <c r="B818" s="52"/>
      <c r="C818" s="52"/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/>
      <c r="J818" s="3"/>
      <c r="K818" s="3"/>
      <c r="L818" s="3"/>
      <c r="M818" s="3"/>
      <c r="N818" s="3"/>
      <c r="O818" s="3"/>
      <c r="P818" s="25">
        <f t="shared" si="36"/>
        <v>0</v>
      </c>
      <c r="Q818" s="26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/>
      <c r="X818" s="3"/>
      <c r="Y818" s="3">
        <v>0</v>
      </c>
      <c r="Z818" s="3">
        <v>0</v>
      </c>
      <c r="AA818" s="3">
        <v>0</v>
      </c>
      <c r="AB818" s="3">
        <v>0</v>
      </c>
      <c r="AC818" s="27">
        <f t="shared" si="37"/>
        <v>0</v>
      </c>
      <c r="AD818" s="28">
        <f t="shared" si="38"/>
        <v>0</v>
      </c>
    </row>
    <row r="819" spans="1:30" x14ac:dyDescent="0.25">
      <c r="A819" s="20">
        <v>807</v>
      </c>
      <c r="B819" s="52"/>
      <c r="C819" s="52"/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/>
      <c r="J819" s="3"/>
      <c r="K819" s="3"/>
      <c r="L819" s="3"/>
      <c r="M819" s="3"/>
      <c r="N819" s="3"/>
      <c r="O819" s="3"/>
      <c r="P819" s="25">
        <f t="shared" si="36"/>
        <v>0</v>
      </c>
      <c r="Q819" s="26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/>
      <c r="X819" s="3"/>
      <c r="Y819" s="3">
        <v>0</v>
      </c>
      <c r="Z819" s="3">
        <v>0</v>
      </c>
      <c r="AA819" s="3">
        <v>0</v>
      </c>
      <c r="AB819" s="3">
        <v>0</v>
      </c>
      <c r="AC819" s="27">
        <f t="shared" si="37"/>
        <v>0</v>
      </c>
      <c r="AD819" s="28">
        <f t="shared" si="38"/>
        <v>0</v>
      </c>
    </row>
    <row r="820" spans="1:30" x14ac:dyDescent="0.25">
      <c r="A820" s="29">
        <v>808</v>
      </c>
      <c r="B820" s="52"/>
      <c r="C820" s="52"/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/>
      <c r="J820" s="3"/>
      <c r="K820" s="3"/>
      <c r="L820" s="3"/>
      <c r="M820" s="3"/>
      <c r="N820" s="3"/>
      <c r="O820" s="3"/>
      <c r="P820" s="25">
        <f t="shared" si="36"/>
        <v>0</v>
      </c>
      <c r="Q820" s="26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/>
      <c r="X820" s="3"/>
      <c r="Y820" s="3">
        <v>0</v>
      </c>
      <c r="Z820" s="3">
        <v>0</v>
      </c>
      <c r="AA820" s="3">
        <v>0</v>
      </c>
      <c r="AB820" s="3">
        <v>0</v>
      </c>
      <c r="AC820" s="27">
        <f t="shared" si="37"/>
        <v>0</v>
      </c>
      <c r="AD820" s="28">
        <f t="shared" si="38"/>
        <v>0</v>
      </c>
    </row>
    <row r="821" spans="1:30" x14ac:dyDescent="0.25">
      <c r="A821" s="20">
        <v>809</v>
      </c>
      <c r="B821" s="52"/>
      <c r="C821" s="52"/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/>
      <c r="J821" s="3"/>
      <c r="K821" s="3"/>
      <c r="L821" s="3"/>
      <c r="M821" s="3"/>
      <c r="N821" s="3"/>
      <c r="O821" s="3"/>
      <c r="P821" s="25">
        <f t="shared" si="36"/>
        <v>0</v>
      </c>
      <c r="Q821" s="26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/>
      <c r="X821" s="3"/>
      <c r="Y821" s="3">
        <v>0</v>
      </c>
      <c r="Z821" s="3">
        <v>0</v>
      </c>
      <c r="AA821" s="3">
        <v>0</v>
      </c>
      <c r="AB821" s="3">
        <v>0</v>
      </c>
      <c r="AC821" s="27">
        <f t="shared" si="37"/>
        <v>0</v>
      </c>
      <c r="AD821" s="28">
        <f t="shared" si="38"/>
        <v>0</v>
      </c>
    </row>
    <row r="822" spans="1:30" x14ac:dyDescent="0.25">
      <c r="A822" s="29">
        <v>810</v>
      </c>
      <c r="B822" s="52"/>
      <c r="C822" s="52"/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/>
      <c r="J822" s="3"/>
      <c r="K822" s="3"/>
      <c r="L822" s="3"/>
      <c r="M822" s="3"/>
      <c r="N822" s="3"/>
      <c r="O822" s="3"/>
      <c r="P822" s="25">
        <f t="shared" si="36"/>
        <v>0</v>
      </c>
      <c r="Q822" s="26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/>
      <c r="X822" s="3"/>
      <c r="Y822" s="3">
        <v>0</v>
      </c>
      <c r="Z822" s="3">
        <v>0</v>
      </c>
      <c r="AA822" s="3">
        <v>0</v>
      </c>
      <c r="AB822" s="3">
        <v>0</v>
      </c>
      <c r="AC822" s="27">
        <f t="shared" si="37"/>
        <v>0</v>
      </c>
      <c r="AD822" s="28">
        <f t="shared" si="38"/>
        <v>0</v>
      </c>
    </row>
    <row r="823" spans="1:30" x14ac:dyDescent="0.25">
      <c r="A823" s="20">
        <v>811</v>
      </c>
      <c r="B823" s="52"/>
      <c r="C823" s="52"/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/>
      <c r="J823" s="3"/>
      <c r="K823" s="3"/>
      <c r="L823" s="3"/>
      <c r="M823" s="3"/>
      <c r="N823" s="3"/>
      <c r="O823" s="3"/>
      <c r="P823" s="25">
        <f t="shared" si="36"/>
        <v>0</v>
      </c>
      <c r="Q823" s="26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/>
      <c r="X823" s="3"/>
      <c r="Y823" s="3">
        <v>0</v>
      </c>
      <c r="Z823" s="3">
        <v>0</v>
      </c>
      <c r="AA823" s="3">
        <v>0</v>
      </c>
      <c r="AB823" s="3">
        <v>0</v>
      </c>
      <c r="AC823" s="27">
        <f t="shared" si="37"/>
        <v>0</v>
      </c>
      <c r="AD823" s="28">
        <f t="shared" si="38"/>
        <v>0</v>
      </c>
    </row>
    <row r="824" spans="1:30" x14ac:dyDescent="0.25">
      <c r="A824" s="29">
        <v>812</v>
      </c>
      <c r="B824" s="52"/>
      <c r="C824" s="52"/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/>
      <c r="J824" s="3"/>
      <c r="K824" s="3"/>
      <c r="L824" s="3"/>
      <c r="M824" s="3"/>
      <c r="N824" s="3"/>
      <c r="O824" s="3"/>
      <c r="P824" s="25">
        <f t="shared" si="36"/>
        <v>0</v>
      </c>
      <c r="Q824" s="26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/>
      <c r="X824" s="3"/>
      <c r="Y824" s="3">
        <v>0</v>
      </c>
      <c r="Z824" s="3">
        <v>0</v>
      </c>
      <c r="AA824" s="3">
        <v>0</v>
      </c>
      <c r="AB824" s="3">
        <v>0</v>
      </c>
      <c r="AC824" s="27">
        <f t="shared" si="37"/>
        <v>0</v>
      </c>
      <c r="AD824" s="28">
        <f t="shared" si="38"/>
        <v>0</v>
      </c>
    </row>
    <row r="825" spans="1:30" x14ac:dyDescent="0.25">
      <c r="A825" s="20">
        <v>813</v>
      </c>
      <c r="B825" s="52"/>
      <c r="C825" s="52"/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/>
      <c r="J825" s="3"/>
      <c r="K825" s="3"/>
      <c r="L825" s="3"/>
      <c r="M825" s="3"/>
      <c r="N825" s="3"/>
      <c r="O825" s="3"/>
      <c r="P825" s="25">
        <f t="shared" si="36"/>
        <v>0</v>
      </c>
      <c r="Q825" s="26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/>
      <c r="X825" s="3"/>
      <c r="Y825" s="3">
        <v>0</v>
      </c>
      <c r="Z825" s="3">
        <v>0</v>
      </c>
      <c r="AA825" s="3">
        <v>0</v>
      </c>
      <c r="AB825" s="3">
        <v>0</v>
      </c>
      <c r="AC825" s="27">
        <f t="shared" si="37"/>
        <v>0</v>
      </c>
      <c r="AD825" s="28">
        <f t="shared" si="38"/>
        <v>0</v>
      </c>
    </row>
    <row r="826" spans="1:30" x14ac:dyDescent="0.25">
      <c r="A826" s="29">
        <v>814</v>
      </c>
      <c r="B826" s="52"/>
      <c r="C826" s="52"/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/>
      <c r="J826" s="3"/>
      <c r="K826" s="3"/>
      <c r="L826" s="3"/>
      <c r="M826" s="3"/>
      <c r="N826" s="3"/>
      <c r="O826" s="3"/>
      <c r="P826" s="25">
        <f t="shared" si="36"/>
        <v>0</v>
      </c>
      <c r="Q826" s="26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/>
      <c r="X826" s="3"/>
      <c r="Y826" s="3">
        <v>0</v>
      </c>
      <c r="Z826" s="3">
        <v>0</v>
      </c>
      <c r="AA826" s="3">
        <v>0</v>
      </c>
      <c r="AB826" s="3">
        <v>0</v>
      </c>
      <c r="AC826" s="27">
        <f t="shared" si="37"/>
        <v>0</v>
      </c>
      <c r="AD826" s="28">
        <f t="shared" si="38"/>
        <v>0</v>
      </c>
    </row>
    <row r="827" spans="1:30" x14ac:dyDescent="0.25">
      <c r="A827" s="20">
        <v>815</v>
      </c>
      <c r="B827" s="52"/>
      <c r="C827" s="52"/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/>
      <c r="J827" s="3"/>
      <c r="K827" s="3"/>
      <c r="L827" s="3"/>
      <c r="M827" s="3"/>
      <c r="N827" s="3"/>
      <c r="O827" s="3"/>
      <c r="P827" s="25">
        <f t="shared" si="36"/>
        <v>0</v>
      </c>
      <c r="Q827" s="26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/>
      <c r="X827" s="3"/>
      <c r="Y827" s="3">
        <v>0</v>
      </c>
      <c r="Z827" s="3">
        <v>0</v>
      </c>
      <c r="AA827" s="3">
        <v>0</v>
      </c>
      <c r="AB827" s="3">
        <v>0</v>
      </c>
      <c r="AC827" s="27">
        <f t="shared" si="37"/>
        <v>0</v>
      </c>
      <c r="AD827" s="28">
        <f t="shared" si="38"/>
        <v>0</v>
      </c>
    </row>
    <row r="828" spans="1:30" x14ac:dyDescent="0.25">
      <c r="A828" s="29">
        <v>816</v>
      </c>
      <c r="B828" s="52"/>
      <c r="C828" s="52"/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/>
      <c r="J828" s="3"/>
      <c r="K828" s="3"/>
      <c r="L828" s="3"/>
      <c r="M828" s="3"/>
      <c r="N828" s="3"/>
      <c r="O828" s="3"/>
      <c r="P828" s="25">
        <f t="shared" si="36"/>
        <v>0</v>
      </c>
      <c r="Q828" s="26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/>
      <c r="X828" s="3"/>
      <c r="Y828" s="3">
        <v>0</v>
      </c>
      <c r="Z828" s="3">
        <v>0</v>
      </c>
      <c r="AA828" s="3">
        <v>0</v>
      </c>
      <c r="AB828" s="3">
        <v>0</v>
      </c>
      <c r="AC828" s="27">
        <f t="shared" si="37"/>
        <v>0</v>
      </c>
      <c r="AD828" s="28">
        <f t="shared" si="38"/>
        <v>0</v>
      </c>
    </row>
    <row r="829" spans="1:30" x14ac:dyDescent="0.25">
      <c r="A829" s="20">
        <v>817</v>
      </c>
      <c r="B829" s="52"/>
      <c r="C829" s="52"/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/>
      <c r="J829" s="3"/>
      <c r="K829" s="3"/>
      <c r="L829" s="3"/>
      <c r="M829" s="3"/>
      <c r="N829" s="3"/>
      <c r="O829" s="3"/>
      <c r="P829" s="25">
        <f t="shared" si="36"/>
        <v>0</v>
      </c>
      <c r="Q829" s="26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/>
      <c r="X829" s="3"/>
      <c r="Y829" s="3">
        <v>0</v>
      </c>
      <c r="Z829" s="3">
        <v>0</v>
      </c>
      <c r="AA829" s="3">
        <v>0</v>
      </c>
      <c r="AB829" s="3">
        <v>0</v>
      </c>
      <c r="AC829" s="27">
        <f t="shared" si="37"/>
        <v>0</v>
      </c>
      <c r="AD829" s="28">
        <f t="shared" si="38"/>
        <v>0</v>
      </c>
    </row>
    <row r="830" spans="1:30" x14ac:dyDescent="0.25">
      <c r="A830" s="29">
        <v>818</v>
      </c>
      <c r="B830" s="52"/>
      <c r="C830" s="52"/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/>
      <c r="J830" s="3"/>
      <c r="K830" s="3"/>
      <c r="L830" s="3"/>
      <c r="M830" s="3"/>
      <c r="N830" s="37"/>
      <c r="O830" s="37"/>
      <c r="P830" s="25">
        <f t="shared" si="36"/>
        <v>0</v>
      </c>
      <c r="Q830" s="26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/>
      <c r="X830" s="3"/>
      <c r="Y830" s="3">
        <v>0</v>
      </c>
      <c r="Z830" s="3">
        <v>0</v>
      </c>
      <c r="AA830" s="3">
        <v>0</v>
      </c>
      <c r="AB830" s="3">
        <v>0</v>
      </c>
      <c r="AC830" s="27">
        <f t="shared" si="37"/>
        <v>0</v>
      </c>
      <c r="AD830" s="28">
        <f t="shared" si="38"/>
        <v>0</v>
      </c>
    </row>
    <row r="831" spans="1:30" x14ac:dyDescent="0.25">
      <c r="A831" s="20">
        <v>819</v>
      </c>
      <c r="B831" s="52"/>
      <c r="C831" s="52"/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/>
      <c r="J831" s="3"/>
      <c r="K831" s="3"/>
      <c r="L831" s="3"/>
      <c r="M831" s="3"/>
      <c r="N831" s="3"/>
      <c r="O831" s="3"/>
      <c r="P831" s="25">
        <f t="shared" si="36"/>
        <v>0</v>
      </c>
      <c r="Q831" s="26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/>
      <c r="X831" s="3"/>
      <c r="Y831" s="3">
        <v>0</v>
      </c>
      <c r="Z831" s="3">
        <v>0</v>
      </c>
      <c r="AA831" s="3">
        <v>0</v>
      </c>
      <c r="AB831" s="3">
        <v>0</v>
      </c>
      <c r="AC831" s="27">
        <f t="shared" si="37"/>
        <v>0</v>
      </c>
      <c r="AD831" s="28">
        <f t="shared" si="38"/>
        <v>0</v>
      </c>
    </row>
    <row r="832" spans="1:30" x14ac:dyDescent="0.25">
      <c r="A832" s="29">
        <v>820</v>
      </c>
      <c r="B832" s="52"/>
      <c r="C832" s="52"/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/>
      <c r="J832" s="3"/>
      <c r="K832" s="3"/>
      <c r="L832" s="3"/>
      <c r="M832" s="3"/>
      <c r="N832" s="3"/>
      <c r="O832" s="3"/>
      <c r="P832" s="25">
        <f t="shared" si="36"/>
        <v>0</v>
      </c>
      <c r="Q832" s="26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/>
      <c r="X832" s="3"/>
      <c r="Y832" s="3">
        <v>0</v>
      </c>
      <c r="Z832" s="3">
        <v>0</v>
      </c>
      <c r="AA832" s="3">
        <v>0</v>
      </c>
      <c r="AB832" s="3">
        <v>0</v>
      </c>
      <c r="AC832" s="27">
        <f t="shared" si="37"/>
        <v>0</v>
      </c>
      <c r="AD832" s="28">
        <f t="shared" si="38"/>
        <v>0</v>
      </c>
    </row>
    <row r="833" spans="1:30" x14ac:dyDescent="0.25">
      <c r="A833" s="20">
        <v>821</v>
      </c>
      <c r="B833" s="52"/>
      <c r="C833" s="52"/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/>
      <c r="J833" s="3"/>
      <c r="K833" s="3"/>
      <c r="L833" s="3"/>
      <c r="M833" s="3"/>
      <c r="N833" s="3"/>
      <c r="O833" s="3"/>
      <c r="P833" s="25">
        <f t="shared" si="36"/>
        <v>0</v>
      </c>
      <c r="Q833" s="26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/>
      <c r="X833" s="3"/>
      <c r="Y833" s="3">
        <v>0</v>
      </c>
      <c r="Z833" s="3">
        <v>0</v>
      </c>
      <c r="AA833" s="3">
        <v>0</v>
      </c>
      <c r="AB833" s="3">
        <v>0</v>
      </c>
      <c r="AC833" s="27">
        <f t="shared" si="37"/>
        <v>0</v>
      </c>
      <c r="AD833" s="28">
        <f t="shared" si="38"/>
        <v>0</v>
      </c>
    </row>
    <row r="834" spans="1:30" x14ac:dyDescent="0.25">
      <c r="A834" s="29">
        <v>822</v>
      </c>
      <c r="B834" s="52"/>
      <c r="C834" s="52"/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/>
      <c r="J834" s="3"/>
      <c r="K834" s="3"/>
      <c r="L834" s="3"/>
      <c r="M834" s="3"/>
      <c r="N834" s="3"/>
      <c r="O834" s="3"/>
      <c r="P834" s="25">
        <f t="shared" si="36"/>
        <v>0</v>
      </c>
      <c r="Q834" s="26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/>
      <c r="X834" s="3"/>
      <c r="Y834" s="3">
        <v>0</v>
      </c>
      <c r="Z834" s="3">
        <v>0</v>
      </c>
      <c r="AA834" s="3">
        <v>0</v>
      </c>
      <c r="AB834" s="3">
        <v>0</v>
      </c>
      <c r="AC834" s="27">
        <f t="shared" si="37"/>
        <v>0</v>
      </c>
      <c r="AD834" s="28">
        <f t="shared" si="38"/>
        <v>0</v>
      </c>
    </row>
    <row r="835" spans="1:30" x14ac:dyDescent="0.25">
      <c r="A835" s="20">
        <v>823</v>
      </c>
      <c r="B835" s="52"/>
      <c r="C835" s="52"/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/>
      <c r="J835" s="3"/>
      <c r="K835" s="3"/>
      <c r="L835" s="3"/>
      <c r="M835" s="3"/>
      <c r="N835" s="3"/>
      <c r="O835" s="3"/>
      <c r="P835" s="25">
        <f t="shared" si="36"/>
        <v>0</v>
      </c>
      <c r="Q835" s="26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/>
      <c r="X835" s="3"/>
      <c r="Y835" s="3">
        <v>0</v>
      </c>
      <c r="Z835" s="3">
        <v>0</v>
      </c>
      <c r="AA835" s="3">
        <v>0</v>
      </c>
      <c r="AB835" s="3">
        <v>0</v>
      </c>
      <c r="AC835" s="27">
        <f t="shared" si="37"/>
        <v>0</v>
      </c>
      <c r="AD835" s="28">
        <f t="shared" si="38"/>
        <v>0</v>
      </c>
    </row>
    <row r="836" spans="1:30" x14ac:dyDescent="0.25">
      <c r="A836" s="29">
        <v>824</v>
      </c>
      <c r="B836" s="52"/>
      <c r="C836" s="52"/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/>
      <c r="J836" s="3"/>
      <c r="K836" s="3"/>
      <c r="L836" s="3"/>
      <c r="M836" s="3"/>
      <c r="N836" s="3"/>
      <c r="O836" s="3"/>
      <c r="P836" s="25">
        <f t="shared" si="36"/>
        <v>0</v>
      </c>
      <c r="Q836" s="26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/>
      <c r="X836" s="3"/>
      <c r="Y836" s="3">
        <v>0</v>
      </c>
      <c r="Z836" s="3">
        <v>0</v>
      </c>
      <c r="AA836" s="3">
        <v>0</v>
      </c>
      <c r="AB836" s="3">
        <v>0</v>
      </c>
      <c r="AC836" s="27">
        <f t="shared" si="37"/>
        <v>0</v>
      </c>
      <c r="AD836" s="28">
        <f t="shared" si="38"/>
        <v>0</v>
      </c>
    </row>
    <row r="837" spans="1:30" x14ac:dyDescent="0.25">
      <c r="A837" s="20">
        <v>825</v>
      </c>
      <c r="B837" s="52"/>
      <c r="C837" s="52"/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/>
      <c r="J837" s="3"/>
      <c r="K837" s="3"/>
      <c r="L837" s="3"/>
      <c r="M837" s="3"/>
      <c r="N837" s="3"/>
      <c r="O837" s="3"/>
      <c r="P837" s="25">
        <f t="shared" si="36"/>
        <v>0</v>
      </c>
      <c r="Q837" s="26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/>
      <c r="X837" s="3"/>
      <c r="Y837" s="3">
        <v>0</v>
      </c>
      <c r="Z837" s="3">
        <v>0</v>
      </c>
      <c r="AA837" s="3">
        <v>0</v>
      </c>
      <c r="AB837" s="3">
        <v>0</v>
      </c>
      <c r="AC837" s="27">
        <f t="shared" si="37"/>
        <v>0</v>
      </c>
      <c r="AD837" s="28">
        <f t="shared" si="38"/>
        <v>0</v>
      </c>
    </row>
    <row r="838" spans="1:30" x14ac:dyDescent="0.25">
      <c r="A838" s="29">
        <v>826</v>
      </c>
      <c r="B838" s="52"/>
      <c r="C838" s="52"/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/>
      <c r="J838" s="3"/>
      <c r="K838" s="3"/>
      <c r="L838" s="3"/>
      <c r="M838" s="3"/>
      <c r="N838" s="3"/>
      <c r="O838" s="3"/>
      <c r="P838" s="25">
        <f t="shared" si="36"/>
        <v>0</v>
      </c>
      <c r="Q838" s="26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/>
      <c r="X838" s="3"/>
      <c r="Y838" s="3">
        <v>0</v>
      </c>
      <c r="Z838" s="3">
        <v>0</v>
      </c>
      <c r="AA838" s="3">
        <v>0</v>
      </c>
      <c r="AB838" s="3">
        <v>0</v>
      </c>
      <c r="AC838" s="27">
        <f t="shared" si="37"/>
        <v>0</v>
      </c>
      <c r="AD838" s="28">
        <f t="shared" si="38"/>
        <v>0</v>
      </c>
    </row>
    <row r="839" spans="1:30" x14ac:dyDescent="0.25">
      <c r="A839" s="20">
        <v>827</v>
      </c>
      <c r="B839" s="52"/>
      <c r="C839" s="52"/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/>
      <c r="J839" s="3"/>
      <c r="K839" s="3"/>
      <c r="L839" s="3"/>
      <c r="M839" s="3"/>
      <c r="N839" s="3"/>
      <c r="O839" s="3"/>
      <c r="P839" s="25">
        <f t="shared" si="36"/>
        <v>0</v>
      </c>
      <c r="Q839" s="26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/>
      <c r="X839" s="3"/>
      <c r="Y839" s="3">
        <v>0</v>
      </c>
      <c r="Z839" s="3">
        <v>0</v>
      </c>
      <c r="AA839" s="3">
        <v>0</v>
      </c>
      <c r="AB839" s="3">
        <v>0</v>
      </c>
      <c r="AC839" s="27">
        <f t="shared" si="37"/>
        <v>0</v>
      </c>
      <c r="AD839" s="28">
        <f t="shared" si="38"/>
        <v>0</v>
      </c>
    </row>
    <row r="840" spans="1:30" x14ac:dyDescent="0.25">
      <c r="A840" s="29">
        <v>828</v>
      </c>
      <c r="B840" s="52"/>
      <c r="C840" s="52"/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/>
      <c r="J840" s="3"/>
      <c r="K840" s="3"/>
      <c r="L840" s="3"/>
      <c r="M840" s="3"/>
      <c r="N840" s="3"/>
      <c r="O840" s="3"/>
      <c r="P840" s="25">
        <f t="shared" si="36"/>
        <v>0</v>
      </c>
      <c r="Q840" s="26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/>
      <c r="X840" s="3"/>
      <c r="Y840" s="3">
        <v>0</v>
      </c>
      <c r="Z840" s="3">
        <v>0</v>
      </c>
      <c r="AA840" s="3">
        <v>0</v>
      </c>
      <c r="AB840" s="3">
        <v>0</v>
      </c>
      <c r="AC840" s="27">
        <f t="shared" si="37"/>
        <v>0</v>
      </c>
      <c r="AD840" s="28">
        <f t="shared" si="38"/>
        <v>0</v>
      </c>
    </row>
    <row r="841" spans="1:30" x14ac:dyDescent="0.25">
      <c r="A841" s="20">
        <v>829</v>
      </c>
      <c r="B841" s="52"/>
      <c r="C841" s="52"/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/>
      <c r="J841" s="3"/>
      <c r="K841" s="3"/>
      <c r="L841" s="3"/>
      <c r="M841" s="3"/>
      <c r="N841" s="3"/>
      <c r="O841" s="3"/>
      <c r="P841" s="25">
        <f t="shared" si="36"/>
        <v>0</v>
      </c>
      <c r="Q841" s="26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/>
      <c r="X841" s="3"/>
      <c r="Y841" s="3">
        <v>0</v>
      </c>
      <c r="Z841" s="3">
        <v>0</v>
      </c>
      <c r="AA841" s="3">
        <v>0</v>
      </c>
      <c r="AB841" s="3">
        <v>0</v>
      </c>
      <c r="AC841" s="27">
        <f t="shared" si="37"/>
        <v>0</v>
      </c>
      <c r="AD841" s="28">
        <f t="shared" si="38"/>
        <v>0</v>
      </c>
    </row>
    <row r="842" spans="1:30" x14ac:dyDescent="0.25">
      <c r="A842" s="29">
        <v>830</v>
      </c>
      <c r="B842" s="52"/>
      <c r="C842" s="52"/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/>
      <c r="J842" s="3"/>
      <c r="K842" s="3"/>
      <c r="L842" s="3"/>
      <c r="M842" s="3"/>
      <c r="N842" s="3"/>
      <c r="O842" s="3"/>
      <c r="P842" s="25">
        <f t="shared" si="36"/>
        <v>0</v>
      </c>
      <c r="Q842" s="26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/>
      <c r="X842" s="3"/>
      <c r="Y842" s="3">
        <v>0</v>
      </c>
      <c r="Z842" s="3">
        <v>0</v>
      </c>
      <c r="AA842" s="3">
        <v>0</v>
      </c>
      <c r="AB842" s="3">
        <v>0</v>
      </c>
      <c r="AC842" s="27">
        <f t="shared" si="37"/>
        <v>0</v>
      </c>
      <c r="AD842" s="28">
        <f t="shared" si="38"/>
        <v>0</v>
      </c>
    </row>
    <row r="843" spans="1:30" x14ac:dyDescent="0.25">
      <c r="A843" s="20">
        <v>831</v>
      </c>
      <c r="B843" s="52"/>
      <c r="C843" s="52"/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/>
      <c r="J843" s="3"/>
      <c r="K843" s="3"/>
      <c r="L843" s="3"/>
      <c r="M843" s="3"/>
      <c r="N843" s="3"/>
      <c r="O843" s="3"/>
      <c r="P843" s="25">
        <f t="shared" si="36"/>
        <v>0</v>
      </c>
      <c r="Q843" s="26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/>
      <c r="X843" s="3"/>
      <c r="Y843" s="3">
        <v>0</v>
      </c>
      <c r="Z843" s="3">
        <v>0</v>
      </c>
      <c r="AA843" s="3">
        <v>0</v>
      </c>
      <c r="AB843" s="3">
        <v>0</v>
      </c>
      <c r="AC843" s="27">
        <f t="shared" si="37"/>
        <v>0</v>
      </c>
      <c r="AD843" s="28">
        <f t="shared" si="38"/>
        <v>0</v>
      </c>
    </row>
    <row r="844" spans="1:30" x14ac:dyDescent="0.25">
      <c r="A844" s="29">
        <v>832</v>
      </c>
      <c r="B844" s="52"/>
      <c r="C844" s="52"/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/>
      <c r="J844" s="3"/>
      <c r="K844" s="3"/>
      <c r="L844" s="3"/>
      <c r="M844" s="3"/>
      <c r="N844" s="3"/>
      <c r="O844" s="3"/>
      <c r="P844" s="25">
        <f t="shared" si="36"/>
        <v>0</v>
      </c>
      <c r="Q844" s="26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/>
      <c r="X844" s="3"/>
      <c r="Y844" s="3">
        <v>0</v>
      </c>
      <c r="Z844" s="3">
        <v>0</v>
      </c>
      <c r="AA844" s="3">
        <v>0</v>
      </c>
      <c r="AB844" s="3">
        <v>0</v>
      </c>
      <c r="AC844" s="27">
        <f t="shared" si="37"/>
        <v>0</v>
      </c>
      <c r="AD844" s="28">
        <f t="shared" si="38"/>
        <v>0</v>
      </c>
    </row>
    <row r="845" spans="1:30" x14ac:dyDescent="0.25">
      <c r="A845" s="20">
        <v>833</v>
      </c>
      <c r="B845" s="52"/>
      <c r="C845" s="52"/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/>
      <c r="J845" s="3"/>
      <c r="K845" s="3"/>
      <c r="L845" s="3"/>
      <c r="M845" s="3"/>
      <c r="N845" s="3"/>
      <c r="O845" s="3"/>
      <c r="P845" s="25">
        <f t="shared" si="36"/>
        <v>0</v>
      </c>
      <c r="Q845" s="26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/>
      <c r="X845" s="3"/>
      <c r="Y845" s="3">
        <v>0</v>
      </c>
      <c r="Z845" s="3">
        <v>0</v>
      </c>
      <c r="AA845" s="3">
        <v>0</v>
      </c>
      <c r="AB845" s="3">
        <v>0</v>
      </c>
      <c r="AC845" s="27">
        <f t="shared" si="37"/>
        <v>0</v>
      </c>
      <c r="AD845" s="28">
        <f t="shared" si="38"/>
        <v>0</v>
      </c>
    </row>
    <row r="846" spans="1:30" x14ac:dyDescent="0.25">
      <c r="A846" s="29">
        <v>834</v>
      </c>
      <c r="B846" s="52"/>
      <c r="C846" s="52"/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/>
      <c r="J846" s="3"/>
      <c r="K846" s="3"/>
      <c r="L846" s="3"/>
      <c r="M846" s="3"/>
      <c r="N846" s="3"/>
      <c r="O846" s="3"/>
      <c r="P846" s="25">
        <f t="shared" ref="P846:P909" si="39">SUM(G846:N846)</f>
        <v>0</v>
      </c>
      <c r="Q846" s="26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/>
      <c r="X846" s="3"/>
      <c r="Y846" s="3">
        <v>0</v>
      </c>
      <c r="Z846" s="3">
        <v>0</v>
      </c>
      <c r="AA846" s="3">
        <v>0</v>
      </c>
      <c r="AB846" s="3">
        <v>0</v>
      </c>
      <c r="AC846" s="27">
        <f t="shared" ref="AC846:AC909" si="40">SUM(R846:AB846)</f>
        <v>0</v>
      </c>
      <c r="AD846" s="28">
        <f t="shared" ref="AD846:AD909" si="41">+P846+Q846-AC846</f>
        <v>0</v>
      </c>
    </row>
    <row r="847" spans="1:30" x14ac:dyDescent="0.25">
      <c r="A847" s="20">
        <v>835</v>
      </c>
      <c r="B847" s="52"/>
      <c r="C847" s="52"/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/>
      <c r="J847" s="3"/>
      <c r="K847" s="3"/>
      <c r="L847" s="3"/>
      <c r="M847" s="3"/>
      <c r="N847" s="3"/>
      <c r="O847" s="3"/>
      <c r="P847" s="25">
        <f t="shared" si="39"/>
        <v>0</v>
      </c>
      <c r="Q847" s="26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/>
      <c r="X847" s="3"/>
      <c r="Y847" s="3">
        <v>0</v>
      </c>
      <c r="Z847" s="3">
        <v>0</v>
      </c>
      <c r="AA847" s="3">
        <v>0</v>
      </c>
      <c r="AB847" s="3">
        <v>0</v>
      </c>
      <c r="AC847" s="27">
        <f t="shared" si="40"/>
        <v>0</v>
      </c>
      <c r="AD847" s="28">
        <f t="shared" si="41"/>
        <v>0</v>
      </c>
    </row>
    <row r="848" spans="1:30" x14ac:dyDescent="0.25">
      <c r="A848" s="29">
        <v>836</v>
      </c>
      <c r="B848" s="52"/>
      <c r="C848" s="52"/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/>
      <c r="J848" s="3"/>
      <c r="K848" s="3"/>
      <c r="L848" s="3"/>
      <c r="M848" s="3"/>
      <c r="N848" s="3"/>
      <c r="O848" s="3"/>
      <c r="P848" s="25">
        <f t="shared" si="39"/>
        <v>0</v>
      </c>
      <c r="Q848" s="26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/>
      <c r="X848" s="3"/>
      <c r="Y848" s="3">
        <v>0</v>
      </c>
      <c r="Z848" s="3">
        <v>0</v>
      </c>
      <c r="AA848" s="3">
        <v>0</v>
      </c>
      <c r="AB848" s="3">
        <v>0</v>
      </c>
      <c r="AC848" s="27">
        <f t="shared" si="40"/>
        <v>0</v>
      </c>
      <c r="AD848" s="28">
        <f t="shared" si="41"/>
        <v>0</v>
      </c>
    </row>
    <row r="849" spans="1:30" x14ac:dyDescent="0.25">
      <c r="A849" s="20">
        <v>837</v>
      </c>
      <c r="B849" s="52"/>
      <c r="C849" s="52"/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/>
      <c r="J849" s="3"/>
      <c r="K849" s="3"/>
      <c r="L849" s="3"/>
      <c r="M849" s="3"/>
      <c r="N849" s="3"/>
      <c r="O849" s="3"/>
      <c r="P849" s="25">
        <f t="shared" si="39"/>
        <v>0</v>
      </c>
      <c r="Q849" s="26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/>
      <c r="X849" s="3"/>
      <c r="Y849" s="3">
        <v>0</v>
      </c>
      <c r="Z849" s="3">
        <v>0</v>
      </c>
      <c r="AA849" s="3">
        <v>0</v>
      </c>
      <c r="AB849" s="3">
        <v>0</v>
      </c>
      <c r="AC849" s="27">
        <f t="shared" si="40"/>
        <v>0</v>
      </c>
      <c r="AD849" s="28">
        <f t="shared" si="41"/>
        <v>0</v>
      </c>
    </row>
    <row r="850" spans="1:30" x14ac:dyDescent="0.25">
      <c r="A850" s="29">
        <v>838</v>
      </c>
      <c r="B850" s="52"/>
      <c r="C850" s="52"/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/>
      <c r="J850" s="3"/>
      <c r="K850" s="3"/>
      <c r="L850" s="3"/>
      <c r="M850" s="3"/>
      <c r="N850" s="3"/>
      <c r="O850" s="3"/>
      <c r="P850" s="25">
        <f t="shared" si="39"/>
        <v>0</v>
      </c>
      <c r="Q850" s="26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/>
      <c r="X850" s="3"/>
      <c r="Y850" s="3">
        <v>0</v>
      </c>
      <c r="Z850" s="3">
        <v>0</v>
      </c>
      <c r="AA850" s="3">
        <v>0</v>
      </c>
      <c r="AB850" s="3">
        <v>0</v>
      </c>
      <c r="AC850" s="27">
        <f t="shared" si="40"/>
        <v>0</v>
      </c>
      <c r="AD850" s="28">
        <f t="shared" si="41"/>
        <v>0</v>
      </c>
    </row>
    <row r="851" spans="1:30" x14ac:dyDescent="0.25">
      <c r="A851" s="20">
        <v>839</v>
      </c>
      <c r="B851" s="52"/>
      <c r="C851" s="52"/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/>
      <c r="J851" s="3"/>
      <c r="K851" s="3"/>
      <c r="L851" s="3"/>
      <c r="M851" s="3"/>
      <c r="N851" s="3"/>
      <c r="O851" s="3"/>
      <c r="P851" s="25">
        <f t="shared" si="39"/>
        <v>0</v>
      </c>
      <c r="Q851" s="26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/>
      <c r="X851" s="3"/>
      <c r="Y851" s="3">
        <v>0</v>
      </c>
      <c r="Z851" s="3">
        <v>0</v>
      </c>
      <c r="AA851" s="3">
        <v>0</v>
      </c>
      <c r="AB851" s="3">
        <v>0</v>
      </c>
      <c r="AC851" s="27">
        <f t="shared" si="40"/>
        <v>0</v>
      </c>
      <c r="AD851" s="28">
        <f t="shared" si="41"/>
        <v>0</v>
      </c>
    </row>
    <row r="852" spans="1:30" x14ac:dyDescent="0.25">
      <c r="A852" s="29">
        <v>840</v>
      </c>
      <c r="B852" s="52"/>
      <c r="C852" s="52"/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/>
      <c r="J852" s="3"/>
      <c r="K852" s="3"/>
      <c r="L852" s="3"/>
      <c r="M852" s="3"/>
      <c r="N852" s="3"/>
      <c r="O852" s="3"/>
      <c r="P852" s="25">
        <f t="shared" si="39"/>
        <v>0</v>
      </c>
      <c r="Q852" s="26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/>
      <c r="X852" s="3"/>
      <c r="Y852" s="3">
        <v>0</v>
      </c>
      <c r="Z852" s="3">
        <v>0</v>
      </c>
      <c r="AA852" s="3">
        <v>0</v>
      </c>
      <c r="AB852" s="3">
        <v>0</v>
      </c>
      <c r="AC852" s="27">
        <f t="shared" si="40"/>
        <v>0</v>
      </c>
      <c r="AD852" s="28">
        <f t="shared" si="41"/>
        <v>0</v>
      </c>
    </row>
    <row r="853" spans="1:30" x14ac:dyDescent="0.25">
      <c r="A853" s="20">
        <v>841</v>
      </c>
      <c r="B853" s="52"/>
      <c r="C853" s="52"/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/>
      <c r="J853" s="3"/>
      <c r="K853" s="3"/>
      <c r="L853" s="3"/>
      <c r="M853" s="3"/>
      <c r="N853" s="3"/>
      <c r="O853" s="3"/>
      <c r="P853" s="25">
        <f t="shared" si="39"/>
        <v>0</v>
      </c>
      <c r="Q853" s="26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/>
      <c r="X853" s="3"/>
      <c r="Y853" s="3">
        <v>0</v>
      </c>
      <c r="Z853" s="3">
        <v>0</v>
      </c>
      <c r="AA853" s="3">
        <v>0</v>
      </c>
      <c r="AB853" s="3">
        <v>0</v>
      </c>
      <c r="AC853" s="27">
        <f t="shared" si="40"/>
        <v>0</v>
      </c>
      <c r="AD853" s="28">
        <f t="shared" si="41"/>
        <v>0</v>
      </c>
    </row>
    <row r="854" spans="1:30" x14ac:dyDescent="0.25">
      <c r="A854" s="29">
        <v>842</v>
      </c>
      <c r="B854" s="52"/>
      <c r="C854" s="52"/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/>
      <c r="J854" s="3"/>
      <c r="K854" s="3"/>
      <c r="L854" s="3"/>
      <c r="M854" s="3"/>
      <c r="N854" s="3"/>
      <c r="O854" s="3"/>
      <c r="P854" s="25">
        <f t="shared" si="39"/>
        <v>0</v>
      </c>
      <c r="Q854" s="26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/>
      <c r="X854" s="3"/>
      <c r="Y854" s="3">
        <v>0</v>
      </c>
      <c r="Z854" s="3">
        <v>0</v>
      </c>
      <c r="AA854" s="3">
        <v>0</v>
      </c>
      <c r="AB854" s="3">
        <v>0</v>
      </c>
      <c r="AC854" s="27">
        <f t="shared" si="40"/>
        <v>0</v>
      </c>
      <c r="AD854" s="28">
        <f t="shared" si="41"/>
        <v>0</v>
      </c>
    </row>
    <row r="855" spans="1:30" x14ac:dyDescent="0.25">
      <c r="A855" s="20">
        <v>843</v>
      </c>
      <c r="B855" s="52"/>
      <c r="C855" s="52"/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/>
      <c r="J855" s="3"/>
      <c r="K855" s="3"/>
      <c r="L855" s="3"/>
      <c r="M855" s="3"/>
      <c r="N855" s="3"/>
      <c r="O855" s="3"/>
      <c r="P855" s="25">
        <f t="shared" si="39"/>
        <v>0</v>
      </c>
      <c r="Q855" s="26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/>
      <c r="X855" s="3"/>
      <c r="Y855" s="3">
        <v>0</v>
      </c>
      <c r="Z855" s="3">
        <v>0</v>
      </c>
      <c r="AA855" s="3">
        <v>0</v>
      </c>
      <c r="AB855" s="3">
        <v>0</v>
      </c>
      <c r="AC855" s="27">
        <f t="shared" si="40"/>
        <v>0</v>
      </c>
      <c r="AD855" s="28">
        <f t="shared" si="41"/>
        <v>0</v>
      </c>
    </row>
    <row r="856" spans="1:30" x14ac:dyDescent="0.25">
      <c r="A856" s="29">
        <v>844</v>
      </c>
      <c r="B856" s="52"/>
      <c r="C856" s="52"/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/>
      <c r="J856" s="3"/>
      <c r="K856" s="3"/>
      <c r="L856" s="3"/>
      <c r="M856" s="3"/>
      <c r="N856" s="3"/>
      <c r="O856" s="3"/>
      <c r="P856" s="25">
        <f t="shared" si="39"/>
        <v>0</v>
      </c>
      <c r="Q856" s="26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/>
      <c r="X856" s="3"/>
      <c r="Y856" s="3">
        <v>0</v>
      </c>
      <c r="Z856" s="3">
        <v>0</v>
      </c>
      <c r="AA856" s="3">
        <v>0</v>
      </c>
      <c r="AB856" s="3">
        <v>0</v>
      </c>
      <c r="AC856" s="27">
        <f t="shared" si="40"/>
        <v>0</v>
      </c>
      <c r="AD856" s="28">
        <f t="shared" si="41"/>
        <v>0</v>
      </c>
    </row>
    <row r="857" spans="1:30" x14ac:dyDescent="0.25">
      <c r="A857" s="20">
        <v>845</v>
      </c>
      <c r="B857" s="52"/>
      <c r="C857" s="52"/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/>
      <c r="J857" s="3"/>
      <c r="K857" s="3"/>
      <c r="L857" s="3"/>
      <c r="M857" s="3"/>
      <c r="N857" s="3"/>
      <c r="O857" s="3"/>
      <c r="P857" s="25">
        <f t="shared" si="39"/>
        <v>0</v>
      </c>
      <c r="Q857" s="26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/>
      <c r="X857" s="3"/>
      <c r="Y857" s="3">
        <v>0</v>
      </c>
      <c r="Z857" s="3">
        <v>0</v>
      </c>
      <c r="AA857" s="3">
        <v>0</v>
      </c>
      <c r="AB857" s="3">
        <v>0</v>
      </c>
      <c r="AC857" s="27">
        <f t="shared" si="40"/>
        <v>0</v>
      </c>
      <c r="AD857" s="28">
        <f t="shared" si="41"/>
        <v>0</v>
      </c>
    </row>
    <row r="858" spans="1:30" x14ac:dyDescent="0.25">
      <c r="A858" s="29">
        <v>846</v>
      </c>
      <c r="B858" s="52"/>
      <c r="C858" s="52"/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/>
      <c r="J858" s="3"/>
      <c r="K858" s="3"/>
      <c r="L858" s="3"/>
      <c r="M858" s="3"/>
      <c r="N858" s="3"/>
      <c r="O858" s="3"/>
      <c r="P858" s="25">
        <f t="shared" si="39"/>
        <v>0</v>
      </c>
      <c r="Q858" s="26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/>
      <c r="X858" s="3"/>
      <c r="Y858" s="3">
        <v>0</v>
      </c>
      <c r="Z858" s="3">
        <v>0</v>
      </c>
      <c r="AA858" s="3">
        <v>0</v>
      </c>
      <c r="AB858" s="3">
        <v>0</v>
      </c>
      <c r="AC858" s="27">
        <f t="shared" si="40"/>
        <v>0</v>
      </c>
      <c r="AD858" s="28">
        <f t="shared" si="41"/>
        <v>0</v>
      </c>
    </row>
    <row r="859" spans="1:30" x14ac:dyDescent="0.25">
      <c r="A859" s="20">
        <v>847</v>
      </c>
      <c r="B859" s="52"/>
      <c r="C859" s="52"/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/>
      <c r="J859" s="3"/>
      <c r="K859" s="3"/>
      <c r="L859" s="3"/>
      <c r="M859" s="3"/>
      <c r="N859" s="3"/>
      <c r="O859" s="3"/>
      <c r="P859" s="25">
        <f t="shared" si="39"/>
        <v>0</v>
      </c>
      <c r="Q859" s="26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/>
      <c r="X859" s="3"/>
      <c r="Y859" s="3">
        <v>0</v>
      </c>
      <c r="Z859" s="3">
        <v>0</v>
      </c>
      <c r="AA859" s="3">
        <v>0</v>
      </c>
      <c r="AB859" s="3">
        <v>0</v>
      </c>
      <c r="AC859" s="27">
        <f t="shared" si="40"/>
        <v>0</v>
      </c>
      <c r="AD859" s="28">
        <f t="shared" si="41"/>
        <v>0</v>
      </c>
    </row>
    <row r="860" spans="1:30" x14ac:dyDescent="0.25">
      <c r="A860" s="29">
        <v>848</v>
      </c>
      <c r="B860" s="52"/>
      <c r="C860" s="52"/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/>
      <c r="J860" s="3"/>
      <c r="K860" s="3"/>
      <c r="L860" s="3"/>
      <c r="M860" s="3"/>
      <c r="N860" s="3"/>
      <c r="O860" s="3"/>
      <c r="P860" s="25">
        <f t="shared" si="39"/>
        <v>0</v>
      </c>
      <c r="Q860" s="26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/>
      <c r="X860" s="3"/>
      <c r="Y860" s="3">
        <v>0</v>
      </c>
      <c r="Z860" s="3">
        <v>0</v>
      </c>
      <c r="AA860" s="3">
        <v>0</v>
      </c>
      <c r="AB860" s="3">
        <v>0</v>
      </c>
      <c r="AC860" s="27">
        <f t="shared" si="40"/>
        <v>0</v>
      </c>
      <c r="AD860" s="28">
        <f t="shared" si="41"/>
        <v>0</v>
      </c>
    </row>
    <row r="861" spans="1:30" x14ac:dyDescent="0.25">
      <c r="A861" s="20">
        <v>849</v>
      </c>
      <c r="B861" s="52"/>
      <c r="C861" s="52"/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/>
      <c r="J861" s="3"/>
      <c r="K861" s="3"/>
      <c r="L861" s="3"/>
      <c r="M861" s="3"/>
      <c r="N861" s="3"/>
      <c r="O861" s="3"/>
      <c r="P861" s="25">
        <f t="shared" si="39"/>
        <v>0</v>
      </c>
      <c r="Q861" s="26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/>
      <c r="X861" s="3"/>
      <c r="Y861" s="3">
        <v>0</v>
      </c>
      <c r="Z861" s="3">
        <v>0</v>
      </c>
      <c r="AA861" s="3">
        <v>0</v>
      </c>
      <c r="AB861" s="3">
        <v>0</v>
      </c>
      <c r="AC861" s="27">
        <f t="shared" si="40"/>
        <v>0</v>
      </c>
      <c r="AD861" s="28">
        <f t="shared" si="41"/>
        <v>0</v>
      </c>
    </row>
    <row r="862" spans="1:30" x14ac:dyDescent="0.25">
      <c r="A862" s="29">
        <v>850</v>
      </c>
      <c r="B862" s="52"/>
      <c r="C862" s="52"/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/>
      <c r="J862" s="3"/>
      <c r="K862" s="3"/>
      <c r="L862" s="3"/>
      <c r="M862" s="3"/>
      <c r="N862" s="3"/>
      <c r="O862" s="3"/>
      <c r="P862" s="25">
        <f t="shared" si="39"/>
        <v>0</v>
      </c>
      <c r="Q862" s="26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/>
      <c r="X862" s="3"/>
      <c r="Y862" s="3">
        <v>0</v>
      </c>
      <c r="Z862" s="3">
        <v>0</v>
      </c>
      <c r="AA862" s="3">
        <v>0</v>
      </c>
      <c r="AB862" s="3">
        <v>0</v>
      </c>
      <c r="AC862" s="27">
        <f t="shared" si="40"/>
        <v>0</v>
      </c>
      <c r="AD862" s="28">
        <f t="shared" si="41"/>
        <v>0</v>
      </c>
    </row>
    <row r="863" spans="1:30" x14ac:dyDescent="0.25">
      <c r="A863" s="20">
        <v>851</v>
      </c>
      <c r="B863" s="52"/>
      <c r="C863" s="52"/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/>
      <c r="J863" s="3"/>
      <c r="K863" s="3"/>
      <c r="L863" s="3"/>
      <c r="M863" s="3"/>
      <c r="N863" s="3"/>
      <c r="O863" s="3"/>
      <c r="P863" s="25">
        <f t="shared" si="39"/>
        <v>0</v>
      </c>
      <c r="Q863" s="26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/>
      <c r="X863" s="3"/>
      <c r="Y863" s="3">
        <v>0</v>
      </c>
      <c r="Z863" s="3">
        <v>0</v>
      </c>
      <c r="AA863" s="3">
        <v>0</v>
      </c>
      <c r="AB863" s="3">
        <v>0</v>
      </c>
      <c r="AC863" s="27">
        <f t="shared" si="40"/>
        <v>0</v>
      </c>
      <c r="AD863" s="28">
        <f t="shared" si="41"/>
        <v>0</v>
      </c>
    </row>
    <row r="864" spans="1:30" x14ac:dyDescent="0.25">
      <c r="A864" s="29">
        <v>852</v>
      </c>
      <c r="B864" s="52"/>
      <c r="C864" s="52"/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/>
      <c r="J864" s="3"/>
      <c r="K864" s="3"/>
      <c r="L864" s="3"/>
      <c r="M864" s="3"/>
      <c r="N864" s="3"/>
      <c r="O864" s="3"/>
      <c r="P864" s="25">
        <f t="shared" si="39"/>
        <v>0</v>
      </c>
      <c r="Q864" s="26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/>
      <c r="X864" s="3"/>
      <c r="Y864" s="3">
        <v>0</v>
      </c>
      <c r="Z864" s="3">
        <v>0</v>
      </c>
      <c r="AA864" s="3">
        <v>0</v>
      </c>
      <c r="AB864" s="3">
        <v>0</v>
      </c>
      <c r="AC864" s="27">
        <f t="shared" si="40"/>
        <v>0</v>
      </c>
      <c r="AD864" s="28">
        <f t="shared" si="41"/>
        <v>0</v>
      </c>
    </row>
    <row r="865" spans="1:30" x14ac:dyDescent="0.25">
      <c r="A865" s="20">
        <v>853</v>
      </c>
      <c r="B865" s="52"/>
      <c r="C865" s="52"/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/>
      <c r="J865" s="3"/>
      <c r="K865" s="3"/>
      <c r="L865" s="3"/>
      <c r="M865" s="3"/>
      <c r="N865" s="3"/>
      <c r="O865" s="3"/>
      <c r="P865" s="25">
        <f t="shared" si="39"/>
        <v>0</v>
      </c>
      <c r="Q865" s="26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/>
      <c r="X865" s="3"/>
      <c r="Y865" s="3">
        <v>0</v>
      </c>
      <c r="Z865" s="3">
        <v>0</v>
      </c>
      <c r="AA865" s="3">
        <v>0</v>
      </c>
      <c r="AB865" s="3">
        <v>0</v>
      </c>
      <c r="AC865" s="27">
        <f t="shared" si="40"/>
        <v>0</v>
      </c>
      <c r="AD865" s="28">
        <f t="shared" si="41"/>
        <v>0</v>
      </c>
    </row>
    <row r="866" spans="1:30" x14ac:dyDescent="0.25">
      <c r="A866" s="29">
        <v>854</v>
      </c>
      <c r="B866" s="52"/>
      <c r="C866" s="52"/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/>
      <c r="J866" s="3"/>
      <c r="K866" s="3"/>
      <c r="L866" s="3"/>
      <c r="M866" s="3"/>
      <c r="N866" s="3"/>
      <c r="O866" s="3"/>
      <c r="P866" s="25">
        <f t="shared" si="39"/>
        <v>0</v>
      </c>
      <c r="Q866" s="26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/>
      <c r="X866" s="3"/>
      <c r="Y866" s="3">
        <v>0</v>
      </c>
      <c r="Z866" s="3">
        <v>0</v>
      </c>
      <c r="AA866" s="3">
        <v>0</v>
      </c>
      <c r="AB866" s="3">
        <v>0</v>
      </c>
      <c r="AC866" s="27">
        <f t="shared" si="40"/>
        <v>0</v>
      </c>
      <c r="AD866" s="28">
        <f t="shared" si="41"/>
        <v>0</v>
      </c>
    </row>
    <row r="867" spans="1:30" x14ac:dyDescent="0.25">
      <c r="A867" s="20">
        <v>855</v>
      </c>
      <c r="B867" s="52"/>
      <c r="C867" s="52"/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/>
      <c r="J867" s="3"/>
      <c r="K867" s="3"/>
      <c r="L867" s="3"/>
      <c r="M867" s="3"/>
      <c r="N867" s="3"/>
      <c r="O867" s="3"/>
      <c r="P867" s="25">
        <f t="shared" si="39"/>
        <v>0</v>
      </c>
      <c r="Q867" s="26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/>
      <c r="X867" s="3"/>
      <c r="Y867" s="3">
        <v>0</v>
      </c>
      <c r="Z867" s="3">
        <v>0</v>
      </c>
      <c r="AA867" s="3">
        <v>0</v>
      </c>
      <c r="AB867" s="3">
        <v>0</v>
      </c>
      <c r="AC867" s="27">
        <f t="shared" si="40"/>
        <v>0</v>
      </c>
      <c r="AD867" s="28">
        <f t="shared" si="41"/>
        <v>0</v>
      </c>
    </row>
    <row r="868" spans="1:30" x14ac:dyDescent="0.25">
      <c r="A868" s="29">
        <v>856</v>
      </c>
      <c r="B868" s="52"/>
      <c r="C868" s="52"/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/>
      <c r="J868" s="3"/>
      <c r="K868" s="3"/>
      <c r="L868" s="3"/>
      <c r="M868" s="3"/>
      <c r="N868" s="3"/>
      <c r="O868" s="3"/>
      <c r="P868" s="25">
        <f t="shared" si="39"/>
        <v>0</v>
      </c>
      <c r="Q868" s="26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/>
      <c r="X868" s="3"/>
      <c r="Y868" s="3">
        <v>0</v>
      </c>
      <c r="Z868" s="3">
        <v>0</v>
      </c>
      <c r="AA868" s="3">
        <v>0</v>
      </c>
      <c r="AB868" s="3">
        <v>0</v>
      </c>
      <c r="AC868" s="27">
        <f t="shared" si="40"/>
        <v>0</v>
      </c>
      <c r="AD868" s="28">
        <f t="shared" si="41"/>
        <v>0</v>
      </c>
    </row>
    <row r="869" spans="1:30" x14ac:dyDescent="0.25">
      <c r="A869" s="20">
        <v>857</v>
      </c>
      <c r="B869" s="52"/>
      <c r="C869" s="52"/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/>
      <c r="J869" s="3"/>
      <c r="K869" s="3"/>
      <c r="L869" s="3"/>
      <c r="M869" s="3"/>
      <c r="N869" s="3"/>
      <c r="O869" s="3"/>
      <c r="P869" s="25">
        <f t="shared" si="39"/>
        <v>0</v>
      </c>
      <c r="Q869" s="26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/>
      <c r="X869" s="3"/>
      <c r="Y869" s="3">
        <v>0</v>
      </c>
      <c r="Z869" s="3">
        <v>0</v>
      </c>
      <c r="AA869" s="3">
        <v>0</v>
      </c>
      <c r="AB869" s="3">
        <v>0</v>
      </c>
      <c r="AC869" s="27">
        <f t="shared" si="40"/>
        <v>0</v>
      </c>
      <c r="AD869" s="28">
        <f t="shared" si="41"/>
        <v>0</v>
      </c>
    </row>
    <row r="870" spans="1:30" x14ac:dyDescent="0.25">
      <c r="A870" s="29">
        <v>858</v>
      </c>
      <c r="B870" s="52"/>
      <c r="C870" s="52"/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/>
      <c r="J870" s="3"/>
      <c r="K870" s="3"/>
      <c r="L870" s="3"/>
      <c r="M870" s="3"/>
      <c r="N870" s="3"/>
      <c r="O870" s="3"/>
      <c r="P870" s="25">
        <f t="shared" si="39"/>
        <v>0</v>
      </c>
      <c r="Q870" s="26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/>
      <c r="X870" s="3"/>
      <c r="Y870" s="3">
        <v>0</v>
      </c>
      <c r="Z870" s="3">
        <v>0</v>
      </c>
      <c r="AA870" s="3">
        <v>0</v>
      </c>
      <c r="AB870" s="3">
        <v>0</v>
      </c>
      <c r="AC870" s="27">
        <f t="shared" si="40"/>
        <v>0</v>
      </c>
      <c r="AD870" s="28">
        <f t="shared" si="41"/>
        <v>0</v>
      </c>
    </row>
    <row r="871" spans="1:30" x14ac:dyDescent="0.25">
      <c r="A871" s="20">
        <v>859</v>
      </c>
      <c r="B871" s="52"/>
      <c r="C871" s="52"/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/>
      <c r="J871" s="3"/>
      <c r="K871" s="3"/>
      <c r="L871" s="3"/>
      <c r="M871" s="3"/>
      <c r="N871" s="3"/>
      <c r="O871" s="3"/>
      <c r="P871" s="25">
        <f t="shared" si="39"/>
        <v>0</v>
      </c>
      <c r="Q871" s="26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/>
      <c r="X871" s="3"/>
      <c r="Y871" s="3">
        <v>0</v>
      </c>
      <c r="Z871" s="3">
        <v>0</v>
      </c>
      <c r="AA871" s="3">
        <v>0</v>
      </c>
      <c r="AB871" s="3">
        <v>0</v>
      </c>
      <c r="AC871" s="27">
        <f t="shared" si="40"/>
        <v>0</v>
      </c>
      <c r="AD871" s="28">
        <f t="shared" si="41"/>
        <v>0</v>
      </c>
    </row>
    <row r="872" spans="1:30" x14ac:dyDescent="0.25">
      <c r="A872" s="29">
        <v>860</v>
      </c>
      <c r="B872" s="52"/>
      <c r="C872" s="52"/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/>
      <c r="J872" s="3"/>
      <c r="K872" s="3"/>
      <c r="L872" s="3"/>
      <c r="M872" s="3"/>
      <c r="N872" s="3"/>
      <c r="O872" s="3"/>
      <c r="P872" s="25">
        <f t="shared" si="39"/>
        <v>0</v>
      </c>
      <c r="Q872" s="26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/>
      <c r="X872" s="3"/>
      <c r="Y872" s="3">
        <v>0</v>
      </c>
      <c r="Z872" s="3">
        <v>0</v>
      </c>
      <c r="AA872" s="3">
        <v>0</v>
      </c>
      <c r="AB872" s="3">
        <v>0</v>
      </c>
      <c r="AC872" s="27">
        <f t="shared" si="40"/>
        <v>0</v>
      </c>
      <c r="AD872" s="28">
        <f t="shared" si="41"/>
        <v>0</v>
      </c>
    </row>
    <row r="873" spans="1:30" x14ac:dyDescent="0.25">
      <c r="A873" s="20">
        <v>861</v>
      </c>
      <c r="B873" s="52"/>
      <c r="C873" s="52"/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/>
      <c r="J873" s="3"/>
      <c r="K873" s="3"/>
      <c r="L873" s="3"/>
      <c r="M873" s="3"/>
      <c r="N873" s="3"/>
      <c r="O873" s="3"/>
      <c r="P873" s="25">
        <f t="shared" si="39"/>
        <v>0</v>
      </c>
      <c r="Q873" s="26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/>
      <c r="X873" s="3"/>
      <c r="Y873" s="3">
        <v>0</v>
      </c>
      <c r="Z873" s="3">
        <v>0</v>
      </c>
      <c r="AA873" s="3">
        <v>0</v>
      </c>
      <c r="AB873" s="3">
        <v>0</v>
      </c>
      <c r="AC873" s="27">
        <f t="shared" si="40"/>
        <v>0</v>
      </c>
      <c r="AD873" s="28">
        <f t="shared" si="41"/>
        <v>0</v>
      </c>
    </row>
    <row r="874" spans="1:30" x14ac:dyDescent="0.25">
      <c r="A874" s="29">
        <v>862</v>
      </c>
      <c r="B874" s="52"/>
      <c r="C874" s="52"/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/>
      <c r="J874" s="3"/>
      <c r="K874" s="3"/>
      <c r="L874" s="3"/>
      <c r="M874" s="3"/>
      <c r="N874" s="3"/>
      <c r="O874" s="3"/>
      <c r="P874" s="25">
        <f t="shared" si="39"/>
        <v>0</v>
      </c>
      <c r="Q874" s="26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/>
      <c r="X874" s="3"/>
      <c r="Y874" s="3">
        <v>0</v>
      </c>
      <c r="Z874" s="3">
        <v>0</v>
      </c>
      <c r="AA874" s="3">
        <v>0</v>
      </c>
      <c r="AB874" s="3">
        <v>0</v>
      </c>
      <c r="AC874" s="27">
        <f t="shared" si="40"/>
        <v>0</v>
      </c>
      <c r="AD874" s="28">
        <f t="shared" si="41"/>
        <v>0</v>
      </c>
    </row>
    <row r="875" spans="1:30" x14ac:dyDescent="0.25">
      <c r="A875" s="20">
        <v>863</v>
      </c>
      <c r="B875" s="52"/>
      <c r="C875" s="52"/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/>
      <c r="J875" s="3"/>
      <c r="K875" s="3"/>
      <c r="L875" s="3"/>
      <c r="M875" s="3"/>
      <c r="N875" s="3"/>
      <c r="O875" s="3"/>
      <c r="P875" s="25">
        <f t="shared" si="39"/>
        <v>0</v>
      </c>
      <c r="Q875" s="26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/>
      <c r="X875" s="3"/>
      <c r="Y875" s="3">
        <v>0</v>
      </c>
      <c r="Z875" s="3">
        <v>0</v>
      </c>
      <c r="AA875" s="3">
        <v>0</v>
      </c>
      <c r="AB875" s="3">
        <v>0</v>
      </c>
      <c r="AC875" s="27">
        <f t="shared" si="40"/>
        <v>0</v>
      </c>
      <c r="AD875" s="28">
        <f t="shared" si="41"/>
        <v>0</v>
      </c>
    </row>
    <row r="876" spans="1:30" x14ac:dyDescent="0.25">
      <c r="A876" s="29">
        <v>864</v>
      </c>
      <c r="B876" s="52"/>
      <c r="C876" s="52"/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/>
      <c r="J876" s="3"/>
      <c r="K876" s="3"/>
      <c r="L876" s="3"/>
      <c r="M876" s="3"/>
      <c r="N876" s="3"/>
      <c r="O876" s="3"/>
      <c r="P876" s="25">
        <f t="shared" si="39"/>
        <v>0</v>
      </c>
      <c r="Q876" s="26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/>
      <c r="X876" s="3"/>
      <c r="Y876" s="3">
        <v>0</v>
      </c>
      <c r="Z876" s="3">
        <v>0</v>
      </c>
      <c r="AA876" s="3">
        <v>0</v>
      </c>
      <c r="AB876" s="3">
        <v>0</v>
      </c>
      <c r="AC876" s="27">
        <f t="shared" si="40"/>
        <v>0</v>
      </c>
      <c r="AD876" s="28">
        <f t="shared" si="41"/>
        <v>0</v>
      </c>
    </row>
    <row r="877" spans="1:30" x14ac:dyDescent="0.25">
      <c r="A877" s="20">
        <v>865</v>
      </c>
      <c r="B877" s="52"/>
      <c r="C877" s="52"/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/>
      <c r="J877" s="3"/>
      <c r="K877" s="3"/>
      <c r="L877" s="3"/>
      <c r="M877" s="3"/>
      <c r="N877" s="3"/>
      <c r="O877" s="3"/>
      <c r="P877" s="25">
        <f t="shared" si="39"/>
        <v>0</v>
      </c>
      <c r="Q877" s="26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/>
      <c r="X877" s="3"/>
      <c r="Y877" s="3">
        <v>0</v>
      </c>
      <c r="Z877" s="3">
        <v>0</v>
      </c>
      <c r="AA877" s="3">
        <v>0</v>
      </c>
      <c r="AB877" s="3">
        <v>0</v>
      </c>
      <c r="AC877" s="27">
        <f t="shared" si="40"/>
        <v>0</v>
      </c>
      <c r="AD877" s="28">
        <f t="shared" si="41"/>
        <v>0</v>
      </c>
    </row>
    <row r="878" spans="1:30" x14ac:dyDescent="0.25">
      <c r="A878" s="29">
        <v>866</v>
      </c>
      <c r="B878" s="52"/>
      <c r="C878" s="52"/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/>
      <c r="J878" s="3"/>
      <c r="K878" s="3"/>
      <c r="L878" s="3"/>
      <c r="M878" s="3"/>
      <c r="N878" s="3"/>
      <c r="O878" s="3"/>
      <c r="P878" s="25">
        <f t="shared" si="39"/>
        <v>0</v>
      </c>
      <c r="Q878" s="26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/>
      <c r="X878" s="3"/>
      <c r="Y878" s="3">
        <v>0</v>
      </c>
      <c r="Z878" s="3">
        <v>0</v>
      </c>
      <c r="AA878" s="3">
        <v>0</v>
      </c>
      <c r="AB878" s="3">
        <v>0</v>
      </c>
      <c r="AC878" s="27">
        <f t="shared" si="40"/>
        <v>0</v>
      </c>
      <c r="AD878" s="28">
        <f t="shared" si="41"/>
        <v>0</v>
      </c>
    </row>
    <row r="879" spans="1:30" x14ac:dyDescent="0.25">
      <c r="A879" s="20">
        <v>867</v>
      </c>
      <c r="B879" s="52"/>
      <c r="C879" s="52"/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/>
      <c r="J879" s="3"/>
      <c r="K879" s="3"/>
      <c r="L879" s="3"/>
      <c r="M879" s="3"/>
      <c r="N879" s="3"/>
      <c r="O879" s="3"/>
      <c r="P879" s="25">
        <f t="shared" si="39"/>
        <v>0</v>
      </c>
      <c r="Q879" s="26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/>
      <c r="X879" s="3"/>
      <c r="Y879" s="3">
        <v>0</v>
      </c>
      <c r="Z879" s="3">
        <v>0</v>
      </c>
      <c r="AA879" s="3">
        <v>0</v>
      </c>
      <c r="AB879" s="3">
        <v>0</v>
      </c>
      <c r="AC879" s="27">
        <f t="shared" si="40"/>
        <v>0</v>
      </c>
      <c r="AD879" s="28">
        <f t="shared" si="41"/>
        <v>0</v>
      </c>
    </row>
    <row r="880" spans="1:30" x14ac:dyDescent="0.25">
      <c r="A880" s="29">
        <v>868</v>
      </c>
      <c r="B880" s="52"/>
      <c r="C880" s="52"/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/>
      <c r="J880" s="3"/>
      <c r="K880" s="3"/>
      <c r="L880" s="3"/>
      <c r="M880" s="3"/>
      <c r="N880" s="3"/>
      <c r="O880" s="3"/>
      <c r="P880" s="25">
        <f t="shared" si="39"/>
        <v>0</v>
      </c>
      <c r="Q880" s="26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/>
      <c r="X880" s="3"/>
      <c r="Y880" s="3">
        <v>0</v>
      </c>
      <c r="Z880" s="3">
        <v>0</v>
      </c>
      <c r="AA880" s="3">
        <v>0</v>
      </c>
      <c r="AB880" s="3">
        <v>0</v>
      </c>
      <c r="AC880" s="27">
        <f t="shared" si="40"/>
        <v>0</v>
      </c>
      <c r="AD880" s="28">
        <f t="shared" si="41"/>
        <v>0</v>
      </c>
    </row>
    <row r="881" spans="1:30" x14ac:dyDescent="0.25">
      <c r="A881" s="20">
        <v>869</v>
      </c>
      <c r="B881" s="52"/>
      <c r="C881" s="52"/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/>
      <c r="J881" s="3"/>
      <c r="K881" s="3"/>
      <c r="L881" s="3"/>
      <c r="M881" s="3"/>
      <c r="N881" s="3"/>
      <c r="O881" s="3"/>
      <c r="P881" s="25">
        <f t="shared" si="39"/>
        <v>0</v>
      </c>
      <c r="Q881" s="26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/>
      <c r="X881" s="3"/>
      <c r="Y881" s="3">
        <v>0</v>
      </c>
      <c r="Z881" s="3">
        <v>0</v>
      </c>
      <c r="AA881" s="3">
        <v>0</v>
      </c>
      <c r="AB881" s="3">
        <v>0</v>
      </c>
      <c r="AC881" s="27">
        <f t="shared" si="40"/>
        <v>0</v>
      </c>
      <c r="AD881" s="28">
        <f t="shared" si="41"/>
        <v>0</v>
      </c>
    </row>
    <row r="882" spans="1:30" x14ac:dyDescent="0.25">
      <c r="A882" s="29">
        <v>870</v>
      </c>
      <c r="B882" s="52"/>
      <c r="C882" s="52"/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/>
      <c r="J882" s="3"/>
      <c r="K882" s="3"/>
      <c r="L882" s="3"/>
      <c r="M882" s="3"/>
      <c r="N882" s="3"/>
      <c r="O882" s="3"/>
      <c r="P882" s="25">
        <f t="shared" si="39"/>
        <v>0</v>
      </c>
      <c r="Q882" s="26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/>
      <c r="X882" s="3"/>
      <c r="Y882" s="3">
        <v>0</v>
      </c>
      <c r="Z882" s="3">
        <v>0</v>
      </c>
      <c r="AA882" s="3">
        <v>0</v>
      </c>
      <c r="AB882" s="3">
        <v>0</v>
      </c>
      <c r="AC882" s="27">
        <f t="shared" si="40"/>
        <v>0</v>
      </c>
      <c r="AD882" s="28">
        <f t="shared" si="41"/>
        <v>0</v>
      </c>
    </row>
    <row r="883" spans="1:30" x14ac:dyDescent="0.25">
      <c r="A883" s="20">
        <v>871</v>
      </c>
      <c r="B883" s="52"/>
      <c r="C883" s="52"/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/>
      <c r="J883" s="3"/>
      <c r="K883" s="3"/>
      <c r="L883" s="3"/>
      <c r="M883" s="3"/>
      <c r="N883" s="3"/>
      <c r="O883" s="3"/>
      <c r="P883" s="25">
        <f t="shared" si="39"/>
        <v>0</v>
      </c>
      <c r="Q883" s="26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/>
      <c r="X883" s="3"/>
      <c r="Y883" s="3">
        <v>0</v>
      </c>
      <c r="Z883" s="3">
        <v>0</v>
      </c>
      <c r="AA883" s="3">
        <v>0</v>
      </c>
      <c r="AB883" s="3">
        <v>0</v>
      </c>
      <c r="AC883" s="27">
        <f t="shared" si="40"/>
        <v>0</v>
      </c>
      <c r="AD883" s="28">
        <f t="shared" si="41"/>
        <v>0</v>
      </c>
    </row>
    <row r="884" spans="1:30" x14ac:dyDescent="0.25">
      <c r="A884" s="29">
        <v>872</v>
      </c>
      <c r="B884" s="52"/>
      <c r="C884" s="52"/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/>
      <c r="J884" s="3"/>
      <c r="K884" s="3"/>
      <c r="L884" s="3"/>
      <c r="M884" s="3"/>
      <c r="N884" s="3"/>
      <c r="O884" s="3"/>
      <c r="P884" s="25">
        <f t="shared" si="39"/>
        <v>0</v>
      </c>
      <c r="Q884" s="26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/>
      <c r="X884" s="3"/>
      <c r="Y884" s="3">
        <v>0</v>
      </c>
      <c r="Z884" s="3">
        <v>0</v>
      </c>
      <c r="AA884" s="3">
        <v>0</v>
      </c>
      <c r="AB884" s="3">
        <v>0</v>
      </c>
      <c r="AC884" s="27">
        <f t="shared" si="40"/>
        <v>0</v>
      </c>
      <c r="AD884" s="28">
        <f t="shared" si="41"/>
        <v>0</v>
      </c>
    </row>
    <row r="885" spans="1:30" x14ac:dyDescent="0.25">
      <c r="A885" s="20">
        <v>873</v>
      </c>
      <c r="B885" s="52"/>
      <c r="C885" s="52"/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/>
      <c r="J885" s="3"/>
      <c r="K885" s="3"/>
      <c r="L885" s="3"/>
      <c r="M885" s="3"/>
      <c r="N885" s="3"/>
      <c r="O885" s="3"/>
      <c r="P885" s="25">
        <f t="shared" si="39"/>
        <v>0</v>
      </c>
      <c r="Q885" s="26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/>
      <c r="X885" s="3"/>
      <c r="Y885" s="3">
        <v>0</v>
      </c>
      <c r="Z885" s="3">
        <v>0</v>
      </c>
      <c r="AA885" s="3">
        <v>0</v>
      </c>
      <c r="AB885" s="3">
        <v>0</v>
      </c>
      <c r="AC885" s="27">
        <f t="shared" si="40"/>
        <v>0</v>
      </c>
      <c r="AD885" s="28">
        <f t="shared" si="41"/>
        <v>0</v>
      </c>
    </row>
    <row r="886" spans="1:30" x14ac:dyDescent="0.25">
      <c r="A886" s="29">
        <v>874</v>
      </c>
      <c r="B886" s="52"/>
      <c r="C886" s="52"/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/>
      <c r="J886" s="3"/>
      <c r="K886" s="3"/>
      <c r="L886" s="3"/>
      <c r="M886" s="3"/>
      <c r="N886" s="3"/>
      <c r="O886" s="3"/>
      <c r="P886" s="25">
        <f t="shared" si="39"/>
        <v>0</v>
      </c>
      <c r="Q886" s="26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/>
      <c r="X886" s="3"/>
      <c r="Y886" s="3">
        <v>0</v>
      </c>
      <c r="Z886" s="3">
        <v>0</v>
      </c>
      <c r="AA886" s="3">
        <v>0</v>
      </c>
      <c r="AB886" s="3">
        <v>0</v>
      </c>
      <c r="AC886" s="27">
        <f t="shared" si="40"/>
        <v>0</v>
      </c>
      <c r="AD886" s="28">
        <f t="shared" si="41"/>
        <v>0</v>
      </c>
    </row>
    <row r="887" spans="1:30" x14ac:dyDescent="0.25">
      <c r="A887" s="20">
        <v>875</v>
      </c>
      <c r="B887" s="52"/>
      <c r="C887" s="52"/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/>
      <c r="J887" s="3"/>
      <c r="K887" s="3"/>
      <c r="L887" s="3"/>
      <c r="M887" s="3"/>
      <c r="N887" s="3"/>
      <c r="O887" s="3"/>
      <c r="P887" s="25">
        <f t="shared" si="39"/>
        <v>0</v>
      </c>
      <c r="Q887" s="26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/>
      <c r="X887" s="3"/>
      <c r="Y887" s="3">
        <v>0</v>
      </c>
      <c r="Z887" s="3">
        <v>0</v>
      </c>
      <c r="AA887" s="3">
        <v>0</v>
      </c>
      <c r="AB887" s="3">
        <v>0</v>
      </c>
      <c r="AC887" s="27">
        <f t="shared" si="40"/>
        <v>0</v>
      </c>
      <c r="AD887" s="28">
        <f t="shared" si="41"/>
        <v>0</v>
      </c>
    </row>
    <row r="888" spans="1:30" x14ac:dyDescent="0.25">
      <c r="A888" s="29">
        <v>876</v>
      </c>
      <c r="B888" s="52"/>
      <c r="C888" s="52"/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/>
      <c r="J888" s="3"/>
      <c r="K888" s="3"/>
      <c r="L888" s="3"/>
      <c r="M888" s="3"/>
      <c r="N888" s="3"/>
      <c r="O888" s="3"/>
      <c r="P888" s="25">
        <f t="shared" si="39"/>
        <v>0</v>
      </c>
      <c r="Q888" s="26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/>
      <c r="X888" s="3"/>
      <c r="Y888" s="3">
        <v>0</v>
      </c>
      <c r="Z888" s="3">
        <v>0</v>
      </c>
      <c r="AA888" s="3">
        <v>0</v>
      </c>
      <c r="AB888" s="3">
        <v>0</v>
      </c>
      <c r="AC888" s="27">
        <f t="shared" si="40"/>
        <v>0</v>
      </c>
      <c r="AD888" s="28">
        <f t="shared" si="41"/>
        <v>0</v>
      </c>
    </row>
    <row r="889" spans="1:30" x14ac:dyDescent="0.25">
      <c r="A889" s="20">
        <v>877</v>
      </c>
      <c r="B889" s="52"/>
      <c r="C889" s="52"/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/>
      <c r="J889" s="3"/>
      <c r="K889" s="3"/>
      <c r="L889" s="3"/>
      <c r="M889" s="3"/>
      <c r="N889" s="3"/>
      <c r="O889" s="3"/>
      <c r="P889" s="25">
        <f t="shared" si="39"/>
        <v>0</v>
      </c>
      <c r="Q889" s="26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/>
      <c r="X889" s="3"/>
      <c r="Y889" s="3">
        <v>0</v>
      </c>
      <c r="Z889" s="3">
        <v>0</v>
      </c>
      <c r="AA889" s="3">
        <v>0</v>
      </c>
      <c r="AB889" s="3">
        <v>0</v>
      </c>
      <c r="AC889" s="27">
        <f t="shared" si="40"/>
        <v>0</v>
      </c>
      <c r="AD889" s="28">
        <f t="shared" si="41"/>
        <v>0</v>
      </c>
    </row>
    <row r="890" spans="1:30" x14ac:dyDescent="0.25">
      <c r="A890" s="29">
        <v>878</v>
      </c>
      <c r="B890" s="52"/>
      <c r="C890" s="52"/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/>
      <c r="J890" s="3"/>
      <c r="K890" s="3"/>
      <c r="L890" s="3"/>
      <c r="M890" s="3"/>
      <c r="N890" s="3"/>
      <c r="O890" s="3"/>
      <c r="P890" s="25">
        <f t="shared" si="39"/>
        <v>0</v>
      </c>
      <c r="Q890" s="26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/>
      <c r="X890" s="3"/>
      <c r="Y890" s="3">
        <v>0</v>
      </c>
      <c r="Z890" s="3">
        <v>0</v>
      </c>
      <c r="AA890" s="3">
        <v>0</v>
      </c>
      <c r="AB890" s="3">
        <v>0</v>
      </c>
      <c r="AC890" s="27">
        <f t="shared" si="40"/>
        <v>0</v>
      </c>
      <c r="AD890" s="28">
        <f t="shared" si="41"/>
        <v>0</v>
      </c>
    </row>
    <row r="891" spans="1:30" x14ac:dyDescent="0.25">
      <c r="A891" s="20">
        <v>879</v>
      </c>
      <c r="B891" s="52"/>
      <c r="C891" s="52"/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/>
      <c r="J891" s="3"/>
      <c r="K891" s="3"/>
      <c r="L891" s="3"/>
      <c r="M891" s="3"/>
      <c r="N891" s="3"/>
      <c r="O891" s="3"/>
      <c r="P891" s="25">
        <f t="shared" si="39"/>
        <v>0</v>
      </c>
      <c r="Q891" s="26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/>
      <c r="X891" s="3"/>
      <c r="Y891" s="3">
        <v>0</v>
      </c>
      <c r="Z891" s="3">
        <v>0</v>
      </c>
      <c r="AA891" s="3">
        <v>0</v>
      </c>
      <c r="AB891" s="3">
        <v>0</v>
      </c>
      <c r="AC891" s="27">
        <f t="shared" si="40"/>
        <v>0</v>
      </c>
      <c r="AD891" s="28">
        <f t="shared" si="41"/>
        <v>0</v>
      </c>
    </row>
    <row r="892" spans="1:30" x14ac:dyDescent="0.25">
      <c r="A892" s="29">
        <v>880</v>
      </c>
      <c r="B892" s="52"/>
      <c r="C892" s="52"/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/>
      <c r="J892" s="3"/>
      <c r="K892" s="3"/>
      <c r="L892" s="3"/>
      <c r="M892" s="3"/>
      <c r="N892" s="3"/>
      <c r="O892" s="3"/>
      <c r="P892" s="25">
        <f t="shared" si="39"/>
        <v>0</v>
      </c>
      <c r="Q892" s="26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/>
      <c r="X892" s="3"/>
      <c r="Y892" s="3">
        <v>0</v>
      </c>
      <c r="Z892" s="3">
        <v>0</v>
      </c>
      <c r="AA892" s="3">
        <v>0</v>
      </c>
      <c r="AB892" s="3">
        <v>0</v>
      </c>
      <c r="AC892" s="27">
        <f t="shared" si="40"/>
        <v>0</v>
      </c>
      <c r="AD892" s="28">
        <f t="shared" si="41"/>
        <v>0</v>
      </c>
    </row>
    <row r="893" spans="1:30" x14ac:dyDescent="0.25">
      <c r="A893" s="20">
        <v>881</v>
      </c>
      <c r="B893" s="52"/>
      <c r="C893" s="52"/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/>
      <c r="J893" s="3"/>
      <c r="K893" s="3"/>
      <c r="L893" s="3"/>
      <c r="M893" s="3"/>
      <c r="N893" s="3"/>
      <c r="O893" s="3"/>
      <c r="P893" s="25">
        <f t="shared" si="39"/>
        <v>0</v>
      </c>
      <c r="Q893" s="26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/>
      <c r="X893" s="3"/>
      <c r="Y893" s="3">
        <v>0</v>
      </c>
      <c r="Z893" s="3">
        <v>0</v>
      </c>
      <c r="AA893" s="3">
        <v>0</v>
      </c>
      <c r="AB893" s="3">
        <v>0</v>
      </c>
      <c r="AC893" s="27">
        <f t="shared" si="40"/>
        <v>0</v>
      </c>
      <c r="AD893" s="28">
        <f t="shared" si="41"/>
        <v>0</v>
      </c>
    </row>
    <row r="894" spans="1:30" x14ac:dyDescent="0.25">
      <c r="A894" s="29">
        <v>882</v>
      </c>
      <c r="B894" s="52"/>
      <c r="C894" s="52"/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/>
      <c r="J894" s="3"/>
      <c r="K894" s="3"/>
      <c r="L894" s="3"/>
      <c r="M894" s="3"/>
      <c r="N894" s="3"/>
      <c r="O894" s="3"/>
      <c r="P894" s="25">
        <f t="shared" si="39"/>
        <v>0</v>
      </c>
      <c r="Q894" s="26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/>
      <c r="X894" s="3"/>
      <c r="Y894" s="3">
        <v>0</v>
      </c>
      <c r="Z894" s="3">
        <v>0</v>
      </c>
      <c r="AA894" s="3">
        <v>0</v>
      </c>
      <c r="AB894" s="3">
        <v>0</v>
      </c>
      <c r="AC894" s="27">
        <f t="shared" si="40"/>
        <v>0</v>
      </c>
      <c r="AD894" s="28">
        <f t="shared" si="41"/>
        <v>0</v>
      </c>
    </row>
    <row r="895" spans="1:30" x14ac:dyDescent="0.25">
      <c r="A895" s="20">
        <v>883</v>
      </c>
      <c r="B895" s="52"/>
      <c r="C895" s="52"/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/>
      <c r="J895" s="3"/>
      <c r="K895" s="3"/>
      <c r="L895" s="3"/>
      <c r="M895" s="3"/>
      <c r="N895" s="3"/>
      <c r="O895" s="3"/>
      <c r="P895" s="25">
        <f t="shared" si="39"/>
        <v>0</v>
      </c>
      <c r="Q895" s="26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/>
      <c r="X895" s="3"/>
      <c r="Y895" s="3">
        <v>0</v>
      </c>
      <c r="Z895" s="3">
        <v>0</v>
      </c>
      <c r="AA895" s="3">
        <v>0</v>
      </c>
      <c r="AB895" s="3">
        <v>0</v>
      </c>
      <c r="AC895" s="27">
        <f t="shared" si="40"/>
        <v>0</v>
      </c>
      <c r="AD895" s="28">
        <f t="shared" si="41"/>
        <v>0</v>
      </c>
    </row>
    <row r="896" spans="1:30" x14ac:dyDescent="0.25">
      <c r="A896" s="29">
        <v>884</v>
      </c>
      <c r="B896" s="52"/>
      <c r="C896" s="52"/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/>
      <c r="J896" s="3"/>
      <c r="K896" s="3"/>
      <c r="L896" s="3"/>
      <c r="M896" s="3"/>
      <c r="N896" s="3"/>
      <c r="O896" s="3"/>
      <c r="P896" s="25">
        <f t="shared" si="39"/>
        <v>0</v>
      </c>
      <c r="Q896" s="26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/>
      <c r="X896" s="3"/>
      <c r="Y896" s="3">
        <v>0</v>
      </c>
      <c r="Z896" s="3">
        <v>0</v>
      </c>
      <c r="AA896" s="3">
        <v>0</v>
      </c>
      <c r="AB896" s="3">
        <v>0</v>
      </c>
      <c r="AC896" s="27">
        <f t="shared" si="40"/>
        <v>0</v>
      </c>
      <c r="AD896" s="28">
        <f t="shared" si="41"/>
        <v>0</v>
      </c>
    </row>
    <row r="897" spans="1:30" x14ac:dyDescent="0.25">
      <c r="A897" s="20">
        <v>885</v>
      </c>
      <c r="B897" s="52"/>
      <c r="C897" s="52"/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/>
      <c r="J897" s="3"/>
      <c r="K897" s="3"/>
      <c r="L897" s="3"/>
      <c r="M897" s="3"/>
      <c r="N897" s="3"/>
      <c r="O897" s="3"/>
      <c r="P897" s="25">
        <f t="shared" si="39"/>
        <v>0</v>
      </c>
      <c r="Q897" s="26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/>
      <c r="X897" s="3"/>
      <c r="Y897" s="3">
        <v>0</v>
      </c>
      <c r="Z897" s="3">
        <v>0</v>
      </c>
      <c r="AA897" s="3">
        <v>0</v>
      </c>
      <c r="AB897" s="3">
        <v>0</v>
      </c>
      <c r="AC897" s="27">
        <f t="shared" si="40"/>
        <v>0</v>
      </c>
      <c r="AD897" s="28">
        <f t="shared" si="41"/>
        <v>0</v>
      </c>
    </row>
    <row r="898" spans="1:30" x14ac:dyDescent="0.25">
      <c r="A898" s="29">
        <v>886</v>
      </c>
      <c r="B898" s="52"/>
      <c r="C898" s="52"/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/>
      <c r="J898" s="3"/>
      <c r="K898" s="3"/>
      <c r="L898" s="3"/>
      <c r="M898" s="3"/>
      <c r="N898" s="3"/>
      <c r="O898" s="3"/>
      <c r="P898" s="25">
        <f t="shared" si="39"/>
        <v>0</v>
      </c>
      <c r="Q898" s="26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/>
      <c r="X898" s="3"/>
      <c r="Y898" s="3">
        <v>0</v>
      </c>
      <c r="Z898" s="3">
        <v>0</v>
      </c>
      <c r="AA898" s="3">
        <v>0</v>
      </c>
      <c r="AB898" s="3">
        <v>0</v>
      </c>
      <c r="AC898" s="27">
        <f t="shared" si="40"/>
        <v>0</v>
      </c>
      <c r="AD898" s="28">
        <f t="shared" si="41"/>
        <v>0</v>
      </c>
    </row>
    <row r="899" spans="1:30" x14ac:dyDescent="0.25">
      <c r="A899" s="20">
        <v>887</v>
      </c>
      <c r="B899" s="52"/>
      <c r="C899" s="52"/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/>
      <c r="J899" s="3"/>
      <c r="K899" s="3"/>
      <c r="L899" s="3"/>
      <c r="M899" s="3"/>
      <c r="N899" s="3"/>
      <c r="O899" s="3"/>
      <c r="P899" s="25">
        <f t="shared" si="39"/>
        <v>0</v>
      </c>
      <c r="Q899" s="26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/>
      <c r="X899" s="3"/>
      <c r="Y899" s="3">
        <v>0</v>
      </c>
      <c r="Z899" s="3">
        <v>0</v>
      </c>
      <c r="AA899" s="3">
        <v>0</v>
      </c>
      <c r="AB899" s="3">
        <v>0</v>
      </c>
      <c r="AC899" s="27">
        <f t="shared" si="40"/>
        <v>0</v>
      </c>
      <c r="AD899" s="28">
        <f t="shared" si="41"/>
        <v>0</v>
      </c>
    </row>
    <row r="900" spans="1:30" x14ac:dyDescent="0.25">
      <c r="A900" s="29">
        <v>888</v>
      </c>
      <c r="B900" s="52"/>
      <c r="C900" s="52"/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/>
      <c r="J900" s="3"/>
      <c r="K900" s="3"/>
      <c r="L900" s="3"/>
      <c r="M900" s="3"/>
      <c r="N900" s="3"/>
      <c r="O900" s="3"/>
      <c r="P900" s="25">
        <f t="shared" si="39"/>
        <v>0</v>
      </c>
      <c r="Q900" s="26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/>
      <c r="X900" s="3"/>
      <c r="Y900" s="3">
        <v>0</v>
      </c>
      <c r="Z900" s="3">
        <v>0</v>
      </c>
      <c r="AA900" s="3">
        <v>0</v>
      </c>
      <c r="AB900" s="3">
        <v>0</v>
      </c>
      <c r="AC900" s="27">
        <f t="shared" si="40"/>
        <v>0</v>
      </c>
      <c r="AD900" s="28">
        <f t="shared" si="41"/>
        <v>0</v>
      </c>
    </row>
    <row r="901" spans="1:30" x14ac:dyDescent="0.25">
      <c r="A901" s="20">
        <v>889</v>
      </c>
      <c r="B901" s="52"/>
      <c r="C901" s="52"/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/>
      <c r="J901" s="3"/>
      <c r="K901" s="3"/>
      <c r="L901" s="3"/>
      <c r="M901" s="3"/>
      <c r="N901" s="3"/>
      <c r="O901" s="3"/>
      <c r="P901" s="25">
        <f t="shared" si="39"/>
        <v>0</v>
      </c>
      <c r="Q901" s="26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/>
      <c r="X901" s="3"/>
      <c r="Y901" s="3">
        <v>0</v>
      </c>
      <c r="Z901" s="3">
        <v>0</v>
      </c>
      <c r="AA901" s="3">
        <v>0</v>
      </c>
      <c r="AB901" s="3">
        <v>0</v>
      </c>
      <c r="AC901" s="27">
        <f t="shared" si="40"/>
        <v>0</v>
      </c>
      <c r="AD901" s="28">
        <f t="shared" si="41"/>
        <v>0</v>
      </c>
    </row>
    <row r="902" spans="1:30" x14ac:dyDescent="0.25">
      <c r="A902" s="29">
        <v>890</v>
      </c>
      <c r="B902" s="52"/>
      <c r="C902" s="52"/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/>
      <c r="J902" s="3"/>
      <c r="K902" s="3"/>
      <c r="L902" s="3"/>
      <c r="M902" s="3"/>
      <c r="N902" s="3"/>
      <c r="O902" s="3"/>
      <c r="P902" s="25">
        <f t="shared" si="39"/>
        <v>0</v>
      </c>
      <c r="Q902" s="26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/>
      <c r="X902" s="3"/>
      <c r="Y902" s="3">
        <v>0</v>
      </c>
      <c r="Z902" s="3">
        <v>0</v>
      </c>
      <c r="AA902" s="3">
        <v>0</v>
      </c>
      <c r="AB902" s="3">
        <v>0</v>
      </c>
      <c r="AC902" s="27">
        <f t="shared" si="40"/>
        <v>0</v>
      </c>
      <c r="AD902" s="28">
        <f t="shared" si="41"/>
        <v>0</v>
      </c>
    </row>
    <row r="903" spans="1:30" x14ac:dyDescent="0.25">
      <c r="A903" s="20">
        <v>891</v>
      </c>
      <c r="B903" s="52"/>
      <c r="C903" s="52"/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/>
      <c r="J903" s="3"/>
      <c r="K903" s="3"/>
      <c r="L903" s="3"/>
      <c r="M903" s="3"/>
      <c r="N903" s="3"/>
      <c r="O903" s="3"/>
      <c r="P903" s="25">
        <f t="shared" si="39"/>
        <v>0</v>
      </c>
      <c r="Q903" s="26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/>
      <c r="X903" s="3"/>
      <c r="Y903" s="3">
        <v>0</v>
      </c>
      <c r="Z903" s="3">
        <v>0</v>
      </c>
      <c r="AA903" s="3">
        <v>0</v>
      </c>
      <c r="AB903" s="3">
        <v>0</v>
      </c>
      <c r="AC903" s="27">
        <f t="shared" si="40"/>
        <v>0</v>
      </c>
      <c r="AD903" s="28">
        <f t="shared" si="41"/>
        <v>0</v>
      </c>
    </row>
    <row r="904" spans="1:30" x14ac:dyDescent="0.25">
      <c r="A904" s="29">
        <v>892</v>
      </c>
      <c r="B904" s="52"/>
      <c r="C904" s="52"/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/>
      <c r="J904" s="3"/>
      <c r="K904" s="3"/>
      <c r="L904" s="3"/>
      <c r="M904" s="3"/>
      <c r="N904" s="3"/>
      <c r="O904" s="3"/>
      <c r="P904" s="25">
        <f t="shared" si="39"/>
        <v>0</v>
      </c>
      <c r="Q904" s="26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/>
      <c r="X904" s="3"/>
      <c r="Y904" s="3">
        <v>0</v>
      </c>
      <c r="Z904" s="3">
        <v>0</v>
      </c>
      <c r="AA904" s="3">
        <v>0</v>
      </c>
      <c r="AB904" s="3">
        <v>0</v>
      </c>
      <c r="AC904" s="27">
        <f t="shared" si="40"/>
        <v>0</v>
      </c>
      <c r="AD904" s="28">
        <f t="shared" si="41"/>
        <v>0</v>
      </c>
    </row>
    <row r="905" spans="1:30" x14ac:dyDescent="0.25">
      <c r="A905" s="20">
        <v>893</v>
      </c>
      <c r="B905" s="52"/>
      <c r="C905" s="52"/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/>
      <c r="J905" s="3"/>
      <c r="K905" s="3"/>
      <c r="L905" s="3"/>
      <c r="M905" s="3"/>
      <c r="N905" s="3"/>
      <c r="O905" s="3"/>
      <c r="P905" s="25">
        <f t="shared" si="39"/>
        <v>0</v>
      </c>
      <c r="Q905" s="26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/>
      <c r="X905" s="3"/>
      <c r="Y905" s="3">
        <v>0</v>
      </c>
      <c r="Z905" s="3">
        <v>0</v>
      </c>
      <c r="AA905" s="3">
        <v>0</v>
      </c>
      <c r="AB905" s="3">
        <v>0</v>
      </c>
      <c r="AC905" s="27">
        <f t="shared" si="40"/>
        <v>0</v>
      </c>
      <c r="AD905" s="28">
        <f t="shared" si="41"/>
        <v>0</v>
      </c>
    </row>
    <row r="906" spans="1:30" x14ac:dyDescent="0.25">
      <c r="A906" s="29">
        <v>894</v>
      </c>
      <c r="B906" s="52"/>
      <c r="C906" s="52"/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/>
      <c r="J906" s="3"/>
      <c r="K906" s="3"/>
      <c r="L906" s="3"/>
      <c r="M906" s="3"/>
      <c r="N906" s="3"/>
      <c r="O906" s="3"/>
      <c r="P906" s="25">
        <f t="shared" si="39"/>
        <v>0</v>
      </c>
      <c r="Q906" s="26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/>
      <c r="X906" s="3"/>
      <c r="Y906" s="3">
        <v>0</v>
      </c>
      <c r="Z906" s="3">
        <v>0</v>
      </c>
      <c r="AA906" s="3">
        <v>0</v>
      </c>
      <c r="AB906" s="3">
        <v>0</v>
      </c>
      <c r="AC906" s="27">
        <f t="shared" si="40"/>
        <v>0</v>
      </c>
      <c r="AD906" s="28">
        <f t="shared" si="41"/>
        <v>0</v>
      </c>
    </row>
    <row r="907" spans="1:30" x14ac:dyDescent="0.25">
      <c r="A907" s="20">
        <v>895</v>
      </c>
      <c r="B907" s="52"/>
      <c r="C907" s="52"/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/>
      <c r="J907" s="3"/>
      <c r="K907" s="3"/>
      <c r="L907" s="3"/>
      <c r="M907" s="3"/>
      <c r="N907" s="3"/>
      <c r="O907" s="3"/>
      <c r="P907" s="25">
        <f t="shared" si="39"/>
        <v>0</v>
      </c>
      <c r="Q907" s="26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/>
      <c r="X907" s="3"/>
      <c r="Y907" s="3">
        <v>0</v>
      </c>
      <c r="Z907" s="3">
        <v>0</v>
      </c>
      <c r="AA907" s="3">
        <v>0</v>
      </c>
      <c r="AB907" s="3">
        <v>0</v>
      </c>
      <c r="AC907" s="27">
        <f t="shared" si="40"/>
        <v>0</v>
      </c>
      <c r="AD907" s="28">
        <f t="shared" si="41"/>
        <v>0</v>
      </c>
    </row>
    <row r="908" spans="1:30" x14ac:dyDescent="0.25">
      <c r="A908" s="29">
        <v>896</v>
      </c>
      <c r="B908" s="52"/>
      <c r="C908" s="52"/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/>
      <c r="J908" s="3"/>
      <c r="K908" s="3"/>
      <c r="L908" s="3"/>
      <c r="M908" s="3"/>
      <c r="N908" s="3"/>
      <c r="O908" s="3"/>
      <c r="P908" s="25">
        <f t="shared" si="39"/>
        <v>0</v>
      </c>
      <c r="Q908" s="26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/>
      <c r="X908" s="3"/>
      <c r="Y908" s="3">
        <v>0</v>
      </c>
      <c r="Z908" s="3">
        <v>0</v>
      </c>
      <c r="AA908" s="3">
        <v>0</v>
      </c>
      <c r="AB908" s="3">
        <v>0</v>
      </c>
      <c r="AC908" s="27">
        <f t="shared" si="40"/>
        <v>0</v>
      </c>
      <c r="AD908" s="28">
        <f t="shared" si="41"/>
        <v>0</v>
      </c>
    </row>
    <row r="909" spans="1:30" x14ac:dyDescent="0.25">
      <c r="A909" s="20">
        <v>897</v>
      </c>
      <c r="B909" s="52"/>
      <c r="C909" s="52"/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/>
      <c r="J909" s="3"/>
      <c r="K909" s="3"/>
      <c r="L909" s="3"/>
      <c r="M909" s="3"/>
      <c r="N909" s="3"/>
      <c r="O909" s="3"/>
      <c r="P909" s="25">
        <f t="shared" si="39"/>
        <v>0</v>
      </c>
      <c r="Q909" s="26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/>
      <c r="X909" s="3"/>
      <c r="Y909" s="3">
        <v>0</v>
      </c>
      <c r="Z909" s="3">
        <v>0</v>
      </c>
      <c r="AA909" s="3">
        <v>0</v>
      </c>
      <c r="AB909" s="3">
        <v>0</v>
      </c>
      <c r="AC909" s="27">
        <f t="shared" si="40"/>
        <v>0</v>
      </c>
      <c r="AD909" s="28">
        <f t="shared" si="41"/>
        <v>0</v>
      </c>
    </row>
    <row r="910" spans="1:30" x14ac:dyDescent="0.25">
      <c r="A910" s="29">
        <v>898</v>
      </c>
      <c r="B910" s="52"/>
      <c r="C910" s="52"/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/>
      <c r="J910" s="3"/>
      <c r="K910" s="3"/>
      <c r="L910" s="3"/>
      <c r="M910" s="3"/>
      <c r="N910" s="3"/>
      <c r="O910" s="3"/>
      <c r="P910" s="25">
        <f t="shared" ref="P910:P973" si="42">SUM(G910:N910)</f>
        <v>0</v>
      </c>
      <c r="Q910" s="26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/>
      <c r="X910" s="3"/>
      <c r="Y910" s="3">
        <v>0</v>
      </c>
      <c r="Z910" s="3">
        <v>0</v>
      </c>
      <c r="AA910" s="3">
        <v>0</v>
      </c>
      <c r="AB910" s="3">
        <v>0</v>
      </c>
      <c r="AC910" s="27">
        <f t="shared" ref="AC910:AC973" si="43">SUM(R910:AB910)</f>
        <v>0</v>
      </c>
      <c r="AD910" s="28">
        <f t="shared" ref="AD910:AD973" si="44">+P910+Q910-AC910</f>
        <v>0</v>
      </c>
    </row>
    <row r="911" spans="1:30" x14ac:dyDescent="0.25">
      <c r="A911" s="20">
        <v>899</v>
      </c>
      <c r="B911" s="52"/>
      <c r="C911" s="52"/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/>
      <c r="J911" s="3"/>
      <c r="K911" s="3"/>
      <c r="L911" s="3"/>
      <c r="M911" s="3"/>
      <c r="N911" s="3"/>
      <c r="O911" s="3"/>
      <c r="P911" s="25">
        <f t="shared" si="42"/>
        <v>0</v>
      </c>
      <c r="Q911" s="26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/>
      <c r="X911" s="3"/>
      <c r="Y911" s="3">
        <v>0</v>
      </c>
      <c r="Z911" s="3">
        <v>0</v>
      </c>
      <c r="AA911" s="3">
        <v>0</v>
      </c>
      <c r="AB911" s="3">
        <v>0</v>
      </c>
      <c r="AC911" s="27">
        <f t="shared" si="43"/>
        <v>0</v>
      </c>
      <c r="AD911" s="28">
        <f t="shared" si="44"/>
        <v>0</v>
      </c>
    </row>
    <row r="912" spans="1:30" x14ac:dyDescent="0.25">
      <c r="A912" s="29">
        <v>900</v>
      </c>
      <c r="B912" s="52"/>
      <c r="C912" s="52"/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/>
      <c r="J912" s="3"/>
      <c r="K912" s="3"/>
      <c r="L912" s="3"/>
      <c r="M912" s="3"/>
      <c r="N912" s="3"/>
      <c r="O912" s="3"/>
      <c r="P912" s="25">
        <f t="shared" si="42"/>
        <v>0</v>
      </c>
      <c r="Q912" s="26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/>
      <c r="X912" s="3"/>
      <c r="Y912" s="3">
        <v>0</v>
      </c>
      <c r="Z912" s="3">
        <v>0</v>
      </c>
      <c r="AA912" s="3">
        <v>0</v>
      </c>
      <c r="AB912" s="3">
        <v>0</v>
      </c>
      <c r="AC912" s="27">
        <f t="shared" si="43"/>
        <v>0</v>
      </c>
      <c r="AD912" s="28">
        <f t="shared" si="44"/>
        <v>0</v>
      </c>
    </row>
    <row r="913" spans="1:30" x14ac:dyDescent="0.25">
      <c r="A913" s="20">
        <v>901</v>
      </c>
      <c r="B913" s="52"/>
      <c r="C913" s="52"/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/>
      <c r="J913" s="3"/>
      <c r="K913" s="3"/>
      <c r="L913" s="3"/>
      <c r="M913" s="3"/>
      <c r="N913" s="3"/>
      <c r="O913" s="3"/>
      <c r="P913" s="25">
        <f t="shared" si="42"/>
        <v>0</v>
      </c>
      <c r="Q913" s="26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/>
      <c r="X913" s="3"/>
      <c r="Y913" s="3">
        <v>0</v>
      </c>
      <c r="Z913" s="3">
        <v>0</v>
      </c>
      <c r="AA913" s="3">
        <v>0</v>
      </c>
      <c r="AB913" s="3">
        <v>0</v>
      </c>
      <c r="AC913" s="27">
        <f t="shared" si="43"/>
        <v>0</v>
      </c>
      <c r="AD913" s="28">
        <f t="shared" si="44"/>
        <v>0</v>
      </c>
    </row>
    <row r="914" spans="1:30" x14ac:dyDescent="0.25">
      <c r="A914" s="29">
        <v>902</v>
      </c>
      <c r="B914" s="52"/>
      <c r="C914" s="52"/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/>
      <c r="J914" s="3"/>
      <c r="K914" s="3"/>
      <c r="L914" s="3"/>
      <c r="M914" s="3"/>
      <c r="N914" s="3"/>
      <c r="O914" s="3"/>
      <c r="P914" s="25">
        <f t="shared" si="42"/>
        <v>0</v>
      </c>
      <c r="Q914" s="26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/>
      <c r="X914" s="3"/>
      <c r="Y914" s="3">
        <v>0</v>
      </c>
      <c r="Z914" s="3">
        <v>0</v>
      </c>
      <c r="AA914" s="3">
        <v>0</v>
      </c>
      <c r="AB914" s="3">
        <v>0</v>
      </c>
      <c r="AC914" s="27">
        <f t="shared" si="43"/>
        <v>0</v>
      </c>
      <c r="AD914" s="28">
        <f t="shared" si="44"/>
        <v>0</v>
      </c>
    </row>
    <row r="915" spans="1:30" x14ac:dyDescent="0.25">
      <c r="A915" s="20">
        <v>903</v>
      </c>
      <c r="B915" s="52"/>
      <c r="C915" s="52"/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/>
      <c r="J915" s="3"/>
      <c r="K915" s="3"/>
      <c r="L915" s="3"/>
      <c r="M915" s="3"/>
      <c r="N915" s="3"/>
      <c r="O915" s="3"/>
      <c r="P915" s="25">
        <f t="shared" si="42"/>
        <v>0</v>
      </c>
      <c r="Q915" s="26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/>
      <c r="X915" s="3"/>
      <c r="Y915" s="3">
        <v>0</v>
      </c>
      <c r="Z915" s="3">
        <v>0</v>
      </c>
      <c r="AA915" s="3">
        <v>0</v>
      </c>
      <c r="AB915" s="3">
        <v>0</v>
      </c>
      <c r="AC915" s="27">
        <f t="shared" si="43"/>
        <v>0</v>
      </c>
      <c r="AD915" s="28">
        <f t="shared" si="44"/>
        <v>0</v>
      </c>
    </row>
    <row r="916" spans="1:30" x14ac:dyDescent="0.25">
      <c r="A916" s="29">
        <v>904</v>
      </c>
      <c r="B916" s="52"/>
      <c r="C916" s="52"/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/>
      <c r="J916" s="3"/>
      <c r="K916" s="3"/>
      <c r="L916" s="3"/>
      <c r="M916" s="3"/>
      <c r="N916" s="3"/>
      <c r="O916" s="3"/>
      <c r="P916" s="25">
        <f t="shared" si="42"/>
        <v>0</v>
      </c>
      <c r="Q916" s="26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/>
      <c r="X916" s="3"/>
      <c r="Y916" s="3">
        <v>0</v>
      </c>
      <c r="Z916" s="3">
        <v>0</v>
      </c>
      <c r="AA916" s="3">
        <v>0</v>
      </c>
      <c r="AB916" s="3">
        <v>0</v>
      </c>
      <c r="AC916" s="27">
        <f t="shared" si="43"/>
        <v>0</v>
      </c>
      <c r="AD916" s="28">
        <f t="shared" si="44"/>
        <v>0</v>
      </c>
    </row>
    <row r="917" spans="1:30" x14ac:dyDescent="0.25">
      <c r="A917" s="20">
        <v>905</v>
      </c>
      <c r="B917" s="52"/>
      <c r="C917" s="52"/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/>
      <c r="J917" s="3"/>
      <c r="K917" s="3"/>
      <c r="L917" s="3"/>
      <c r="M917" s="3"/>
      <c r="N917" s="3"/>
      <c r="O917" s="3"/>
      <c r="P917" s="25">
        <f t="shared" si="42"/>
        <v>0</v>
      </c>
      <c r="Q917" s="26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/>
      <c r="X917" s="3"/>
      <c r="Y917" s="3">
        <v>0</v>
      </c>
      <c r="Z917" s="3">
        <v>0</v>
      </c>
      <c r="AA917" s="3">
        <v>0</v>
      </c>
      <c r="AB917" s="3">
        <v>0</v>
      </c>
      <c r="AC917" s="27">
        <f t="shared" si="43"/>
        <v>0</v>
      </c>
      <c r="AD917" s="28">
        <f t="shared" si="44"/>
        <v>0</v>
      </c>
    </row>
    <row r="918" spans="1:30" x14ac:dyDescent="0.25">
      <c r="A918" s="29">
        <v>906</v>
      </c>
      <c r="B918" s="52"/>
      <c r="C918" s="52"/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/>
      <c r="J918" s="3"/>
      <c r="K918" s="3"/>
      <c r="L918" s="3"/>
      <c r="M918" s="3"/>
      <c r="N918" s="3"/>
      <c r="O918" s="3"/>
      <c r="P918" s="25">
        <f t="shared" si="42"/>
        <v>0</v>
      </c>
      <c r="Q918" s="26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/>
      <c r="X918" s="3"/>
      <c r="Y918" s="3">
        <v>0</v>
      </c>
      <c r="Z918" s="3">
        <v>0</v>
      </c>
      <c r="AA918" s="3">
        <v>0</v>
      </c>
      <c r="AB918" s="3">
        <v>0</v>
      </c>
      <c r="AC918" s="27">
        <f t="shared" si="43"/>
        <v>0</v>
      </c>
      <c r="AD918" s="28">
        <f t="shared" si="44"/>
        <v>0</v>
      </c>
    </row>
    <row r="919" spans="1:30" x14ac:dyDescent="0.25">
      <c r="A919" s="20">
        <v>907</v>
      </c>
      <c r="B919" s="52"/>
      <c r="C919" s="52"/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/>
      <c r="J919" s="3"/>
      <c r="K919" s="3"/>
      <c r="L919" s="3"/>
      <c r="M919" s="3"/>
      <c r="N919" s="3"/>
      <c r="O919" s="3"/>
      <c r="P919" s="25">
        <f t="shared" si="42"/>
        <v>0</v>
      </c>
      <c r="Q919" s="26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/>
      <c r="X919" s="3"/>
      <c r="Y919" s="3">
        <v>0</v>
      </c>
      <c r="Z919" s="3">
        <v>0</v>
      </c>
      <c r="AA919" s="3">
        <v>0</v>
      </c>
      <c r="AB919" s="3">
        <v>0</v>
      </c>
      <c r="AC919" s="27">
        <f t="shared" si="43"/>
        <v>0</v>
      </c>
      <c r="AD919" s="28">
        <f t="shared" si="44"/>
        <v>0</v>
      </c>
    </row>
    <row r="920" spans="1:30" x14ac:dyDescent="0.25">
      <c r="A920" s="29">
        <v>908</v>
      </c>
      <c r="B920" s="52"/>
      <c r="C920" s="52"/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/>
      <c r="J920" s="3"/>
      <c r="K920" s="3"/>
      <c r="L920" s="3"/>
      <c r="M920" s="3"/>
      <c r="N920" s="3"/>
      <c r="O920" s="3"/>
      <c r="P920" s="25">
        <f t="shared" si="42"/>
        <v>0</v>
      </c>
      <c r="Q920" s="26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/>
      <c r="X920" s="3"/>
      <c r="Y920" s="3">
        <v>0</v>
      </c>
      <c r="Z920" s="3">
        <v>0</v>
      </c>
      <c r="AA920" s="3">
        <v>0</v>
      </c>
      <c r="AB920" s="3">
        <v>0</v>
      </c>
      <c r="AC920" s="27">
        <f t="shared" si="43"/>
        <v>0</v>
      </c>
      <c r="AD920" s="28">
        <f t="shared" si="44"/>
        <v>0</v>
      </c>
    </row>
    <row r="921" spans="1:30" x14ac:dyDescent="0.25">
      <c r="A921" s="20">
        <v>909</v>
      </c>
      <c r="B921" s="52"/>
      <c r="C921" s="52"/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/>
      <c r="J921" s="3"/>
      <c r="K921" s="3"/>
      <c r="L921" s="3"/>
      <c r="M921" s="3"/>
      <c r="N921" s="3"/>
      <c r="O921" s="3"/>
      <c r="P921" s="25">
        <f t="shared" si="42"/>
        <v>0</v>
      </c>
      <c r="Q921" s="26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/>
      <c r="X921" s="3"/>
      <c r="Y921" s="3">
        <v>0</v>
      </c>
      <c r="Z921" s="3">
        <v>0</v>
      </c>
      <c r="AA921" s="3">
        <v>0</v>
      </c>
      <c r="AB921" s="3">
        <v>0</v>
      </c>
      <c r="AC921" s="27">
        <f t="shared" si="43"/>
        <v>0</v>
      </c>
      <c r="AD921" s="28">
        <f t="shared" si="44"/>
        <v>0</v>
      </c>
    </row>
    <row r="922" spans="1:30" x14ac:dyDescent="0.25">
      <c r="A922" s="29">
        <v>910</v>
      </c>
      <c r="B922" s="52"/>
      <c r="C922" s="52"/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/>
      <c r="J922" s="3"/>
      <c r="K922" s="3"/>
      <c r="L922" s="3"/>
      <c r="M922" s="3"/>
      <c r="N922" s="3"/>
      <c r="O922" s="3"/>
      <c r="P922" s="25">
        <f t="shared" si="42"/>
        <v>0</v>
      </c>
      <c r="Q922" s="26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/>
      <c r="X922" s="3"/>
      <c r="Y922" s="3">
        <v>0</v>
      </c>
      <c r="Z922" s="3">
        <v>0</v>
      </c>
      <c r="AA922" s="3">
        <v>0</v>
      </c>
      <c r="AB922" s="3">
        <v>0</v>
      </c>
      <c r="AC922" s="27">
        <f t="shared" si="43"/>
        <v>0</v>
      </c>
      <c r="AD922" s="28">
        <f t="shared" si="44"/>
        <v>0</v>
      </c>
    </row>
    <row r="923" spans="1:30" x14ac:dyDescent="0.25">
      <c r="A923" s="20">
        <v>911</v>
      </c>
      <c r="B923" s="52"/>
      <c r="C923" s="52"/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/>
      <c r="J923" s="3"/>
      <c r="K923" s="3"/>
      <c r="L923" s="3"/>
      <c r="M923" s="3"/>
      <c r="N923" s="3"/>
      <c r="O923" s="3"/>
      <c r="P923" s="25">
        <f t="shared" si="42"/>
        <v>0</v>
      </c>
      <c r="Q923" s="26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/>
      <c r="X923" s="3"/>
      <c r="Y923" s="3">
        <v>0</v>
      </c>
      <c r="Z923" s="3">
        <v>0</v>
      </c>
      <c r="AA923" s="3">
        <v>0</v>
      </c>
      <c r="AB923" s="3">
        <v>0</v>
      </c>
      <c r="AC923" s="27">
        <f t="shared" si="43"/>
        <v>0</v>
      </c>
      <c r="AD923" s="28">
        <f t="shared" si="44"/>
        <v>0</v>
      </c>
    </row>
    <row r="924" spans="1:30" x14ac:dyDescent="0.25">
      <c r="A924" s="29">
        <v>912</v>
      </c>
      <c r="B924" s="52"/>
      <c r="C924" s="52"/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/>
      <c r="J924" s="3"/>
      <c r="K924" s="3"/>
      <c r="L924" s="3"/>
      <c r="M924" s="3"/>
      <c r="N924" s="3"/>
      <c r="O924" s="3"/>
      <c r="P924" s="25">
        <f t="shared" si="42"/>
        <v>0</v>
      </c>
      <c r="Q924" s="26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/>
      <c r="X924" s="3"/>
      <c r="Y924" s="3">
        <v>0</v>
      </c>
      <c r="Z924" s="3">
        <v>0</v>
      </c>
      <c r="AA924" s="3">
        <v>0</v>
      </c>
      <c r="AB924" s="3">
        <v>0</v>
      </c>
      <c r="AC924" s="27">
        <f t="shared" si="43"/>
        <v>0</v>
      </c>
      <c r="AD924" s="28">
        <f t="shared" si="44"/>
        <v>0</v>
      </c>
    </row>
    <row r="925" spans="1:30" x14ac:dyDescent="0.25">
      <c r="A925" s="20">
        <v>913</v>
      </c>
      <c r="B925" s="52"/>
      <c r="C925" s="52"/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/>
      <c r="J925" s="3"/>
      <c r="K925" s="3"/>
      <c r="L925" s="3"/>
      <c r="M925" s="3"/>
      <c r="N925" s="3"/>
      <c r="O925" s="3"/>
      <c r="P925" s="25">
        <f t="shared" si="42"/>
        <v>0</v>
      </c>
      <c r="Q925" s="26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/>
      <c r="X925" s="3"/>
      <c r="Y925" s="3">
        <v>0</v>
      </c>
      <c r="Z925" s="3">
        <v>0</v>
      </c>
      <c r="AA925" s="3">
        <v>0</v>
      </c>
      <c r="AB925" s="3">
        <v>0</v>
      </c>
      <c r="AC925" s="27">
        <f t="shared" si="43"/>
        <v>0</v>
      </c>
      <c r="AD925" s="28">
        <f t="shared" si="44"/>
        <v>0</v>
      </c>
    </row>
    <row r="926" spans="1:30" x14ac:dyDescent="0.25">
      <c r="A926" s="29">
        <v>914</v>
      </c>
      <c r="B926" s="52"/>
      <c r="C926" s="52"/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/>
      <c r="J926" s="3"/>
      <c r="K926" s="3"/>
      <c r="L926" s="3"/>
      <c r="M926" s="3"/>
      <c r="N926" s="3"/>
      <c r="O926" s="3"/>
      <c r="P926" s="25">
        <f t="shared" si="42"/>
        <v>0</v>
      </c>
      <c r="Q926" s="26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/>
      <c r="X926" s="3"/>
      <c r="Y926" s="3">
        <v>0</v>
      </c>
      <c r="Z926" s="3">
        <v>0</v>
      </c>
      <c r="AA926" s="3">
        <v>0</v>
      </c>
      <c r="AB926" s="3">
        <v>0</v>
      </c>
      <c r="AC926" s="27">
        <f t="shared" si="43"/>
        <v>0</v>
      </c>
      <c r="AD926" s="28">
        <f t="shared" si="44"/>
        <v>0</v>
      </c>
    </row>
    <row r="927" spans="1:30" x14ac:dyDescent="0.25">
      <c r="A927" s="20">
        <v>915</v>
      </c>
      <c r="B927" s="52"/>
      <c r="C927" s="52"/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/>
      <c r="J927" s="3"/>
      <c r="K927" s="3"/>
      <c r="L927" s="3"/>
      <c r="M927" s="3"/>
      <c r="N927" s="3"/>
      <c r="O927" s="3"/>
      <c r="P927" s="25">
        <f t="shared" si="42"/>
        <v>0</v>
      </c>
      <c r="Q927" s="26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/>
      <c r="X927" s="3"/>
      <c r="Y927" s="3">
        <v>0</v>
      </c>
      <c r="Z927" s="3">
        <v>0</v>
      </c>
      <c r="AA927" s="3">
        <v>0</v>
      </c>
      <c r="AB927" s="3">
        <v>0</v>
      </c>
      <c r="AC927" s="27">
        <f t="shared" si="43"/>
        <v>0</v>
      </c>
      <c r="AD927" s="28">
        <f t="shared" si="44"/>
        <v>0</v>
      </c>
    </row>
    <row r="928" spans="1:30" x14ac:dyDescent="0.25">
      <c r="A928" s="29">
        <v>916</v>
      </c>
      <c r="B928" s="52"/>
      <c r="C928" s="52"/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/>
      <c r="J928" s="3"/>
      <c r="K928" s="3"/>
      <c r="L928" s="3"/>
      <c r="M928" s="3"/>
      <c r="N928" s="3"/>
      <c r="O928" s="3"/>
      <c r="P928" s="25">
        <f t="shared" si="42"/>
        <v>0</v>
      </c>
      <c r="Q928" s="26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/>
      <c r="X928" s="3"/>
      <c r="Y928" s="3">
        <v>0</v>
      </c>
      <c r="Z928" s="3">
        <v>0</v>
      </c>
      <c r="AA928" s="3">
        <v>0</v>
      </c>
      <c r="AB928" s="3">
        <v>0</v>
      </c>
      <c r="AC928" s="27">
        <f t="shared" si="43"/>
        <v>0</v>
      </c>
      <c r="AD928" s="28">
        <f t="shared" si="44"/>
        <v>0</v>
      </c>
    </row>
    <row r="929" spans="1:30" x14ac:dyDescent="0.25">
      <c r="A929" s="20">
        <v>917</v>
      </c>
      <c r="B929" s="52"/>
      <c r="C929" s="52"/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/>
      <c r="J929" s="3"/>
      <c r="K929" s="3"/>
      <c r="L929" s="3"/>
      <c r="M929" s="3"/>
      <c r="N929" s="3"/>
      <c r="O929" s="3"/>
      <c r="P929" s="25">
        <f t="shared" si="42"/>
        <v>0</v>
      </c>
      <c r="Q929" s="26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/>
      <c r="X929" s="3"/>
      <c r="Y929" s="3">
        <v>0</v>
      </c>
      <c r="Z929" s="3">
        <v>0</v>
      </c>
      <c r="AA929" s="3">
        <v>0</v>
      </c>
      <c r="AB929" s="3">
        <v>0</v>
      </c>
      <c r="AC929" s="27">
        <f t="shared" si="43"/>
        <v>0</v>
      </c>
      <c r="AD929" s="28">
        <f t="shared" si="44"/>
        <v>0</v>
      </c>
    </row>
    <row r="930" spans="1:30" x14ac:dyDescent="0.25">
      <c r="A930" s="29">
        <v>918</v>
      </c>
      <c r="B930" s="52"/>
      <c r="C930" s="52"/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/>
      <c r="J930" s="3"/>
      <c r="K930" s="3"/>
      <c r="L930" s="3"/>
      <c r="M930" s="3"/>
      <c r="N930" s="3"/>
      <c r="O930" s="3"/>
      <c r="P930" s="25">
        <f t="shared" si="42"/>
        <v>0</v>
      </c>
      <c r="Q930" s="26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/>
      <c r="X930" s="3"/>
      <c r="Y930" s="3">
        <v>0</v>
      </c>
      <c r="Z930" s="3">
        <v>0</v>
      </c>
      <c r="AA930" s="3">
        <v>0</v>
      </c>
      <c r="AB930" s="3">
        <v>0</v>
      </c>
      <c r="AC930" s="27">
        <f t="shared" si="43"/>
        <v>0</v>
      </c>
      <c r="AD930" s="28">
        <f t="shared" si="44"/>
        <v>0</v>
      </c>
    </row>
    <row r="931" spans="1:30" x14ac:dyDescent="0.25">
      <c r="A931" s="20">
        <v>919</v>
      </c>
      <c r="B931" s="52"/>
      <c r="C931" s="52"/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/>
      <c r="J931" s="3"/>
      <c r="K931" s="3"/>
      <c r="L931" s="3"/>
      <c r="M931" s="3"/>
      <c r="N931" s="3"/>
      <c r="O931" s="3"/>
      <c r="P931" s="25">
        <f t="shared" si="42"/>
        <v>0</v>
      </c>
      <c r="Q931" s="26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/>
      <c r="X931" s="3"/>
      <c r="Y931" s="3">
        <v>0</v>
      </c>
      <c r="Z931" s="3">
        <v>0</v>
      </c>
      <c r="AA931" s="3">
        <v>0</v>
      </c>
      <c r="AB931" s="3">
        <v>0</v>
      </c>
      <c r="AC931" s="27">
        <f t="shared" si="43"/>
        <v>0</v>
      </c>
      <c r="AD931" s="28">
        <f t="shared" si="44"/>
        <v>0</v>
      </c>
    </row>
    <row r="932" spans="1:30" x14ac:dyDescent="0.25">
      <c r="A932" s="29">
        <v>920</v>
      </c>
      <c r="B932" s="52"/>
      <c r="C932" s="52"/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/>
      <c r="J932" s="3"/>
      <c r="K932" s="3"/>
      <c r="L932" s="3"/>
      <c r="M932" s="3"/>
      <c r="N932" s="3"/>
      <c r="O932" s="3"/>
      <c r="P932" s="25">
        <f t="shared" si="42"/>
        <v>0</v>
      </c>
      <c r="Q932" s="26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/>
      <c r="X932" s="3"/>
      <c r="Y932" s="3">
        <v>0</v>
      </c>
      <c r="Z932" s="3">
        <v>0</v>
      </c>
      <c r="AA932" s="3">
        <v>0</v>
      </c>
      <c r="AB932" s="3">
        <v>0</v>
      </c>
      <c r="AC932" s="27">
        <f t="shared" si="43"/>
        <v>0</v>
      </c>
      <c r="AD932" s="28">
        <f t="shared" si="44"/>
        <v>0</v>
      </c>
    </row>
    <row r="933" spans="1:30" x14ac:dyDescent="0.25">
      <c r="A933" s="20">
        <v>921</v>
      </c>
      <c r="B933" s="52"/>
      <c r="C933" s="52"/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/>
      <c r="J933" s="3"/>
      <c r="K933" s="3"/>
      <c r="L933" s="3"/>
      <c r="M933" s="3"/>
      <c r="N933" s="3"/>
      <c r="O933" s="3"/>
      <c r="P933" s="25">
        <f t="shared" si="42"/>
        <v>0</v>
      </c>
      <c r="Q933" s="26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/>
      <c r="X933" s="3"/>
      <c r="Y933" s="3">
        <v>0</v>
      </c>
      <c r="Z933" s="3">
        <v>0</v>
      </c>
      <c r="AA933" s="3">
        <v>0</v>
      </c>
      <c r="AB933" s="3">
        <v>0</v>
      </c>
      <c r="AC933" s="27">
        <f t="shared" si="43"/>
        <v>0</v>
      </c>
      <c r="AD933" s="28">
        <f t="shared" si="44"/>
        <v>0</v>
      </c>
    </row>
    <row r="934" spans="1:30" x14ac:dyDescent="0.25">
      <c r="A934" s="29">
        <v>922</v>
      </c>
      <c r="B934" s="52"/>
      <c r="C934" s="52"/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/>
      <c r="J934" s="3"/>
      <c r="K934" s="3"/>
      <c r="L934" s="3"/>
      <c r="M934" s="3"/>
      <c r="N934" s="3"/>
      <c r="O934" s="3"/>
      <c r="P934" s="25">
        <f t="shared" si="42"/>
        <v>0</v>
      </c>
      <c r="Q934" s="26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/>
      <c r="X934" s="3"/>
      <c r="Y934" s="3">
        <v>0</v>
      </c>
      <c r="Z934" s="3">
        <v>0</v>
      </c>
      <c r="AA934" s="3">
        <v>0</v>
      </c>
      <c r="AB934" s="3">
        <v>0</v>
      </c>
      <c r="AC934" s="27">
        <f t="shared" si="43"/>
        <v>0</v>
      </c>
      <c r="AD934" s="28">
        <f t="shared" si="44"/>
        <v>0</v>
      </c>
    </row>
    <row r="935" spans="1:30" x14ac:dyDescent="0.25">
      <c r="A935" s="20">
        <v>923</v>
      </c>
      <c r="B935" s="52"/>
      <c r="C935" s="52"/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/>
      <c r="J935" s="3"/>
      <c r="K935" s="3"/>
      <c r="L935" s="3"/>
      <c r="M935" s="3"/>
      <c r="N935" s="3"/>
      <c r="O935" s="3"/>
      <c r="P935" s="25">
        <f t="shared" si="42"/>
        <v>0</v>
      </c>
      <c r="Q935" s="26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/>
      <c r="X935" s="3"/>
      <c r="Y935" s="3">
        <v>0</v>
      </c>
      <c r="Z935" s="3">
        <v>0</v>
      </c>
      <c r="AA935" s="3">
        <v>0</v>
      </c>
      <c r="AB935" s="3">
        <v>0</v>
      </c>
      <c r="AC935" s="27">
        <f t="shared" si="43"/>
        <v>0</v>
      </c>
      <c r="AD935" s="28">
        <f t="shared" si="44"/>
        <v>0</v>
      </c>
    </row>
    <row r="936" spans="1:30" x14ac:dyDescent="0.25">
      <c r="A936" s="29">
        <v>924</v>
      </c>
      <c r="B936" s="52"/>
      <c r="C936" s="52"/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/>
      <c r="J936" s="3"/>
      <c r="K936" s="3"/>
      <c r="L936" s="3"/>
      <c r="M936" s="3"/>
      <c r="N936" s="3"/>
      <c r="O936" s="3"/>
      <c r="P936" s="25">
        <f t="shared" si="42"/>
        <v>0</v>
      </c>
      <c r="Q936" s="26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/>
      <c r="X936" s="3"/>
      <c r="Y936" s="3">
        <v>0</v>
      </c>
      <c r="Z936" s="3">
        <v>0</v>
      </c>
      <c r="AA936" s="3">
        <v>0</v>
      </c>
      <c r="AB936" s="3">
        <v>0</v>
      </c>
      <c r="AC936" s="27">
        <f t="shared" si="43"/>
        <v>0</v>
      </c>
      <c r="AD936" s="28">
        <f t="shared" si="44"/>
        <v>0</v>
      </c>
    </row>
    <row r="937" spans="1:30" x14ac:dyDescent="0.25">
      <c r="A937" s="20">
        <v>925</v>
      </c>
      <c r="B937" s="52"/>
      <c r="C937" s="52"/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/>
      <c r="J937" s="3"/>
      <c r="K937" s="3"/>
      <c r="L937" s="3"/>
      <c r="M937" s="3"/>
      <c r="N937" s="3"/>
      <c r="O937" s="3"/>
      <c r="P937" s="25">
        <f t="shared" si="42"/>
        <v>0</v>
      </c>
      <c r="Q937" s="26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/>
      <c r="X937" s="3"/>
      <c r="Y937" s="3">
        <v>0</v>
      </c>
      <c r="Z937" s="3">
        <v>0</v>
      </c>
      <c r="AA937" s="3">
        <v>0</v>
      </c>
      <c r="AB937" s="3">
        <v>0</v>
      </c>
      <c r="AC937" s="27">
        <f t="shared" si="43"/>
        <v>0</v>
      </c>
      <c r="AD937" s="28">
        <f t="shared" si="44"/>
        <v>0</v>
      </c>
    </row>
    <row r="938" spans="1:30" x14ac:dyDescent="0.25">
      <c r="A938" s="29">
        <v>926</v>
      </c>
      <c r="B938" s="52"/>
      <c r="C938" s="52"/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/>
      <c r="J938" s="3"/>
      <c r="K938" s="3"/>
      <c r="L938" s="3"/>
      <c r="M938" s="3"/>
      <c r="N938" s="3"/>
      <c r="O938" s="3"/>
      <c r="P938" s="25">
        <f t="shared" si="42"/>
        <v>0</v>
      </c>
      <c r="Q938" s="26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/>
      <c r="X938" s="3"/>
      <c r="Y938" s="3">
        <v>0</v>
      </c>
      <c r="Z938" s="3">
        <v>0</v>
      </c>
      <c r="AA938" s="3">
        <v>0</v>
      </c>
      <c r="AB938" s="3">
        <v>0</v>
      </c>
      <c r="AC938" s="27">
        <f t="shared" si="43"/>
        <v>0</v>
      </c>
      <c r="AD938" s="28">
        <f t="shared" si="44"/>
        <v>0</v>
      </c>
    </row>
    <row r="939" spans="1:30" x14ac:dyDescent="0.25">
      <c r="A939" s="20">
        <v>927</v>
      </c>
      <c r="B939" s="52"/>
      <c r="C939" s="52"/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/>
      <c r="J939" s="3"/>
      <c r="K939" s="3"/>
      <c r="L939" s="3"/>
      <c r="M939" s="3"/>
      <c r="N939" s="3"/>
      <c r="O939" s="3"/>
      <c r="P939" s="25">
        <f t="shared" si="42"/>
        <v>0</v>
      </c>
      <c r="Q939" s="26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/>
      <c r="X939" s="3"/>
      <c r="Y939" s="3">
        <v>0</v>
      </c>
      <c r="Z939" s="3">
        <v>0</v>
      </c>
      <c r="AA939" s="3">
        <v>0</v>
      </c>
      <c r="AB939" s="3">
        <v>0</v>
      </c>
      <c r="AC939" s="27">
        <f t="shared" si="43"/>
        <v>0</v>
      </c>
      <c r="AD939" s="28">
        <f t="shared" si="44"/>
        <v>0</v>
      </c>
    </row>
    <row r="940" spans="1:30" x14ac:dyDescent="0.25">
      <c r="A940" s="29">
        <v>928</v>
      </c>
      <c r="B940" s="52"/>
      <c r="C940" s="52"/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/>
      <c r="J940" s="3"/>
      <c r="K940" s="3"/>
      <c r="L940" s="3"/>
      <c r="M940" s="3"/>
      <c r="N940" s="3"/>
      <c r="O940" s="3"/>
      <c r="P940" s="25">
        <f t="shared" si="42"/>
        <v>0</v>
      </c>
      <c r="Q940" s="26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/>
      <c r="X940" s="3"/>
      <c r="Y940" s="3">
        <v>0</v>
      </c>
      <c r="Z940" s="3">
        <v>0</v>
      </c>
      <c r="AA940" s="3">
        <v>0</v>
      </c>
      <c r="AB940" s="3">
        <v>0</v>
      </c>
      <c r="AC940" s="27">
        <f t="shared" si="43"/>
        <v>0</v>
      </c>
      <c r="AD940" s="28">
        <f t="shared" si="44"/>
        <v>0</v>
      </c>
    </row>
    <row r="941" spans="1:30" x14ac:dyDescent="0.25">
      <c r="A941" s="20">
        <v>929</v>
      </c>
      <c r="B941" s="52"/>
      <c r="C941" s="52"/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/>
      <c r="J941" s="3"/>
      <c r="K941" s="3"/>
      <c r="L941" s="3"/>
      <c r="M941" s="3"/>
      <c r="N941" s="3"/>
      <c r="O941" s="3"/>
      <c r="P941" s="25">
        <f t="shared" si="42"/>
        <v>0</v>
      </c>
      <c r="Q941" s="26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/>
      <c r="X941" s="3"/>
      <c r="Y941" s="3">
        <v>0</v>
      </c>
      <c r="Z941" s="3">
        <v>0</v>
      </c>
      <c r="AA941" s="3">
        <v>0</v>
      </c>
      <c r="AB941" s="3">
        <v>0</v>
      </c>
      <c r="AC941" s="27">
        <f t="shared" si="43"/>
        <v>0</v>
      </c>
      <c r="AD941" s="28">
        <f t="shared" si="44"/>
        <v>0</v>
      </c>
    </row>
    <row r="942" spans="1:30" x14ac:dyDescent="0.25">
      <c r="A942" s="29">
        <v>930</v>
      </c>
      <c r="B942" s="52"/>
      <c r="C942" s="52"/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/>
      <c r="J942" s="3"/>
      <c r="K942" s="3"/>
      <c r="L942" s="3"/>
      <c r="M942" s="3"/>
      <c r="N942" s="3"/>
      <c r="O942" s="3"/>
      <c r="P942" s="25">
        <f t="shared" si="42"/>
        <v>0</v>
      </c>
      <c r="Q942" s="26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/>
      <c r="X942" s="3"/>
      <c r="Y942" s="3">
        <v>0</v>
      </c>
      <c r="Z942" s="3">
        <v>0</v>
      </c>
      <c r="AA942" s="3">
        <v>0</v>
      </c>
      <c r="AB942" s="3">
        <v>0</v>
      </c>
      <c r="AC942" s="27">
        <f t="shared" si="43"/>
        <v>0</v>
      </c>
      <c r="AD942" s="28">
        <f t="shared" si="44"/>
        <v>0</v>
      </c>
    </row>
    <row r="943" spans="1:30" x14ac:dyDescent="0.25">
      <c r="A943" s="20">
        <v>931</v>
      </c>
      <c r="B943" s="52"/>
      <c r="C943" s="52"/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/>
      <c r="J943" s="3"/>
      <c r="K943" s="3"/>
      <c r="L943" s="3"/>
      <c r="M943" s="3"/>
      <c r="N943" s="3"/>
      <c r="O943" s="3"/>
      <c r="P943" s="25">
        <f t="shared" si="42"/>
        <v>0</v>
      </c>
      <c r="Q943" s="26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/>
      <c r="X943" s="3"/>
      <c r="Y943" s="3">
        <v>0</v>
      </c>
      <c r="Z943" s="3">
        <v>0</v>
      </c>
      <c r="AA943" s="3">
        <v>0</v>
      </c>
      <c r="AB943" s="3">
        <v>0</v>
      </c>
      <c r="AC943" s="27">
        <f t="shared" si="43"/>
        <v>0</v>
      </c>
      <c r="AD943" s="28">
        <f t="shared" si="44"/>
        <v>0</v>
      </c>
    </row>
    <row r="944" spans="1:30" x14ac:dyDescent="0.25">
      <c r="A944" s="29">
        <v>932</v>
      </c>
      <c r="B944" s="52"/>
      <c r="C944" s="52"/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/>
      <c r="J944" s="3"/>
      <c r="K944" s="3"/>
      <c r="L944" s="3"/>
      <c r="M944" s="3"/>
      <c r="N944" s="3"/>
      <c r="O944" s="3"/>
      <c r="P944" s="25">
        <f t="shared" si="42"/>
        <v>0</v>
      </c>
      <c r="Q944" s="26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/>
      <c r="X944" s="3"/>
      <c r="Y944" s="3">
        <v>0</v>
      </c>
      <c r="Z944" s="3">
        <v>0</v>
      </c>
      <c r="AA944" s="3">
        <v>0</v>
      </c>
      <c r="AB944" s="3">
        <v>0</v>
      </c>
      <c r="AC944" s="27">
        <f t="shared" si="43"/>
        <v>0</v>
      </c>
      <c r="AD944" s="28">
        <f t="shared" si="44"/>
        <v>0</v>
      </c>
    </row>
    <row r="945" spans="1:30" x14ac:dyDescent="0.25">
      <c r="A945" s="20">
        <v>933</v>
      </c>
      <c r="B945" s="52"/>
      <c r="C945" s="52"/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/>
      <c r="J945" s="3"/>
      <c r="K945" s="3"/>
      <c r="L945" s="3"/>
      <c r="M945" s="3"/>
      <c r="N945" s="3"/>
      <c r="O945" s="3"/>
      <c r="P945" s="25">
        <f t="shared" si="42"/>
        <v>0</v>
      </c>
      <c r="Q945" s="26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/>
      <c r="X945" s="3"/>
      <c r="Y945" s="3">
        <v>0</v>
      </c>
      <c r="Z945" s="3">
        <v>0</v>
      </c>
      <c r="AA945" s="3">
        <v>0</v>
      </c>
      <c r="AB945" s="3">
        <v>0</v>
      </c>
      <c r="AC945" s="27">
        <f t="shared" si="43"/>
        <v>0</v>
      </c>
      <c r="AD945" s="28">
        <f t="shared" si="44"/>
        <v>0</v>
      </c>
    </row>
    <row r="946" spans="1:30" x14ac:dyDescent="0.25">
      <c r="A946" s="29">
        <v>934</v>
      </c>
      <c r="B946" s="52"/>
      <c r="C946" s="52"/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/>
      <c r="J946" s="3"/>
      <c r="K946" s="3"/>
      <c r="L946" s="3"/>
      <c r="M946" s="3"/>
      <c r="N946" s="3"/>
      <c r="O946" s="3"/>
      <c r="P946" s="25">
        <f t="shared" si="42"/>
        <v>0</v>
      </c>
      <c r="Q946" s="26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/>
      <c r="X946" s="3"/>
      <c r="Y946" s="3">
        <v>0</v>
      </c>
      <c r="Z946" s="3">
        <v>0</v>
      </c>
      <c r="AA946" s="3">
        <v>0</v>
      </c>
      <c r="AB946" s="3">
        <v>0</v>
      </c>
      <c r="AC946" s="27">
        <f t="shared" si="43"/>
        <v>0</v>
      </c>
      <c r="AD946" s="28">
        <f t="shared" si="44"/>
        <v>0</v>
      </c>
    </row>
    <row r="947" spans="1:30" x14ac:dyDescent="0.25">
      <c r="A947" s="20">
        <v>935</v>
      </c>
      <c r="B947" s="52"/>
      <c r="C947" s="52"/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/>
      <c r="J947" s="3"/>
      <c r="K947" s="3"/>
      <c r="L947" s="3"/>
      <c r="M947" s="3"/>
      <c r="N947" s="3"/>
      <c r="O947" s="3"/>
      <c r="P947" s="25">
        <f t="shared" si="42"/>
        <v>0</v>
      </c>
      <c r="Q947" s="26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/>
      <c r="X947" s="3"/>
      <c r="Y947" s="3">
        <v>0</v>
      </c>
      <c r="Z947" s="3">
        <v>0</v>
      </c>
      <c r="AA947" s="3">
        <v>0</v>
      </c>
      <c r="AB947" s="3">
        <v>0</v>
      </c>
      <c r="AC947" s="27">
        <f t="shared" si="43"/>
        <v>0</v>
      </c>
      <c r="AD947" s="28">
        <f t="shared" si="44"/>
        <v>0</v>
      </c>
    </row>
    <row r="948" spans="1:30" x14ac:dyDescent="0.25">
      <c r="A948" s="29">
        <v>936</v>
      </c>
      <c r="B948" s="52"/>
      <c r="C948" s="52"/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/>
      <c r="J948" s="3"/>
      <c r="K948" s="3"/>
      <c r="L948" s="3"/>
      <c r="M948" s="3"/>
      <c r="N948" s="3"/>
      <c r="O948" s="3"/>
      <c r="P948" s="25">
        <f t="shared" si="42"/>
        <v>0</v>
      </c>
      <c r="Q948" s="26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/>
      <c r="X948" s="3"/>
      <c r="Y948" s="3">
        <v>0</v>
      </c>
      <c r="Z948" s="3">
        <v>0</v>
      </c>
      <c r="AA948" s="3">
        <v>0</v>
      </c>
      <c r="AB948" s="3">
        <v>0</v>
      </c>
      <c r="AC948" s="27">
        <f t="shared" si="43"/>
        <v>0</v>
      </c>
      <c r="AD948" s="28">
        <f t="shared" si="44"/>
        <v>0</v>
      </c>
    </row>
    <row r="949" spans="1:30" x14ac:dyDescent="0.25">
      <c r="A949" s="20">
        <v>937</v>
      </c>
      <c r="B949" s="52"/>
      <c r="C949" s="52"/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/>
      <c r="J949" s="3"/>
      <c r="K949" s="3"/>
      <c r="L949" s="3"/>
      <c r="M949" s="3"/>
      <c r="N949" s="3"/>
      <c r="O949" s="3"/>
      <c r="P949" s="25">
        <f t="shared" si="42"/>
        <v>0</v>
      </c>
      <c r="Q949" s="26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/>
      <c r="X949" s="3"/>
      <c r="Y949" s="3">
        <v>0</v>
      </c>
      <c r="Z949" s="3">
        <v>0</v>
      </c>
      <c r="AA949" s="3">
        <v>0</v>
      </c>
      <c r="AB949" s="3">
        <v>0</v>
      </c>
      <c r="AC949" s="27">
        <f t="shared" si="43"/>
        <v>0</v>
      </c>
      <c r="AD949" s="28">
        <f t="shared" si="44"/>
        <v>0</v>
      </c>
    </row>
    <row r="950" spans="1:30" x14ac:dyDescent="0.25">
      <c r="A950" s="29">
        <v>938</v>
      </c>
      <c r="B950" s="52"/>
      <c r="C950" s="52"/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/>
      <c r="J950" s="3"/>
      <c r="K950" s="3"/>
      <c r="L950" s="3"/>
      <c r="M950" s="3"/>
      <c r="N950" s="3"/>
      <c r="O950" s="3"/>
      <c r="P950" s="25">
        <f t="shared" si="42"/>
        <v>0</v>
      </c>
      <c r="Q950" s="26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/>
      <c r="X950" s="3"/>
      <c r="Y950" s="3">
        <v>0</v>
      </c>
      <c r="Z950" s="3">
        <v>0</v>
      </c>
      <c r="AA950" s="3">
        <v>0</v>
      </c>
      <c r="AB950" s="3">
        <v>0</v>
      </c>
      <c r="AC950" s="27">
        <f t="shared" si="43"/>
        <v>0</v>
      </c>
      <c r="AD950" s="28">
        <f t="shared" si="44"/>
        <v>0</v>
      </c>
    </row>
    <row r="951" spans="1:30" x14ac:dyDescent="0.25">
      <c r="A951" s="20">
        <v>939</v>
      </c>
      <c r="B951" s="52"/>
      <c r="C951" s="52"/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/>
      <c r="J951" s="3"/>
      <c r="K951" s="3"/>
      <c r="L951" s="3"/>
      <c r="M951" s="3"/>
      <c r="N951" s="3"/>
      <c r="O951" s="3"/>
      <c r="P951" s="25">
        <f t="shared" si="42"/>
        <v>0</v>
      </c>
      <c r="Q951" s="26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/>
      <c r="X951" s="3"/>
      <c r="Y951" s="3">
        <v>0</v>
      </c>
      <c r="Z951" s="3">
        <v>0</v>
      </c>
      <c r="AA951" s="3">
        <v>0</v>
      </c>
      <c r="AB951" s="3">
        <v>0</v>
      </c>
      <c r="AC951" s="27">
        <f t="shared" si="43"/>
        <v>0</v>
      </c>
      <c r="AD951" s="28">
        <f t="shared" si="44"/>
        <v>0</v>
      </c>
    </row>
    <row r="952" spans="1:30" x14ac:dyDescent="0.25">
      <c r="A952" s="29">
        <v>940</v>
      </c>
      <c r="B952" s="52"/>
      <c r="C952" s="52"/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/>
      <c r="J952" s="3"/>
      <c r="K952" s="3"/>
      <c r="L952" s="3"/>
      <c r="M952" s="3"/>
      <c r="N952" s="3"/>
      <c r="O952" s="3"/>
      <c r="P952" s="25">
        <f t="shared" si="42"/>
        <v>0</v>
      </c>
      <c r="Q952" s="26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/>
      <c r="X952" s="3"/>
      <c r="Y952" s="3">
        <v>0</v>
      </c>
      <c r="Z952" s="3">
        <v>0</v>
      </c>
      <c r="AA952" s="3">
        <v>0</v>
      </c>
      <c r="AB952" s="3">
        <v>0</v>
      </c>
      <c r="AC952" s="27">
        <f t="shared" si="43"/>
        <v>0</v>
      </c>
      <c r="AD952" s="28">
        <f t="shared" si="44"/>
        <v>0</v>
      </c>
    </row>
    <row r="953" spans="1:30" x14ac:dyDescent="0.25">
      <c r="A953" s="20">
        <v>941</v>
      </c>
      <c r="B953" s="52"/>
      <c r="C953" s="52"/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/>
      <c r="J953" s="3"/>
      <c r="K953" s="3"/>
      <c r="L953" s="3"/>
      <c r="M953" s="3"/>
      <c r="N953" s="3"/>
      <c r="O953" s="3"/>
      <c r="P953" s="25">
        <f t="shared" si="42"/>
        <v>0</v>
      </c>
      <c r="Q953" s="26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/>
      <c r="X953" s="3"/>
      <c r="Y953" s="3">
        <v>0</v>
      </c>
      <c r="Z953" s="3">
        <v>0</v>
      </c>
      <c r="AA953" s="3">
        <v>0</v>
      </c>
      <c r="AB953" s="3">
        <v>0</v>
      </c>
      <c r="AC953" s="27">
        <f t="shared" si="43"/>
        <v>0</v>
      </c>
      <c r="AD953" s="28">
        <f t="shared" si="44"/>
        <v>0</v>
      </c>
    </row>
    <row r="954" spans="1:30" x14ac:dyDescent="0.25">
      <c r="A954" s="29">
        <v>942</v>
      </c>
      <c r="B954" s="52"/>
      <c r="C954" s="52"/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/>
      <c r="J954" s="3"/>
      <c r="K954" s="3"/>
      <c r="L954" s="3"/>
      <c r="M954" s="3"/>
      <c r="N954" s="3"/>
      <c r="O954" s="3"/>
      <c r="P954" s="25">
        <f t="shared" si="42"/>
        <v>0</v>
      </c>
      <c r="Q954" s="26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/>
      <c r="X954" s="3"/>
      <c r="Y954" s="3">
        <v>0</v>
      </c>
      <c r="Z954" s="3">
        <v>0</v>
      </c>
      <c r="AA954" s="3">
        <v>0</v>
      </c>
      <c r="AB954" s="3">
        <v>0</v>
      </c>
      <c r="AC954" s="27">
        <f t="shared" si="43"/>
        <v>0</v>
      </c>
      <c r="AD954" s="28">
        <f t="shared" si="44"/>
        <v>0</v>
      </c>
    </row>
    <row r="955" spans="1:30" x14ac:dyDescent="0.25">
      <c r="A955" s="20">
        <v>943</v>
      </c>
      <c r="B955" s="52"/>
      <c r="C955" s="52"/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/>
      <c r="J955" s="3"/>
      <c r="K955" s="3"/>
      <c r="L955" s="3"/>
      <c r="M955" s="3"/>
      <c r="N955" s="3"/>
      <c r="O955" s="3"/>
      <c r="P955" s="25">
        <f t="shared" si="42"/>
        <v>0</v>
      </c>
      <c r="Q955" s="26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/>
      <c r="X955" s="3"/>
      <c r="Y955" s="3">
        <v>0</v>
      </c>
      <c r="Z955" s="3">
        <v>0</v>
      </c>
      <c r="AA955" s="3">
        <v>0</v>
      </c>
      <c r="AB955" s="3">
        <v>0</v>
      </c>
      <c r="AC955" s="27">
        <f t="shared" si="43"/>
        <v>0</v>
      </c>
      <c r="AD955" s="28">
        <f t="shared" si="44"/>
        <v>0</v>
      </c>
    </row>
    <row r="956" spans="1:30" x14ac:dyDescent="0.25">
      <c r="A956" s="29">
        <v>944</v>
      </c>
      <c r="B956" s="52"/>
      <c r="C956" s="52"/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/>
      <c r="J956" s="3"/>
      <c r="K956" s="3"/>
      <c r="L956" s="3"/>
      <c r="M956" s="3"/>
      <c r="N956" s="3"/>
      <c r="O956" s="3"/>
      <c r="P956" s="25">
        <f t="shared" si="42"/>
        <v>0</v>
      </c>
      <c r="Q956" s="26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/>
      <c r="X956" s="3"/>
      <c r="Y956" s="3">
        <v>0</v>
      </c>
      <c r="Z956" s="3">
        <v>0</v>
      </c>
      <c r="AA956" s="3">
        <v>0</v>
      </c>
      <c r="AB956" s="3">
        <v>0</v>
      </c>
      <c r="AC956" s="27">
        <f t="shared" si="43"/>
        <v>0</v>
      </c>
      <c r="AD956" s="28">
        <f t="shared" si="44"/>
        <v>0</v>
      </c>
    </row>
    <row r="957" spans="1:30" x14ac:dyDescent="0.25">
      <c r="A957" s="20">
        <v>945</v>
      </c>
      <c r="B957" s="52"/>
      <c r="C957" s="52"/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/>
      <c r="J957" s="3"/>
      <c r="K957" s="3"/>
      <c r="L957" s="3"/>
      <c r="M957" s="3"/>
      <c r="N957" s="3"/>
      <c r="O957" s="3"/>
      <c r="P957" s="25">
        <f t="shared" si="42"/>
        <v>0</v>
      </c>
      <c r="Q957" s="26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/>
      <c r="X957" s="3"/>
      <c r="Y957" s="3">
        <v>0</v>
      </c>
      <c r="Z957" s="3">
        <v>0</v>
      </c>
      <c r="AA957" s="3">
        <v>0</v>
      </c>
      <c r="AB957" s="3">
        <v>0</v>
      </c>
      <c r="AC957" s="27">
        <f t="shared" si="43"/>
        <v>0</v>
      </c>
      <c r="AD957" s="28">
        <f t="shared" si="44"/>
        <v>0</v>
      </c>
    </row>
    <row r="958" spans="1:30" x14ac:dyDescent="0.25">
      <c r="A958" s="29">
        <v>946</v>
      </c>
      <c r="B958" s="52"/>
      <c r="C958" s="52"/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/>
      <c r="J958" s="3"/>
      <c r="K958" s="3"/>
      <c r="L958" s="3"/>
      <c r="M958" s="3"/>
      <c r="N958" s="3"/>
      <c r="O958" s="3"/>
      <c r="P958" s="25">
        <f t="shared" si="42"/>
        <v>0</v>
      </c>
      <c r="Q958" s="26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/>
      <c r="X958" s="3"/>
      <c r="Y958" s="3">
        <v>0</v>
      </c>
      <c r="Z958" s="3">
        <v>0</v>
      </c>
      <c r="AA958" s="3">
        <v>0</v>
      </c>
      <c r="AB958" s="3">
        <v>0</v>
      </c>
      <c r="AC958" s="27">
        <f t="shared" si="43"/>
        <v>0</v>
      </c>
      <c r="AD958" s="28">
        <f t="shared" si="44"/>
        <v>0</v>
      </c>
    </row>
    <row r="959" spans="1:30" x14ac:dyDescent="0.25">
      <c r="A959" s="20">
        <v>947</v>
      </c>
      <c r="B959" s="52"/>
      <c r="C959" s="52"/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/>
      <c r="J959" s="3"/>
      <c r="K959" s="3"/>
      <c r="L959" s="3"/>
      <c r="M959" s="3"/>
      <c r="N959" s="3"/>
      <c r="O959" s="3"/>
      <c r="P959" s="25">
        <f t="shared" si="42"/>
        <v>0</v>
      </c>
      <c r="Q959" s="26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/>
      <c r="X959" s="3"/>
      <c r="Y959" s="3">
        <v>0</v>
      </c>
      <c r="Z959" s="3">
        <v>0</v>
      </c>
      <c r="AA959" s="3">
        <v>0</v>
      </c>
      <c r="AB959" s="3">
        <v>0</v>
      </c>
      <c r="AC959" s="27">
        <f t="shared" si="43"/>
        <v>0</v>
      </c>
      <c r="AD959" s="28">
        <f t="shared" si="44"/>
        <v>0</v>
      </c>
    </row>
    <row r="960" spans="1:30" x14ac:dyDescent="0.25">
      <c r="A960" s="29">
        <v>948</v>
      </c>
      <c r="B960" s="52"/>
      <c r="C960" s="52"/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/>
      <c r="J960" s="3"/>
      <c r="K960" s="3"/>
      <c r="L960" s="3"/>
      <c r="M960" s="3"/>
      <c r="N960" s="3"/>
      <c r="O960" s="3"/>
      <c r="P960" s="25">
        <f t="shared" si="42"/>
        <v>0</v>
      </c>
      <c r="Q960" s="26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/>
      <c r="X960" s="3"/>
      <c r="Y960" s="3">
        <v>0</v>
      </c>
      <c r="Z960" s="3">
        <v>0</v>
      </c>
      <c r="AA960" s="3">
        <v>0</v>
      </c>
      <c r="AB960" s="3">
        <v>0</v>
      </c>
      <c r="AC960" s="27">
        <f t="shared" si="43"/>
        <v>0</v>
      </c>
      <c r="AD960" s="28">
        <f t="shared" si="44"/>
        <v>0</v>
      </c>
    </row>
    <row r="961" spans="1:30" x14ac:dyDescent="0.25">
      <c r="A961" s="20">
        <v>949</v>
      </c>
      <c r="B961" s="52"/>
      <c r="C961" s="52"/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/>
      <c r="J961" s="3"/>
      <c r="K961" s="3"/>
      <c r="L961" s="3"/>
      <c r="M961" s="3"/>
      <c r="N961" s="3"/>
      <c r="O961" s="3"/>
      <c r="P961" s="25">
        <f t="shared" si="42"/>
        <v>0</v>
      </c>
      <c r="Q961" s="26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/>
      <c r="X961" s="3"/>
      <c r="Y961" s="3">
        <v>0</v>
      </c>
      <c r="Z961" s="3">
        <v>0</v>
      </c>
      <c r="AA961" s="3">
        <v>0</v>
      </c>
      <c r="AB961" s="3">
        <v>0</v>
      </c>
      <c r="AC961" s="27">
        <f t="shared" si="43"/>
        <v>0</v>
      </c>
      <c r="AD961" s="28">
        <f t="shared" si="44"/>
        <v>0</v>
      </c>
    </row>
    <row r="962" spans="1:30" x14ac:dyDescent="0.25">
      <c r="A962" s="29">
        <v>950</v>
      </c>
      <c r="B962" s="52"/>
      <c r="C962" s="52"/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/>
      <c r="J962" s="3"/>
      <c r="K962" s="3"/>
      <c r="L962" s="3"/>
      <c r="M962" s="3"/>
      <c r="N962" s="3"/>
      <c r="O962" s="3"/>
      <c r="P962" s="25">
        <f t="shared" si="42"/>
        <v>0</v>
      </c>
      <c r="Q962" s="26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/>
      <c r="X962" s="3"/>
      <c r="Y962" s="3">
        <v>0</v>
      </c>
      <c r="Z962" s="3">
        <v>0</v>
      </c>
      <c r="AA962" s="3">
        <v>0</v>
      </c>
      <c r="AB962" s="3">
        <v>0</v>
      </c>
      <c r="AC962" s="27">
        <f t="shared" si="43"/>
        <v>0</v>
      </c>
      <c r="AD962" s="28">
        <f t="shared" si="44"/>
        <v>0</v>
      </c>
    </row>
    <row r="963" spans="1:30" x14ac:dyDescent="0.25">
      <c r="A963" s="20">
        <v>951</v>
      </c>
      <c r="B963" s="52"/>
      <c r="C963" s="52"/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/>
      <c r="J963" s="3"/>
      <c r="K963" s="3"/>
      <c r="L963" s="3"/>
      <c r="M963" s="3"/>
      <c r="N963" s="3"/>
      <c r="O963" s="3"/>
      <c r="P963" s="25">
        <f t="shared" si="42"/>
        <v>0</v>
      </c>
      <c r="Q963" s="26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/>
      <c r="X963" s="3"/>
      <c r="Y963" s="3">
        <v>0</v>
      </c>
      <c r="Z963" s="3">
        <v>0</v>
      </c>
      <c r="AA963" s="3">
        <v>0</v>
      </c>
      <c r="AB963" s="3">
        <v>0</v>
      </c>
      <c r="AC963" s="27">
        <f t="shared" si="43"/>
        <v>0</v>
      </c>
      <c r="AD963" s="28">
        <f t="shared" si="44"/>
        <v>0</v>
      </c>
    </row>
    <row r="964" spans="1:30" x14ac:dyDescent="0.25">
      <c r="A964" s="29">
        <v>952</v>
      </c>
      <c r="B964" s="52"/>
      <c r="C964" s="52"/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/>
      <c r="J964" s="3"/>
      <c r="K964" s="3"/>
      <c r="L964" s="3"/>
      <c r="M964" s="3"/>
      <c r="N964" s="3"/>
      <c r="O964" s="3"/>
      <c r="P964" s="25">
        <f t="shared" si="42"/>
        <v>0</v>
      </c>
      <c r="Q964" s="26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/>
      <c r="X964" s="3"/>
      <c r="Y964" s="3">
        <v>0</v>
      </c>
      <c r="Z964" s="3">
        <v>0</v>
      </c>
      <c r="AA964" s="3">
        <v>0</v>
      </c>
      <c r="AB964" s="3">
        <v>0</v>
      </c>
      <c r="AC964" s="27">
        <f t="shared" si="43"/>
        <v>0</v>
      </c>
      <c r="AD964" s="28">
        <f t="shared" si="44"/>
        <v>0</v>
      </c>
    </row>
    <row r="965" spans="1:30" x14ac:dyDescent="0.25">
      <c r="A965" s="20">
        <v>953</v>
      </c>
      <c r="B965" s="52"/>
      <c r="C965" s="52"/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/>
      <c r="J965" s="3"/>
      <c r="K965" s="3"/>
      <c r="L965" s="3"/>
      <c r="M965" s="3"/>
      <c r="N965" s="3"/>
      <c r="O965" s="3"/>
      <c r="P965" s="25">
        <f t="shared" si="42"/>
        <v>0</v>
      </c>
      <c r="Q965" s="26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/>
      <c r="X965" s="3"/>
      <c r="Y965" s="3">
        <v>0</v>
      </c>
      <c r="Z965" s="3">
        <v>0</v>
      </c>
      <c r="AA965" s="3">
        <v>0</v>
      </c>
      <c r="AB965" s="3">
        <v>0</v>
      </c>
      <c r="AC965" s="27">
        <f t="shared" si="43"/>
        <v>0</v>
      </c>
      <c r="AD965" s="28">
        <f t="shared" si="44"/>
        <v>0</v>
      </c>
    </row>
    <row r="966" spans="1:30" x14ac:dyDescent="0.25">
      <c r="A966" s="29">
        <v>954</v>
      </c>
      <c r="B966" s="52"/>
      <c r="C966" s="52"/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/>
      <c r="J966" s="3"/>
      <c r="K966" s="3"/>
      <c r="L966" s="3"/>
      <c r="M966" s="3"/>
      <c r="N966" s="3"/>
      <c r="O966" s="3"/>
      <c r="P966" s="25">
        <f t="shared" si="42"/>
        <v>0</v>
      </c>
      <c r="Q966" s="26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/>
      <c r="X966" s="3"/>
      <c r="Y966" s="3">
        <v>0</v>
      </c>
      <c r="Z966" s="3">
        <v>0</v>
      </c>
      <c r="AA966" s="3">
        <v>0</v>
      </c>
      <c r="AB966" s="3">
        <v>0</v>
      </c>
      <c r="AC966" s="27">
        <f t="shared" si="43"/>
        <v>0</v>
      </c>
      <c r="AD966" s="28">
        <f t="shared" si="44"/>
        <v>0</v>
      </c>
    </row>
    <row r="967" spans="1:30" x14ac:dyDescent="0.25">
      <c r="A967" s="20">
        <v>955</v>
      </c>
      <c r="B967" s="52"/>
      <c r="C967" s="52"/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/>
      <c r="J967" s="3"/>
      <c r="K967" s="3"/>
      <c r="L967" s="3"/>
      <c r="M967" s="3"/>
      <c r="N967" s="3"/>
      <c r="O967" s="3"/>
      <c r="P967" s="25">
        <f t="shared" si="42"/>
        <v>0</v>
      </c>
      <c r="Q967" s="26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/>
      <c r="X967" s="3"/>
      <c r="Y967" s="3">
        <v>0</v>
      </c>
      <c r="Z967" s="3">
        <v>0</v>
      </c>
      <c r="AA967" s="3">
        <v>0</v>
      </c>
      <c r="AB967" s="3">
        <v>0</v>
      </c>
      <c r="AC967" s="27">
        <f t="shared" si="43"/>
        <v>0</v>
      </c>
      <c r="AD967" s="28">
        <f t="shared" si="44"/>
        <v>0</v>
      </c>
    </row>
    <row r="968" spans="1:30" x14ac:dyDescent="0.25">
      <c r="A968" s="29">
        <v>956</v>
      </c>
      <c r="B968" s="52"/>
      <c r="C968" s="52"/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/>
      <c r="J968" s="3"/>
      <c r="K968" s="3"/>
      <c r="L968" s="3"/>
      <c r="M968" s="3"/>
      <c r="N968" s="3"/>
      <c r="O968" s="3"/>
      <c r="P968" s="25">
        <f t="shared" si="42"/>
        <v>0</v>
      </c>
      <c r="Q968" s="26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/>
      <c r="X968" s="3"/>
      <c r="Y968" s="3">
        <v>0</v>
      </c>
      <c r="Z968" s="3">
        <v>0</v>
      </c>
      <c r="AA968" s="3">
        <v>0</v>
      </c>
      <c r="AB968" s="3">
        <v>0</v>
      </c>
      <c r="AC968" s="27">
        <f t="shared" si="43"/>
        <v>0</v>
      </c>
      <c r="AD968" s="28">
        <f t="shared" si="44"/>
        <v>0</v>
      </c>
    </row>
    <row r="969" spans="1:30" x14ac:dyDescent="0.25">
      <c r="A969" s="20">
        <v>957</v>
      </c>
      <c r="B969" s="52"/>
      <c r="C969" s="52"/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/>
      <c r="J969" s="3"/>
      <c r="K969" s="3"/>
      <c r="L969" s="3"/>
      <c r="M969" s="3"/>
      <c r="N969" s="3"/>
      <c r="O969" s="3"/>
      <c r="P969" s="25">
        <f t="shared" si="42"/>
        <v>0</v>
      </c>
      <c r="Q969" s="26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/>
      <c r="X969" s="3"/>
      <c r="Y969" s="3">
        <v>0</v>
      </c>
      <c r="Z969" s="3">
        <v>0</v>
      </c>
      <c r="AA969" s="3">
        <v>0</v>
      </c>
      <c r="AB969" s="3">
        <v>0</v>
      </c>
      <c r="AC969" s="27">
        <f t="shared" si="43"/>
        <v>0</v>
      </c>
      <c r="AD969" s="28">
        <f t="shared" si="44"/>
        <v>0</v>
      </c>
    </row>
    <row r="970" spans="1:30" x14ac:dyDescent="0.25">
      <c r="A970" s="29">
        <v>958</v>
      </c>
      <c r="B970" s="52"/>
      <c r="C970" s="52"/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/>
      <c r="J970" s="3"/>
      <c r="K970" s="3"/>
      <c r="L970" s="3"/>
      <c r="M970" s="3"/>
      <c r="N970" s="3"/>
      <c r="O970" s="3"/>
      <c r="P970" s="25">
        <f t="shared" si="42"/>
        <v>0</v>
      </c>
      <c r="Q970" s="26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/>
      <c r="X970" s="3"/>
      <c r="Y970" s="3">
        <v>0</v>
      </c>
      <c r="Z970" s="3">
        <v>0</v>
      </c>
      <c r="AA970" s="3">
        <v>0</v>
      </c>
      <c r="AB970" s="3">
        <v>0</v>
      </c>
      <c r="AC970" s="27">
        <f t="shared" si="43"/>
        <v>0</v>
      </c>
      <c r="AD970" s="28">
        <f t="shared" si="44"/>
        <v>0</v>
      </c>
    </row>
    <row r="971" spans="1:30" x14ac:dyDescent="0.25">
      <c r="A971" s="20">
        <v>959</v>
      </c>
      <c r="B971" s="52"/>
      <c r="C971" s="52"/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/>
      <c r="J971" s="3"/>
      <c r="K971" s="3"/>
      <c r="L971" s="3"/>
      <c r="M971" s="3"/>
      <c r="N971" s="3"/>
      <c r="O971" s="3"/>
      <c r="P971" s="25">
        <f t="shared" si="42"/>
        <v>0</v>
      </c>
      <c r="Q971" s="26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/>
      <c r="X971" s="3"/>
      <c r="Y971" s="3">
        <v>0</v>
      </c>
      <c r="Z971" s="3">
        <v>0</v>
      </c>
      <c r="AA971" s="3">
        <v>0</v>
      </c>
      <c r="AB971" s="3">
        <v>0</v>
      </c>
      <c r="AC971" s="27">
        <f t="shared" si="43"/>
        <v>0</v>
      </c>
      <c r="AD971" s="28">
        <f t="shared" si="44"/>
        <v>0</v>
      </c>
    </row>
    <row r="972" spans="1:30" x14ac:dyDescent="0.25">
      <c r="A972" s="29">
        <v>960</v>
      </c>
      <c r="B972" s="52"/>
      <c r="C972" s="52"/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/>
      <c r="J972" s="3"/>
      <c r="K972" s="3"/>
      <c r="L972" s="3"/>
      <c r="M972" s="3"/>
      <c r="N972" s="3"/>
      <c r="O972" s="3"/>
      <c r="P972" s="25">
        <f t="shared" si="42"/>
        <v>0</v>
      </c>
      <c r="Q972" s="26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/>
      <c r="X972" s="3"/>
      <c r="Y972" s="3">
        <v>0</v>
      </c>
      <c r="Z972" s="3">
        <v>0</v>
      </c>
      <c r="AA972" s="3">
        <v>0</v>
      </c>
      <c r="AB972" s="3">
        <v>0</v>
      </c>
      <c r="AC972" s="27">
        <f t="shared" si="43"/>
        <v>0</v>
      </c>
      <c r="AD972" s="28">
        <f t="shared" si="44"/>
        <v>0</v>
      </c>
    </row>
    <row r="973" spans="1:30" x14ac:dyDescent="0.25">
      <c r="A973" s="20">
        <v>961</v>
      </c>
      <c r="B973" s="52"/>
      <c r="C973" s="52"/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/>
      <c r="J973" s="3"/>
      <c r="K973" s="3"/>
      <c r="L973" s="3"/>
      <c r="M973" s="3"/>
      <c r="N973" s="3"/>
      <c r="O973" s="3"/>
      <c r="P973" s="25">
        <f t="shared" si="42"/>
        <v>0</v>
      </c>
      <c r="Q973" s="26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/>
      <c r="X973" s="3"/>
      <c r="Y973" s="3">
        <v>0</v>
      </c>
      <c r="Z973" s="3">
        <v>0</v>
      </c>
      <c r="AA973" s="3">
        <v>0</v>
      </c>
      <c r="AB973" s="3">
        <v>0</v>
      </c>
      <c r="AC973" s="27">
        <f t="shared" si="43"/>
        <v>0</v>
      </c>
      <c r="AD973" s="28">
        <f t="shared" si="44"/>
        <v>0</v>
      </c>
    </row>
    <row r="974" spans="1:30" x14ac:dyDescent="0.25">
      <c r="A974" s="29">
        <v>962</v>
      </c>
      <c r="B974" s="52"/>
      <c r="C974" s="52"/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/>
      <c r="J974" s="3"/>
      <c r="K974" s="3"/>
      <c r="L974" s="3"/>
      <c r="M974" s="3"/>
      <c r="N974" s="3"/>
      <c r="O974" s="3"/>
      <c r="P974" s="25">
        <f t="shared" ref="P974:P1037" si="45">SUM(G974:N974)</f>
        <v>0</v>
      </c>
      <c r="Q974" s="26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/>
      <c r="X974" s="3"/>
      <c r="Y974" s="3">
        <v>0</v>
      </c>
      <c r="Z974" s="3">
        <v>0</v>
      </c>
      <c r="AA974" s="3">
        <v>0</v>
      </c>
      <c r="AB974" s="3">
        <v>0</v>
      </c>
      <c r="AC974" s="27">
        <f t="shared" ref="AC974:AC1037" si="46">SUM(R974:AB974)</f>
        <v>0</v>
      </c>
      <c r="AD974" s="28">
        <f t="shared" ref="AD974:AD1037" si="47">+P974+Q974-AC974</f>
        <v>0</v>
      </c>
    </row>
    <row r="975" spans="1:30" x14ac:dyDescent="0.25">
      <c r="A975" s="20">
        <v>963</v>
      </c>
      <c r="B975" s="52"/>
      <c r="C975" s="52"/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/>
      <c r="J975" s="3"/>
      <c r="K975" s="3"/>
      <c r="L975" s="3"/>
      <c r="M975" s="3"/>
      <c r="N975" s="3"/>
      <c r="O975" s="3"/>
      <c r="P975" s="25">
        <f t="shared" si="45"/>
        <v>0</v>
      </c>
      <c r="Q975" s="26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/>
      <c r="X975" s="3"/>
      <c r="Y975" s="3">
        <v>0</v>
      </c>
      <c r="Z975" s="3">
        <v>0</v>
      </c>
      <c r="AA975" s="3">
        <v>0</v>
      </c>
      <c r="AB975" s="3">
        <v>0</v>
      </c>
      <c r="AC975" s="27">
        <f t="shared" si="46"/>
        <v>0</v>
      </c>
      <c r="AD975" s="28">
        <f t="shared" si="47"/>
        <v>0</v>
      </c>
    </row>
    <row r="976" spans="1:30" x14ac:dyDescent="0.25">
      <c r="A976" s="29">
        <v>964</v>
      </c>
      <c r="B976" s="52"/>
      <c r="C976" s="52"/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/>
      <c r="J976" s="3"/>
      <c r="K976" s="3"/>
      <c r="L976" s="3"/>
      <c r="M976" s="3"/>
      <c r="N976" s="3"/>
      <c r="O976" s="3"/>
      <c r="P976" s="25">
        <f t="shared" si="45"/>
        <v>0</v>
      </c>
      <c r="Q976" s="26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/>
      <c r="X976" s="3"/>
      <c r="Y976" s="3">
        <v>0</v>
      </c>
      <c r="Z976" s="3">
        <v>0</v>
      </c>
      <c r="AA976" s="3">
        <v>0</v>
      </c>
      <c r="AB976" s="3">
        <v>0</v>
      </c>
      <c r="AC976" s="27">
        <f t="shared" si="46"/>
        <v>0</v>
      </c>
      <c r="AD976" s="28">
        <f t="shared" si="47"/>
        <v>0</v>
      </c>
    </row>
    <row r="977" spans="1:30" x14ac:dyDescent="0.25">
      <c r="A977" s="20">
        <v>965</v>
      </c>
      <c r="B977" s="52"/>
      <c r="C977" s="52"/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/>
      <c r="J977" s="3"/>
      <c r="K977" s="3"/>
      <c r="L977" s="3"/>
      <c r="M977" s="3"/>
      <c r="N977" s="3"/>
      <c r="O977" s="3"/>
      <c r="P977" s="25">
        <f t="shared" si="45"/>
        <v>0</v>
      </c>
      <c r="Q977" s="26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/>
      <c r="X977" s="3"/>
      <c r="Y977" s="3">
        <v>0</v>
      </c>
      <c r="Z977" s="3">
        <v>0</v>
      </c>
      <c r="AA977" s="3">
        <v>0</v>
      </c>
      <c r="AB977" s="3">
        <v>0</v>
      </c>
      <c r="AC977" s="27">
        <f t="shared" si="46"/>
        <v>0</v>
      </c>
      <c r="AD977" s="28">
        <f t="shared" si="47"/>
        <v>0</v>
      </c>
    </row>
    <row r="978" spans="1:30" x14ac:dyDescent="0.25">
      <c r="A978" s="29">
        <v>966</v>
      </c>
      <c r="B978" s="52"/>
      <c r="C978" s="52"/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/>
      <c r="J978" s="3"/>
      <c r="K978" s="3"/>
      <c r="L978" s="3"/>
      <c r="M978" s="3"/>
      <c r="N978" s="3"/>
      <c r="O978" s="3"/>
      <c r="P978" s="25">
        <f t="shared" si="45"/>
        <v>0</v>
      </c>
      <c r="Q978" s="26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/>
      <c r="X978" s="3"/>
      <c r="Y978" s="3">
        <v>0</v>
      </c>
      <c r="Z978" s="3">
        <v>0</v>
      </c>
      <c r="AA978" s="3">
        <v>0</v>
      </c>
      <c r="AB978" s="3">
        <v>0</v>
      </c>
      <c r="AC978" s="27">
        <f t="shared" si="46"/>
        <v>0</v>
      </c>
      <c r="AD978" s="28">
        <f t="shared" si="47"/>
        <v>0</v>
      </c>
    </row>
    <row r="979" spans="1:30" x14ac:dyDescent="0.25">
      <c r="A979" s="20">
        <v>967</v>
      </c>
      <c r="B979" s="52"/>
      <c r="C979" s="52"/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/>
      <c r="J979" s="3"/>
      <c r="K979" s="3"/>
      <c r="L979" s="3"/>
      <c r="M979" s="3"/>
      <c r="N979" s="3"/>
      <c r="O979" s="3"/>
      <c r="P979" s="25">
        <f t="shared" si="45"/>
        <v>0</v>
      </c>
      <c r="Q979" s="26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/>
      <c r="X979" s="3"/>
      <c r="Y979" s="3">
        <v>0</v>
      </c>
      <c r="Z979" s="3">
        <v>0</v>
      </c>
      <c r="AA979" s="3">
        <v>0</v>
      </c>
      <c r="AB979" s="3">
        <v>0</v>
      </c>
      <c r="AC979" s="27">
        <f t="shared" si="46"/>
        <v>0</v>
      </c>
      <c r="AD979" s="28">
        <f t="shared" si="47"/>
        <v>0</v>
      </c>
    </row>
    <row r="980" spans="1:30" x14ac:dyDescent="0.25">
      <c r="A980" s="29">
        <v>968</v>
      </c>
      <c r="B980" s="52"/>
      <c r="C980" s="52"/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/>
      <c r="J980" s="3"/>
      <c r="K980" s="3"/>
      <c r="L980" s="3"/>
      <c r="M980" s="3"/>
      <c r="N980" s="3"/>
      <c r="O980" s="3"/>
      <c r="P980" s="25">
        <f t="shared" si="45"/>
        <v>0</v>
      </c>
      <c r="Q980" s="26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/>
      <c r="X980" s="3"/>
      <c r="Y980" s="3">
        <v>0</v>
      </c>
      <c r="Z980" s="3">
        <v>0</v>
      </c>
      <c r="AA980" s="3">
        <v>0</v>
      </c>
      <c r="AB980" s="3">
        <v>0</v>
      </c>
      <c r="AC980" s="27">
        <f t="shared" si="46"/>
        <v>0</v>
      </c>
      <c r="AD980" s="28">
        <f t="shared" si="47"/>
        <v>0</v>
      </c>
    </row>
    <row r="981" spans="1:30" x14ac:dyDescent="0.25">
      <c r="A981" s="20">
        <v>969</v>
      </c>
      <c r="B981" s="52"/>
      <c r="C981" s="52"/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/>
      <c r="J981" s="3"/>
      <c r="K981" s="3"/>
      <c r="L981" s="3"/>
      <c r="M981" s="3"/>
      <c r="N981" s="3"/>
      <c r="O981" s="3"/>
      <c r="P981" s="25">
        <f t="shared" si="45"/>
        <v>0</v>
      </c>
      <c r="Q981" s="26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/>
      <c r="X981" s="3"/>
      <c r="Y981" s="3">
        <v>0</v>
      </c>
      <c r="Z981" s="3">
        <v>0</v>
      </c>
      <c r="AA981" s="3">
        <v>0</v>
      </c>
      <c r="AB981" s="3">
        <v>0</v>
      </c>
      <c r="AC981" s="27">
        <f t="shared" si="46"/>
        <v>0</v>
      </c>
      <c r="AD981" s="28">
        <f t="shared" si="47"/>
        <v>0</v>
      </c>
    </row>
    <row r="982" spans="1:30" x14ac:dyDescent="0.25">
      <c r="A982" s="29">
        <v>970</v>
      </c>
      <c r="B982" s="52"/>
      <c r="C982" s="52"/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/>
      <c r="J982" s="3"/>
      <c r="K982" s="3"/>
      <c r="L982" s="3"/>
      <c r="M982" s="3"/>
      <c r="N982" s="3"/>
      <c r="O982" s="3"/>
      <c r="P982" s="25">
        <f t="shared" si="45"/>
        <v>0</v>
      </c>
      <c r="Q982" s="26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/>
      <c r="X982" s="3"/>
      <c r="Y982" s="3">
        <v>0</v>
      </c>
      <c r="Z982" s="3">
        <v>0</v>
      </c>
      <c r="AA982" s="3">
        <v>0</v>
      </c>
      <c r="AB982" s="3">
        <v>0</v>
      </c>
      <c r="AC982" s="27">
        <f t="shared" si="46"/>
        <v>0</v>
      </c>
      <c r="AD982" s="28">
        <f t="shared" si="47"/>
        <v>0</v>
      </c>
    </row>
    <row r="983" spans="1:30" x14ac:dyDescent="0.25">
      <c r="A983" s="20">
        <v>971</v>
      </c>
      <c r="B983" s="52"/>
      <c r="C983" s="52"/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/>
      <c r="J983" s="3"/>
      <c r="K983" s="3"/>
      <c r="L983" s="3"/>
      <c r="M983" s="3"/>
      <c r="N983" s="3"/>
      <c r="O983" s="3"/>
      <c r="P983" s="25">
        <f t="shared" si="45"/>
        <v>0</v>
      </c>
      <c r="Q983" s="26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/>
      <c r="X983" s="3"/>
      <c r="Y983" s="3">
        <v>0</v>
      </c>
      <c r="Z983" s="3">
        <v>0</v>
      </c>
      <c r="AA983" s="3">
        <v>0</v>
      </c>
      <c r="AB983" s="3">
        <v>0</v>
      </c>
      <c r="AC983" s="27">
        <f t="shared" si="46"/>
        <v>0</v>
      </c>
      <c r="AD983" s="28">
        <f t="shared" si="47"/>
        <v>0</v>
      </c>
    </row>
    <row r="984" spans="1:30" x14ac:dyDescent="0.25">
      <c r="A984" s="29">
        <v>972</v>
      </c>
      <c r="B984" s="52"/>
      <c r="C984" s="52"/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/>
      <c r="J984" s="3"/>
      <c r="K984" s="3"/>
      <c r="L984" s="3"/>
      <c r="M984" s="3"/>
      <c r="N984" s="3"/>
      <c r="O984" s="3"/>
      <c r="P984" s="25">
        <f t="shared" si="45"/>
        <v>0</v>
      </c>
      <c r="Q984" s="26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/>
      <c r="X984" s="3"/>
      <c r="Y984" s="3">
        <v>0</v>
      </c>
      <c r="Z984" s="3">
        <v>0</v>
      </c>
      <c r="AA984" s="3">
        <v>0</v>
      </c>
      <c r="AB984" s="3">
        <v>0</v>
      </c>
      <c r="AC984" s="27">
        <f t="shared" si="46"/>
        <v>0</v>
      </c>
      <c r="AD984" s="28">
        <f t="shared" si="47"/>
        <v>0</v>
      </c>
    </row>
    <row r="985" spans="1:30" x14ac:dyDescent="0.25">
      <c r="A985" s="20">
        <v>973</v>
      </c>
      <c r="B985" s="52"/>
      <c r="C985" s="52"/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/>
      <c r="J985" s="3"/>
      <c r="K985" s="3"/>
      <c r="L985" s="3"/>
      <c r="M985" s="3"/>
      <c r="N985" s="3"/>
      <c r="O985" s="3"/>
      <c r="P985" s="25">
        <f t="shared" si="45"/>
        <v>0</v>
      </c>
      <c r="Q985" s="26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/>
      <c r="X985" s="3"/>
      <c r="Y985" s="3">
        <v>0</v>
      </c>
      <c r="Z985" s="3">
        <v>0</v>
      </c>
      <c r="AA985" s="3">
        <v>0</v>
      </c>
      <c r="AB985" s="3">
        <v>0</v>
      </c>
      <c r="AC985" s="27">
        <f t="shared" si="46"/>
        <v>0</v>
      </c>
      <c r="AD985" s="28">
        <f t="shared" si="47"/>
        <v>0</v>
      </c>
    </row>
    <row r="986" spans="1:30" x14ac:dyDescent="0.25">
      <c r="A986" s="29">
        <v>974</v>
      </c>
      <c r="B986" s="52"/>
      <c r="C986" s="52"/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/>
      <c r="J986" s="3"/>
      <c r="K986" s="3"/>
      <c r="L986" s="3"/>
      <c r="M986" s="3"/>
      <c r="N986" s="3"/>
      <c r="O986" s="3"/>
      <c r="P986" s="25">
        <f t="shared" si="45"/>
        <v>0</v>
      </c>
      <c r="Q986" s="26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/>
      <c r="X986" s="3"/>
      <c r="Y986" s="3">
        <v>0</v>
      </c>
      <c r="Z986" s="3">
        <v>0</v>
      </c>
      <c r="AA986" s="3">
        <v>0</v>
      </c>
      <c r="AB986" s="3">
        <v>0</v>
      </c>
      <c r="AC986" s="27">
        <f t="shared" si="46"/>
        <v>0</v>
      </c>
      <c r="AD986" s="28">
        <f t="shared" si="47"/>
        <v>0</v>
      </c>
    </row>
    <row r="987" spans="1:30" x14ac:dyDescent="0.25">
      <c r="A987" s="20">
        <v>975</v>
      </c>
      <c r="B987" s="52"/>
      <c r="C987" s="52"/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/>
      <c r="J987" s="3"/>
      <c r="K987" s="3"/>
      <c r="L987" s="3"/>
      <c r="M987" s="3"/>
      <c r="N987" s="3"/>
      <c r="O987" s="3"/>
      <c r="P987" s="25">
        <f t="shared" si="45"/>
        <v>0</v>
      </c>
      <c r="Q987" s="26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/>
      <c r="X987" s="3"/>
      <c r="Y987" s="3">
        <v>0</v>
      </c>
      <c r="Z987" s="3">
        <v>0</v>
      </c>
      <c r="AA987" s="3">
        <v>0</v>
      </c>
      <c r="AB987" s="3">
        <v>0</v>
      </c>
      <c r="AC987" s="27">
        <f t="shared" si="46"/>
        <v>0</v>
      </c>
      <c r="AD987" s="28">
        <f t="shared" si="47"/>
        <v>0</v>
      </c>
    </row>
    <row r="988" spans="1:30" x14ac:dyDescent="0.25">
      <c r="A988" s="29">
        <v>976</v>
      </c>
      <c r="B988" s="52"/>
      <c r="C988" s="52"/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/>
      <c r="J988" s="3"/>
      <c r="K988" s="3"/>
      <c r="L988" s="3"/>
      <c r="M988" s="3"/>
      <c r="N988" s="3"/>
      <c r="O988" s="3"/>
      <c r="P988" s="25">
        <f t="shared" si="45"/>
        <v>0</v>
      </c>
      <c r="Q988" s="26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/>
      <c r="X988" s="3"/>
      <c r="Y988" s="3">
        <v>0</v>
      </c>
      <c r="Z988" s="3">
        <v>0</v>
      </c>
      <c r="AA988" s="3">
        <v>0</v>
      </c>
      <c r="AB988" s="3">
        <v>0</v>
      </c>
      <c r="AC988" s="27">
        <f t="shared" si="46"/>
        <v>0</v>
      </c>
      <c r="AD988" s="28">
        <f t="shared" si="47"/>
        <v>0</v>
      </c>
    </row>
    <row r="989" spans="1:30" x14ac:dyDescent="0.25">
      <c r="A989" s="20">
        <v>977</v>
      </c>
      <c r="B989" s="52"/>
      <c r="C989" s="52"/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/>
      <c r="J989" s="3"/>
      <c r="K989" s="3"/>
      <c r="L989" s="3"/>
      <c r="M989" s="3"/>
      <c r="N989" s="3"/>
      <c r="O989" s="3"/>
      <c r="P989" s="25">
        <f t="shared" si="45"/>
        <v>0</v>
      </c>
      <c r="Q989" s="26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/>
      <c r="X989" s="3"/>
      <c r="Y989" s="3">
        <v>0</v>
      </c>
      <c r="Z989" s="3">
        <v>0</v>
      </c>
      <c r="AA989" s="3">
        <v>0</v>
      </c>
      <c r="AB989" s="3">
        <v>0</v>
      </c>
      <c r="AC989" s="27">
        <f t="shared" si="46"/>
        <v>0</v>
      </c>
      <c r="AD989" s="28">
        <f t="shared" si="47"/>
        <v>0</v>
      </c>
    </row>
    <row r="990" spans="1:30" x14ac:dyDescent="0.25">
      <c r="A990" s="29">
        <v>978</v>
      </c>
      <c r="B990" s="52"/>
      <c r="C990" s="52"/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/>
      <c r="J990" s="3"/>
      <c r="K990" s="3"/>
      <c r="L990" s="3"/>
      <c r="M990" s="3"/>
      <c r="N990" s="3"/>
      <c r="O990" s="3"/>
      <c r="P990" s="25">
        <f t="shared" si="45"/>
        <v>0</v>
      </c>
      <c r="Q990" s="26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/>
      <c r="X990" s="3"/>
      <c r="Y990" s="3">
        <v>0</v>
      </c>
      <c r="Z990" s="3">
        <v>0</v>
      </c>
      <c r="AA990" s="3">
        <v>0</v>
      </c>
      <c r="AB990" s="3">
        <v>0</v>
      </c>
      <c r="AC990" s="27">
        <f t="shared" si="46"/>
        <v>0</v>
      </c>
      <c r="AD990" s="28">
        <f t="shared" si="47"/>
        <v>0</v>
      </c>
    </row>
    <row r="991" spans="1:30" x14ac:dyDescent="0.25">
      <c r="A991" s="20">
        <v>979</v>
      </c>
      <c r="B991" s="52"/>
      <c r="C991" s="52"/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/>
      <c r="J991" s="3"/>
      <c r="K991" s="3"/>
      <c r="L991" s="3"/>
      <c r="M991" s="3"/>
      <c r="N991" s="3"/>
      <c r="O991" s="3"/>
      <c r="P991" s="25">
        <f t="shared" si="45"/>
        <v>0</v>
      </c>
      <c r="Q991" s="26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/>
      <c r="X991" s="3"/>
      <c r="Y991" s="3">
        <v>0</v>
      </c>
      <c r="Z991" s="3">
        <v>0</v>
      </c>
      <c r="AA991" s="3">
        <v>0</v>
      </c>
      <c r="AB991" s="3">
        <v>0</v>
      </c>
      <c r="AC991" s="27">
        <f t="shared" si="46"/>
        <v>0</v>
      </c>
      <c r="AD991" s="28">
        <f t="shared" si="47"/>
        <v>0</v>
      </c>
    </row>
    <row r="992" spans="1:30" x14ac:dyDescent="0.25">
      <c r="A992" s="29">
        <v>980</v>
      </c>
      <c r="B992" s="52"/>
      <c r="C992" s="52"/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/>
      <c r="J992" s="3"/>
      <c r="K992" s="3"/>
      <c r="L992" s="3"/>
      <c r="M992" s="3"/>
      <c r="N992" s="3"/>
      <c r="O992" s="3"/>
      <c r="P992" s="25">
        <f t="shared" si="45"/>
        <v>0</v>
      </c>
      <c r="Q992" s="26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/>
      <c r="X992" s="3"/>
      <c r="Y992" s="3">
        <v>0</v>
      </c>
      <c r="Z992" s="3">
        <v>0</v>
      </c>
      <c r="AA992" s="3">
        <v>0</v>
      </c>
      <c r="AB992" s="3">
        <v>0</v>
      </c>
      <c r="AC992" s="27">
        <f t="shared" si="46"/>
        <v>0</v>
      </c>
      <c r="AD992" s="28">
        <f t="shared" si="47"/>
        <v>0</v>
      </c>
    </row>
    <row r="993" spans="1:30" x14ac:dyDescent="0.25">
      <c r="A993" s="20">
        <v>981</v>
      </c>
      <c r="B993" s="52"/>
      <c r="C993" s="52"/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/>
      <c r="J993" s="3"/>
      <c r="K993" s="3"/>
      <c r="L993" s="3"/>
      <c r="M993" s="3"/>
      <c r="N993" s="3"/>
      <c r="O993" s="3"/>
      <c r="P993" s="25">
        <f t="shared" si="45"/>
        <v>0</v>
      </c>
      <c r="Q993" s="26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/>
      <c r="X993" s="3"/>
      <c r="Y993" s="3">
        <v>0</v>
      </c>
      <c r="Z993" s="3">
        <v>0</v>
      </c>
      <c r="AA993" s="3">
        <v>0</v>
      </c>
      <c r="AB993" s="3">
        <v>0</v>
      </c>
      <c r="AC993" s="27">
        <f t="shared" si="46"/>
        <v>0</v>
      </c>
      <c r="AD993" s="28">
        <f t="shared" si="47"/>
        <v>0</v>
      </c>
    </row>
    <row r="994" spans="1:30" x14ac:dyDescent="0.25">
      <c r="A994" s="29">
        <v>982</v>
      </c>
      <c r="B994" s="52"/>
      <c r="C994" s="52"/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/>
      <c r="J994" s="3"/>
      <c r="K994" s="3"/>
      <c r="L994" s="3"/>
      <c r="M994" s="3"/>
      <c r="N994" s="3"/>
      <c r="O994" s="3"/>
      <c r="P994" s="25">
        <f t="shared" si="45"/>
        <v>0</v>
      </c>
      <c r="Q994" s="26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/>
      <c r="X994" s="3"/>
      <c r="Y994" s="3">
        <v>0</v>
      </c>
      <c r="Z994" s="3">
        <v>0</v>
      </c>
      <c r="AA994" s="3">
        <v>0</v>
      </c>
      <c r="AB994" s="3">
        <v>0</v>
      </c>
      <c r="AC994" s="27">
        <f t="shared" si="46"/>
        <v>0</v>
      </c>
      <c r="AD994" s="28">
        <f t="shared" si="47"/>
        <v>0</v>
      </c>
    </row>
    <row r="995" spans="1:30" x14ac:dyDescent="0.25">
      <c r="A995" s="20">
        <v>983</v>
      </c>
      <c r="B995" s="52"/>
      <c r="C995" s="52"/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/>
      <c r="J995" s="3"/>
      <c r="K995" s="3"/>
      <c r="L995" s="3"/>
      <c r="M995" s="3"/>
      <c r="N995" s="3"/>
      <c r="O995" s="3"/>
      <c r="P995" s="25">
        <f t="shared" si="45"/>
        <v>0</v>
      </c>
      <c r="Q995" s="26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/>
      <c r="X995" s="3"/>
      <c r="Y995" s="3">
        <v>0</v>
      </c>
      <c r="Z995" s="3">
        <v>0</v>
      </c>
      <c r="AA995" s="3">
        <v>0</v>
      </c>
      <c r="AB995" s="3">
        <v>0</v>
      </c>
      <c r="AC995" s="27">
        <f t="shared" si="46"/>
        <v>0</v>
      </c>
      <c r="AD995" s="28">
        <f t="shared" si="47"/>
        <v>0</v>
      </c>
    </row>
    <row r="996" spans="1:30" x14ac:dyDescent="0.25">
      <c r="A996" s="29">
        <v>984</v>
      </c>
      <c r="B996" s="52"/>
      <c r="C996" s="52"/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/>
      <c r="J996" s="3"/>
      <c r="K996" s="3"/>
      <c r="L996" s="3"/>
      <c r="M996" s="3"/>
      <c r="N996" s="3"/>
      <c r="O996" s="3"/>
      <c r="P996" s="25">
        <f t="shared" si="45"/>
        <v>0</v>
      </c>
      <c r="Q996" s="26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/>
      <c r="X996" s="3"/>
      <c r="Y996" s="3">
        <v>0</v>
      </c>
      <c r="Z996" s="3">
        <v>0</v>
      </c>
      <c r="AA996" s="3">
        <v>0</v>
      </c>
      <c r="AB996" s="3">
        <v>0</v>
      </c>
      <c r="AC996" s="27">
        <f t="shared" si="46"/>
        <v>0</v>
      </c>
      <c r="AD996" s="28">
        <f t="shared" si="47"/>
        <v>0</v>
      </c>
    </row>
    <row r="997" spans="1:30" x14ac:dyDescent="0.25">
      <c r="A997" s="20">
        <v>985</v>
      </c>
      <c r="B997" s="52"/>
      <c r="C997" s="52"/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/>
      <c r="J997" s="3"/>
      <c r="K997" s="3"/>
      <c r="L997" s="3"/>
      <c r="M997" s="3"/>
      <c r="N997" s="3"/>
      <c r="O997" s="3"/>
      <c r="P997" s="25">
        <f t="shared" si="45"/>
        <v>0</v>
      </c>
      <c r="Q997" s="26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/>
      <c r="X997" s="3"/>
      <c r="Y997" s="3">
        <v>0</v>
      </c>
      <c r="Z997" s="3">
        <v>0</v>
      </c>
      <c r="AA997" s="3">
        <v>0</v>
      </c>
      <c r="AB997" s="3">
        <v>0</v>
      </c>
      <c r="AC997" s="27">
        <f t="shared" si="46"/>
        <v>0</v>
      </c>
      <c r="AD997" s="28">
        <f t="shared" si="47"/>
        <v>0</v>
      </c>
    </row>
    <row r="998" spans="1:30" x14ac:dyDescent="0.25">
      <c r="A998" s="29">
        <v>986</v>
      </c>
      <c r="B998" s="52"/>
      <c r="C998" s="52"/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/>
      <c r="J998" s="3"/>
      <c r="K998" s="3"/>
      <c r="L998" s="3"/>
      <c r="M998" s="3"/>
      <c r="N998" s="3"/>
      <c r="O998" s="3"/>
      <c r="P998" s="25">
        <f t="shared" si="45"/>
        <v>0</v>
      </c>
      <c r="Q998" s="26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/>
      <c r="X998" s="3"/>
      <c r="Y998" s="3">
        <v>0</v>
      </c>
      <c r="Z998" s="3">
        <v>0</v>
      </c>
      <c r="AA998" s="3">
        <v>0</v>
      </c>
      <c r="AB998" s="3">
        <v>0</v>
      </c>
      <c r="AC998" s="27">
        <f t="shared" si="46"/>
        <v>0</v>
      </c>
      <c r="AD998" s="28">
        <f t="shared" si="47"/>
        <v>0</v>
      </c>
    </row>
    <row r="999" spans="1:30" x14ac:dyDescent="0.25">
      <c r="A999" s="20">
        <v>987</v>
      </c>
      <c r="B999" s="52"/>
      <c r="C999" s="52"/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/>
      <c r="J999" s="3"/>
      <c r="K999" s="3"/>
      <c r="L999" s="3"/>
      <c r="M999" s="3"/>
      <c r="N999" s="3"/>
      <c r="O999" s="3"/>
      <c r="P999" s="25">
        <f t="shared" si="45"/>
        <v>0</v>
      </c>
      <c r="Q999" s="26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/>
      <c r="X999" s="3"/>
      <c r="Y999" s="3">
        <v>0</v>
      </c>
      <c r="Z999" s="3">
        <v>0</v>
      </c>
      <c r="AA999" s="3">
        <v>0</v>
      </c>
      <c r="AB999" s="3">
        <v>0</v>
      </c>
      <c r="AC999" s="27">
        <f t="shared" si="46"/>
        <v>0</v>
      </c>
      <c r="AD999" s="28">
        <f t="shared" si="47"/>
        <v>0</v>
      </c>
    </row>
    <row r="1000" spans="1:30" x14ac:dyDescent="0.25">
      <c r="A1000" s="29">
        <v>988</v>
      </c>
      <c r="B1000" s="52"/>
      <c r="C1000" s="52"/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/>
      <c r="J1000" s="3"/>
      <c r="K1000" s="3"/>
      <c r="L1000" s="3"/>
      <c r="M1000" s="3"/>
      <c r="N1000" s="3"/>
      <c r="O1000" s="3"/>
      <c r="P1000" s="25">
        <f t="shared" si="45"/>
        <v>0</v>
      </c>
      <c r="Q1000" s="26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/>
      <c r="X1000" s="3"/>
      <c r="Y1000" s="3">
        <v>0</v>
      </c>
      <c r="Z1000" s="3">
        <v>0</v>
      </c>
      <c r="AA1000" s="3">
        <v>0</v>
      </c>
      <c r="AB1000" s="3">
        <v>0</v>
      </c>
      <c r="AC1000" s="27">
        <f t="shared" si="46"/>
        <v>0</v>
      </c>
      <c r="AD1000" s="28">
        <f t="shared" si="47"/>
        <v>0</v>
      </c>
    </row>
    <row r="1001" spans="1:30" x14ac:dyDescent="0.25">
      <c r="A1001" s="20">
        <v>989</v>
      </c>
      <c r="B1001" s="52"/>
      <c r="C1001" s="52"/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/>
      <c r="J1001" s="3"/>
      <c r="K1001" s="3"/>
      <c r="L1001" s="3"/>
      <c r="M1001" s="3"/>
      <c r="N1001" s="3"/>
      <c r="O1001" s="3"/>
      <c r="P1001" s="25">
        <f t="shared" si="45"/>
        <v>0</v>
      </c>
      <c r="Q1001" s="26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/>
      <c r="X1001" s="3"/>
      <c r="Y1001" s="3">
        <v>0</v>
      </c>
      <c r="Z1001" s="3">
        <v>0</v>
      </c>
      <c r="AA1001" s="3">
        <v>0</v>
      </c>
      <c r="AB1001" s="3">
        <v>0</v>
      </c>
      <c r="AC1001" s="27">
        <f t="shared" si="46"/>
        <v>0</v>
      </c>
      <c r="AD1001" s="28">
        <f t="shared" si="47"/>
        <v>0</v>
      </c>
    </row>
    <row r="1002" spans="1:30" x14ac:dyDescent="0.25">
      <c r="A1002" s="29">
        <v>990</v>
      </c>
      <c r="B1002" s="52"/>
      <c r="C1002" s="52"/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/>
      <c r="J1002" s="3"/>
      <c r="K1002" s="3"/>
      <c r="L1002" s="3"/>
      <c r="M1002" s="3"/>
      <c r="N1002" s="3"/>
      <c r="O1002" s="3"/>
      <c r="P1002" s="25">
        <f t="shared" si="45"/>
        <v>0</v>
      </c>
      <c r="Q1002" s="26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/>
      <c r="X1002" s="3"/>
      <c r="Y1002" s="3">
        <v>0</v>
      </c>
      <c r="Z1002" s="3">
        <v>0</v>
      </c>
      <c r="AA1002" s="3">
        <v>0</v>
      </c>
      <c r="AB1002" s="3">
        <v>0</v>
      </c>
      <c r="AC1002" s="27">
        <f t="shared" si="46"/>
        <v>0</v>
      </c>
      <c r="AD1002" s="28">
        <f t="shared" si="47"/>
        <v>0</v>
      </c>
    </row>
    <row r="1003" spans="1:30" x14ac:dyDescent="0.25">
      <c r="A1003" s="20">
        <v>991</v>
      </c>
      <c r="B1003" s="52"/>
      <c r="C1003" s="52"/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/>
      <c r="J1003" s="3"/>
      <c r="K1003" s="3"/>
      <c r="L1003" s="3"/>
      <c r="M1003" s="3"/>
      <c r="N1003" s="3"/>
      <c r="O1003" s="3"/>
      <c r="P1003" s="25">
        <f t="shared" si="45"/>
        <v>0</v>
      </c>
      <c r="Q1003" s="26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/>
      <c r="X1003" s="3"/>
      <c r="Y1003" s="3">
        <v>0</v>
      </c>
      <c r="Z1003" s="3">
        <v>0</v>
      </c>
      <c r="AA1003" s="3">
        <v>0</v>
      </c>
      <c r="AB1003" s="3">
        <v>0</v>
      </c>
      <c r="AC1003" s="27">
        <f t="shared" si="46"/>
        <v>0</v>
      </c>
      <c r="AD1003" s="28">
        <f t="shared" si="47"/>
        <v>0</v>
      </c>
    </row>
    <row r="1004" spans="1:30" x14ac:dyDescent="0.25">
      <c r="A1004" s="29">
        <v>992</v>
      </c>
      <c r="B1004" s="52"/>
      <c r="C1004" s="52"/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/>
      <c r="J1004" s="3"/>
      <c r="K1004" s="3"/>
      <c r="L1004" s="3"/>
      <c r="M1004" s="3"/>
      <c r="N1004" s="3"/>
      <c r="O1004" s="3"/>
      <c r="P1004" s="25">
        <f t="shared" si="45"/>
        <v>0</v>
      </c>
      <c r="Q1004" s="26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/>
      <c r="X1004" s="3"/>
      <c r="Y1004" s="3">
        <v>0</v>
      </c>
      <c r="Z1004" s="3">
        <v>0</v>
      </c>
      <c r="AA1004" s="3">
        <v>0</v>
      </c>
      <c r="AB1004" s="3">
        <v>0</v>
      </c>
      <c r="AC1004" s="27">
        <f t="shared" si="46"/>
        <v>0</v>
      </c>
      <c r="AD1004" s="28">
        <f t="shared" si="47"/>
        <v>0</v>
      </c>
    </row>
    <row r="1005" spans="1:30" x14ac:dyDescent="0.25">
      <c r="A1005" s="20">
        <v>993</v>
      </c>
      <c r="B1005" s="52"/>
      <c r="C1005" s="52"/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/>
      <c r="J1005" s="3"/>
      <c r="K1005" s="3"/>
      <c r="L1005" s="3"/>
      <c r="M1005" s="3"/>
      <c r="N1005" s="3"/>
      <c r="O1005" s="3"/>
      <c r="P1005" s="25">
        <f t="shared" si="45"/>
        <v>0</v>
      </c>
      <c r="Q1005" s="26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/>
      <c r="X1005" s="3"/>
      <c r="Y1005" s="3">
        <v>0</v>
      </c>
      <c r="Z1005" s="3">
        <v>0</v>
      </c>
      <c r="AA1005" s="3">
        <v>0</v>
      </c>
      <c r="AB1005" s="3">
        <v>0</v>
      </c>
      <c r="AC1005" s="27">
        <f t="shared" si="46"/>
        <v>0</v>
      </c>
      <c r="AD1005" s="28">
        <f t="shared" si="47"/>
        <v>0</v>
      </c>
    </row>
    <row r="1006" spans="1:30" x14ac:dyDescent="0.25">
      <c r="A1006" s="29">
        <v>994</v>
      </c>
      <c r="B1006" s="52"/>
      <c r="C1006" s="52"/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/>
      <c r="J1006" s="3"/>
      <c r="K1006" s="3"/>
      <c r="L1006" s="3"/>
      <c r="M1006" s="3"/>
      <c r="N1006" s="3"/>
      <c r="O1006" s="3"/>
      <c r="P1006" s="25">
        <f t="shared" si="45"/>
        <v>0</v>
      </c>
      <c r="Q1006" s="26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/>
      <c r="X1006" s="3"/>
      <c r="Y1006" s="3">
        <v>0</v>
      </c>
      <c r="Z1006" s="3">
        <v>0</v>
      </c>
      <c r="AA1006" s="3">
        <v>0</v>
      </c>
      <c r="AB1006" s="3">
        <v>0</v>
      </c>
      <c r="AC1006" s="27">
        <f t="shared" si="46"/>
        <v>0</v>
      </c>
      <c r="AD1006" s="28">
        <f t="shared" si="47"/>
        <v>0</v>
      </c>
    </row>
    <row r="1007" spans="1:30" x14ac:dyDescent="0.25">
      <c r="A1007" s="20">
        <v>995</v>
      </c>
      <c r="B1007" s="52"/>
      <c r="C1007" s="52"/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/>
      <c r="J1007" s="3"/>
      <c r="K1007" s="3"/>
      <c r="L1007" s="3"/>
      <c r="M1007" s="3"/>
      <c r="N1007" s="3"/>
      <c r="O1007" s="3"/>
      <c r="P1007" s="25">
        <f t="shared" si="45"/>
        <v>0</v>
      </c>
      <c r="Q1007" s="26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/>
      <c r="X1007" s="3"/>
      <c r="Y1007" s="3">
        <v>0</v>
      </c>
      <c r="Z1007" s="3">
        <v>0</v>
      </c>
      <c r="AA1007" s="3">
        <v>0</v>
      </c>
      <c r="AB1007" s="3">
        <v>0</v>
      </c>
      <c r="AC1007" s="27">
        <f t="shared" si="46"/>
        <v>0</v>
      </c>
      <c r="AD1007" s="28">
        <f t="shared" si="47"/>
        <v>0</v>
      </c>
    </row>
    <row r="1008" spans="1:30" x14ac:dyDescent="0.25">
      <c r="A1008" s="29">
        <v>996</v>
      </c>
      <c r="B1008" s="52"/>
      <c r="C1008" s="52"/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/>
      <c r="J1008" s="3"/>
      <c r="K1008" s="3"/>
      <c r="L1008" s="3"/>
      <c r="M1008" s="3"/>
      <c r="N1008" s="3"/>
      <c r="O1008" s="3"/>
      <c r="P1008" s="25">
        <f t="shared" si="45"/>
        <v>0</v>
      </c>
      <c r="Q1008" s="26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/>
      <c r="X1008" s="3"/>
      <c r="Y1008" s="3">
        <v>0</v>
      </c>
      <c r="Z1008" s="3">
        <v>0</v>
      </c>
      <c r="AA1008" s="3">
        <v>0</v>
      </c>
      <c r="AB1008" s="3">
        <v>0</v>
      </c>
      <c r="AC1008" s="27">
        <f t="shared" si="46"/>
        <v>0</v>
      </c>
      <c r="AD1008" s="28">
        <f t="shared" si="47"/>
        <v>0</v>
      </c>
    </row>
    <row r="1009" spans="1:30" x14ac:dyDescent="0.25">
      <c r="A1009" s="20">
        <v>997</v>
      </c>
      <c r="B1009" s="52"/>
      <c r="C1009" s="52"/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/>
      <c r="J1009" s="3"/>
      <c r="K1009" s="3"/>
      <c r="L1009" s="3"/>
      <c r="M1009" s="3"/>
      <c r="N1009" s="3"/>
      <c r="O1009" s="3"/>
      <c r="P1009" s="25">
        <f t="shared" si="45"/>
        <v>0</v>
      </c>
      <c r="Q1009" s="26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/>
      <c r="X1009" s="3"/>
      <c r="Y1009" s="3">
        <v>0</v>
      </c>
      <c r="Z1009" s="3">
        <v>0</v>
      </c>
      <c r="AA1009" s="3">
        <v>0</v>
      </c>
      <c r="AB1009" s="3">
        <v>0</v>
      </c>
      <c r="AC1009" s="27">
        <f t="shared" si="46"/>
        <v>0</v>
      </c>
      <c r="AD1009" s="28">
        <f t="shared" si="47"/>
        <v>0</v>
      </c>
    </row>
    <row r="1010" spans="1:30" x14ac:dyDescent="0.25">
      <c r="A1010" s="29">
        <v>998</v>
      </c>
      <c r="B1010" s="52"/>
      <c r="C1010" s="52"/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/>
      <c r="J1010" s="3"/>
      <c r="K1010" s="3"/>
      <c r="L1010" s="3"/>
      <c r="M1010" s="3"/>
      <c r="N1010" s="3"/>
      <c r="O1010" s="3"/>
      <c r="P1010" s="25">
        <f t="shared" si="45"/>
        <v>0</v>
      </c>
      <c r="Q1010" s="26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/>
      <c r="X1010" s="3"/>
      <c r="Y1010" s="3">
        <v>0</v>
      </c>
      <c r="Z1010" s="3">
        <v>0</v>
      </c>
      <c r="AA1010" s="3">
        <v>0</v>
      </c>
      <c r="AB1010" s="3">
        <v>0</v>
      </c>
      <c r="AC1010" s="27">
        <f t="shared" si="46"/>
        <v>0</v>
      </c>
      <c r="AD1010" s="28">
        <f t="shared" si="47"/>
        <v>0</v>
      </c>
    </row>
    <row r="1011" spans="1:30" x14ac:dyDescent="0.25">
      <c r="A1011" s="20">
        <v>999</v>
      </c>
      <c r="B1011" s="52"/>
      <c r="C1011" s="52"/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/>
      <c r="J1011" s="3"/>
      <c r="K1011" s="3"/>
      <c r="L1011" s="3"/>
      <c r="M1011" s="3"/>
      <c r="N1011" s="3"/>
      <c r="O1011" s="3"/>
      <c r="P1011" s="25">
        <f t="shared" si="45"/>
        <v>0</v>
      </c>
      <c r="Q1011" s="26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/>
      <c r="X1011" s="3"/>
      <c r="Y1011" s="3">
        <v>0</v>
      </c>
      <c r="Z1011" s="3">
        <v>0</v>
      </c>
      <c r="AA1011" s="3">
        <v>0</v>
      </c>
      <c r="AB1011" s="3">
        <v>0</v>
      </c>
      <c r="AC1011" s="27">
        <f t="shared" si="46"/>
        <v>0</v>
      </c>
      <c r="AD1011" s="28">
        <f t="shared" si="47"/>
        <v>0</v>
      </c>
    </row>
    <row r="1012" spans="1:30" x14ac:dyDescent="0.25">
      <c r="A1012" s="29">
        <v>1000</v>
      </c>
      <c r="B1012" s="52"/>
      <c r="C1012" s="52"/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/>
      <c r="J1012" s="3"/>
      <c r="K1012" s="3"/>
      <c r="L1012" s="3"/>
      <c r="M1012" s="3"/>
      <c r="N1012" s="3"/>
      <c r="O1012" s="3"/>
      <c r="P1012" s="25">
        <f t="shared" si="45"/>
        <v>0</v>
      </c>
      <c r="Q1012" s="26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/>
      <c r="X1012" s="3"/>
      <c r="Y1012" s="3">
        <v>0</v>
      </c>
      <c r="Z1012" s="3">
        <v>0</v>
      </c>
      <c r="AA1012" s="3">
        <v>0</v>
      </c>
      <c r="AB1012" s="3">
        <v>0</v>
      </c>
      <c r="AC1012" s="27">
        <f t="shared" si="46"/>
        <v>0</v>
      </c>
      <c r="AD1012" s="28">
        <f t="shared" si="47"/>
        <v>0</v>
      </c>
    </row>
    <row r="1013" spans="1:30" x14ac:dyDescent="0.25">
      <c r="A1013" s="20">
        <v>1001</v>
      </c>
      <c r="B1013" s="52"/>
      <c r="C1013" s="52"/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/>
      <c r="J1013" s="3"/>
      <c r="K1013" s="3"/>
      <c r="L1013" s="3"/>
      <c r="M1013" s="3"/>
      <c r="N1013" s="3"/>
      <c r="O1013" s="3"/>
      <c r="P1013" s="25">
        <f t="shared" si="45"/>
        <v>0</v>
      </c>
      <c r="Q1013" s="26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/>
      <c r="X1013" s="3"/>
      <c r="Y1013" s="3">
        <v>0</v>
      </c>
      <c r="Z1013" s="3">
        <v>0</v>
      </c>
      <c r="AA1013" s="3">
        <v>0</v>
      </c>
      <c r="AB1013" s="3">
        <v>0</v>
      </c>
      <c r="AC1013" s="27">
        <f t="shared" si="46"/>
        <v>0</v>
      </c>
      <c r="AD1013" s="28">
        <f t="shared" si="47"/>
        <v>0</v>
      </c>
    </row>
    <row r="1014" spans="1:30" x14ac:dyDescent="0.25">
      <c r="A1014" s="29">
        <v>1002</v>
      </c>
      <c r="B1014" s="52"/>
      <c r="C1014" s="52"/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/>
      <c r="J1014" s="3"/>
      <c r="K1014" s="3"/>
      <c r="L1014" s="3"/>
      <c r="M1014" s="3"/>
      <c r="N1014" s="3"/>
      <c r="O1014" s="3"/>
      <c r="P1014" s="25">
        <f t="shared" si="45"/>
        <v>0</v>
      </c>
      <c r="Q1014" s="26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/>
      <c r="X1014" s="3"/>
      <c r="Y1014" s="3">
        <v>0</v>
      </c>
      <c r="Z1014" s="3">
        <v>0</v>
      </c>
      <c r="AA1014" s="3">
        <v>0</v>
      </c>
      <c r="AB1014" s="3">
        <v>0</v>
      </c>
      <c r="AC1014" s="27">
        <f t="shared" si="46"/>
        <v>0</v>
      </c>
      <c r="AD1014" s="28">
        <f t="shared" si="47"/>
        <v>0</v>
      </c>
    </row>
    <row r="1015" spans="1:30" x14ac:dyDescent="0.25">
      <c r="A1015" s="20">
        <v>1003</v>
      </c>
      <c r="B1015" s="52"/>
      <c r="C1015" s="52"/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/>
      <c r="J1015" s="3"/>
      <c r="K1015" s="3"/>
      <c r="L1015" s="3"/>
      <c r="M1015" s="3"/>
      <c r="N1015" s="3"/>
      <c r="O1015" s="3"/>
      <c r="P1015" s="25">
        <f t="shared" si="45"/>
        <v>0</v>
      </c>
      <c r="Q1015" s="26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/>
      <c r="X1015" s="3"/>
      <c r="Y1015" s="3">
        <v>0</v>
      </c>
      <c r="Z1015" s="3">
        <v>0</v>
      </c>
      <c r="AA1015" s="3">
        <v>0</v>
      </c>
      <c r="AB1015" s="3">
        <v>0</v>
      </c>
      <c r="AC1015" s="27">
        <f t="shared" si="46"/>
        <v>0</v>
      </c>
      <c r="AD1015" s="28">
        <f t="shared" si="47"/>
        <v>0</v>
      </c>
    </row>
    <row r="1016" spans="1:30" x14ac:dyDescent="0.25">
      <c r="A1016" s="29">
        <v>1004</v>
      </c>
      <c r="B1016" s="52"/>
      <c r="C1016" s="52"/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/>
      <c r="J1016" s="3"/>
      <c r="K1016" s="3"/>
      <c r="L1016" s="3"/>
      <c r="M1016" s="3"/>
      <c r="N1016" s="3"/>
      <c r="O1016" s="3"/>
      <c r="P1016" s="25">
        <f t="shared" si="45"/>
        <v>0</v>
      </c>
      <c r="Q1016" s="26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/>
      <c r="X1016" s="3"/>
      <c r="Y1016" s="3">
        <v>0</v>
      </c>
      <c r="Z1016" s="3">
        <v>0</v>
      </c>
      <c r="AA1016" s="3">
        <v>0</v>
      </c>
      <c r="AB1016" s="3">
        <v>0</v>
      </c>
      <c r="AC1016" s="27">
        <f t="shared" si="46"/>
        <v>0</v>
      </c>
      <c r="AD1016" s="28">
        <f t="shared" si="47"/>
        <v>0</v>
      </c>
    </row>
    <row r="1017" spans="1:30" x14ac:dyDescent="0.25">
      <c r="A1017" s="20">
        <v>1005</v>
      </c>
      <c r="B1017" s="52"/>
      <c r="C1017" s="52"/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/>
      <c r="J1017" s="3"/>
      <c r="K1017" s="3"/>
      <c r="L1017" s="3"/>
      <c r="M1017" s="3"/>
      <c r="N1017" s="3"/>
      <c r="O1017" s="3"/>
      <c r="P1017" s="25">
        <f t="shared" si="45"/>
        <v>0</v>
      </c>
      <c r="Q1017" s="26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/>
      <c r="X1017" s="3"/>
      <c r="Y1017" s="3">
        <v>0</v>
      </c>
      <c r="Z1017" s="3">
        <v>0</v>
      </c>
      <c r="AA1017" s="3">
        <v>0</v>
      </c>
      <c r="AB1017" s="3">
        <v>0</v>
      </c>
      <c r="AC1017" s="27">
        <f t="shared" si="46"/>
        <v>0</v>
      </c>
      <c r="AD1017" s="28">
        <f t="shared" si="47"/>
        <v>0</v>
      </c>
    </row>
    <row r="1018" spans="1:30" x14ac:dyDescent="0.25">
      <c r="A1018" s="29">
        <v>1006</v>
      </c>
      <c r="B1018" s="52"/>
      <c r="C1018" s="52"/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/>
      <c r="J1018" s="3"/>
      <c r="K1018" s="3"/>
      <c r="L1018" s="3"/>
      <c r="M1018" s="3"/>
      <c r="N1018" s="3"/>
      <c r="O1018" s="3"/>
      <c r="P1018" s="25">
        <f t="shared" si="45"/>
        <v>0</v>
      </c>
      <c r="Q1018" s="26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/>
      <c r="X1018" s="3"/>
      <c r="Y1018" s="3">
        <v>0</v>
      </c>
      <c r="Z1018" s="3">
        <v>0</v>
      </c>
      <c r="AA1018" s="3">
        <v>0</v>
      </c>
      <c r="AB1018" s="3">
        <v>0</v>
      </c>
      <c r="AC1018" s="27">
        <f t="shared" si="46"/>
        <v>0</v>
      </c>
      <c r="AD1018" s="28">
        <f t="shared" si="47"/>
        <v>0</v>
      </c>
    </row>
    <row r="1019" spans="1:30" x14ac:dyDescent="0.25">
      <c r="A1019" s="20">
        <v>1007</v>
      </c>
      <c r="B1019" s="52"/>
      <c r="C1019" s="52"/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/>
      <c r="J1019" s="3"/>
      <c r="K1019" s="3"/>
      <c r="L1019" s="3"/>
      <c r="M1019" s="3"/>
      <c r="N1019" s="3"/>
      <c r="O1019" s="3"/>
      <c r="P1019" s="25">
        <f t="shared" si="45"/>
        <v>0</v>
      </c>
      <c r="Q1019" s="26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/>
      <c r="X1019" s="3"/>
      <c r="Y1019" s="3">
        <v>0</v>
      </c>
      <c r="Z1019" s="3">
        <v>0</v>
      </c>
      <c r="AA1019" s="3">
        <v>0</v>
      </c>
      <c r="AB1019" s="3">
        <v>0</v>
      </c>
      <c r="AC1019" s="27">
        <f t="shared" si="46"/>
        <v>0</v>
      </c>
      <c r="AD1019" s="28">
        <f t="shared" si="47"/>
        <v>0</v>
      </c>
    </row>
    <row r="1020" spans="1:30" x14ac:dyDescent="0.25">
      <c r="A1020" s="29">
        <v>1008</v>
      </c>
      <c r="B1020" s="52"/>
      <c r="C1020" s="52"/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/>
      <c r="J1020" s="3"/>
      <c r="K1020" s="3"/>
      <c r="L1020" s="3"/>
      <c r="M1020" s="3"/>
      <c r="N1020" s="3"/>
      <c r="O1020" s="3"/>
      <c r="P1020" s="25">
        <f t="shared" si="45"/>
        <v>0</v>
      </c>
      <c r="Q1020" s="26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/>
      <c r="X1020" s="3"/>
      <c r="Y1020" s="3">
        <v>0</v>
      </c>
      <c r="Z1020" s="3">
        <v>0</v>
      </c>
      <c r="AA1020" s="3">
        <v>0</v>
      </c>
      <c r="AB1020" s="3">
        <v>0</v>
      </c>
      <c r="AC1020" s="27">
        <f t="shared" si="46"/>
        <v>0</v>
      </c>
      <c r="AD1020" s="28">
        <f t="shared" si="47"/>
        <v>0</v>
      </c>
    </row>
    <row r="1021" spans="1:30" x14ac:dyDescent="0.25">
      <c r="A1021" s="20">
        <v>1009</v>
      </c>
      <c r="B1021" s="52"/>
      <c r="C1021" s="52"/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/>
      <c r="J1021" s="3"/>
      <c r="K1021" s="3"/>
      <c r="L1021" s="3"/>
      <c r="M1021" s="3"/>
      <c r="N1021" s="3"/>
      <c r="O1021" s="3"/>
      <c r="P1021" s="25">
        <f t="shared" si="45"/>
        <v>0</v>
      </c>
      <c r="Q1021" s="26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/>
      <c r="X1021" s="3"/>
      <c r="Y1021" s="3">
        <v>0</v>
      </c>
      <c r="Z1021" s="3">
        <v>0</v>
      </c>
      <c r="AA1021" s="3">
        <v>0</v>
      </c>
      <c r="AB1021" s="3">
        <v>0</v>
      </c>
      <c r="AC1021" s="27">
        <f t="shared" si="46"/>
        <v>0</v>
      </c>
      <c r="AD1021" s="28">
        <f t="shared" si="47"/>
        <v>0</v>
      </c>
    </row>
    <row r="1022" spans="1:30" x14ac:dyDescent="0.25">
      <c r="A1022" s="29">
        <v>1010</v>
      </c>
      <c r="B1022" s="52"/>
      <c r="C1022" s="52"/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/>
      <c r="J1022" s="3"/>
      <c r="K1022" s="3"/>
      <c r="L1022" s="3"/>
      <c r="M1022" s="3"/>
      <c r="N1022" s="3"/>
      <c r="O1022" s="3"/>
      <c r="P1022" s="25">
        <f t="shared" si="45"/>
        <v>0</v>
      </c>
      <c r="Q1022" s="26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/>
      <c r="X1022" s="3"/>
      <c r="Y1022" s="3">
        <v>0</v>
      </c>
      <c r="Z1022" s="3">
        <v>0</v>
      </c>
      <c r="AA1022" s="3">
        <v>0</v>
      </c>
      <c r="AB1022" s="3">
        <v>0</v>
      </c>
      <c r="AC1022" s="27">
        <f t="shared" si="46"/>
        <v>0</v>
      </c>
      <c r="AD1022" s="28">
        <f t="shared" si="47"/>
        <v>0</v>
      </c>
    </row>
    <row r="1023" spans="1:30" x14ac:dyDescent="0.25">
      <c r="A1023" s="20">
        <v>1011</v>
      </c>
      <c r="B1023" s="52"/>
      <c r="C1023" s="52"/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/>
      <c r="J1023" s="3"/>
      <c r="K1023" s="3"/>
      <c r="L1023" s="3"/>
      <c r="M1023" s="3"/>
      <c r="N1023" s="3"/>
      <c r="O1023" s="3"/>
      <c r="P1023" s="25">
        <f t="shared" si="45"/>
        <v>0</v>
      </c>
      <c r="Q1023" s="26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/>
      <c r="X1023" s="3"/>
      <c r="Y1023" s="3">
        <v>0</v>
      </c>
      <c r="Z1023" s="3">
        <v>0</v>
      </c>
      <c r="AA1023" s="3">
        <v>0</v>
      </c>
      <c r="AB1023" s="3">
        <v>0</v>
      </c>
      <c r="AC1023" s="27">
        <f t="shared" si="46"/>
        <v>0</v>
      </c>
      <c r="AD1023" s="28">
        <f t="shared" si="47"/>
        <v>0</v>
      </c>
    </row>
    <row r="1024" spans="1:30" x14ac:dyDescent="0.25">
      <c r="A1024" s="29">
        <v>1012</v>
      </c>
      <c r="B1024" s="52"/>
      <c r="C1024" s="52"/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/>
      <c r="J1024" s="3"/>
      <c r="K1024" s="3"/>
      <c r="L1024" s="3"/>
      <c r="M1024" s="3"/>
      <c r="N1024" s="3"/>
      <c r="O1024" s="3"/>
      <c r="P1024" s="25">
        <f t="shared" si="45"/>
        <v>0</v>
      </c>
      <c r="Q1024" s="26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/>
      <c r="X1024" s="3"/>
      <c r="Y1024" s="3">
        <v>0</v>
      </c>
      <c r="Z1024" s="3">
        <v>0</v>
      </c>
      <c r="AA1024" s="3">
        <v>0</v>
      </c>
      <c r="AB1024" s="3">
        <v>0</v>
      </c>
      <c r="AC1024" s="27">
        <f t="shared" si="46"/>
        <v>0</v>
      </c>
      <c r="AD1024" s="28">
        <f t="shared" si="47"/>
        <v>0</v>
      </c>
    </row>
    <row r="1025" spans="1:30" x14ac:dyDescent="0.25">
      <c r="A1025" s="20">
        <v>1013</v>
      </c>
      <c r="B1025" s="52"/>
      <c r="C1025" s="52"/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/>
      <c r="J1025" s="3"/>
      <c r="K1025" s="3"/>
      <c r="L1025" s="3"/>
      <c r="M1025" s="3"/>
      <c r="N1025" s="3"/>
      <c r="O1025" s="3"/>
      <c r="P1025" s="25">
        <f t="shared" si="45"/>
        <v>0</v>
      </c>
      <c r="Q1025" s="26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/>
      <c r="X1025" s="3"/>
      <c r="Y1025" s="3">
        <v>0</v>
      </c>
      <c r="Z1025" s="3">
        <v>0</v>
      </c>
      <c r="AA1025" s="3">
        <v>0</v>
      </c>
      <c r="AB1025" s="3">
        <v>0</v>
      </c>
      <c r="AC1025" s="27">
        <f t="shared" si="46"/>
        <v>0</v>
      </c>
      <c r="AD1025" s="28">
        <f t="shared" si="47"/>
        <v>0</v>
      </c>
    </row>
    <row r="1026" spans="1:30" x14ac:dyDescent="0.25">
      <c r="A1026" s="29">
        <v>1014</v>
      </c>
      <c r="B1026" s="52"/>
      <c r="C1026" s="52"/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/>
      <c r="J1026" s="3"/>
      <c r="K1026" s="3"/>
      <c r="L1026" s="3"/>
      <c r="M1026" s="3"/>
      <c r="N1026" s="3"/>
      <c r="O1026" s="3"/>
      <c r="P1026" s="25">
        <f t="shared" si="45"/>
        <v>0</v>
      </c>
      <c r="Q1026" s="26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/>
      <c r="X1026" s="3"/>
      <c r="Y1026" s="3">
        <v>0</v>
      </c>
      <c r="Z1026" s="3">
        <v>0</v>
      </c>
      <c r="AA1026" s="3">
        <v>0</v>
      </c>
      <c r="AB1026" s="3">
        <v>0</v>
      </c>
      <c r="AC1026" s="27">
        <f t="shared" si="46"/>
        <v>0</v>
      </c>
      <c r="AD1026" s="28">
        <f t="shared" si="47"/>
        <v>0</v>
      </c>
    </row>
    <row r="1027" spans="1:30" x14ac:dyDescent="0.25">
      <c r="A1027" s="20">
        <v>1015</v>
      </c>
      <c r="B1027" s="52"/>
      <c r="C1027" s="52"/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/>
      <c r="J1027" s="3"/>
      <c r="K1027" s="3"/>
      <c r="L1027" s="3"/>
      <c r="M1027" s="3"/>
      <c r="N1027" s="3"/>
      <c r="O1027" s="3"/>
      <c r="P1027" s="25">
        <f t="shared" si="45"/>
        <v>0</v>
      </c>
      <c r="Q1027" s="26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/>
      <c r="X1027" s="3"/>
      <c r="Y1027" s="3">
        <v>0</v>
      </c>
      <c r="Z1027" s="3">
        <v>0</v>
      </c>
      <c r="AA1027" s="3">
        <v>0</v>
      </c>
      <c r="AB1027" s="3">
        <v>0</v>
      </c>
      <c r="AC1027" s="27">
        <f t="shared" si="46"/>
        <v>0</v>
      </c>
      <c r="AD1027" s="28">
        <f t="shared" si="47"/>
        <v>0</v>
      </c>
    </row>
    <row r="1028" spans="1:30" x14ac:dyDescent="0.25">
      <c r="A1028" s="29">
        <v>1016</v>
      </c>
      <c r="B1028" s="52"/>
      <c r="C1028" s="52"/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/>
      <c r="J1028" s="3"/>
      <c r="K1028" s="3"/>
      <c r="L1028" s="3"/>
      <c r="M1028" s="3"/>
      <c r="N1028" s="3"/>
      <c r="O1028" s="3"/>
      <c r="P1028" s="25">
        <f t="shared" si="45"/>
        <v>0</v>
      </c>
      <c r="Q1028" s="26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/>
      <c r="X1028" s="3"/>
      <c r="Y1028" s="3">
        <v>0</v>
      </c>
      <c r="Z1028" s="3">
        <v>0</v>
      </c>
      <c r="AA1028" s="3">
        <v>0</v>
      </c>
      <c r="AB1028" s="3">
        <v>0</v>
      </c>
      <c r="AC1028" s="27">
        <f t="shared" si="46"/>
        <v>0</v>
      </c>
      <c r="AD1028" s="28">
        <f t="shared" si="47"/>
        <v>0</v>
      </c>
    </row>
    <row r="1029" spans="1:30" x14ac:dyDescent="0.25">
      <c r="A1029" s="20">
        <v>1017</v>
      </c>
      <c r="B1029" s="52"/>
      <c r="C1029" s="52"/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/>
      <c r="J1029" s="3"/>
      <c r="K1029" s="3"/>
      <c r="L1029" s="3"/>
      <c r="M1029" s="3"/>
      <c r="N1029" s="3"/>
      <c r="O1029" s="3"/>
      <c r="P1029" s="25">
        <f t="shared" si="45"/>
        <v>0</v>
      </c>
      <c r="Q1029" s="26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/>
      <c r="X1029" s="3"/>
      <c r="Y1029" s="3">
        <v>0</v>
      </c>
      <c r="Z1029" s="3">
        <v>0</v>
      </c>
      <c r="AA1029" s="3">
        <v>0</v>
      </c>
      <c r="AB1029" s="3">
        <v>0</v>
      </c>
      <c r="AC1029" s="27">
        <f t="shared" si="46"/>
        <v>0</v>
      </c>
      <c r="AD1029" s="28">
        <f t="shared" si="47"/>
        <v>0</v>
      </c>
    </row>
    <row r="1030" spans="1:30" x14ac:dyDescent="0.25">
      <c r="A1030" s="29">
        <v>1018</v>
      </c>
      <c r="B1030" s="52"/>
      <c r="C1030" s="52"/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/>
      <c r="J1030" s="3"/>
      <c r="K1030" s="3"/>
      <c r="L1030" s="3"/>
      <c r="M1030" s="3"/>
      <c r="N1030" s="3"/>
      <c r="O1030" s="3"/>
      <c r="P1030" s="25">
        <f t="shared" si="45"/>
        <v>0</v>
      </c>
      <c r="Q1030" s="26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/>
      <c r="X1030" s="3"/>
      <c r="Y1030" s="3">
        <v>0</v>
      </c>
      <c r="Z1030" s="3">
        <v>0</v>
      </c>
      <c r="AA1030" s="3">
        <v>0</v>
      </c>
      <c r="AB1030" s="3">
        <v>0</v>
      </c>
      <c r="AC1030" s="27">
        <f t="shared" si="46"/>
        <v>0</v>
      </c>
      <c r="AD1030" s="28">
        <f t="shared" si="47"/>
        <v>0</v>
      </c>
    </row>
    <row r="1031" spans="1:30" x14ac:dyDescent="0.25">
      <c r="A1031" s="20">
        <v>1019</v>
      </c>
      <c r="B1031" s="52"/>
      <c r="C1031" s="52"/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/>
      <c r="J1031" s="3"/>
      <c r="K1031" s="3"/>
      <c r="L1031" s="3"/>
      <c r="M1031" s="3"/>
      <c r="N1031" s="3"/>
      <c r="O1031" s="3"/>
      <c r="P1031" s="25">
        <f t="shared" si="45"/>
        <v>0</v>
      </c>
      <c r="Q1031" s="26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/>
      <c r="X1031" s="3"/>
      <c r="Y1031" s="3">
        <v>0</v>
      </c>
      <c r="Z1031" s="3">
        <v>0</v>
      </c>
      <c r="AA1031" s="3">
        <v>0</v>
      </c>
      <c r="AB1031" s="3">
        <v>0</v>
      </c>
      <c r="AC1031" s="27">
        <f t="shared" si="46"/>
        <v>0</v>
      </c>
      <c r="AD1031" s="28">
        <f t="shared" si="47"/>
        <v>0</v>
      </c>
    </row>
    <row r="1032" spans="1:30" x14ac:dyDescent="0.25">
      <c r="A1032" s="29">
        <v>1020</v>
      </c>
      <c r="B1032" s="52"/>
      <c r="C1032" s="52"/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/>
      <c r="J1032" s="3"/>
      <c r="K1032" s="3"/>
      <c r="L1032" s="3"/>
      <c r="M1032" s="3"/>
      <c r="N1032" s="3"/>
      <c r="O1032" s="3"/>
      <c r="P1032" s="25">
        <f t="shared" si="45"/>
        <v>0</v>
      </c>
      <c r="Q1032" s="26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/>
      <c r="X1032" s="3"/>
      <c r="Y1032" s="3">
        <v>0</v>
      </c>
      <c r="Z1032" s="3">
        <v>0</v>
      </c>
      <c r="AA1032" s="3">
        <v>0</v>
      </c>
      <c r="AB1032" s="3">
        <v>0</v>
      </c>
      <c r="AC1032" s="27">
        <f t="shared" si="46"/>
        <v>0</v>
      </c>
      <c r="AD1032" s="28">
        <f t="shared" si="47"/>
        <v>0</v>
      </c>
    </row>
    <row r="1033" spans="1:30" x14ac:dyDescent="0.25">
      <c r="A1033" s="20">
        <v>1021</v>
      </c>
      <c r="B1033" s="52"/>
      <c r="C1033" s="52"/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/>
      <c r="J1033" s="3"/>
      <c r="K1033" s="3"/>
      <c r="L1033" s="3"/>
      <c r="M1033" s="3"/>
      <c r="N1033" s="3"/>
      <c r="O1033" s="3"/>
      <c r="P1033" s="25">
        <f t="shared" si="45"/>
        <v>0</v>
      </c>
      <c r="Q1033" s="26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/>
      <c r="X1033" s="3"/>
      <c r="Y1033" s="3">
        <v>0</v>
      </c>
      <c r="Z1033" s="3">
        <v>0</v>
      </c>
      <c r="AA1033" s="3">
        <v>0</v>
      </c>
      <c r="AB1033" s="3">
        <v>0</v>
      </c>
      <c r="AC1033" s="27">
        <f t="shared" si="46"/>
        <v>0</v>
      </c>
      <c r="AD1033" s="28">
        <f t="shared" si="47"/>
        <v>0</v>
      </c>
    </row>
    <row r="1034" spans="1:30" x14ac:dyDescent="0.25">
      <c r="A1034" s="29">
        <v>1022</v>
      </c>
      <c r="B1034" s="52"/>
      <c r="C1034" s="52"/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/>
      <c r="J1034" s="3"/>
      <c r="K1034" s="3"/>
      <c r="L1034" s="3"/>
      <c r="M1034" s="3"/>
      <c r="N1034" s="3"/>
      <c r="O1034" s="3"/>
      <c r="P1034" s="25">
        <f t="shared" si="45"/>
        <v>0</v>
      </c>
      <c r="Q1034" s="26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/>
      <c r="X1034" s="3"/>
      <c r="Y1034" s="3">
        <v>0</v>
      </c>
      <c r="Z1034" s="3">
        <v>0</v>
      </c>
      <c r="AA1034" s="3">
        <v>0</v>
      </c>
      <c r="AB1034" s="3">
        <v>0</v>
      </c>
      <c r="AC1034" s="27">
        <f t="shared" si="46"/>
        <v>0</v>
      </c>
      <c r="AD1034" s="28">
        <f t="shared" si="47"/>
        <v>0</v>
      </c>
    </row>
    <row r="1035" spans="1:30" x14ac:dyDescent="0.25">
      <c r="A1035" s="20">
        <v>1023</v>
      </c>
      <c r="B1035" s="52"/>
      <c r="C1035" s="52"/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/>
      <c r="J1035" s="3"/>
      <c r="K1035" s="3"/>
      <c r="L1035" s="3"/>
      <c r="M1035" s="3"/>
      <c r="N1035" s="3"/>
      <c r="O1035" s="3"/>
      <c r="P1035" s="25">
        <f t="shared" si="45"/>
        <v>0</v>
      </c>
      <c r="Q1035" s="26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/>
      <c r="X1035" s="3"/>
      <c r="Y1035" s="3">
        <v>0</v>
      </c>
      <c r="Z1035" s="3">
        <v>0</v>
      </c>
      <c r="AA1035" s="3">
        <v>0</v>
      </c>
      <c r="AB1035" s="3">
        <v>0</v>
      </c>
      <c r="AC1035" s="27">
        <f t="shared" si="46"/>
        <v>0</v>
      </c>
      <c r="AD1035" s="28">
        <f t="shared" si="47"/>
        <v>0</v>
      </c>
    </row>
    <row r="1036" spans="1:30" x14ac:dyDescent="0.25">
      <c r="A1036" s="29">
        <v>1024</v>
      </c>
      <c r="B1036" s="52"/>
      <c r="C1036" s="52"/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/>
      <c r="J1036" s="3"/>
      <c r="K1036" s="3"/>
      <c r="L1036" s="3"/>
      <c r="M1036" s="3"/>
      <c r="N1036" s="3"/>
      <c r="O1036" s="3"/>
      <c r="P1036" s="25">
        <f t="shared" si="45"/>
        <v>0</v>
      </c>
      <c r="Q1036" s="26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/>
      <c r="X1036" s="3"/>
      <c r="Y1036" s="3">
        <v>0</v>
      </c>
      <c r="Z1036" s="3">
        <v>0</v>
      </c>
      <c r="AA1036" s="3">
        <v>0</v>
      </c>
      <c r="AB1036" s="3">
        <v>0</v>
      </c>
      <c r="AC1036" s="27">
        <f t="shared" si="46"/>
        <v>0</v>
      </c>
      <c r="AD1036" s="28">
        <f t="shared" si="47"/>
        <v>0</v>
      </c>
    </row>
    <row r="1037" spans="1:30" x14ac:dyDescent="0.25">
      <c r="A1037" s="20">
        <v>1025</v>
      </c>
      <c r="B1037" s="52"/>
      <c r="C1037" s="52"/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/>
      <c r="J1037" s="3"/>
      <c r="K1037" s="3"/>
      <c r="L1037" s="3"/>
      <c r="M1037" s="3"/>
      <c r="N1037" s="3"/>
      <c r="O1037" s="3"/>
      <c r="P1037" s="25">
        <f t="shared" si="45"/>
        <v>0</v>
      </c>
      <c r="Q1037" s="26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/>
      <c r="X1037" s="3"/>
      <c r="Y1037" s="3">
        <v>0</v>
      </c>
      <c r="Z1037" s="3">
        <v>0</v>
      </c>
      <c r="AA1037" s="3">
        <v>0</v>
      </c>
      <c r="AB1037" s="3">
        <v>0</v>
      </c>
      <c r="AC1037" s="27">
        <f t="shared" si="46"/>
        <v>0</v>
      </c>
      <c r="AD1037" s="28">
        <f t="shared" si="47"/>
        <v>0</v>
      </c>
    </row>
    <row r="1038" spans="1:30" x14ac:dyDescent="0.25">
      <c r="A1038" s="29">
        <v>1026</v>
      </c>
      <c r="B1038" s="52"/>
      <c r="C1038" s="52"/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/>
      <c r="J1038" s="3"/>
      <c r="K1038" s="3"/>
      <c r="L1038" s="3"/>
      <c r="M1038" s="3"/>
      <c r="N1038" s="3"/>
      <c r="O1038" s="3"/>
      <c r="P1038" s="25">
        <f t="shared" ref="P1038:P1101" si="48">SUM(G1038:N1038)</f>
        <v>0</v>
      </c>
      <c r="Q1038" s="26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/>
      <c r="X1038" s="3"/>
      <c r="Y1038" s="3">
        <v>0</v>
      </c>
      <c r="Z1038" s="3">
        <v>0</v>
      </c>
      <c r="AA1038" s="3">
        <v>0</v>
      </c>
      <c r="AB1038" s="3">
        <v>0</v>
      </c>
      <c r="AC1038" s="27">
        <f t="shared" ref="AC1038:AC1101" si="49">SUM(R1038:AB1038)</f>
        <v>0</v>
      </c>
      <c r="AD1038" s="28">
        <f t="shared" ref="AD1038:AD1101" si="50">+P1038+Q1038-AC1038</f>
        <v>0</v>
      </c>
    </row>
    <row r="1039" spans="1:30" x14ac:dyDescent="0.25">
      <c r="A1039" s="20">
        <v>1027</v>
      </c>
      <c r="B1039" s="52"/>
      <c r="C1039" s="52"/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/>
      <c r="J1039" s="3"/>
      <c r="K1039" s="3"/>
      <c r="L1039" s="3"/>
      <c r="M1039" s="3"/>
      <c r="N1039" s="3"/>
      <c r="O1039" s="3"/>
      <c r="P1039" s="25">
        <f t="shared" si="48"/>
        <v>0</v>
      </c>
      <c r="Q1039" s="26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/>
      <c r="X1039" s="3"/>
      <c r="Y1039" s="3">
        <v>0</v>
      </c>
      <c r="Z1039" s="3">
        <v>0</v>
      </c>
      <c r="AA1039" s="3">
        <v>0</v>
      </c>
      <c r="AB1039" s="3">
        <v>0</v>
      </c>
      <c r="AC1039" s="27">
        <f t="shared" si="49"/>
        <v>0</v>
      </c>
      <c r="AD1039" s="28">
        <f t="shared" si="50"/>
        <v>0</v>
      </c>
    </row>
    <row r="1040" spans="1:30" x14ac:dyDescent="0.25">
      <c r="A1040" s="29">
        <v>1028</v>
      </c>
      <c r="B1040" s="52"/>
      <c r="C1040" s="52"/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/>
      <c r="J1040" s="3"/>
      <c r="K1040" s="3"/>
      <c r="L1040" s="3"/>
      <c r="M1040" s="3"/>
      <c r="N1040" s="3"/>
      <c r="O1040" s="3"/>
      <c r="P1040" s="25">
        <f t="shared" si="48"/>
        <v>0</v>
      </c>
      <c r="Q1040" s="26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/>
      <c r="X1040" s="3"/>
      <c r="Y1040" s="3">
        <v>0</v>
      </c>
      <c r="Z1040" s="3">
        <v>0</v>
      </c>
      <c r="AA1040" s="3">
        <v>0</v>
      </c>
      <c r="AB1040" s="3">
        <v>0</v>
      </c>
      <c r="AC1040" s="27">
        <f t="shared" si="49"/>
        <v>0</v>
      </c>
      <c r="AD1040" s="28">
        <f t="shared" si="50"/>
        <v>0</v>
      </c>
    </row>
    <row r="1041" spans="1:30" x14ac:dyDescent="0.25">
      <c r="A1041" s="20">
        <v>1029</v>
      </c>
      <c r="B1041" s="52"/>
      <c r="C1041" s="52"/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/>
      <c r="J1041" s="3"/>
      <c r="K1041" s="3"/>
      <c r="L1041" s="3"/>
      <c r="M1041" s="3"/>
      <c r="N1041" s="3"/>
      <c r="O1041" s="3"/>
      <c r="P1041" s="25">
        <f t="shared" si="48"/>
        <v>0</v>
      </c>
      <c r="Q1041" s="26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/>
      <c r="X1041" s="3"/>
      <c r="Y1041" s="3">
        <v>0</v>
      </c>
      <c r="Z1041" s="3">
        <v>0</v>
      </c>
      <c r="AA1041" s="3">
        <v>0</v>
      </c>
      <c r="AB1041" s="3">
        <v>0</v>
      </c>
      <c r="AC1041" s="27">
        <f t="shared" si="49"/>
        <v>0</v>
      </c>
      <c r="AD1041" s="28">
        <f t="shared" si="50"/>
        <v>0</v>
      </c>
    </row>
    <row r="1042" spans="1:30" x14ac:dyDescent="0.25">
      <c r="A1042" s="29">
        <v>1030</v>
      </c>
      <c r="B1042" s="52"/>
      <c r="C1042" s="52"/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/>
      <c r="J1042" s="3"/>
      <c r="K1042" s="3"/>
      <c r="L1042" s="3"/>
      <c r="M1042" s="3"/>
      <c r="N1042" s="3"/>
      <c r="O1042" s="3"/>
      <c r="P1042" s="25">
        <f t="shared" si="48"/>
        <v>0</v>
      </c>
      <c r="Q1042" s="26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/>
      <c r="X1042" s="3"/>
      <c r="Y1042" s="3">
        <v>0</v>
      </c>
      <c r="Z1042" s="3">
        <v>0</v>
      </c>
      <c r="AA1042" s="3">
        <v>0</v>
      </c>
      <c r="AB1042" s="3">
        <v>0</v>
      </c>
      <c r="AC1042" s="27">
        <f t="shared" si="49"/>
        <v>0</v>
      </c>
      <c r="AD1042" s="28">
        <f t="shared" si="50"/>
        <v>0</v>
      </c>
    </row>
    <row r="1043" spans="1:30" x14ac:dyDescent="0.25">
      <c r="A1043" s="20">
        <v>1031</v>
      </c>
      <c r="B1043" s="52"/>
      <c r="C1043" s="52"/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/>
      <c r="J1043" s="3"/>
      <c r="K1043" s="3"/>
      <c r="L1043" s="3"/>
      <c r="M1043" s="3"/>
      <c r="N1043" s="3"/>
      <c r="O1043" s="3"/>
      <c r="P1043" s="25">
        <f t="shared" si="48"/>
        <v>0</v>
      </c>
      <c r="Q1043" s="26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/>
      <c r="X1043" s="3"/>
      <c r="Y1043" s="3">
        <v>0</v>
      </c>
      <c r="Z1043" s="3">
        <v>0</v>
      </c>
      <c r="AA1043" s="3">
        <v>0</v>
      </c>
      <c r="AB1043" s="3">
        <v>0</v>
      </c>
      <c r="AC1043" s="27">
        <f t="shared" si="49"/>
        <v>0</v>
      </c>
      <c r="AD1043" s="28">
        <f t="shared" si="50"/>
        <v>0</v>
      </c>
    </row>
    <row r="1044" spans="1:30" x14ac:dyDescent="0.25">
      <c r="A1044" s="29">
        <v>1032</v>
      </c>
      <c r="B1044" s="52"/>
      <c r="C1044" s="52"/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/>
      <c r="J1044" s="3"/>
      <c r="K1044" s="3"/>
      <c r="L1044" s="3"/>
      <c r="M1044" s="3"/>
      <c r="N1044" s="3"/>
      <c r="O1044" s="3"/>
      <c r="P1044" s="25">
        <f t="shared" si="48"/>
        <v>0</v>
      </c>
      <c r="Q1044" s="26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/>
      <c r="X1044" s="3"/>
      <c r="Y1044" s="3">
        <v>0</v>
      </c>
      <c r="Z1044" s="3">
        <v>0</v>
      </c>
      <c r="AA1044" s="3">
        <v>0</v>
      </c>
      <c r="AB1044" s="3">
        <v>0</v>
      </c>
      <c r="AC1044" s="27">
        <f t="shared" si="49"/>
        <v>0</v>
      </c>
      <c r="AD1044" s="28">
        <f t="shared" si="50"/>
        <v>0</v>
      </c>
    </row>
    <row r="1045" spans="1:30" x14ac:dyDescent="0.25">
      <c r="A1045" s="20">
        <v>1033</v>
      </c>
      <c r="B1045" s="52"/>
      <c r="C1045" s="52"/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/>
      <c r="J1045" s="3"/>
      <c r="K1045" s="3"/>
      <c r="L1045" s="3"/>
      <c r="M1045" s="3"/>
      <c r="N1045" s="3"/>
      <c r="O1045" s="3"/>
      <c r="P1045" s="25">
        <f t="shared" si="48"/>
        <v>0</v>
      </c>
      <c r="Q1045" s="26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/>
      <c r="X1045" s="3"/>
      <c r="Y1045" s="3">
        <v>0</v>
      </c>
      <c r="Z1045" s="3">
        <v>0</v>
      </c>
      <c r="AA1045" s="3">
        <v>0</v>
      </c>
      <c r="AB1045" s="3">
        <v>0</v>
      </c>
      <c r="AC1045" s="27">
        <f t="shared" si="49"/>
        <v>0</v>
      </c>
      <c r="AD1045" s="28">
        <f t="shared" si="50"/>
        <v>0</v>
      </c>
    </row>
    <row r="1046" spans="1:30" x14ac:dyDescent="0.25">
      <c r="A1046" s="29">
        <v>1034</v>
      </c>
      <c r="B1046" s="52"/>
      <c r="C1046" s="52"/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/>
      <c r="J1046" s="3"/>
      <c r="K1046" s="3"/>
      <c r="L1046" s="3"/>
      <c r="M1046" s="3"/>
      <c r="N1046" s="3"/>
      <c r="O1046" s="3"/>
      <c r="P1046" s="25">
        <f t="shared" si="48"/>
        <v>0</v>
      </c>
      <c r="Q1046" s="26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/>
      <c r="X1046" s="3"/>
      <c r="Y1046" s="3">
        <v>0</v>
      </c>
      <c r="Z1046" s="3">
        <v>0</v>
      </c>
      <c r="AA1046" s="3">
        <v>0</v>
      </c>
      <c r="AB1046" s="3">
        <v>0</v>
      </c>
      <c r="AC1046" s="27">
        <f t="shared" si="49"/>
        <v>0</v>
      </c>
      <c r="AD1046" s="28">
        <f t="shared" si="50"/>
        <v>0</v>
      </c>
    </row>
    <row r="1047" spans="1:30" x14ac:dyDescent="0.25">
      <c r="A1047" s="20">
        <v>1035</v>
      </c>
      <c r="B1047" s="52"/>
      <c r="C1047" s="52"/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/>
      <c r="J1047" s="3"/>
      <c r="K1047" s="3"/>
      <c r="L1047" s="3"/>
      <c r="M1047" s="3"/>
      <c r="N1047" s="3"/>
      <c r="O1047" s="3"/>
      <c r="P1047" s="25">
        <f t="shared" si="48"/>
        <v>0</v>
      </c>
      <c r="Q1047" s="26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/>
      <c r="X1047" s="3"/>
      <c r="Y1047" s="3">
        <v>0</v>
      </c>
      <c r="Z1047" s="3">
        <v>0</v>
      </c>
      <c r="AA1047" s="3">
        <v>0</v>
      </c>
      <c r="AB1047" s="3">
        <v>0</v>
      </c>
      <c r="AC1047" s="27">
        <f t="shared" si="49"/>
        <v>0</v>
      </c>
      <c r="AD1047" s="28">
        <f t="shared" si="50"/>
        <v>0</v>
      </c>
    </row>
    <row r="1048" spans="1:30" x14ac:dyDescent="0.25">
      <c r="A1048" s="29">
        <v>1036</v>
      </c>
      <c r="B1048" s="52"/>
      <c r="C1048" s="52"/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/>
      <c r="J1048" s="3"/>
      <c r="K1048" s="3"/>
      <c r="L1048" s="3"/>
      <c r="M1048" s="3"/>
      <c r="N1048" s="3"/>
      <c r="O1048" s="3"/>
      <c r="P1048" s="25">
        <f t="shared" si="48"/>
        <v>0</v>
      </c>
      <c r="Q1048" s="26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/>
      <c r="X1048" s="3"/>
      <c r="Y1048" s="3">
        <v>0</v>
      </c>
      <c r="Z1048" s="3">
        <v>0</v>
      </c>
      <c r="AA1048" s="3">
        <v>0</v>
      </c>
      <c r="AB1048" s="3">
        <v>0</v>
      </c>
      <c r="AC1048" s="27">
        <f t="shared" si="49"/>
        <v>0</v>
      </c>
      <c r="AD1048" s="28">
        <f t="shared" si="50"/>
        <v>0</v>
      </c>
    </row>
    <row r="1049" spans="1:30" x14ac:dyDescent="0.25">
      <c r="A1049" s="20">
        <v>1037</v>
      </c>
      <c r="B1049" s="52"/>
      <c r="C1049" s="52"/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/>
      <c r="J1049" s="3"/>
      <c r="K1049" s="3"/>
      <c r="L1049" s="3"/>
      <c r="M1049" s="3"/>
      <c r="N1049" s="3"/>
      <c r="O1049" s="3"/>
      <c r="P1049" s="25">
        <f t="shared" si="48"/>
        <v>0</v>
      </c>
      <c r="Q1049" s="26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/>
      <c r="X1049" s="3"/>
      <c r="Y1049" s="3">
        <v>0</v>
      </c>
      <c r="Z1049" s="3">
        <v>0</v>
      </c>
      <c r="AA1049" s="3">
        <v>0</v>
      </c>
      <c r="AB1049" s="3">
        <v>0</v>
      </c>
      <c r="AC1049" s="27">
        <f t="shared" si="49"/>
        <v>0</v>
      </c>
      <c r="AD1049" s="28">
        <f t="shared" si="50"/>
        <v>0</v>
      </c>
    </row>
    <row r="1050" spans="1:30" x14ac:dyDescent="0.25">
      <c r="A1050" s="29">
        <v>1038</v>
      </c>
      <c r="B1050" s="52"/>
      <c r="C1050" s="52"/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/>
      <c r="J1050" s="3"/>
      <c r="K1050" s="3"/>
      <c r="L1050" s="3"/>
      <c r="M1050" s="3"/>
      <c r="N1050" s="3"/>
      <c r="O1050" s="3"/>
      <c r="P1050" s="25">
        <f t="shared" si="48"/>
        <v>0</v>
      </c>
      <c r="Q1050" s="26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/>
      <c r="X1050" s="3"/>
      <c r="Y1050" s="3">
        <v>0</v>
      </c>
      <c r="Z1050" s="3">
        <v>0</v>
      </c>
      <c r="AA1050" s="3">
        <v>0</v>
      </c>
      <c r="AB1050" s="3">
        <v>0</v>
      </c>
      <c r="AC1050" s="27">
        <f t="shared" si="49"/>
        <v>0</v>
      </c>
      <c r="AD1050" s="28">
        <f t="shared" si="50"/>
        <v>0</v>
      </c>
    </row>
    <row r="1051" spans="1:30" x14ac:dyDescent="0.25">
      <c r="A1051" s="20">
        <v>1039</v>
      </c>
      <c r="B1051" s="52"/>
      <c r="C1051" s="52"/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/>
      <c r="J1051" s="3"/>
      <c r="K1051" s="3"/>
      <c r="L1051" s="3"/>
      <c r="M1051" s="3"/>
      <c r="N1051" s="3"/>
      <c r="O1051" s="3"/>
      <c r="P1051" s="25">
        <f t="shared" si="48"/>
        <v>0</v>
      </c>
      <c r="Q1051" s="26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/>
      <c r="X1051" s="3"/>
      <c r="Y1051" s="3">
        <v>0</v>
      </c>
      <c r="Z1051" s="3">
        <v>0</v>
      </c>
      <c r="AA1051" s="3">
        <v>0</v>
      </c>
      <c r="AB1051" s="3">
        <v>0</v>
      </c>
      <c r="AC1051" s="27">
        <f t="shared" si="49"/>
        <v>0</v>
      </c>
      <c r="AD1051" s="28">
        <f t="shared" si="50"/>
        <v>0</v>
      </c>
    </row>
    <row r="1052" spans="1:30" x14ac:dyDescent="0.25">
      <c r="A1052" s="29">
        <v>1040</v>
      </c>
      <c r="B1052" s="52"/>
      <c r="C1052" s="52"/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/>
      <c r="J1052" s="3"/>
      <c r="K1052" s="3"/>
      <c r="L1052" s="3"/>
      <c r="M1052" s="3"/>
      <c r="N1052" s="3"/>
      <c r="O1052" s="3"/>
      <c r="P1052" s="25">
        <f t="shared" si="48"/>
        <v>0</v>
      </c>
      <c r="Q1052" s="26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/>
      <c r="X1052" s="3"/>
      <c r="Y1052" s="3">
        <v>0</v>
      </c>
      <c r="Z1052" s="3">
        <v>0</v>
      </c>
      <c r="AA1052" s="3">
        <v>0</v>
      </c>
      <c r="AB1052" s="3">
        <v>0</v>
      </c>
      <c r="AC1052" s="27">
        <f t="shared" si="49"/>
        <v>0</v>
      </c>
      <c r="AD1052" s="28">
        <f t="shared" si="50"/>
        <v>0</v>
      </c>
    </row>
    <row r="1053" spans="1:30" x14ac:dyDescent="0.25">
      <c r="A1053" s="20">
        <v>1041</v>
      </c>
      <c r="B1053" s="52"/>
      <c r="C1053" s="52"/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/>
      <c r="J1053" s="3"/>
      <c r="K1053" s="3"/>
      <c r="L1053" s="3"/>
      <c r="M1053" s="3"/>
      <c r="N1053" s="3"/>
      <c r="O1053" s="3"/>
      <c r="P1053" s="25">
        <f t="shared" si="48"/>
        <v>0</v>
      </c>
      <c r="Q1053" s="26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/>
      <c r="X1053" s="3"/>
      <c r="Y1053" s="3">
        <v>0</v>
      </c>
      <c r="Z1053" s="3">
        <v>0</v>
      </c>
      <c r="AA1053" s="3">
        <v>0</v>
      </c>
      <c r="AB1053" s="3">
        <v>0</v>
      </c>
      <c r="AC1053" s="27">
        <f t="shared" si="49"/>
        <v>0</v>
      </c>
      <c r="AD1053" s="28">
        <f t="shared" si="50"/>
        <v>0</v>
      </c>
    </row>
    <row r="1054" spans="1:30" x14ac:dyDescent="0.25">
      <c r="A1054" s="29">
        <v>1042</v>
      </c>
      <c r="B1054" s="52"/>
      <c r="C1054" s="52"/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/>
      <c r="J1054" s="3"/>
      <c r="K1054" s="3"/>
      <c r="L1054" s="3"/>
      <c r="M1054" s="3"/>
      <c r="N1054" s="3"/>
      <c r="O1054" s="3"/>
      <c r="P1054" s="25">
        <f t="shared" si="48"/>
        <v>0</v>
      </c>
      <c r="Q1054" s="26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/>
      <c r="X1054" s="3"/>
      <c r="Y1054" s="3">
        <v>0</v>
      </c>
      <c r="Z1054" s="3">
        <v>0</v>
      </c>
      <c r="AA1054" s="3">
        <v>0</v>
      </c>
      <c r="AB1054" s="3">
        <v>0</v>
      </c>
      <c r="AC1054" s="27">
        <f t="shared" si="49"/>
        <v>0</v>
      </c>
      <c r="AD1054" s="28">
        <f t="shared" si="50"/>
        <v>0</v>
      </c>
    </row>
    <row r="1055" spans="1:30" x14ac:dyDescent="0.25">
      <c r="A1055" s="20">
        <v>1043</v>
      </c>
      <c r="B1055" s="52"/>
      <c r="C1055" s="52"/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/>
      <c r="J1055" s="3"/>
      <c r="K1055" s="3"/>
      <c r="L1055" s="3"/>
      <c r="M1055" s="3"/>
      <c r="N1055" s="3"/>
      <c r="O1055" s="3"/>
      <c r="P1055" s="25">
        <f t="shared" si="48"/>
        <v>0</v>
      </c>
      <c r="Q1055" s="26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/>
      <c r="X1055" s="3"/>
      <c r="Y1055" s="3">
        <v>0</v>
      </c>
      <c r="Z1055" s="3">
        <v>0</v>
      </c>
      <c r="AA1055" s="3">
        <v>0</v>
      </c>
      <c r="AB1055" s="3">
        <v>0</v>
      </c>
      <c r="AC1055" s="27">
        <f t="shared" si="49"/>
        <v>0</v>
      </c>
      <c r="AD1055" s="28">
        <f t="shared" si="50"/>
        <v>0</v>
      </c>
    </row>
    <row r="1056" spans="1:30" x14ac:dyDescent="0.25">
      <c r="A1056" s="29">
        <v>1044</v>
      </c>
      <c r="B1056" s="52"/>
      <c r="C1056" s="52"/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/>
      <c r="J1056" s="3"/>
      <c r="K1056" s="3"/>
      <c r="L1056" s="3"/>
      <c r="M1056" s="3"/>
      <c r="N1056" s="3"/>
      <c r="O1056" s="3"/>
      <c r="P1056" s="25">
        <f t="shared" si="48"/>
        <v>0</v>
      </c>
      <c r="Q1056" s="26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/>
      <c r="X1056" s="3"/>
      <c r="Y1056" s="3">
        <v>0</v>
      </c>
      <c r="Z1056" s="3">
        <v>0</v>
      </c>
      <c r="AA1056" s="3">
        <v>0</v>
      </c>
      <c r="AB1056" s="3">
        <v>0</v>
      </c>
      <c r="AC1056" s="27">
        <f t="shared" si="49"/>
        <v>0</v>
      </c>
      <c r="AD1056" s="28">
        <f t="shared" si="50"/>
        <v>0</v>
      </c>
    </row>
    <row r="1057" spans="1:30" x14ac:dyDescent="0.25">
      <c r="A1057" s="20">
        <v>1045</v>
      </c>
      <c r="B1057" s="52"/>
      <c r="C1057" s="52"/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/>
      <c r="J1057" s="3"/>
      <c r="K1057" s="3"/>
      <c r="L1057" s="3"/>
      <c r="M1057" s="3"/>
      <c r="N1057" s="3"/>
      <c r="O1057" s="3"/>
      <c r="P1057" s="25">
        <f t="shared" si="48"/>
        <v>0</v>
      </c>
      <c r="Q1057" s="26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/>
      <c r="X1057" s="3"/>
      <c r="Y1057" s="3">
        <v>0</v>
      </c>
      <c r="Z1057" s="3">
        <v>0</v>
      </c>
      <c r="AA1057" s="3">
        <v>0</v>
      </c>
      <c r="AB1057" s="3">
        <v>0</v>
      </c>
      <c r="AC1057" s="27">
        <f t="shared" si="49"/>
        <v>0</v>
      </c>
      <c r="AD1057" s="28">
        <f t="shared" si="50"/>
        <v>0</v>
      </c>
    </row>
    <row r="1058" spans="1:30" x14ac:dyDescent="0.25">
      <c r="A1058" s="29">
        <v>1046</v>
      </c>
      <c r="B1058" s="52"/>
      <c r="C1058" s="52"/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/>
      <c r="J1058" s="3"/>
      <c r="K1058" s="3"/>
      <c r="L1058" s="3"/>
      <c r="M1058" s="3"/>
      <c r="N1058" s="3"/>
      <c r="O1058" s="3"/>
      <c r="P1058" s="25">
        <f t="shared" si="48"/>
        <v>0</v>
      </c>
      <c r="Q1058" s="26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/>
      <c r="X1058" s="3"/>
      <c r="Y1058" s="3">
        <v>0</v>
      </c>
      <c r="Z1058" s="3">
        <v>0</v>
      </c>
      <c r="AA1058" s="3">
        <v>0</v>
      </c>
      <c r="AB1058" s="3">
        <v>0</v>
      </c>
      <c r="AC1058" s="27">
        <f t="shared" si="49"/>
        <v>0</v>
      </c>
      <c r="AD1058" s="28">
        <f t="shared" si="50"/>
        <v>0</v>
      </c>
    </row>
    <row r="1059" spans="1:30" x14ac:dyDescent="0.25">
      <c r="A1059" s="20">
        <v>1047</v>
      </c>
      <c r="B1059" s="52"/>
      <c r="C1059" s="52"/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/>
      <c r="J1059" s="3"/>
      <c r="K1059" s="3"/>
      <c r="L1059" s="3"/>
      <c r="M1059" s="3"/>
      <c r="N1059" s="3"/>
      <c r="O1059" s="3"/>
      <c r="P1059" s="25">
        <f t="shared" si="48"/>
        <v>0</v>
      </c>
      <c r="Q1059" s="26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/>
      <c r="X1059" s="3"/>
      <c r="Y1059" s="3">
        <v>0</v>
      </c>
      <c r="Z1059" s="3">
        <v>0</v>
      </c>
      <c r="AA1059" s="3">
        <v>0</v>
      </c>
      <c r="AB1059" s="3">
        <v>0</v>
      </c>
      <c r="AC1059" s="27">
        <f t="shared" si="49"/>
        <v>0</v>
      </c>
      <c r="AD1059" s="28">
        <f t="shared" si="50"/>
        <v>0</v>
      </c>
    </row>
    <row r="1060" spans="1:30" x14ac:dyDescent="0.25">
      <c r="A1060" s="29">
        <v>1048</v>
      </c>
      <c r="B1060" s="52"/>
      <c r="C1060" s="52"/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/>
      <c r="J1060" s="3"/>
      <c r="K1060" s="3"/>
      <c r="L1060" s="3"/>
      <c r="M1060" s="3"/>
      <c r="N1060" s="3"/>
      <c r="O1060" s="3"/>
      <c r="P1060" s="25">
        <f t="shared" si="48"/>
        <v>0</v>
      </c>
      <c r="Q1060" s="26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/>
      <c r="X1060" s="3"/>
      <c r="Y1060" s="3">
        <v>0</v>
      </c>
      <c r="Z1060" s="3">
        <v>0</v>
      </c>
      <c r="AA1060" s="3">
        <v>0</v>
      </c>
      <c r="AB1060" s="3">
        <v>0</v>
      </c>
      <c r="AC1060" s="27">
        <f t="shared" si="49"/>
        <v>0</v>
      </c>
      <c r="AD1060" s="28">
        <f t="shared" si="50"/>
        <v>0</v>
      </c>
    </row>
    <row r="1061" spans="1:30" x14ac:dyDescent="0.25">
      <c r="A1061" s="20">
        <v>1049</v>
      </c>
      <c r="B1061" s="52"/>
      <c r="C1061" s="52"/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/>
      <c r="J1061" s="3"/>
      <c r="K1061" s="3"/>
      <c r="L1061" s="3"/>
      <c r="M1061" s="3"/>
      <c r="N1061" s="3"/>
      <c r="O1061" s="3"/>
      <c r="P1061" s="25">
        <f t="shared" si="48"/>
        <v>0</v>
      </c>
      <c r="Q1061" s="26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/>
      <c r="X1061" s="3"/>
      <c r="Y1061" s="3">
        <v>0</v>
      </c>
      <c r="Z1061" s="3">
        <v>0</v>
      </c>
      <c r="AA1061" s="3">
        <v>0</v>
      </c>
      <c r="AB1061" s="3">
        <v>0</v>
      </c>
      <c r="AC1061" s="27">
        <f t="shared" si="49"/>
        <v>0</v>
      </c>
      <c r="AD1061" s="28">
        <f t="shared" si="50"/>
        <v>0</v>
      </c>
    </row>
    <row r="1062" spans="1:30" x14ac:dyDescent="0.25">
      <c r="A1062" s="29">
        <v>1050</v>
      </c>
      <c r="B1062" s="52"/>
      <c r="C1062" s="52"/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/>
      <c r="J1062" s="3"/>
      <c r="K1062" s="3"/>
      <c r="L1062" s="3"/>
      <c r="M1062" s="3"/>
      <c r="N1062" s="3"/>
      <c r="O1062" s="3"/>
      <c r="P1062" s="25">
        <f t="shared" si="48"/>
        <v>0</v>
      </c>
      <c r="Q1062" s="26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/>
      <c r="X1062" s="3"/>
      <c r="Y1062" s="3">
        <v>0</v>
      </c>
      <c r="Z1062" s="3">
        <v>0</v>
      </c>
      <c r="AA1062" s="3">
        <v>0</v>
      </c>
      <c r="AB1062" s="3">
        <v>0</v>
      </c>
      <c r="AC1062" s="27">
        <f t="shared" si="49"/>
        <v>0</v>
      </c>
      <c r="AD1062" s="28">
        <f t="shared" si="50"/>
        <v>0</v>
      </c>
    </row>
    <row r="1063" spans="1:30" x14ac:dyDescent="0.25">
      <c r="A1063" s="20">
        <v>1051</v>
      </c>
      <c r="B1063" s="52"/>
      <c r="C1063" s="52"/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/>
      <c r="J1063" s="3"/>
      <c r="K1063" s="3"/>
      <c r="L1063" s="3"/>
      <c r="M1063" s="3"/>
      <c r="N1063" s="3"/>
      <c r="O1063" s="3"/>
      <c r="P1063" s="25">
        <f t="shared" si="48"/>
        <v>0</v>
      </c>
      <c r="Q1063" s="26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/>
      <c r="X1063" s="3"/>
      <c r="Y1063" s="3">
        <v>0</v>
      </c>
      <c r="Z1063" s="3">
        <v>0</v>
      </c>
      <c r="AA1063" s="3">
        <v>0</v>
      </c>
      <c r="AB1063" s="3">
        <v>0</v>
      </c>
      <c r="AC1063" s="27">
        <f t="shared" si="49"/>
        <v>0</v>
      </c>
      <c r="AD1063" s="28">
        <f t="shared" si="50"/>
        <v>0</v>
      </c>
    </row>
    <row r="1064" spans="1:30" x14ac:dyDescent="0.25">
      <c r="A1064" s="29">
        <v>1052</v>
      </c>
      <c r="B1064" s="52"/>
      <c r="C1064" s="52"/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/>
      <c r="J1064" s="3"/>
      <c r="K1064" s="3"/>
      <c r="L1064" s="3"/>
      <c r="M1064" s="3"/>
      <c r="N1064" s="3"/>
      <c r="O1064" s="3"/>
      <c r="P1064" s="25">
        <f t="shared" si="48"/>
        <v>0</v>
      </c>
      <c r="Q1064" s="26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/>
      <c r="X1064" s="3"/>
      <c r="Y1064" s="3">
        <v>0</v>
      </c>
      <c r="Z1064" s="3">
        <v>0</v>
      </c>
      <c r="AA1064" s="3">
        <v>0</v>
      </c>
      <c r="AB1064" s="3">
        <v>0</v>
      </c>
      <c r="AC1064" s="27">
        <f t="shared" si="49"/>
        <v>0</v>
      </c>
      <c r="AD1064" s="28">
        <f t="shared" si="50"/>
        <v>0</v>
      </c>
    </row>
    <row r="1065" spans="1:30" x14ac:dyDescent="0.25">
      <c r="A1065" s="20">
        <v>1053</v>
      </c>
      <c r="B1065" s="52"/>
      <c r="C1065" s="52"/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/>
      <c r="J1065" s="3"/>
      <c r="K1065" s="3"/>
      <c r="L1065" s="3"/>
      <c r="M1065" s="3"/>
      <c r="N1065" s="3"/>
      <c r="O1065" s="3"/>
      <c r="P1065" s="25">
        <f t="shared" si="48"/>
        <v>0</v>
      </c>
      <c r="Q1065" s="26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/>
      <c r="X1065" s="3"/>
      <c r="Y1065" s="3">
        <v>0</v>
      </c>
      <c r="Z1065" s="3">
        <v>0</v>
      </c>
      <c r="AA1065" s="3">
        <v>0</v>
      </c>
      <c r="AB1065" s="3">
        <v>0</v>
      </c>
      <c r="AC1065" s="27">
        <f t="shared" si="49"/>
        <v>0</v>
      </c>
      <c r="AD1065" s="28">
        <f t="shared" si="50"/>
        <v>0</v>
      </c>
    </row>
    <row r="1066" spans="1:30" x14ac:dyDescent="0.25">
      <c r="A1066" s="29">
        <v>1054</v>
      </c>
      <c r="B1066" s="52"/>
      <c r="C1066" s="52"/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/>
      <c r="J1066" s="3"/>
      <c r="K1066" s="3"/>
      <c r="L1066" s="3"/>
      <c r="M1066" s="3"/>
      <c r="N1066" s="3"/>
      <c r="O1066" s="3"/>
      <c r="P1066" s="25">
        <f t="shared" si="48"/>
        <v>0</v>
      </c>
      <c r="Q1066" s="26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/>
      <c r="X1066" s="3"/>
      <c r="Y1066" s="3">
        <v>0</v>
      </c>
      <c r="Z1066" s="3">
        <v>0</v>
      </c>
      <c r="AA1066" s="3">
        <v>0</v>
      </c>
      <c r="AB1066" s="3">
        <v>0</v>
      </c>
      <c r="AC1066" s="27">
        <f t="shared" si="49"/>
        <v>0</v>
      </c>
      <c r="AD1066" s="28">
        <f t="shared" si="50"/>
        <v>0</v>
      </c>
    </row>
    <row r="1067" spans="1:30" x14ac:dyDescent="0.25">
      <c r="A1067" s="20">
        <v>1055</v>
      </c>
      <c r="B1067" s="52"/>
      <c r="C1067" s="52"/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/>
      <c r="J1067" s="3"/>
      <c r="K1067" s="3"/>
      <c r="L1067" s="3"/>
      <c r="M1067" s="3"/>
      <c r="N1067" s="3"/>
      <c r="O1067" s="3"/>
      <c r="P1067" s="25">
        <f t="shared" si="48"/>
        <v>0</v>
      </c>
      <c r="Q1067" s="26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/>
      <c r="X1067" s="3"/>
      <c r="Y1067" s="3">
        <v>0</v>
      </c>
      <c r="Z1067" s="3">
        <v>0</v>
      </c>
      <c r="AA1067" s="3">
        <v>0</v>
      </c>
      <c r="AB1067" s="3">
        <v>0</v>
      </c>
      <c r="AC1067" s="27">
        <f t="shared" si="49"/>
        <v>0</v>
      </c>
      <c r="AD1067" s="28">
        <f t="shared" si="50"/>
        <v>0</v>
      </c>
    </row>
    <row r="1068" spans="1:30" x14ac:dyDescent="0.25">
      <c r="A1068" s="29">
        <v>1056</v>
      </c>
      <c r="B1068" s="52"/>
      <c r="C1068" s="52"/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/>
      <c r="J1068" s="3"/>
      <c r="K1068" s="3"/>
      <c r="L1068" s="3"/>
      <c r="M1068" s="3"/>
      <c r="N1068" s="3"/>
      <c r="O1068" s="3"/>
      <c r="P1068" s="25">
        <f t="shared" si="48"/>
        <v>0</v>
      </c>
      <c r="Q1068" s="26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/>
      <c r="X1068" s="3"/>
      <c r="Y1068" s="3">
        <v>0</v>
      </c>
      <c r="Z1068" s="3">
        <v>0</v>
      </c>
      <c r="AA1068" s="3">
        <v>0</v>
      </c>
      <c r="AB1068" s="3">
        <v>0</v>
      </c>
      <c r="AC1068" s="27">
        <f t="shared" si="49"/>
        <v>0</v>
      </c>
      <c r="AD1068" s="28">
        <f t="shared" si="50"/>
        <v>0</v>
      </c>
    </row>
    <row r="1069" spans="1:30" x14ac:dyDescent="0.25">
      <c r="A1069" s="20">
        <v>1057</v>
      </c>
      <c r="B1069" s="52"/>
      <c r="C1069" s="52"/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/>
      <c r="J1069" s="3"/>
      <c r="K1069" s="3"/>
      <c r="L1069" s="3"/>
      <c r="M1069" s="3"/>
      <c r="N1069" s="3"/>
      <c r="O1069" s="3"/>
      <c r="P1069" s="25">
        <f t="shared" si="48"/>
        <v>0</v>
      </c>
      <c r="Q1069" s="26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/>
      <c r="X1069" s="3"/>
      <c r="Y1069" s="3">
        <v>0</v>
      </c>
      <c r="Z1069" s="3">
        <v>0</v>
      </c>
      <c r="AA1069" s="3">
        <v>0</v>
      </c>
      <c r="AB1069" s="3">
        <v>0</v>
      </c>
      <c r="AC1069" s="27">
        <f t="shared" si="49"/>
        <v>0</v>
      </c>
      <c r="AD1069" s="28">
        <f t="shared" si="50"/>
        <v>0</v>
      </c>
    </row>
    <row r="1070" spans="1:30" x14ac:dyDescent="0.25">
      <c r="A1070" s="29">
        <v>1058</v>
      </c>
      <c r="B1070" s="52"/>
      <c r="C1070" s="52"/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/>
      <c r="J1070" s="3"/>
      <c r="K1070" s="3"/>
      <c r="L1070" s="3"/>
      <c r="M1070" s="3"/>
      <c r="N1070" s="3"/>
      <c r="O1070" s="3"/>
      <c r="P1070" s="25">
        <f t="shared" si="48"/>
        <v>0</v>
      </c>
      <c r="Q1070" s="26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/>
      <c r="X1070" s="3"/>
      <c r="Y1070" s="3">
        <v>0</v>
      </c>
      <c r="Z1070" s="3">
        <v>0</v>
      </c>
      <c r="AA1070" s="3">
        <v>0</v>
      </c>
      <c r="AB1070" s="3">
        <v>0</v>
      </c>
      <c r="AC1070" s="27">
        <f t="shared" si="49"/>
        <v>0</v>
      </c>
      <c r="AD1070" s="28">
        <f t="shared" si="50"/>
        <v>0</v>
      </c>
    </row>
    <row r="1071" spans="1:30" x14ac:dyDescent="0.25">
      <c r="A1071" s="20">
        <v>1059</v>
      </c>
      <c r="B1071" s="52"/>
      <c r="C1071" s="52"/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/>
      <c r="J1071" s="3"/>
      <c r="K1071" s="3"/>
      <c r="L1071" s="3"/>
      <c r="M1071" s="3"/>
      <c r="N1071" s="3"/>
      <c r="O1071" s="3"/>
      <c r="P1071" s="25">
        <f t="shared" si="48"/>
        <v>0</v>
      </c>
      <c r="Q1071" s="26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/>
      <c r="X1071" s="3"/>
      <c r="Y1071" s="3">
        <v>0</v>
      </c>
      <c r="Z1071" s="3">
        <v>0</v>
      </c>
      <c r="AA1071" s="3">
        <v>0</v>
      </c>
      <c r="AB1071" s="3">
        <v>0</v>
      </c>
      <c r="AC1071" s="27">
        <f t="shared" si="49"/>
        <v>0</v>
      </c>
      <c r="AD1071" s="28">
        <f t="shared" si="50"/>
        <v>0</v>
      </c>
    </row>
    <row r="1072" spans="1:30" x14ac:dyDescent="0.25">
      <c r="A1072" s="29">
        <v>1060</v>
      </c>
      <c r="B1072" s="52"/>
      <c r="C1072" s="52"/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/>
      <c r="J1072" s="3"/>
      <c r="K1072" s="3"/>
      <c r="L1072" s="3"/>
      <c r="M1072" s="3"/>
      <c r="N1072" s="3"/>
      <c r="O1072" s="3"/>
      <c r="P1072" s="25">
        <f t="shared" si="48"/>
        <v>0</v>
      </c>
      <c r="Q1072" s="26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/>
      <c r="X1072" s="3"/>
      <c r="Y1072" s="3">
        <v>0</v>
      </c>
      <c r="Z1072" s="3">
        <v>0</v>
      </c>
      <c r="AA1072" s="3">
        <v>0</v>
      </c>
      <c r="AB1072" s="3">
        <v>0</v>
      </c>
      <c r="AC1072" s="27">
        <f t="shared" si="49"/>
        <v>0</v>
      </c>
      <c r="AD1072" s="28">
        <f t="shared" si="50"/>
        <v>0</v>
      </c>
    </row>
    <row r="1073" spans="1:30" x14ac:dyDescent="0.25">
      <c r="A1073" s="20">
        <v>1061</v>
      </c>
      <c r="B1073" s="52"/>
      <c r="C1073" s="52"/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/>
      <c r="J1073" s="3"/>
      <c r="K1073" s="3"/>
      <c r="L1073" s="3"/>
      <c r="M1073" s="3"/>
      <c r="N1073" s="3"/>
      <c r="O1073" s="3"/>
      <c r="P1073" s="25">
        <f t="shared" si="48"/>
        <v>0</v>
      </c>
      <c r="Q1073" s="26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/>
      <c r="X1073" s="3"/>
      <c r="Y1073" s="3">
        <v>0</v>
      </c>
      <c r="Z1073" s="3">
        <v>0</v>
      </c>
      <c r="AA1073" s="3">
        <v>0</v>
      </c>
      <c r="AB1073" s="3">
        <v>0</v>
      </c>
      <c r="AC1073" s="27">
        <f t="shared" si="49"/>
        <v>0</v>
      </c>
      <c r="AD1073" s="28">
        <f t="shared" si="50"/>
        <v>0</v>
      </c>
    </row>
    <row r="1074" spans="1:30" x14ac:dyDescent="0.25">
      <c r="A1074" s="29">
        <v>1062</v>
      </c>
      <c r="B1074" s="52"/>
      <c r="C1074" s="52"/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/>
      <c r="J1074" s="3"/>
      <c r="K1074" s="3"/>
      <c r="L1074" s="3"/>
      <c r="M1074" s="3"/>
      <c r="N1074" s="3"/>
      <c r="O1074" s="3"/>
      <c r="P1074" s="25">
        <f t="shared" si="48"/>
        <v>0</v>
      </c>
      <c r="Q1074" s="26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/>
      <c r="X1074" s="3"/>
      <c r="Y1074" s="3">
        <v>0</v>
      </c>
      <c r="Z1074" s="3">
        <v>0</v>
      </c>
      <c r="AA1074" s="3">
        <v>0</v>
      </c>
      <c r="AB1074" s="3">
        <v>0</v>
      </c>
      <c r="AC1074" s="27">
        <f t="shared" si="49"/>
        <v>0</v>
      </c>
      <c r="AD1074" s="28">
        <f t="shared" si="50"/>
        <v>0</v>
      </c>
    </row>
    <row r="1075" spans="1:30" x14ac:dyDescent="0.25">
      <c r="A1075" s="20">
        <v>1063</v>
      </c>
      <c r="B1075" s="52"/>
      <c r="C1075" s="52"/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/>
      <c r="J1075" s="3"/>
      <c r="K1075" s="3"/>
      <c r="L1075" s="3"/>
      <c r="M1075" s="3"/>
      <c r="N1075" s="3"/>
      <c r="O1075" s="3"/>
      <c r="P1075" s="25">
        <f t="shared" si="48"/>
        <v>0</v>
      </c>
      <c r="Q1075" s="26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/>
      <c r="X1075" s="3"/>
      <c r="Y1075" s="3">
        <v>0</v>
      </c>
      <c r="Z1075" s="3">
        <v>0</v>
      </c>
      <c r="AA1075" s="3">
        <v>0</v>
      </c>
      <c r="AB1075" s="3">
        <v>0</v>
      </c>
      <c r="AC1075" s="27">
        <f t="shared" si="49"/>
        <v>0</v>
      </c>
      <c r="AD1075" s="28">
        <f t="shared" si="50"/>
        <v>0</v>
      </c>
    </row>
    <row r="1076" spans="1:30" x14ac:dyDescent="0.25">
      <c r="A1076" s="29">
        <v>1064</v>
      </c>
      <c r="B1076" s="52"/>
      <c r="C1076" s="52"/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/>
      <c r="J1076" s="3"/>
      <c r="K1076" s="3"/>
      <c r="L1076" s="3"/>
      <c r="M1076" s="3"/>
      <c r="N1076" s="3"/>
      <c r="O1076" s="3"/>
      <c r="P1076" s="25">
        <f t="shared" si="48"/>
        <v>0</v>
      </c>
      <c r="Q1076" s="26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/>
      <c r="X1076" s="3"/>
      <c r="Y1076" s="3">
        <v>0</v>
      </c>
      <c r="Z1076" s="3">
        <v>0</v>
      </c>
      <c r="AA1076" s="3">
        <v>0</v>
      </c>
      <c r="AB1076" s="3">
        <v>0</v>
      </c>
      <c r="AC1076" s="27">
        <f t="shared" si="49"/>
        <v>0</v>
      </c>
      <c r="AD1076" s="28">
        <f t="shared" si="50"/>
        <v>0</v>
      </c>
    </row>
    <row r="1077" spans="1:30" x14ac:dyDescent="0.25">
      <c r="A1077" s="20">
        <v>1065</v>
      </c>
      <c r="B1077" s="52"/>
      <c r="C1077" s="52"/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/>
      <c r="J1077" s="3"/>
      <c r="K1077" s="3"/>
      <c r="L1077" s="3"/>
      <c r="M1077" s="3"/>
      <c r="N1077" s="3"/>
      <c r="O1077" s="3"/>
      <c r="P1077" s="25">
        <f t="shared" si="48"/>
        <v>0</v>
      </c>
      <c r="Q1077" s="26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/>
      <c r="X1077" s="3"/>
      <c r="Y1077" s="3">
        <v>0</v>
      </c>
      <c r="Z1077" s="3">
        <v>0</v>
      </c>
      <c r="AA1077" s="3">
        <v>0</v>
      </c>
      <c r="AB1077" s="3">
        <v>0</v>
      </c>
      <c r="AC1077" s="27">
        <f t="shared" si="49"/>
        <v>0</v>
      </c>
      <c r="AD1077" s="28">
        <f t="shared" si="50"/>
        <v>0</v>
      </c>
    </row>
    <row r="1078" spans="1:30" x14ac:dyDescent="0.25">
      <c r="A1078" s="29">
        <v>1066</v>
      </c>
      <c r="B1078" s="52"/>
      <c r="C1078" s="52"/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/>
      <c r="J1078" s="3"/>
      <c r="K1078" s="3"/>
      <c r="L1078" s="3"/>
      <c r="M1078" s="3"/>
      <c r="N1078" s="3"/>
      <c r="O1078" s="3"/>
      <c r="P1078" s="25">
        <f t="shared" si="48"/>
        <v>0</v>
      </c>
      <c r="Q1078" s="26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/>
      <c r="X1078" s="3"/>
      <c r="Y1078" s="3">
        <v>0</v>
      </c>
      <c r="Z1078" s="3">
        <v>0</v>
      </c>
      <c r="AA1078" s="3">
        <v>0</v>
      </c>
      <c r="AB1078" s="3">
        <v>0</v>
      </c>
      <c r="AC1078" s="27">
        <f t="shared" si="49"/>
        <v>0</v>
      </c>
      <c r="AD1078" s="28">
        <f t="shared" si="50"/>
        <v>0</v>
      </c>
    </row>
    <row r="1079" spans="1:30" x14ac:dyDescent="0.25">
      <c r="A1079" s="20">
        <v>1067</v>
      </c>
      <c r="B1079" s="52"/>
      <c r="C1079" s="52"/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/>
      <c r="J1079" s="3"/>
      <c r="K1079" s="3"/>
      <c r="L1079" s="3"/>
      <c r="M1079" s="3"/>
      <c r="N1079" s="3"/>
      <c r="O1079" s="3"/>
      <c r="P1079" s="25">
        <f t="shared" si="48"/>
        <v>0</v>
      </c>
      <c r="Q1079" s="26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/>
      <c r="X1079" s="3"/>
      <c r="Y1079" s="3">
        <v>0</v>
      </c>
      <c r="Z1079" s="3">
        <v>0</v>
      </c>
      <c r="AA1079" s="3">
        <v>0</v>
      </c>
      <c r="AB1079" s="3">
        <v>0</v>
      </c>
      <c r="AC1079" s="27">
        <f t="shared" si="49"/>
        <v>0</v>
      </c>
      <c r="AD1079" s="28">
        <f t="shared" si="50"/>
        <v>0</v>
      </c>
    </row>
    <row r="1080" spans="1:30" x14ac:dyDescent="0.25">
      <c r="A1080" s="29">
        <v>1068</v>
      </c>
      <c r="B1080" s="52"/>
      <c r="C1080" s="52"/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/>
      <c r="J1080" s="3"/>
      <c r="K1080" s="3"/>
      <c r="L1080" s="3"/>
      <c r="M1080" s="3"/>
      <c r="N1080" s="3"/>
      <c r="O1080" s="3"/>
      <c r="P1080" s="25">
        <f t="shared" si="48"/>
        <v>0</v>
      </c>
      <c r="Q1080" s="26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/>
      <c r="X1080" s="3"/>
      <c r="Y1080" s="3">
        <v>0</v>
      </c>
      <c r="Z1080" s="3">
        <v>0</v>
      </c>
      <c r="AA1080" s="3">
        <v>0</v>
      </c>
      <c r="AB1080" s="3">
        <v>0</v>
      </c>
      <c r="AC1080" s="27">
        <f t="shared" si="49"/>
        <v>0</v>
      </c>
      <c r="AD1080" s="28">
        <f t="shared" si="50"/>
        <v>0</v>
      </c>
    </row>
    <row r="1081" spans="1:30" x14ac:dyDescent="0.25">
      <c r="A1081" s="20">
        <v>1069</v>
      </c>
      <c r="B1081" s="52"/>
      <c r="C1081" s="52"/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/>
      <c r="J1081" s="3"/>
      <c r="K1081" s="3"/>
      <c r="L1081" s="3"/>
      <c r="M1081" s="3"/>
      <c r="N1081" s="3"/>
      <c r="O1081" s="3"/>
      <c r="P1081" s="25">
        <f t="shared" si="48"/>
        <v>0</v>
      </c>
      <c r="Q1081" s="26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/>
      <c r="X1081" s="3"/>
      <c r="Y1081" s="3">
        <v>0</v>
      </c>
      <c r="Z1081" s="3">
        <v>0</v>
      </c>
      <c r="AA1081" s="3">
        <v>0</v>
      </c>
      <c r="AB1081" s="3">
        <v>0</v>
      </c>
      <c r="AC1081" s="27">
        <f t="shared" si="49"/>
        <v>0</v>
      </c>
      <c r="AD1081" s="28">
        <f t="shared" si="50"/>
        <v>0</v>
      </c>
    </row>
    <row r="1082" spans="1:30" x14ac:dyDescent="0.25">
      <c r="A1082" s="29">
        <v>1070</v>
      </c>
      <c r="B1082" s="52"/>
      <c r="C1082" s="52"/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/>
      <c r="J1082" s="3"/>
      <c r="K1082" s="3"/>
      <c r="L1082" s="3"/>
      <c r="M1082" s="3"/>
      <c r="N1082" s="3"/>
      <c r="O1082" s="3"/>
      <c r="P1082" s="25">
        <f t="shared" si="48"/>
        <v>0</v>
      </c>
      <c r="Q1082" s="26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/>
      <c r="X1082" s="3"/>
      <c r="Y1082" s="3">
        <v>0</v>
      </c>
      <c r="Z1082" s="3">
        <v>0</v>
      </c>
      <c r="AA1082" s="3">
        <v>0</v>
      </c>
      <c r="AB1082" s="3">
        <v>0</v>
      </c>
      <c r="AC1082" s="27">
        <f t="shared" si="49"/>
        <v>0</v>
      </c>
      <c r="AD1082" s="28">
        <f t="shared" si="50"/>
        <v>0</v>
      </c>
    </row>
    <row r="1083" spans="1:30" x14ac:dyDescent="0.25">
      <c r="A1083" s="20">
        <v>1071</v>
      </c>
      <c r="B1083" s="52"/>
      <c r="C1083" s="52"/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/>
      <c r="J1083" s="3"/>
      <c r="K1083" s="3"/>
      <c r="L1083" s="3"/>
      <c r="M1083" s="3"/>
      <c r="N1083" s="3"/>
      <c r="O1083" s="3"/>
      <c r="P1083" s="25">
        <f t="shared" si="48"/>
        <v>0</v>
      </c>
      <c r="Q1083" s="26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/>
      <c r="X1083" s="3"/>
      <c r="Y1083" s="3">
        <v>0</v>
      </c>
      <c r="Z1083" s="3">
        <v>0</v>
      </c>
      <c r="AA1083" s="3">
        <v>0</v>
      </c>
      <c r="AB1083" s="3">
        <v>0</v>
      </c>
      <c r="AC1083" s="27">
        <f t="shared" si="49"/>
        <v>0</v>
      </c>
      <c r="AD1083" s="28">
        <f t="shared" si="50"/>
        <v>0</v>
      </c>
    </row>
    <row r="1084" spans="1:30" x14ac:dyDescent="0.25">
      <c r="A1084" s="29">
        <v>1072</v>
      </c>
      <c r="B1084" s="52"/>
      <c r="C1084" s="52"/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/>
      <c r="J1084" s="3"/>
      <c r="K1084" s="3"/>
      <c r="L1084" s="3"/>
      <c r="M1084" s="3"/>
      <c r="N1084" s="3"/>
      <c r="O1084" s="3"/>
      <c r="P1084" s="25">
        <f t="shared" si="48"/>
        <v>0</v>
      </c>
      <c r="Q1084" s="26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/>
      <c r="X1084" s="3"/>
      <c r="Y1084" s="3">
        <v>0</v>
      </c>
      <c r="Z1084" s="3">
        <v>0</v>
      </c>
      <c r="AA1084" s="3">
        <v>0</v>
      </c>
      <c r="AB1084" s="3">
        <v>0</v>
      </c>
      <c r="AC1084" s="27">
        <f t="shared" si="49"/>
        <v>0</v>
      </c>
      <c r="AD1084" s="28">
        <f t="shared" si="50"/>
        <v>0</v>
      </c>
    </row>
    <row r="1085" spans="1:30" x14ac:dyDescent="0.25">
      <c r="A1085" s="20">
        <v>1073</v>
      </c>
      <c r="B1085" s="52"/>
      <c r="C1085" s="52"/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/>
      <c r="J1085" s="3"/>
      <c r="K1085" s="3"/>
      <c r="L1085" s="3"/>
      <c r="M1085" s="3"/>
      <c r="N1085" s="3"/>
      <c r="O1085" s="3"/>
      <c r="P1085" s="25">
        <f t="shared" si="48"/>
        <v>0</v>
      </c>
      <c r="Q1085" s="26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/>
      <c r="X1085" s="3"/>
      <c r="Y1085" s="3">
        <v>0</v>
      </c>
      <c r="Z1085" s="3">
        <v>0</v>
      </c>
      <c r="AA1085" s="3">
        <v>0</v>
      </c>
      <c r="AB1085" s="3">
        <v>0</v>
      </c>
      <c r="AC1085" s="27">
        <f t="shared" si="49"/>
        <v>0</v>
      </c>
      <c r="AD1085" s="28">
        <f t="shared" si="50"/>
        <v>0</v>
      </c>
    </row>
    <row r="1086" spans="1:30" x14ac:dyDescent="0.25">
      <c r="A1086" s="29">
        <v>1074</v>
      </c>
      <c r="B1086" s="52"/>
      <c r="C1086" s="52"/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/>
      <c r="J1086" s="3"/>
      <c r="K1086" s="3"/>
      <c r="L1086" s="3"/>
      <c r="M1086" s="3"/>
      <c r="N1086" s="3"/>
      <c r="O1086" s="3"/>
      <c r="P1086" s="25">
        <f t="shared" si="48"/>
        <v>0</v>
      </c>
      <c r="Q1086" s="26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/>
      <c r="X1086" s="3"/>
      <c r="Y1086" s="3">
        <v>0</v>
      </c>
      <c r="Z1086" s="3">
        <v>0</v>
      </c>
      <c r="AA1086" s="3">
        <v>0</v>
      </c>
      <c r="AB1086" s="3">
        <v>0</v>
      </c>
      <c r="AC1086" s="27">
        <f t="shared" si="49"/>
        <v>0</v>
      </c>
      <c r="AD1086" s="28">
        <f t="shared" si="50"/>
        <v>0</v>
      </c>
    </row>
    <row r="1087" spans="1:30" x14ac:dyDescent="0.25">
      <c r="A1087" s="20">
        <v>1075</v>
      </c>
      <c r="B1087" s="52"/>
      <c r="C1087" s="52"/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/>
      <c r="J1087" s="3"/>
      <c r="K1087" s="3"/>
      <c r="L1087" s="3"/>
      <c r="M1087" s="3"/>
      <c r="N1087" s="3"/>
      <c r="O1087" s="3"/>
      <c r="P1087" s="25">
        <f t="shared" si="48"/>
        <v>0</v>
      </c>
      <c r="Q1087" s="26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/>
      <c r="X1087" s="3"/>
      <c r="Y1087" s="3">
        <v>0</v>
      </c>
      <c r="Z1087" s="3">
        <v>0</v>
      </c>
      <c r="AA1087" s="3">
        <v>0</v>
      </c>
      <c r="AB1087" s="3">
        <v>0</v>
      </c>
      <c r="AC1087" s="27">
        <f t="shared" si="49"/>
        <v>0</v>
      </c>
      <c r="AD1087" s="28">
        <f t="shared" si="50"/>
        <v>0</v>
      </c>
    </row>
    <row r="1088" spans="1:30" x14ac:dyDescent="0.25">
      <c r="A1088" s="29">
        <v>1076</v>
      </c>
      <c r="B1088" s="52"/>
      <c r="C1088" s="52"/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/>
      <c r="J1088" s="3"/>
      <c r="K1088" s="3"/>
      <c r="L1088" s="3"/>
      <c r="M1088" s="3"/>
      <c r="N1088" s="3"/>
      <c r="O1088" s="3"/>
      <c r="P1088" s="25">
        <f t="shared" si="48"/>
        <v>0</v>
      </c>
      <c r="Q1088" s="26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/>
      <c r="X1088" s="3"/>
      <c r="Y1088" s="3">
        <v>0</v>
      </c>
      <c r="Z1088" s="3">
        <v>0</v>
      </c>
      <c r="AA1088" s="3">
        <v>0</v>
      </c>
      <c r="AB1088" s="3">
        <v>0</v>
      </c>
      <c r="AC1088" s="27">
        <f t="shared" si="49"/>
        <v>0</v>
      </c>
      <c r="AD1088" s="28">
        <f t="shared" si="50"/>
        <v>0</v>
      </c>
    </row>
    <row r="1089" spans="1:30" x14ac:dyDescent="0.25">
      <c r="A1089" s="20">
        <v>1077</v>
      </c>
      <c r="B1089" s="52"/>
      <c r="C1089" s="52"/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/>
      <c r="J1089" s="3"/>
      <c r="K1089" s="3"/>
      <c r="L1089" s="3"/>
      <c r="M1089" s="3"/>
      <c r="N1089" s="3"/>
      <c r="O1089" s="3"/>
      <c r="P1089" s="25">
        <f t="shared" si="48"/>
        <v>0</v>
      </c>
      <c r="Q1089" s="26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/>
      <c r="X1089" s="3"/>
      <c r="Y1089" s="3">
        <v>0</v>
      </c>
      <c r="Z1089" s="3">
        <v>0</v>
      </c>
      <c r="AA1089" s="3">
        <v>0</v>
      </c>
      <c r="AB1089" s="3">
        <v>0</v>
      </c>
      <c r="AC1089" s="27">
        <f t="shared" si="49"/>
        <v>0</v>
      </c>
      <c r="AD1089" s="28">
        <f t="shared" si="50"/>
        <v>0</v>
      </c>
    </row>
    <row r="1090" spans="1:30" x14ac:dyDescent="0.25">
      <c r="A1090" s="29">
        <v>1078</v>
      </c>
      <c r="B1090" s="52"/>
      <c r="C1090" s="52"/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/>
      <c r="J1090" s="3"/>
      <c r="K1090" s="3"/>
      <c r="L1090" s="3"/>
      <c r="M1090" s="3"/>
      <c r="N1090" s="3"/>
      <c r="O1090" s="3"/>
      <c r="P1090" s="25">
        <f t="shared" si="48"/>
        <v>0</v>
      </c>
      <c r="Q1090" s="26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/>
      <c r="X1090" s="3"/>
      <c r="Y1090" s="3">
        <v>0</v>
      </c>
      <c r="Z1090" s="3">
        <v>0</v>
      </c>
      <c r="AA1090" s="3">
        <v>0</v>
      </c>
      <c r="AB1090" s="3">
        <v>0</v>
      </c>
      <c r="AC1090" s="27">
        <f t="shared" si="49"/>
        <v>0</v>
      </c>
      <c r="AD1090" s="28">
        <f t="shared" si="50"/>
        <v>0</v>
      </c>
    </row>
    <row r="1091" spans="1:30" x14ac:dyDescent="0.25">
      <c r="A1091" s="20">
        <v>1079</v>
      </c>
      <c r="B1091" s="52"/>
      <c r="C1091" s="52"/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/>
      <c r="J1091" s="3"/>
      <c r="K1091" s="3"/>
      <c r="L1091" s="3"/>
      <c r="M1091" s="3"/>
      <c r="N1091" s="3"/>
      <c r="O1091" s="3"/>
      <c r="P1091" s="25">
        <f t="shared" si="48"/>
        <v>0</v>
      </c>
      <c r="Q1091" s="26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/>
      <c r="X1091" s="3"/>
      <c r="Y1091" s="3">
        <v>0</v>
      </c>
      <c r="Z1091" s="3">
        <v>0</v>
      </c>
      <c r="AA1091" s="3">
        <v>0</v>
      </c>
      <c r="AB1091" s="3">
        <v>0</v>
      </c>
      <c r="AC1091" s="27">
        <f t="shared" si="49"/>
        <v>0</v>
      </c>
      <c r="AD1091" s="28">
        <f t="shared" si="50"/>
        <v>0</v>
      </c>
    </row>
    <row r="1092" spans="1:30" x14ac:dyDescent="0.25">
      <c r="A1092" s="29">
        <v>1080</v>
      </c>
      <c r="B1092" s="52"/>
      <c r="C1092" s="52"/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/>
      <c r="J1092" s="3"/>
      <c r="K1092" s="3"/>
      <c r="L1092" s="3"/>
      <c r="M1092" s="3"/>
      <c r="N1092" s="3"/>
      <c r="O1092" s="3"/>
      <c r="P1092" s="25">
        <f t="shared" si="48"/>
        <v>0</v>
      </c>
      <c r="Q1092" s="26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/>
      <c r="X1092" s="3"/>
      <c r="Y1092" s="3">
        <v>0</v>
      </c>
      <c r="Z1092" s="3">
        <v>0</v>
      </c>
      <c r="AA1092" s="3">
        <v>0</v>
      </c>
      <c r="AB1092" s="3">
        <v>0</v>
      </c>
      <c r="AC1092" s="27">
        <f t="shared" si="49"/>
        <v>0</v>
      </c>
      <c r="AD1092" s="28">
        <f t="shared" si="50"/>
        <v>0</v>
      </c>
    </row>
    <row r="1093" spans="1:30" x14ac:dyDescent="0.25">
      <c r="A1093" s="20">
        <v>1081</v>
      </c>
      <c r="B1093" s="52"/>
      <c r="C1093" s="52"/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/>
      <c r="J1093" s="3"/>
      <c r="K1093" s="3"/>
      <c r="L1093" s="3"/>
      <c r="M1093" s="3"/>
      <c r="N1093" s="3"/>
      <c r="O1093" s="3"/>
      <c r="P1093" s="25">
        <f t="shared" si="48"/>
        <v>0</v>
      </c>
      <c r="Q1093" s="26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/>
      <c r="X1093" s="3"/>
      <c r="Y1093" s="3">
        <v>0</v>
      </c>
      <c r="Z1093" s="3">
        <v>0</v>
      </c>
      <c r="AA1093" s="3">
        <v>0</v>
      </c>
      <c r="AB1093" s="3">
        <v>0</v>
      </c>
      <c r="AC1093" s="27">
        <f t="shared" si="49"/>
        <v>0</v>
      </c>
      <c r="AD1093" s="28">
        <f t="shared" si="50"/>
        <v>0</v>
      </c>
    </row>
    <row r="1094" spans="1:30" x14ac:dyDescent="0.25">
      <c r="A1094" s="29">
        <v>1082</v>
      </c>
      <c r="B1094" s="52"/>
      <c r="C1094" s="52"/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/>
      <c r="J1094" s="3"/>
      <c r="K1094" s="3"/>
      <c r="L1094" s="3"/>
      <c r="M1094" s="3"/>
      <c r="N1094" s="3"/>
      <c r="O1094" s="3"/>
      <c r="P1094" s="25">
        <f t="shared" si="48"/>
        <v>0</v>
      </c>
      <c r="Q1094" s="26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/>
      <c r="X1094" s="3"/>
      <c r="Y1094" s="3">
        <v>0</v>
      </c>
      <c r="Z1094" s="3">
        <v>0</v>
      </c>
      <c r="AA1094" s="3">
        <v>0</v>
      </c>
      <c r="AB1094" s="3">
        <v>0</v>
      </c>
      <c r="AC1094" s="27">
        <f t="shared" si="49"/>
        <v>0</v>
      </c>
      <c r="AD1094" s="28">
        <f t="shared" si="50"/>
        <v>0</v>
      </c>
    </row>
    <row r="1095" spans="1:30" x14ac:dyDescent="0.25">
      <c r="A1095" s="20">
        <v>1083</v>
      </c>
      <c r="B1095" s="52"/>
      <c r="C1095" s="52"/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/>
      <c r="J1095" s="3"/>
      <c r="K1095" s="3"/>
      <c r="L1095" s="3"/>
      <c r="M1095" s="3"/>
      <c r="N1095" s="3"/>
      <c r="O1095" s="3"/>
      <c r="P1095" s="25">
        <f t="shared" si="48"/>
        <v>0</v>
      </c>
      <c r="Q1095" s="26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/>
      <c r="X1095" s="3"/>
      <c r="Y1095" s="3">
        <v>0</v>
      </c>
      <c r="Z1095" s="3">
        <v>0</v>
      </c>
      <c r="AA1095" s="3">
        <v>0</v>
      </c>
      <c r="AB1095" s="3">
        <v>0</v>
      </c>
      <c r="AC1095" s="27">
        <f t="shared" si="49"/>
        <v>0</v>
      </c>
      <c r="AD1095" s="28">
        <f t="shared" si="50"/>
        <v>0</v>
      </c>
    </row>
    <row r="1096" spans="1:30" x14ac:dyDescent="0.25">
      <c r="A1096" s="29">
        <v>1084</v>
      </c>
      <c r="B1096" s="52"/>
      <c r="C1096" s="52"/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/>
      <c r="J1096" s="3"/>
      <c r="K1096" s="3"/>
      <c r="L1096" s="3"/>
      <c r="M1096" s="3"/>
      <c r="N1096" s="3"/>
      <c r="O1096" s="3"/>
      <c r="P1096" s="25">
        <f t="shared" si="48"/>
        <v>0</v>
      </c>
      <c r="Q1096" s="26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/>
      <c r="X1096" s="3"/>
      <c r="Y1096" s="3">
        <v>0</v>
      </c>
      <c r="Z1096" s="3">
        <v>0</v>
      </c>
      <c r="AA1096" s="3">
        <v>0</v>
      </c>
      <c r="AB1096" s="3">
        <v>0</v>
      </c>
      <c r="AC1096" s="27">
        <f t="shared" si="49"/>
        <v>0</v>
      </c>
      <c r="AD1096" s="28">
        <f t="shared" si="50"/>
        <v>0</v>
      </c>
    </row>
    <row r="1097" spans="1:30" x14ac:dyDescent="0.25">
      <c r="A1097" s="20">
        <v>1085</v>
      </c>
      <c r="B1097" s="52"/>
      <c r="C1097" s="52"/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/>
      <c r="J1097" s="3"/>
      <c r="K1097" s="3"/>
      <c r="L1097" s="3"/>
      <c r="M1097" s="3"/>
      <c r="N1097" s="3"/>
      <c r="O1097" s="3"/>
      <c r="P1097" s="25">
        <f t="shared" si="48"/>
        <v>0</v>
      </c>
      <c r="Q1097" s="26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/>
      <c r="X1097" s="3"/>
      <c r="Y1097" s="3">
        <v>0</v>
      </c>
      <c r="Z1097" s="3">
        <v>0</v>
      </c>
      <c r="AA1097" s="3">
        <v>0</v>
      </c>
      <c r="AB1097" s="3">
        <v>0</v>
      </c>
      <c r="AC1097" s="27">
        <f t="shared" si="49"/>
        <v>0</v>
      </c>
      <c r="AD1097" s="28">
        <f t="shared" si="50"/>
        <v>0</v>
      </c>
    </row>
    <row r="1098" spans="1:30" x14ac:dyDescent="0.25">
      <c r="A1098" s="29">
        <v>1086</v>
      </c>
      <c r="B1098" s="52"/>
      <c r="C1098" s="52"/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/>
      <c r="J1098" s="3"/>
      <c r="K1098" s="3"/>
      <c r="L1098" s="3"/>
      <c r="M1098" s="3"/>
      <c r="N1098" s="3"/>
      <c r="O1098" s="3"/>
      <c r="P1098" s="25">
        <f t="shared" si="48"/>
        <v>0</v>
      </c>
      <c r="Q1098" s="26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/>
      <c r="X1098" s="3"/>
      <c r="Y1098" s="3">
        <v>0</v>
      </c>
      <c r="Z1098" s="3">
        <v>0</v>
      </c>
      <c r="AA1098" s="3">
        <v>0</v>
      </c>
      <c r="AB1098" s="3">
        <v>0</v>
      </c>
      <c r="AC1098" s="27">
        <f t="shared" si="49"/>
        <v>0</v>
      </c>
      <c r="AD1098" s="28">
        <f t="shared" si="50"/>
        <v>0</v>
      </c>
    </row>
    <row r="1099" spans="1:30" x14ac:dyDescent="0.25">
      <c r="A1099" s="20">
        <v>1087</v>
      </c>
      <c r="B1099" s="52"/>
      <c r="C1099" s="52"/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/>
      <c r="J1099" s="3"/>
      <c r="K1099" s="3"/>
      <c r="L1099" s="3"/>
      <c r="M1099" s="3"/>
      <c r="N1099" s="3"/>
      <c r="O1099" s="3"/>
      <c r="P1099" s="25">
        <f t="shared" si="48"/>
        <v>0</v>
      </c>
      <c r="Q1099" s="26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/>
      <c r="X1099" s="3"/>
      <c r="Y1099" s="3">
        <v>0</v>
      </c>
      <c r="Z1099" s="3">
        <v>0</v>
      </c>
      <c r="AA1099" s="3">
        <v>0</v>
      </c>
      <c r="AB1099" s="3">
        <v>0</v>
      </c>
      <c r="AC1099" s="27">
        <f t="shared" si="49"/>
        <v>0</v>
      </c>
      <c r="AD1099" s="28">
        <f t="shared" si="50"/>
        <v>0</v>
      </c>
    </row>
    <row r="1100" spans="1:30" x14ac:dyDescent="0.25">
      <c r="A1100" s="29">
        <v>1088</v>
      </c>
      <c r="B1100" s="52"/>
      <c r="C1100" s="52"/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/>
      <c r="J1100" s="3"/>
      <c r="K1100" s="3"/>
      <c r="L1100" s="3"/>
      <c r="M1100" s="3"/>
      <c r="N1100" s="3"/>
      <c r="O1100" s="3"/>
      <c r="P1100" s="25">
        <f t="shared" si="48"/>
        <v>0</v>
      </c>
      <c r="Q1100" s="26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/>
      <c r="X1100" s="3"/>
      <c r="Y1100" s="3">
        <v>0</v>
      </c>
      <c r="Z1100" s="3">
        <v>0</v>
      </c>
      <c r="AA1100" s="3">
        <v>0</v>
      </c>
      <c r="AB1100" s="3">
        <v>0</v>
      </c>
      <c r="AC1100" s="27">
        <f t="shared" si="49"/>
        <v>0</v>
      </c>
      <c r="AD1100" s="28">
        <f t="shared" si="50"/>
        <v>0</v>
      </c>
    </row>
    <row r="1101" spans="1:30" x14ac:dyDescent="0.25">
      <c r="A1101" s="20">
        <v>1089</v>
      </c>
      <c r="B1101" s="52"/>
      <c r="C1101" s="52"/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/>
      <c r="J1101" s="3"/>
      <c r="K1101" s="3"/>
      <c r="L1101" s="3"/>
      <c r="M1101" s="3"/>
      <c r="N1101" s="3"/>
      <c r="O1101" s="3"/>
      <c r="P1101" s="25">
        <f t="shared" si="48"/>
        <v>0</v>
      </c>
      <c r="Q1101" s="26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/>
      <c r="X1101" s="3"/>
      <c r="Y1101" s="3">
        <v>0</v>
      </c>
      <c r="Z1101" s="3">
        <v>0</v>
      </c>
      <c r="AA1101" s="3">
        <v>0</v>
      </c>
      <c r="AB1101" s="3">
        <v>0</v>
      </c>
      <c r="AC1101" s="27">
        <f t="shared" si="49"/>
        <v>0</v>
      </c>
      <c r="AD1101" s="28">
        <f t="shared" si="50"/>
        <v>0</v>
      </c>
    </row>
    <row r="1102" spans="1:30" x14ac:dyDescent="0.25">
      <c r="A1102" s="29">
        <v>1090</v>
      </c>
      <c r="B1102" s="52"/>
      <c r="C1102" s="52"/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/>
      <c r="J1102" s="3"/>
      <c r="K1102" s="3"/>
      <c r="L1102" s="3"/>
      <c r="M1102" s="3"/>
      <c r="N1102" s="3"/>
      <c r="O1102" s="3"/>
      <c r="P1102" s="25">
        <f t="shared" ref="P1102:P1147" si="51">SUM(G1102:N1102)</f>
        <v>0</v>
      </c>
      <c r="Q1102" s="26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/>
      <c r="X1102" s="3"/>
      <c r="Y1102" s="3">
        <v>0</v>
      </c>
      <c r="Z1102" s="3">
        <v>0</v>
      </c>
      <c r="AA1102" s="3">
        <v>0</v>
      </c>
      <c r="AB1102" s="3">
        <v>0</v>
      </c>
      <c r="AC1102" s="27">
        <f t="shared" ref="AC1102:AC1147" si="52">SUM(R1102:AB1102)</f>
        <v>0</v>
      </c>
      <c r="AD1102" s="28">
        <f t="shared" ref="AD1102:AD1147" si="53">+P1102+Q1102-AC1102</f>
        <v>0</v>
      </c>
    </row>
    <row r="1103" spans="1:30" x14ac:dyDescent="0.25">
      <c r="A1103" s="20">
        <v>1091</v>
      </c>
      <c r="B1103" s="52"/>
      <c r="C1103" s="52"/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/>
      <c r="J1103" s="3"/>
      <c r="K1103" s="3"/>
      <c r="L1103" s="3"/>
      <c r="M1103" s="3"/>
      <c r="N1103" s="3"/>
      <c r="O1103" s="3"/>
      <c r="P1103" s="25">
        <f t="shared" si="51"/>
        <v>0</v>
      </c>
      <c r="Q1103" s="26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/>
      <c r="X1103" s="3"/>
      <c r="Y1103" s="3">
        <v>0</v>
      </c>
      <c r="Z1103" s="3">
        <v>0</v>
      </c>
      <c r="AA1103" s="3">
        <v>0</v>
      </c>
      <c r="AB1103" s="3">
        <v>0</v>
      </c>
      <c r="AC1103" s="27">
        <f t="shared" si="52"/>
        <v>0</v>
      </c>
      <c r="AD1103" s="28">
        <f t="shared" si="53"/>
        <v>0</v>
      </c>
    </row>
    <row r="1104" spans="1:30" x14ac:dyDescent="0.25">
      <c r="A1104" s="29">
        <v>1092</v>
      </c>
      <c r="B1104" s="52"/>
      <c r="C1104" s="52"/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/>
      <c r="J1104" s="3"/>
      <c r="K1104" s="3"/>
      <c r="L1104" s="3"/>
      <c r="M1104" s="3"/>
      <c r="N1104" s="3"/>
      <c r="O1104" s="3"/>
      <c r="P1104" s="25">
        <f t="shared" si="51"/>
        <v>0</v>
      </c>
      <c r="Q1104" s="26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/>
      <c r="X1104" s="3"/>
      <c r="Y1104" s="3">
        <v>0</v>
      </c>
      <c r="Z1104" s="3">
        <v>0</v>
      </c>
      <c r="AA1104" s="3">
        <v>0</v>
      </c>
      <c r="AB1104" s="3">
        <v>0</v>
      </c>
      <c r="AC1104" s="27">
        <f t="shared" si="52"/>
        <v>0</v>
      </c>
      <c r="AD1104" s="28">
        <f t="shared" si="53"/>
        <v>0</v>
      </c>
    </row>
    <row r="1105" spans="1:30" x14ac:dyDescent="0.25">
      <c r="A1105" s="20">
        <v>1093</v>
      </c>
      <c r="B1105" s="52"/>
      <c r="C1105" s="52"/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/>
      <c r="J1105" s="3"/>
      <c r="K1105" s="3"/>
      <c r="L1105" s="3"/>
      <c r="M1105" s="3"/>
      <c r="N1105" s="3"/>
      <c r="O1105" s="3"/>
      <c r="P1105" s="25">
        <f t="shared" si="51"/>
        <v>0</v>
      </c>
      <c r="Q1105" s="26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/>
      <c r="X1105" s="3"/>
      <c r="Y1105" s="3">
        <v>0</v>
      </c>
      <c r="Z1105" s="3">
        <v>0</v>
      </c>
      <c r="AA1105" s="3">
        <v>0</v>
      </c>
      <c r="AB1105" s="3">
        <v>0</v>
      </c>
      <c r="AC1105" s="27">
        <f t="shared" si="52"/>
        <v>0</v>
      </c>
      <c r="AD1105" s="28">
        <f t="shared" si="53"/>
        <v>0</v>
      </c>
    </row>
    <row r="1106" spans="1:30" x14ac:dyDescent="0.25">
      <c r="A1106" s="29">
        <v>1094</v>
      </c>
      <c r="B1106" s="52"/>
      <c r="C1106" s="52"/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/>
      <c r="J1106" s="3"/>
      <c r="K1106" s="3"/>
      <c r="L1106" s="3"/>
      <c r="M1106" s="3"/>
      <c r="N1106" s="3"/>
      <c r="O1106" s="3"/>
      <c r="P1106" s="25">
        <f t="shared" si="51"/>
        <v>0</v>
      </c>
      <c r="Q1106" s="26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/>
      <c r="X1106" s="3"/>
      <c r="Y1106" s="3">
        <v>0</v>
      </c>
      <c r="Z1106" s="3">
        <v>0</v>
      </c>
      <c r="AA1106" s="3">
        <v>0</v>
      </c>
      <c r="AB1106" s="3">
        <v>0</v>
      </c>
      <c r="AC1106" s="27">
        <f t="shared" si="52"/>
        <v>0</v>
      </c>
      <c r="AD1106" s="28">
        <f t="shared" si="53"/>
        <v>0</v>
      </c>
    </row>
    <row r="1107" spans="1:30" x14ac:dyDescent="0.25">
      <c r="A1107" s="20">
        <v>1095</v>
      </c>
      <c r="B1107" s="52"/>
      <c r="C1107" s="52"/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/>
      <c r="J1107" s="3"/>
      <c r="K1107" s="3"/>
      <c r="L1107" s="3"/>
      <c r="M1107" s="3"/>
      <c r="N1107" s="3"/>
      <c r="O1107" s="3"/>
      <c r="P1107" s="25">
        <f t="shared" si="51"/>
        <v>0</v>
      </c>
      <c r="Q1107" s="26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/>
      <c r="X1107" s="3"/>
      <c r="Y1107" s="3">
        <v>0</v>
      </c>
      <c r="Z1107" s="3">
        <v>0</v>
      </c>
      <c r="AA1107" s="3">
        <v>0</v>
      </c>
      <c r="AB1107" s="3">
        <v>0</v>
      </c>
      <c r="AC1107" s="27">
        <f t="shared" si="52"/>
        <v>0</v>
      </c>
      <c r="AD1107" s="28">
        <f t="shared" si="53"/>
        <v>0</v>
      </c>
    </row>
    <row r="1108" spans="1:30" x14ac:dyDescent="0.25">
      <c r="A1108" s="29">
        <v>1096</v>
      </c>
      <c r="B1108" s="52"/>
      <c r="C1108" s="52"/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/>
      <c r="J1108" s="3"/>
      <c r="K1108" s="3"/>
      <c r="L1108" s="3"/>
      <c r="M1108" s="3"/>
      <c r="N1108" s="3"/>
      <c r="O1108" s="3"/>
      <c r="P1108" s="25">
        <f t="shared" si="51"/>
        <v>0</v>
      </c>
      <c r="Q1108" s="26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/>
      <c r="X1108" s="3"/>
      <c r="Y1108" s="3">
        <v>0</v>
      </c>
      <c r="Z1108" s="3">
        <v>0</v>
      </c>
      <c r="AA1108" s="3">
        <v>0</v>
      </c>
      <c r="AB1108" s="3">
        <v>0</v>
      </c>
      <c r="AC1108" s="27">
        <f t="shared" si="52"/>
        <v>0</v>
      </c>
      <c r="AD1108" s="28">
        <f t="shared" si="53"/>
        <v>0</v>
      </c>
    </row>
    <row r="1109" spans="1:30" x14ac:dyDescent="0.25">
      <c r="A1109" s="20">
        <v>1097</v>
      </c>
      <c r="B1109" s="52"/>
      <c r="C1109" s="52"/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/>
      <c r="J1109" s="3"/>
      <c r="K1109" s="3"/>
      <c r="L1109" s="3"/>
      <c r="M1109" s="3"/>
      <c r="N1109" s="3"/>
      <c r="O1109" s="3"/>
      <c r="P1109" s="25">
        <f t="shared" si="51"/>
        <v>0</v>
      </c>
      <c r="Q1109" s="26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/>
      <c r="X1109" s="3"/>
      <c r="Y1109" s="3">
        <v>0</v>
      </c>
      <c r="Z1109" s="3">
        <v>0</v>
      </c>
      <c r="AA1109" s="3">
        <v>0</v>
      </c>
      <c r="AB1109" s="3">
        <v>0</v>
      </c>
      <c r="AC1109" s="27">
        <f t="shared" si="52"/>
        <v>0</v>
      </c>
      <c r="AD1109" s="28">
        <f t="shared" si="53"/>
        <v>0</v>
      </c>
    </row>
    <row r="1110" spans="1:30" x14ac:dyDescent="0.25">
      <c r="A1110" s="29">
        <v>1098</v>
      </c>
      <c r="B1110" s="52"/>
      <c r="C1110" s="52"/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/>
      <c r="J1110" s="3"/>
      <c r="K1110" s="3"/>
      <c r="L1110" s="3"/>
      <c r="M1110" s="3"/>
      <c r="N1110" s="3"/>
      <c r="O1110" s="3"/>
      <c r="P1110" s="25">
        <f t="shared" si="51"/>
        <v>0</v>
      </c>
      <c r="Q1110" s="26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/>
      <c r="X1110" s="3"/>
      <c r="Y1110" s="3">
        <v>0</v>
      </c>
      <c r="Z1110" s="3">
        <v>0</v>
      </c>
      <c r="AA1110" s="3">
        <v>0</v>
      </c>
      <c r="AB1110" s="3">
        <v>0</v>
      </c>
      <c r="AC1110" s="27">
        <f t="shared" si="52"/>
        <v>0</v>
      </c>
      <c r="AD1110" s="28">
        <f t="shared" si="53"/>
        <v>0</v>
      </c>
    </row>
    <row r="1111" spans="1:30" x14ac:dyDescent="0.25">
      <c r="A1111" s="20">
        <v>1099</v>
      </c>
      <c r="B1111" s="52"/>
      <c r="C1111" s="52"/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/>
      <c r="J1111" s="3"/>
      <c r="K1111" s="3"/>
      <c r="L1111" s="3"/>
      <c r="M1111" s="3"/>
      <c r="N1111" s="3"/>
      <c r="O1111" s="3"/>
      <c r="P1111" s="25">
        <f t="shared" si="51"/>
        <v>0</v>
      </c>
      <c r="Q1111" s="26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/>
      <c r="X1111" s="3"/>
      <c r="Y1111" s="3">
        <v>0</v>
      </c>
      <c r="Z1111" s="3">
        <v>0</v>
      </c>
      <c r="AA1111" s="3">
        <v>0</v>
      </c>
      <c r="AB1111" s="3">
        <v>0</v>
      </c>
      <c r="AC1111" s="27">
        <f t="shared" si="52"/>
        <v>0</v>
      </c>
      <c r="AD1111" s="28">
        <f t="shared" si="53"/>
        <v>0</v>
      </c>
    </row>
    <row r="1112" spans="1:30" x14ac:dyDescent="0.25">
      <c r="A1112" s="29">
        <v>1100</v>
      </c>
      <c r="B1112" s="52"/>
      <c r="C1112" s="52"/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/>
      <c r="J1112" s="3"/>
      <c r="K1112" s="3"/>
      <c r="L1112" s="3"/>
      <c r="M1112" s="3"/>
      <c r="N1112" s="3"/>
      <c r="O1112" s="3"/>
      <c r="P1112" s="25">
        <f t="shared" si="51"/>
        <v>0</v>
      </c>
      <c r="Q1112" s="26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/>
      <c r="X1112" s="3"/>
      <c r="Y1112" s="3">
        <v>0</v>
      </c>
      <c r="Z1112" s="3">
        <v>0</v>
      </c>
      <c r="AA1112" s="3">
        <v>0</v>
      </c>
      <c r="AB1112" s="3">
        <v>0</v>
      </c>
      <c r="AC1112" s="27">
        <f t="shared" si="52"/>
        <v>0</v>
      </c>
      <c r="AD1112" s="28">
        <f t="shared" si="53"/>
        <v>0</v>
      </c>
    </row>
    <row r="1113" spans="1:30" x14ac:dyDescent="0.25">
      <c r="A1113" s="20">
        <v>1101</v>
      </c>
      <c r="B1113" s="52"/>
      <c r="C1113" s="52"/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/>
      <c r="J1113" s="3"/>
      <c r="K1113" s="3"/>
      <c r="L1113" s="3"/>
      <c r="M1113" s="3"/>
      <c r="N1113" s="3"/>
      <c r="O1113" s="3"/>
      <c r="P1113" s="25">
        <f t="shared" si="51"/>
        <v>0</v>
      </c>
      <c r="Q1113" s="26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/>
      <c r="X1113" s="3"/>
      <c r="Y1113" s="3">
        <v>0</v>
      </c>
      <c r="Z1113" s="3">
        <v>0</v>
      </c>
      <c r="AA1113" s="3">
        <v>0</v>
      </c>
      <c r="AB1113" s="3">
        <v>0</v>
      </c>
      <c r="AC1113" s="27">
        <f t="shared" si="52"/>
        <v>0</v>
      </c>
      <c r="AD1113" s="28">
        <f t="shared" si="53"/>
        <v>0</v>
      </c>
    </row>
    <row r="1114" spans="1:30" x14ac:dyDescent="0.25">
      <c r="A1114" s="29">
        <v>1102</v>
      </c>
      <c r="B1114" s="52"/>
      <c r="C1114" s="52"/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/>
      <c r="J1114" s="3"/>
      <c r="K1114" s="3"/>
      <c r="L1114" s="3"/>
      <c r="M1114" s="3"/>
      <c r="N1114" s="3"/>
      <c r="O1114" s="3"/>
      <c r="P1114" s="25">
        <f t="shared" si="51"/>
        <v>0</v>
      </c>
      <c r="Q1114" s="26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/>
      <c r="X1114" s="3"/>
      <c r="Y1114" s="3">
        <v>0</v>
      </c>
      <c r="Z1114" s="3">
        <v>0</v>
      </c>
      <c r="AA1114" s="3">
        <v>0</v>
      </c>
      <c r="AB1114" s="3">
        <v>0</v>
      </c>
      <c r="AC1114" s="27">
        <f t="shared" si="52"/>
        <v>0</v>
      </c>
      <c r="AD1114" s="28">
        <f t="shared" si="53"/>
        <v>0</v>
      </c>
    </row>
    <row r="1115" spans="1:30" x14ac:dyDescent="0.25">
      <c r="A1115" s="20">
        <v>1103</v>
      </c>
      <c r="B1115" s="52"/>
      <c r="C1115" s="52"/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/>
      <c r="J1115" s="3"/>
      <c r="K1115" s="3"/>
      <c r="L1115" s="3"/>
      <c r="M1115" s="3"/>
      <c r="N1115" s="3"/>
      <c r="O1115" s="3"/>
      <c r="P1115" s="25">
        <f t="shared" si="51"/>
        <v>0</v>
      </c>
      <c r="Q1115" s="26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/>
      <c r="X1115" s="3"/>
      <c r="Y1115" s="3">
        <v>0</v>
      </c>
      <c r="Z1115" s="3">
        <v>0</v>
      </c>
      <c r="AA1115" s="3">
        <v>0</v>
      </c>
      <c r="AB1115" s="3">
        <v>0</v>
      </c>
      <c r="AC1115" s="27">
        <f t="shared" si="52"/>
        <v>0</v>
      </c>
      <c r="AD1115" s="28">
        <f t="shared" si="53"/>
        <v>0</v>
      </c>
    </row>
    <row r="1116" spans="1:30" x14ac:dyDescent="0.25">
      <c r="A1116" s="29">
        <v>1104</v>
      </c>
      <c r="B1116" s="52"/>
      <c r="C1116" s="52"/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/>
      <c r="J1116" s="3"/>
      <c r="K1116" s="3"/>
      <c r="L1116" s="3"/>
      <c r="M1116" s="3"/>
      <c r="N1116" s="3"/>
      <c r="O1116" s="3"/>
      <c r="P1116" s="25">
        <f t="shared" si="51"/>
        <v>0</v>
      </c>
      <c r="Q1116" s="26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/>
      <c r="X1116" s="3"/>
      <c r="Y1116" s="3">
        <v>0</v>
      </c>
      <c r="Z1116" s="3">
        <v>0</v>
      </c>
      <c r="AA1116" s="3">
        <v>0</v>
      </c>
      <c r="AB1116" s="3">
        <v>0</v>
      </c>
      <c r="AC1116" s="27">
        <f t="shared" si="52"/>
        <v>0</v>
      </c>
      <c r="AD1116" s="28">
        <f t="shared" si="53"/>
        <v>0</v>
      </c>
    </row>
    <row r="1117" spans="1:30" x14ac:dyDescent="0.25">
      <c r="A1117" s="20">
        <v>1105</v>
      </c>
      <c r="B1117" s="52"/>
      <c r="C1117" s="52"/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/>
      <c r="J1117" s="3"/>
      <c r="K1117" s="3"/>
      <c r="L1117" s="3"/>
      <c r="M1117" s="3"/>
      <c r="N1117" s="3"/>
      <c r="O1117" s="3"/>
      <c r="P1117" s="25">
        <f t="shared" si="51"/>
        <v>0</v>
      </c>
      <c r="Q1117" s="26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/>
      <c r="X1117" s="3"/>
      <c r="Y1117" s="3">
        <v>0</v>
      </c>
      <c r="Z1117" s="3">
        <v>0</v>
      </c>
      <c r="AA1117" s="3">
        <v>0</v>
      </c>
      <c r="AB1117" s="3">
        <v>0</v>
      </c>
      <c r="AC1117" s="27">
        <f t="shared" si="52"/>
        <v>0</v>
      </c>
      <c r="AD1117" s="28">
        <f t="shared" si="53"/>
        <v>0</v>
      </c>
    </row>
    <row r="1118" spans="1:30" x14ac:dyDescent="0.25">
      <c r="A1118" s="29">
        <v>1106</v>
      </c>
      <c r="B1118" s="52"/>
      <c r="C1118" s="52"/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/>
      <c r="J1118" s="3"/>
      <c r="K1118" s="3"/>
      <c r="L1118" s="3"/>
      <c r="M1118" s="3"/>
      <c r="N1118" s="3"/>
      <c r="O1118" s="3"/>
      <c r="P1118" s="25">
        <f t="shared" si="51"/>
        <v>0</v>
      </c>
      <c r="Q1118" s="26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/>
      <c r="X1118" s="3"/>
      <c r="Y1118" s="3">
        <v>0</v>
      </c>
      <c r="Z1118" s="3">
        <v>0</v>
      </c>
      <c r="AA1118" s="3">
        <v>0</v>
      </c>
      <c r="AB1118" s="3">
        <v>0</v>
      </c>
      <c r="AC1118" s="27">
        <f t="shared" si="52"/>
        <v>0</v>
      </c>
      <c r="AD1118" s="28">
        <f t="shared" si="53"/>
        <v>0</v>
      </c>
    </row>
    <row r="1119" spans="1:30" x14ac:dyDescent="0.25">
      <c r="A1119" s="20">
        <v>1107</v>
      </c>
      <c r="B1119" s="52"/>
      <c r="C1119" s="52"/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/>
      <c r="J1119" s="3"/>
      <c r="K1119" s="3"/>
      <c r="L1119" s="3"/>
      <c r="M1119" s="3"/>
      <c r="N1119" s="3"/>
      <c r="O1119" s="3"/>
      <c r="P1119" s="25">
        <f t="shared" si="51"/>
        <v>0</v>
      </c>
      <c r="Q1119" s="26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/>
      <c r="X1119" s="3"/>
      <c r="Y1119" s="3">
        <v>0</v>
      </c>
      <c r="Z1119" s="3">
        <v>0</v>
      </c>
      <c r="AA1119" s="3">
        <v>0</v>
      </c>
      <c r="AB1119" s="3">
        <v>0</v>
      </c>
      <c r="AC1119" s="27">
        <f t="shared" si="52"/>
        <v>0</v>
      </c>
      <c r="AD1119" s="28">
        <f t="shared" si="53"/>
        <v>0</v>
      </c>
    </row>
    <row r="1120" spans="1:30" x14ac:dyDescent="0.25">
      <c r="A1120" s="29">
        <v>1108</v>
      </c>
      <c r="B1120" s="52"/>
      <c r="C1120" s="52"/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/>
      <c r="J1120" s="3"/>
      <c r="K1120" s="3"/>
      <c r="L1120" s="3"/>
      <c r="M1120" s="3"/>
      <c r="N1120" s="3"/>
      <c r="O1120" s="3"/>
      <c r="P1120" s="25">
        <f t="shared" si="51"/>
        <v>0</v>
      </c>
      <c r="Q1120" s="26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/>
      <c r="X1120" s="3"/>
      <c r="Y1120" s="3">
        <v>0</v>
      </c>
      <c r="Z1120" s="3">
        <v>0</v>
      </c>
      <c r="AA1120" s="3">
        <v>0</v>
      </c>
      <c r="AB1120" s="3">
        <v>0</v>
      </c>
      <c r="AC1120" s="27">
        <f t="shared" si="52"/>
        <v>0</v>
      </c>
      <c r="AD1120" s="28">
        <f t="shared" si="53"/>
        <v>0</v>
      </c>
    </row>
    <row r="1121" spans="1:30" x14ac:dyDescent="0.25">
      <c r="A1121" s="20">
        <v>1109</v>
      </c>
      <c r="B1121" s="52"/>
      <c r="C1121" s="52"/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/>
      <c r="J1121" s="3"/>
      <c r="K1121" s="3"/>
      <c r="L1121" s="3"/>
      <c r="M1121" s="3"/>
      <c r="N1121" s="3"/>
      <c r="O1121" s="3"/>
      <c r="P1121" s="25">
        <f t="shared" si="51"/>
        <v>0</v>
      </c>
      <c r="Q1121" s="26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/>
      <c r="X1121" s="3"/>
      <c r="Y1121" s="3">
        <v>0</v>
      </c>
      <c r="Z1121" s="3">
        <v>0</v>
      </c>
      <c r="AA1121" s="3">
        <v>0</v>
      </c>
      <c r="AB1121" s="3">
        <v>0</v>
      </c>
      <c r="AC1121" s="27">
        <f t="shared" si="52"/>
        <v>0</v>
      </c>
      <c r="AD1121" s="28">
        <f t="shared" si="53"/>
        <v>0</v>
      </c>
    </row>
    <row r="1122" spans="1:30" x14ac:dyDescent="0.25">
      <c r="A1122" s="29">
        <v>1110</v>
      </c>
      <c r="B1122" s="52"/>
      <c r="C1122" s="52"/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/>
      <c r="J1122" s="3"/>
      <c r="K1122" s="3"/>
      <c r="L1122" s="3"/>
      <c r="M1122" s="3"/>
      <c r="N1122" s="3"/>
      <c r="O1122" s="3"/>
      <c r="P1122" s="25">
        <f t="shared" si="51"/>
        <v>0</v>
      </c>
      <c r="Q1122" s="26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/>
      <c r="X1122" s="3"/>
      <c r="Y1122" s="3">
        <v>0</v>
      </c>
      <c r="Z1122" s="3">
        <v>0</v>
      </c>
      <c r="AA1122" s="3">
        <v>0</v>
      </c>
      <c r="AB1122" s="3">
        <v>0</v>
      </c>
      <c r="AC1122" s="27">
        <f t="shared" si="52"/>
        <v>0</v>
      </c>
      <c r="AD1122" s="28">
        <f t="shared" si="53"/>
        <v>0</v>
      </c>
    </row>
    <row r="1123" spans="1:30" x14ac:dyDescent="0.25">
      <c r="A1123" s="20">
        <v>1111</v>
      </c>
      <c r="B1123" s="52"/>
      <c r="C1123" s="52"/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/>
      <c r="J1123" s="3"/>
      <c r="K1123" s="3"/>
      <c r="L1123" s="3"/>
      <c r="M1123" s="3"/>
      <c r="N1123" s="3"/>
      <c r="O1123" s="3"/>
      <c r="P1123" s="25">
        <f t="shared" si="51"/>
        <v>0</v>
      </c>
      <c r="Q1123" s="26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/>
      <c r="X1123" s="3"/>
      <c r="Y1123" s="3">
        <v>0</v>
      </c>
      <c r="Z1123" s="3">
        <v>0</v>
      </c>
      <c r="AA1123" s="3">
        <v>0</v>
      </c>
      <c r="AB1123" s="3">
        <v>0</v>
      </c>
      <c r="AC1123" s="27">
        <f t="shared" si="52"/>
        <v>0</v>
      </c>
      <c r="AD1123" s="28">
        <f t="shared" si="53"/>
        <v>0</v>
      </c>
    </row>
    <row r="1124" spans="1:30" x14ac:dyDescent="0.25">
      <c r="A1124" s="29">
        <v>1112</v>
      </c>
      <c r="B1124" s="52"/>
      <c r="C1124" s="52"/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/>
      <c r="J1124" s="3"/>
      <c r="K1124" s="3"/>
      <c r="L1124" s="3"/>
      <c r="M1124" s="3"/>
      <c r="N1124" s="3"/>
      <c r="O1124" s="3"/>
      <c r="P1124" s="25">
        <f t="shared" si="51"/>
        <v>0</v>
      </c>
      <c r="Q1124" s="26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/>
      <c r="X1124" s="3"/>
      <c r="Y1124" s="3">
        <v>0</v>
      </c>
      <c r="Z1124" s="3">
        <v>0</v>
      </c>
      <c r="AA1124" s="3">
        <v>0</v>
      </c>
      <c r="AB1124" s="3">
        <v>0</v>
      </c>
      <c r="AC1124" s="27">
        <f t="shared" si="52"/>
        <v>0</v>
      </c>
      <c r="AD1124" s="28">
        <f t="shared" si="53"/>
        <v>0</v>
      </c>
    </row>
    <row r="1125" spans="1:30" x14ac:dyDescent="0.25">
      <c r="A1125" s="20">
        <v>1113</v>
      </c>
      <c r="B1125" s="52"/>
      <c r="C1125" s="52"/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/>
      <c r="J1125" s="3"/>
      <c r="K1125" s="3"/>
      <c r="L1125" s="3"/>
      <c r="M1125" s="3"/>
      <c r="N1125" s="3"/>
      <c r="O1125" s="3"/>
      <c r="P1125" s="25">
        <f t="shared" si="51"/>
        <v>0</v>
      </c>
      <c r="Q1125" s="26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/>
      <c r="X1125" s="3"/>
      <c r="Y1125" s="3">
        <v>0</v>
      </c>
      <c r="Z1125" s="3">
        <v>0</v>
      </c>
      <c r="AA1125" s="3">
        <v>0</v>
      </c>
      <c r="AB1125" s="3">
        <v>0</v>
      </c>
      <c r="AC1125" s="27">
        <f t="shared" si="52"/>
        <v>0</v>
      </c>
      <c r="AD1125" s="28">
        <f t="shared" si="53"/>
        <v>0</v>
      </c>
    </row>
    <row r="1126" spans="1:30" x14ac:dyDescent="0.25">
      <c r="A1126" s="29">
        <v>1114</v>
      </c>
      <c r="B1126" s="52"/>
      <c r="C1126" s="52"/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/>
      <c r="J1126" s="3"/>
      <c r="K1126" s="3"/>
      <c r="L1126" s="3"/>
      <c r="M1126" s="3"/>
      <c r="N1126" s="3"/>
      <c r="O1126" s="3"/>
      <c r="P1126" s="25">
        <f t="shared" si="51"/>
        <v>0</v>
      </c>
      <c r="Q1126" s="26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/>
      <c r="X1126" s="3"/>
      <c r="Y1126" s="3">
        <v>0</v>
      </c>
      <c r="Z1126" s="3">
        <v>0</v>
      </c>
      <c r="AA1126" s="3">
        <v>0</v>
      </c>
      <c r="AB1126" s="3">
        <v>0</v>
      </c>
      <c r="AC1126" s="27">
        <f t="shared" si="52"/>
        <v>0</v>
      </c>
      <c r="AD1126" s="28">
        <f t="shared" si="53"/>
        <v>0</v>
      </c>
    </row>
    <row r="1127" spans="1:30" x14ac:dyDescent="0.25">
      <c r="A1127" s="20">
        <v>1115</v>
      </c>
      <c r="B1127" s="52"/>
      <c r="C1127" s="52"/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/>
      <c r="J1127" s="3"/>
      <c r="K1127" s="3"/>
      <c r="L1127" s="3"/>
      <c r="M1127" s="3"/>
      <c r="N1127" s="3"/>
      <c r="O1127" s="3"/>
      <c r="P1127" s="25">
        <f t="shared" si="51"/>
        <v>0</v>
      </c>
      <c r="Q1127" s="26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/>
      <c r="X1127" s="3"/>
      <c r="Y1127" s="3">
        <v>0</v>
      </c>
      <c r="Z1127" s="3">
        <v>0</v>
      </c>
      <c r="AA1127" s="3">
        <v>0</v>
      </c>
      <c r="AB1127" s="3">
        <v>0</v>
      </c>
      <c r="AC1127" s="27">
        <f t="shared" si="52"/>
        <v>0</v>
      </c>
      <c r="AD1127" s="28">
        <f t="shared" si="53"/>
        <v>0</v>
      </c>
    </row>
    <row r="1128" spans="1:30" x14ac:dyDescent="0.25">
      <c r="A1128" s="29">
        <v>1116</v>
      </c>
      <c r="B1128" s="52"/>
      <c r="C1128" s="52"/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/>
      <c r="J1128" s="3"/>
      <c r="K1128" s="3"/>
      <c r="L1128" s="3"/>
      <c r="M1128" s="3"/>
      <c r="N1128" s="3"/>
      <c r="O1128" s="3"/>
      <c r="P1128" s="25">
        <f t="shared" si="51"/>
        <v>0</v>
      </c>
      <c r="Q1128" s="26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/>
      <c r="X1128" s="3"/>
      <c r="Y1128" s="3">
        <v>0</v>
      </c>
      <c r="Z1128" s="3">
        <v>0</v>
      </c>
      <c r="AA1128" s="3">
        <v>0</v>
      </c>
      <c r="AB1128" s="3">
        <v>0</v>
      </c>
      <c r="AC1128" s="27">
        <f t="shared" si="52"/>
        <v>0</v>
      </c>
      <c r="AD1128" s="28">
        <f t="shared" si="53"/>
        <v>0</v>
      </c>
    </row>
    <row r="1129" spans="1:30" x14ac:dyDescent="0.25">
      <c r="A1129" s="20">
        <v>1117</v>
      </c>
      <c r="B1129" s="52"/>
      <c r="C1129" s="52"/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/>
      <c r="J1129" s="3"/>
      <c r="K1129" s="3"/>
      <c r="L1129" s="3"/>
      <c r="M1129" s="3"/>
      <c r="N1129" s="3"/>
      <c r="O1129" s="3"/>
      <c r="P1129" s="25">
        <f t="shared" si="51"/>
        <v>0</v>
      </c>
      <c r="Q1129" s="26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/>
      <c r="X1129" s="3"/>
      <c r="Y1129" s="3">
        <v>0</v>
      </c>
      <c r="Z1129" s="3">
        <v>0</v>
      </c>
      <c r="AA1129" s="3">
        <v>0</v>
      </c>
      <c r="AB1129" s="3">
        <v>0</v>
      </c>
      <c r="AC1129" s="27">
        <f t="shared" si="52"/>
        <v>0</v>
      </c>
      <c r="AD1129" s="28">
        <f t="shared" si="53"/>
        <v>0</v>
      </c>
    </row>
    <row r="1130" spans="1:30" x14ac:dyDescent="0.25">
      <c r="A1130" s="29">
        <v>1118</v>
      </c>
      <c r="B1130" s="52"/>
      <c r="C1130" s="52"/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/>
      <c r="J1130" s="3"/>
      <c r="K1130" s="3"/>
      <c r="L1130" s="3"/>
      <c r="M1130" s="3"/>
      <c r="N1130" s="3"/>
      <c r="O1130" s="3"/>
      <c r="P1130" s="25">
        <f t="shared" si="51"/>
        <v>0</v>
      </c>
      <c r="Q1130" s="26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/>
      <c r="X1130" s="3"/>
      <c r="Y1130" s="3">
        <v>0</v>
      </c>
      <c r="Z1130" s="3">
        <v>0</v>
      </c>
      <c r="AA1130" s="3">
        <v>0</v>
      </c>
      <c r="AB1130" s="3">
        <v>0</v>
      </c>
      <c r="AC1130" s="27">
        <f t="shared" si="52"/>
        <v>0</v>
      </c>
      <c r="AD1130" s="28">
        <f t="shared" si="53"/>
        <v>0</v>
      </c>
    </row>
    <row r="1131" spans="1:30" x14ac:dyDescent="0.25">
      <c r="A1131" s="20">
        <v>1119</v>
      </c>
      <c r="B1131" s="52"/>
      <c r="C1131" s="52"/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/>
      <c r="J1131" s="3"/>
      <c r="K1131" s="3"/>
      <c r="L1131" s="3"/>
      <c r="M1131" s="3"/>
      <c r="N1131" s="3"/>
      <c r="O1131" s="3"/>
      <c r="P1131" s="25">
        <f t="shared" si="51"/>
        <v>0</v>
      </c>
      <c r="Q1131" s="26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/>
      <c r="X1131" s="3"/>
      <c r="Y1131" s="3">
        <v>0</v>
      </c>
      <c r="Z1131" s="3">
        <v>0</v>
      </c>
      <c r="AA1131" s="3">
        <v>0</v>
      </c>
      <c r="AB1131" s="3">
        <v>0</v>
      </c>
      <c r="AC1131" s="27">
        <f t="shared" si="52"/>
        <v>0</v>
      </c>
      <c r="AD1131" s="28">
        <f t="shared" si="53"/>
        <v>0</v>
      </c>
    </row>
    <row r="1132" spans="1:30" x14ac:dyDescent="0.25">
      <c r="A1132" s="29">
        <v>1120</v>
      </c>
      <c r="B1132" s="52"/>
      <c r="C1132" s="52"/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/>
      <c r="J1132" s="3"/>
      <c r="K1132" s="3"/>
      <c r="L1132" s="3"/>
      <c r="M1132" s="3"/>
      <c r="N1132" s="3"/>
      <c r="O1132" s="3"/>
      <c r="P1132" s="25">
        <f t="shared" si="51"/>
        <v>0</v>
      </c>
      <c r="Q1132" s="26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/>
      <c r="X1132" s="3"/>
      <c r="Y1132" s="3">
        <v>0</v>
      </c>
      <c r="Z1132" s="3">
        <v>0</v>
      </c>
      <c r="AA1132" s="3">
        <v>0</v>
      </c>
      <c r="AB1132" s="3">
        <v>0</v>
      </c>
      <c r="AC1132" s="27">
        <f t="shared" si="52"/>
        <v>0</v>
      </c>
      <c r="AD1132" s="28">
        <f t="shared" si="53"/>
        <v>0</v>
      </c>
    </row>
    <row r="1133" spans="1:30" x14ac:dyDescent="0.25">
      <c r="A1133" s="20">
        <v>1121</v>
      </c>
      <c r="B1133" s="52"/>
      <c r="C1133" s="52"/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/>
      <c r="J1133" s="3"/>
      <c r="K1133" s="3"/>
      <c r="L1133" s="3"/>
      <c r="M1133" s="3"/>
      <c r="N1133" s="3"/>
      <c r="O1133" s="3"/>
      <c r="P1133" s="25">
        <f t="shared" si="51"/>
        <v>0</v>
      </c>
      <c r="Q1133" s="26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/>
      <c r="X1133" s="3"/>
      <c r="Y1133" s="3">
        <v>0</v>
      </c>
      <c r="Z1133" s="3">
        <v>0</v>
      </c>
      <c r="AA1133" s="3">
        <v>0</v>
      </c>
      <c r="AB1133" s="3">
        <v>0</v>
      </c>
      <c r="AC1133" s="27">
        <f t="shared" si="52"/>
        <v>0</v>
      </c>
      <c r="AD1133" s="28">
        <f t="shared" si="53"/>
        <v>0</v>
      </c>
    </row>
    <row r="1134" spans="1:30" x14ac:dyDescent="0.25">
      <c r="A1134" s="29">
        <v>1122</v>
      </c>
      <c r="B1134" s="52"/>
      <c r="C1134" s="52"/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/>
      <c r="J1134" s="3"/>
      <c r="K1134" s="3"/>
      <c r="L1134" s="3"/>
      <c r="M1134" s="3"/>
      <c r="N1134" s="3"/>
      <c r="O1134" s="3"/>
      <c r="P1134" s="25">
        <f t="shared" si="51"/>
        <v>0</v>
      </c>
      <c r="Q1134" s="26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/>
      <c r="X1134" s="3"/>
      <c r="Y1134" s="3">
        <v>0</v>
      </c>
      <c r="Z1134" s="3">
        <v>0</v>
      </c>
      <c r="AA1134" s="3">
        <v>0</v>
      </c>
      <c r="AB1134" s="3">
        <v>0</v>
      </c>
      <c r="AC1134" s="27">
        <f t="shared" si="52"/>
        <v>0</v>
      </c>
      <c r="AD1134" s="28">
        <f t="shared" si="53"/>
        <v>0</v>
      </c>
    </row>
    <row r="1135" spans="1:30" x14ac:dyDescent="0.25">
      <c r="A1135" s="20">
        <v>1123</v>
      </c>
      <c r="B1135" s="52"/>
      <c r="C1135" s="52"/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/>
      <c r="J1135" s="3"/>
      <c r="K1135" s="3"/>
      <c r="L1135" s="3"/>
      <c r="M1135" s="3"/>
      <c r="N1135" s="3"/>
      <c r="O1135" s="3"/>
      <c r="P1135" s="25">
        <f t="shared" si="51"/>
        <v>0</v>
      </c>
      <c r="Q1135" s="26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/>
      <c r="X1135" s="3"/>
      <c r="Y1135" s="3">
        <v>0</v>
      </c>
      <c r="Z1135" s="3">
        <v>0</v>
      </c>
      <c r="AA1135" s="3">
        <v>0</v>
      </c>
      <c r="AB1135" s="3">
        <v>0</v>
      </c>
      <c r="AC1135" s="27">
        <f t="shared" si="52"/>
        <v>0</v>
      </c>
      <c r="AD1135" s="28">
        <f t="shared" si="53"/>
        <v>0</v>
      </c>
    </row>
    <row r="1136" spans="1:30" x14ac:dyDescent="0.25">
      <c r="A1136" s="29">
        <v>1124</v>
      </c>
      <c r="B1136" s="52"/>
      <c r="C1136" s="52"/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/>
      <c r="J1136" s="3"/>
      <c r="K1136" s="3"/>
      <c r="L1136" s="3"/>
      <c r="M1136" s="3"/>
      <c r="N1136" s="3"/>
      <c r="O1136" s="3"/>
      <c r="P1136" s="25">
        <f t="shared" si="51"/>
        <v>0</v>
      </c>
      <c r="Q1136" s="26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/>
      <c r="X1136" s="3"/>
      <c r="Y1136" s="3">
        <v>0</v>
      </c>
      <c r="Z1136" s="3">
        <v>0</v>
      </c>
      <c r="AA1136" s="3">
        <v>0</v>
      </c>
      <c r="AB1136" s="3">
        <v>0</v>
      </c>
      <c r="AC1136" s="27">
        <f t="shared" si="52"/>
        <v>0</v>
      </c>
      <c r="AD1136" s="28">
        <f t="shared" si="53"/>
        <v>0</v>
      </c>
    </row>
    <row r="1137" spans="1:30" x14ac:dyDescent="0.25">
      <c r="A1137" s="20">
        <v>1125</v>
      </c>
      <c r="B1137" s="52"/>
      <c r="C1137" s="52"/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/>
      <c r="J1137" s="3"/>
      <c r="K1137" s="3"/>
      <c r="L1137" s="3"/>
      <c r="M1137" s="3"/>
      <c r="N1137" s="37"/>
      <c r="O1137" s="37"/>
      <c r="P1137" s="25">
        <f t="shared" si="51"/>
        <v>0</v>
      </c>
      <c r="Q1137" s="26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/>
      <c r="X1137" s="3"/>
      <c r="Y1137" s="3">
        <v>0</v>
      </c>
      <c r="Z1137" s="3">
        <v>0</v>
      </c>
      <c r="AA1137" s="3">
        <v>0</v>
      </c>
      <c r="AB1137" s="3">
        <v>0</v>
      </c>
      <c r="AC1137" s="27">
        <f t="shared" si="52"/>
        <v>0</v>
      </c>
      <c r="AD1137" s="28">
        <f t="shared" si="53"/>
        <v>0</v>
      </c>
    </row>
    <row r="1138" spans="1:30" x14ac:dyDescent="0.25">
      <c r="A1138" s="29">
        <v>1126</v>
      </c>
      <c r="B1138" s="52"/>
      <c r="C1138" s="52"/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/>
      <c r="J1138" s="3"/>
      <c r="K1138" s="3"/>
      <c r="L1138" s="3"/>
      <c r="M1138" s="3"/>
      <c r="N1138" s="3"/>
      <c r="O1138" s="3"/>
      <c r="P1138" s="25">
        <f t="shared" si="51"/>
        <v>0</v>
      </c>
      <c r="Q1138" s="26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/>
      <c r="X1138" s="3"/>
      <c r="Y1138" s="3">
        <v>0</v>
      </c>
      <c r="Z1138" s="3">
        <v>0</v>
      </c>
      <c r="AA1138" s="3">
        <v>0</v>
      </c>
      <c r="AB1138" s="3">
        <v>0</v>
      </c>
      <c r="AC1138" s="27">
        <f t="shared" si="52"/>
        <v>0</v>
      </c>
      <c r="AD1138" s="28">
        <f t="shared" si="53"/>
        <v>0</v>
      </c>
    </row>
    <row r="1139" spans="1:30" x14ac:dyDescent="0.25">
      <c r="A1139" s="20">
        <v>1127</v>
      </c>
      <c r="B1139" s="52"/>
      <c r="C1139" s="52"/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/>
      <c r="J1139" s="3"/>
      <c r="K1139" s="3"/>
      <c r="L1139" s="3"/>
      <c r="M1139" s="3"/>
      <c r="N1139" s="3"/>
      <c r="O1139" s="3"/>
      <c r="P1139" s="25">
        <f t="shared" si="51"/>
        <v>0</v>
      </c>
      <c r="Q1139" s="26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/>
      <c r="X1139" s="3"/>
      <c r="Y1139" s="3">
        <v>0</v>
      </c>
      <c r="Z1139" s="3">
        <v>0</v>
      </c>
      <c r="AA1139" s="3">
        <v>0</v>
      </c>
      <c r="AB1139" s="3">
        <v>0</v>
      </c>
      <c r="AC1139" s="27">
        <f t="shared" si="52"/>
        <v>0</v>
      </c>
      <c r="AD1139" s="28">
        <f t="shared" si="53"/>
        <v>0</v>
      </c>
    </row>
    <row r="1140" spans="1:30" x14ac:dyDescent="0.25">
      <c r="A1140" s="29">
        <v>1128</v>
      </c>
      <c r="B1140" s="52"/>
      <c r="C1140" s="52"/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/>
      <c r="J1140" s="3"/>
      <c r="K1140" s="3"/>
      <c r="L1140" s="3"/>
      <c r="M1140" s="3"/>
      <c r="N1140" s="3"/>
      <c r="O1140" s="3"/>
      <c r="P1140" s="25">
        <f t="shared" si="51"/>
        <v>0</v>
      </c>
      <c r="Q1140" s="26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/>
      <c r="X1140" s="3"/>
      <c r="Y1140" s="3">
        <v>0</v>
      </c>
      <c r="Z1140" s="3">
        <v>0</v>
      </c>
      <c r="AA1140" s="3">
        <v>0</v>
      </c>
      <c r="AB1140" s="3">
        <v>0</v>
      </c>
      <c r="AC1140" s="27">
        <f t="shared" si="52"/>
        <v>0</v>
      </c>
      <c r="AD1140" s="28">
        <f t="shared" si="53"/>
        <v>0</v>
      </c>
    </row>
    <row r="1141" spans="1:30" x14ac:dyDescent="0.25">
      <c r="A1141" s="20">
        <v>1129</v>
      </c>
      <c r="B1141" s="52"/>
      <c r="C1141" s="52"/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/>
      <c r="J1141" s="3"/>
      <c r="K1141" s="3"/>
      <c r="L1141" s="3"/>
      <c r="M1141" s="3"/>
      <c r="N1141" s="3"/>
      <c r="O1141" s="3"/>
      <c r="P1141" s="25">
        <f t="shared" si="51"/>
        <v>0</v>
      </c>
      <c r="Q1141" s="26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/>
      <c r="X1141" s="3"/>
      <c r="Y1141" s="3">
        <v>0</v>
      </c>
      <c r="Z1141" s="3">
        <v>0</v>
      </c>
      <c r="AA1141" s="3">
        <v>0</v>
      </c>
      <c r="AB1141" s="3">
        <v>0</v>
      </c>
      <c r="AC1141" s="27">
        <f t="shared" si="52"/>
        <v>0</v>
      </c>
      <c r="AD1141" s="28">
        <f t="shared" si="53"/>
        <v>0</v>
      </c>
    </row>
    <row r="1142" spans="1:30" x14ac:dyDescent="0.25">
      <c r="A1142" s="29">
        <v>1130</v>
      </c>
      <c r="B1142" s="52"/>
      <c r="C1142" s="52"/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/>
      <c r="J1142" s="3"/>
      <c r="K1142" s="3"/>
      <c r="L1142" s="3"/>
      <c r="M1142" s="3"/>
      <c r="N1142" s="3"/>
      <c r="O1142" s="3"/>
      <c r="P1142" s="25">
        <f t="shared" si="51"/>
        <v>0</v>
      </c>
      <c r="Q1142" s="26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/>
      <c r="X1142" s="3"/>
      <c r="Y1142" s="3">
        <v>0</v>
      </c>
      <c r="Z1142" s="3">
        <v>0</v>
      </c>
      <c r="AA1142" s="3">
        <v>0</v>
      </c>
      <c r="AB1142" s="3">
        <v>0</v>
      </c>
      <c r="AC1142" s="27">
        <f t="shared" si="52"/>
        <v>0</v>
      </c>
      <c r="AD1142" s="28">
        <f t="shared" si="53"/>
        <v>0</v>
      </c>
    </row>
    <row r="1143" spans="1:30" x14ac:dyDescent="0.25">
      <c r="A1143" s="20">
        <v>1131</v>
      </c>
      <c r="B1143" s="52"/>
      <c r="C1143" s="52"/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/>
      <c r="J1143" s="3"/>
      <c r="K1143" s="3"/>
      <c r="L1143" s="3"/>
      <c r="M1143" s="3"/>
      <c r="N1143" s="3"/>
      <c r="O1143" s="3"/>
      <c r="P1143" s="25">
        <f t="shared" si="51"/>
        <v>0</v>
      </c>
      <c r="Q1143" s="26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/>
      <c r="X1143" s="3"/>
      <c r="Y1143" s="3">
        <v>0</v>
      </c>
      <c r="Z1143" s="3">
        <v>0</v>
      </c>
      <c r="AA1143" s="3">
        <v>0</v>
      </c>
      <c r="AB1143" s="3">
        <v>0</v>
      </c>
      <c r="AC1143" s="27">
        <f t="shared" si="52"/>
        <v>0</v>
      </c>
      <c r="AD1143" s="28">
        <f t="shared" si="53"/>
        <v>0</v>
      </c>
    </row>
    <row r="1144" spans="1:30" x14ac:dyDescent="0.25">
      <c r="A1144" s="29">
        <v>1132</v>
      </c>
      <c r="B1144" s="52"/>
      <c r="C1144" s="52"/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/>
      <c r="J1144" s="3"/>
      <c r="K1144" s="3"/>
      <c r="L1144" s="3"/>
      <c r="M1144" s="3"/>
      <c r="N1144" s="3"/>
      <c r="O1144" s="3"/>
      <c r="P1144" s="25">
        <f t="shared" si="51"/>
        <v>0</v>
      </c>
      <c r="Q1144" s="26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/>
      <c r="X1144" s="3"/>
      <c r="Y1144" s="3">
        <v>0</v>
      </c>
      <c r="Z1144" s="3">
        <v>0</v>
      </c>
      <c r="AA1144" s="3">
        <v>0</v>
      </c>
      <c r="AB1144" s="3">
        <v>0</v>
      </c>
      <c r="AC1144" s="27">
        <f t="shared" si="52"/>
        <v>0</v>
      </c>
      <c r="AD1144" s="28">
        <f t="shared" si="53"/>
        <v>0</v>
      </c>
    </row>
    <row r="1145" spans="1:30" x14ac:dyDescent="0.25">
      <c r="A1145" s="20">
        <v>1133</v>
      </c>
      <c r="B1145" s="52"/>
      <c r="C1145" s="52"/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/>
      <c r="J1145" s="3"/>
      <c r="K1145" s="3"/>
      <c r="L1145" s="3"/>
      <c r="M1145" s="3"/>
      <c r="N1145" s="3"/>
      <c r="O1145" s="3"/>
      <c r="P1145" s="25">
        <f t="shared" si="51"/>
        <v>0</v>
      </c>
      <c r="Q1145" s="26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/>
      <c r="X1145" s="3"/>
      <c r="Y1145" s="3">
        <v>0</v>
      </c>
      <c r="Z1145" s="3">
        <v>0</v>
      </c>
      <c r="AA1145" s="3">
        <v>0</v>
      </c>
      <c r="AB1145" s="3">
        <v>0</v>
      </c>
      <c r="AC1145" s="27">
        <f t="shared" si="52"/>
        <v>0</v>
      </c>
      <c r="AD1145" s="28">
        <f t="shared" si="53"/>
        <v>0</v>
      </c>
    </row>
    <row r="1146" spans="1:30" x14ac:dyDescent="0.25">
      <c r="A1146" s="29">
        <v>1134</v>
      </c>
      <c r="B1146" s="52"/>
      <c r="C1146" s="52"/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/>
      <c r="J1146" s="3"/>
      <c r="K1146" s="3"/>
      <c r="L1146" s="3"/>
      <c r="M1146" s="3"/>
      <c r="N1146" s="3"/>
      <c r="O1146" s="3"/>
      <c r="P1146" s="25">
        <f t="shared" si="51"/>
        <v>0</v>
      </c>
      <c r="Q1146" s="26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/>
      <c r="X1146" s="3"/>
      <c r="Y1146" s="3">
        <v>0</v>
      </c>
      <c r="Z1146" s="3">
        <v>0</v>
      </c>
      <c r="AA1146" s="3">
        <v>0</v>
      </c>
      <c r="AB1146" s="3">
        <v>0</v>
      </c>
      <c r="AC1146" s="27">
        <f t="shared" si="52"/>
        <v>0</v>
      </c>
      <c r="AD1146" s="28">
        <f t="shared" si="53"/>
        <v>0</v>
      </c>
    </row>
    <row r="1147" spans="1:30" ht="15.75" thickBot="1" x14ac:dyDescent="0.3">
      <c r="A1147" s="54">
        <v>1135</v>
      </c>
      <c r="B1147" s="55"/>
      <c r="C1147" s="55"/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57"/>
      <c r="J1147" s="57"/>
      <c r="K1147" s="57"/>
      <c r="L1147" s="57"/>
      <c r="M1147" s="57"/>
      <c r="N1147" s="57"/>
      <c r="O1147" s="57"/>
      <c r="P1147" s="58">
        <f t="shared" si="51"/>
        <v>0</v>
      </c>
      <c r="Q1147" s="26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57"/>
      <c r="X1147" s="57"/>
      <c r="Y1147" s="3">
        <v>0</v>
      </c>
      <c r="Z1147" s="3">
        <v>0</v>
      </c>
      <c r="AA1147" s="3">
        <v>0</v>
      </c>
      <c r="AB1147" s="3">
        <v>0</v>
      </c>
      <c r="AC1147" s="27">
        <f t="shared" si="52"/>
        <v>0</v>
      </c>
      <c r="AD1147" s="28">
        <f t="shared" si="53"/>
        <v>0</v>
      </c>
    </row>
    <row r="1148" spans="1:30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f t="shared" ref="G1148:AD1148" si="54">SUM(G13:G1147)</f>
        <v>29057475520871</v>
      </c>
      <c r="H1148" s="64">
        <f t="shared" si="54"/>
        <v>319937729906</v>
      </c>
      <c r="I1148" s="64">
        <f t="shared" si="54"/>
        <v>0</v>
      </c>
      <c r="J1148" s="64">
        <f t="shared" si="54"/>
        <v>0</v>
      </c>
      <c r="K1148" s="64">
        <f>SUM(K13:K1147)</f>
        <v>0</v>
      </c>
      <c r="L1148" s="64">
        <f>SUM(L13:L1147)</f>
        <v>0</v>
      </c>
      <c r="M1148" s="64">
        <f>SUM(M13:M1147)</f>
        <v>0</v>
      </c>
      <c r="N1148" s="65">
        <f>SUM(N13:N1147)</f>
        <v>0</v>
      </c>
      <c r="O1148" s="66">
        <f>SUM(O13:O1147)</f>
        <v>0</v>
      </c>
      <c r="P1148" s="67">
        <f t="shared" si="54"/>
        <v>29377413250777</v>
      </c>
      <c r="Q1148" s="68">
        <v>37953841692760</v>
      </c>
      <c r="R1148" s="64">
        <f t="shared" si="54"/>
        <v>2559171249334</v>
      </c>
      <c r="S1148" s="64">
        <f>SUM(S13:S1147)</f>
        <v>251706278546</v>
      </c>
      <c r="T1148" s="64">
        <f t="shared" si="54"/>
        <v>32410209107</v>
      </c>
      <c r="U1148" s="69">
        <f>SUM(U13:U1147)</f>
        <v>83043082700</v>
      </c>
      <c r="V1148" s="64">
        <f>SUM(V13:V1147)</f>
        <v>83043082655</v>
      </c>
      <c r="W1148" s="64">
        <f t="shared" si="54"/>
        <v>0</v>
      </c>
      <c r="X1148" s="64">
        <f t="shared" si="54"/>
        <v>0</v>
      </c>
      <c r="Y1148" s="64">
        <f t="shared" si="54"/>
        <v>157423079151</v>
      </c>
      <c r="Z1148" s="70">
        <f>SUM(Z13:Z1147)</f>
        <v>102124650380</v>
      </c>
      <c r="AA1148" s="64">
        <f>SUM(AA13:AA1147)</f>
        <v>72325137593</v>
      </c>
      <c r="AB1148" s="64">
        <f>SUBTOTAL(9,AB13:AB1147)</f>
        <v>186966635430</v>
      </c>
      <c r="AC1148" s="71">
        <f>SUM(AC13:AC1147)</f>
        <v>3341246769466</v>
      </c>
      <c r="AD1148" s="72">
        <f t="shared" si="54"/>
        <v>26237667094789</v>
      </c>
    </row>
    <row r="1149" spans="1:30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/>
      <c r="AD1149" s="74"/>
    </row>
    <row r="1150" spans="1:30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Y1150" s="76"/>
      <c r="Z1150" s="77"/>
      <c r="AA1150" s="77"/>
      <c r="AB1150" s="77"/>
      <c r="AD1150" s="4"/>
    </row>
    <row r="1151" spans="1:30" x14ac:dyDescent="0.25">
      <c r="J1151" s="4"/>
      <c r="Q1151" s="74"/>
      <c r="AD1151" s="75"/>
    </row>
    <row r="1152" spans="1:30" x14ac:dyDescent="0.25">
      <c r="J1152" s="74"/>
      <c r="AD1152" s="74"/>
    </row>
  </sheetData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4F29-2A74-4E0C-9DE2-F403BEAA43C4}">
  <dimension ref="A1:AE1152"/>
  <sheetViews>
    <sheetView workbookViewId="0">
      <selection activeCell="G14" sqref="G14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0.85546875" customWidth="1"/>
    <col min="30" max="30" width="25" customWidth="1"/>
    <col min="31" max="31" width="25.42578125" style="10" customWidth="1"/>
    <col min="32" max="16384" width="11.42578125" style="10"/>
  </cols>
  <sheetData>
    <row r="1" spans="1:31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1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1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1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1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1352</v>
      </c>
      <c r="U6" s="170"/>
      <c r="V6" s="5"/>
      <c r="W6" s="5"/>
      <c r="X6" s="5"/>
      <c r="Y6" s="5"/>
      <c r="Z6" s="5"/>
      <c r="AA6" s="5"/>
      <c r="AB6" s="5"/>
      <c r="AC6" s="5"/>
      <c r="AD6" s="5"/>
    </row>
    <row r="7" spans="1:31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</row>
    <row r="8" spans="1:31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</row>
    <row r="9" spans="1:3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1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36</v>
      </c>
      <c r="J11" s="13" t="s">
        <v>37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43</v>
      </c>
      <c r="Q11" s="15" t="s">
        <v>1353</v>
      </c>
      <c r="R11" s="16" t="s">
        <v>45</v>
      </c>
      <c r="S11" s="15" t="s">
        <v>46</v>
      </c>
      <c r="T11" s="15" t="s">
        <v>47</v>
      </c>
      <c r="U11" s="15" t="s">
        <v>48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1355</v>
      </c>
      <c r="AD11" s="18" t="s">
        <v>1356</v>
      </c>
    </row>
    <row r="12" spans="1:31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1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/>
      <c r="J13" s="3"/>
      <c r="K13" s="3"/>
      <c r="L13" s="3"/>
      <c r="M13" s="3"/>
      <c r="N13" s="3"/>
      <c r="O13" s="3"/>
      <c r="P13" s="25">
        <v>117959067371</v>
      </c>
      <c r="Q13" s="26">
        <v>10277459683</v>
      </c>
      <c r="R13" s="3">
        <v>7544761772</v>
      </c>
      <c r="S13" s="3">
        <v>4023095257</v>
      </c>
      <c r="T13" s="3">
        <v>0</v>
      </c>
      <c r="U13" s="3">
        <v>160321575</v>
      </c>
      <c r="V13" s="3">
        <v>160321575</v>
      </c>
      <c r="W13" s="3"/>
      <c r="X13" s="3"/>
      <c r="Y13" s="3">
        <v>478911985</v>
      </c>
      <c r="Z13" s="3">
        <v>223725390</v>
      </c>
      <c r="AA13" s="3">
        <v>158443329</v>
      </c>
      <c r="AB13" s="3"/>
      <c r="AC13" s="27">
        <v>12749580883</v>
      </c>
      <c r="AD13" s="28">
        <v>94932026805</v>
      </c>
      <c r="AE13" s="135"/>
    </row>
    <row r="14" spans="1:31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/>
      <c r="J14" s="3"/>
      <c r="K14" s="3"/>
      <c r="L14" s="3"/>
      <c r="M14" s="3"/>
      <c r="N14" s="3"/>
      <c r="O14" s="3"/>
      <c r="P14" s="25">
        <v>1458089403731</v>
      </c>
      <c r="Q14" s="26">
        <v>176886144274</v>
      </c>
      <c r="R14" s="3">
        <v>177058492707</v>
      </c>
      <c r="S14" s="3">
        <v>13124136183</v>
      </c>
      <c r="T14" s="3">
        <v>3212252553</v>
      </c>
      <c r="U14" s="3">
        <v>5155692481</v>
      </c>
      <c r="V14" s="3">
        <v>5155692480</v>
      </c>
      <c r="W14" s="3"/>
      <c r="X14" s="3"/>
      <c r="Y14" s="3">
        <v>12790301481</v>
      </c>
      <c r="Z14" s="3">
        <v>6413662112</v>
      </c>
      <c r="AA14" s="3">
        <v>4542184409</v>
      </c>
      <c r="AB14" s="3"/>
      <c r="AC14" s="27">
        <v>227452414406</v>
      </c>
      <c r="AD14" s="28">
        <v>1053750845051</v>
      </c>
      <c r="AE14" s="135"/>
    </row>
    <row r="15" spans="1:31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/>
      <c r="J15" s="3"/>
      <c r="K15" s="3"/>
      <c r="L15" s="3"/>
      <c r="M15" s="3"/>
      <c r="N15" s="3"/>
      <c r="O15" s="3"/>
      <c r="P15" s="25">
        <v>345512794754</v>
      </c>
      <c r="Q15" s="26">
        <v>28530385481</v>
      </c>
      <c r="R15" s="3">
        <v>28369811161</v>
      </c>
      <c r="S15" s="3">
        <v>1057780469</v>
      </c>
      <c r="T15" s="3">
        <v>41303962</v>
      </c>
      <c r="U15" s="3">
        <v>798291377</v>
      </c>
      <c r="V15" s="3">
        <v>798291376</v>
      </c>
      <c r="W15" s="3"/>
      <c r="X15" s="3"/>
      <c r="Y15" s="3">
        <v>2004718537</v>
      </c>
      <c r="Z15" s="3">
        <v>993071479</v>
      </c>
      <c r="AA15" s="3">
        <v>703297696</v>
      </c>
      <c r="AB15" s="3"/>
      <c r="AC15" s="27">
        <v>34766566057</v>
      </c>
      <c r="AD15" s="28">
        <v>282215843216</v>
      </c>
      <c r="AE15" s="135"/>
    </row>
    <row r="16" spans="1:31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/>
      <c r="J16" s="3"/>
      <c r="K16" s="3"/>
      <c r="L16" s="3"/>
      <c r="M16" s="3"/>
      <c r="N16" s="3"/>
      <c r="O16" s="3"/>
      <c r="P16" s="25">
        <v>395712529340</v>
      </c>
      <c r="Q16" s="26">
        <v>44963578463</v>
      </c>
      <c r="R16" s="3">
        <v>43090470600</v>
      </c>
      <c r="S16" s="3">
        <v>1722350127</v>
      </c>
      <c r="T16" s="3">
        <v>1247427903</v>
      </c>
      <c r="U16" s="3">
        <v>1254556519</v>
      </c>
      <c r="V16" s="3">
        <v>1254556518</v>
      </c>
      <c r="W16" s="3"/>
      <c r="X16" s="3"/>
      <c r="Y16" s="3">
        <v>3119560164</v>
      </c>
      <c r="Z16" s="3">
        <v>1560663604</v>
      </c>
      <c r="AA16" s="3">
        <v>1105268997</v>
      </c>
      <c r="AB16" s="3"/>
      <c r="AC16" s="27">
        <v>54354854432</v>
      </c>
      <c r="AD16" s="28">
        <v>296394096445</v>
      </c>
      <c r="AE16" s="135"/>
    </row>
    <row r="17" spans="1:31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/>
      <c r="J17" s="3"/>
      <c r="K17" s="3"/>
      <c r="L17" s="3"/>
      <c r="M17" s="3"/>
      <c r="N17" s="3"/>
      <c r="O17" s="3"/>
      <c r="P17" s="25">
        <v>883641170305</v>
      </c>
      <c r="Q17" s="26">
        <v>95135703483</v>
      </c>
      <c r="R17" s="3">
        <v>93091565028</v>
      </c>
      <c r="S17" s="3">
        <v>1376305656</v>
      </c>
      <c r="T17" s="3">
        <v>989394034</v>
      </c>
      <c r="U17" s="3">
        <v>2668389052</v>
      </c>
      <c r="V17" s="3">
        <v>2668389051</v>
      </c>
      <c r="W17" s="3"/>
      <c r="X17" s="3"/>
      <c r="Y17" s="3">
        <v>6641823383</v>
      </c>
      <c r="Z17" s="3">
        <v>3319465973</v>
      </c>
      <c r="AA17" s="3">
        <v>2350860761</v>
      </c>
      <c r="AB17" s="3"/>
      <c r="AC17" s="27">
        <v>113106192938</v>
      </c>
      <c r="AD17" s="28">
        <v>675399273884</v>
      </c>
      <c r="AE17" s="135"/>
    </row>
    <row r="18" spans="1:31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/>
      <c r="J18" s="3"/>
      <c r="K18" s="3"/>
      <c r="L18" s="3"/>
      <c r="M18" s="3"/>
      <c r="N18" s="3"/>
      <c r="O18" s="3"/>
      <c r="P18" s="25">
        <v>652000660867</v>
      </c>
      <c r="Q18" s="26">
        <v>83100376093</v>
      </c>
      <c r="R18" s="3">
        <v>83528812137</v>
      </c>
      <c r="S18" s="3">
        <v>1219054493</v>
      </c>
      <c r="T18" s="3">
        <v>1990734664</v>
      </c>
      <c r="U18" s="3">
        <v>2365122831</v>
      </c>
      <c r="V18" s="3">
        <v>2365122831</v>
      </c>
      <c r="W18" s="3"/>
      <c r="X18" s="3"/>
      <c r="Y18" s="3">
        <v>5845751517</v>
      </c>
      <c r="Z18" s="3">
        <v>2942203932</v>
      </c>
      <c r="AA18" s="3">
        <v>2083682083</v>
      </c>
      <c r="AB18" s="3"/>
      <c r="AC18" s="27">
        <v>102340484488</v>
      </c>
      <c r="AD18" s="28">
        <v>466559800286</v>
      </c>
      <c r="AE18" s="135"/>
    </row>
    <row r="19" spans="1:31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/>
      <c r="J19" s="3"/>
      <c r="K19" s="3"/>
      <c r="L19" s="3"/>
      <c r="M19" s="3"/>
      <c r="N19" s="3"/>
      <c r="O19" s="3"/>
      <c r="P19" s="25">
        <v>349026330246</v>
      </c>
      <c r="Q19" s="26">
        <v>43630438314</v>
      </c>
      <c r="R19" s="3">
        <v>45627976539</v>
      </c>
      <c r="S19" s="3">
        <v>1204347287</v>
      </c>
      <c r="T19" s="3">
        <v>0</v>
      </c>
      <c r="U19" s="3">
        <v>1350697876</v>
      </c>
      <c r="V19" s="3">
        <v>1350697875</v>
      </c>
      <c r="W19" s="3"/>
      <c r="X19" s="3"/>
      <c r="Y19" s="3">
        <v>3359289822</v>
      </c>
      <c r="Z19" s="3">
        <v>1680263092</v>
      </c>
      <c r="AA19" s="3">
        <v>1189969894</v>
      </c>
      <c r="AB19" s="3"/>
      <c r="AC19" s="27">
        <v>55763242385</v>
      </c>
      <c r="AD19" s="28">
        <v>249632649547</v>
      </c>
      <c r="AE19" s="135"/>
    </row>
    <row r="20" spans="1:31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/>
      <c r="J20" s="3"/>
      <c r="K20" s="3"/>
      <c r="L20" s="3"/>
      <c r="M20" s="3"/>
      <c r="N20" s="3"/>
      <c r="O20" s="3"/>
      <c r="P20" s="25">
        <v>209007160756</v>
      </c>
      <c r="Q20" s="26">
        <v>28500803166</v>
      </c>
      <c r="R20" s="3">
        <v>30900675745</v>
      </c>
      <c r="S20" s="3">
        <v>904477315</v>
      </c>
      <c r="T20" s="3">
        <v>0</v>
      </c>
      <c r="U20" s="3">
        <v>871078256</v>
      </c>
      <c r="V20" s="3">
        <v>871078256</v>
      </c>
      <c r="W20" s="3"/>
      <c r="X20" s="3"/>
      <c r="Y20" s="3">
        <v>2176324682</v>
      </c>
      <c r="Z20" s="3">
        <v>1083618084</v>
      </c>
      <c r="AA20" s="3">
        <v>767423210</v>
      </c>
      <c r="AB20" s="3"/>
      <c r="AC20" s="27">
        <v>37574675548</v>
      </c>
      <c r="AD20" s="28">
        <v>142931682042</v>
      </c>
      <c r="AE20" s="135"/>
    </row>
    <row r="21" spans="1:31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/>
      <c r="J21" s="3"/>
      <c r="K21" s="3"/>
      <c r="L21" s="3"/>
      <c r="M21" s="3"/>
      <c r="N21" s="3"/>
      <c r="O21" s="3"/>
      <c r="P21" s="25">
        <v>305669664500</v>
      </c>
      <c r="Q21" s="26">
        <v>25229401645</v>
      </c>
      <c r="R21" s="3">
        <v>23755586742</v>
      </c>
      <c r="S21" s="3">
        <v>1683225901</v>
      </c>
      <c r="T21" s="3">
        <v>67175145</v>
      </c>
      <c r="U21" s="3">
        <v>691977390</v>
      </c>
      <c r="V21" s="3">
        <v>691977389</v>
      </c>
      <c r="W21" s="3"/>
      <c r="X21" s="3"/>
      <c r="Y21" s="3">
        <v>1726285668</v>
      </c>
      <c r="Z21" s="3">
        <v>860817278</v>
      </c>
      <c r="AA21" s="3">
        <v>609634675</v>
      </c>
      <c r="AB21" s="3"/>
      <c r="AC21" s="27">
        <v>30086680188</v>
      </c>
      <c r="AD21" s="28">
        <v>250353582667</v>
      </c>
      <c r="AE21" s="135"/>
    </row>
    <row r="22" spans="1:31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/>
      <c r="J22" s="3"/>
      <c r="K22" s="3"/>
      <c r="L22" s="3"/>
      <c r="M22" s="3"/>
      <c r="N22" s="3"/>
      <c r="O22" s="3"/>
      <c r="P22" s="25">
        <v>989279052978</v>
      </c>
      <c r="Q22" s="26">
        <v>132850815025</v>
      </c>
      <c r="R22" s="3">
        <v>116507869152</v>
      </c>
      <c r="S22" s="3">
        <v>37217558799</v>
      </c>
      <c r="T22" s="3">
        <v>979359411</v>
      </c>
      <c r="U22" s="3">
        <v>3264654596</v>
      </c>
      <c r="V22" s="3">
        <v>3264654596</v>
      </c>
      <c r="W22" s="3"/>
      <c r="X22" s="3"/>
      <c r="Y22" s="3">
        <v>8238117342</v>
      </c>
      <c r="Z22" s="3">
        <v>4061218075</v>
      </c>
      <c r="AA22" s="3">
        <v>2876172941</v>
      </c>
      <c r="AB22" s="3"/>
      <c r="AC22" s="27">
        <v>176409604912</v>
      </c>
      <c r="AD22" s="28">
        <v>680018633041</v>
      </c>
      <c r="AE22" s="135"/>
    </row>
    <row r="23" spans="1:31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24">
        <v>569949845307</v>
      </c>
      <c r="H23" s="24">
        <v>2529537108</v>
      </c>
      <c r="I23" s="3"/>
      <c r="J23" s="3"/>
      <c r="K23" s="3"/>
      <c r="L23" s="3"/>
      <c r="M23" s="3"/>
      <c r="N23" s="3"/>
      <c r="O23" s="3"/>
      <c r="P23" s="25">
        <v>572479382415</v>
      </c>
      <c r="Q23" s="26">
        <v>60705974699</v>
      </c>
      <c r="R23" s="3">
        <v>58005121004</v>
      </c>
      <c r="S23" s="3">
        <v>6709917607</v>
      </c>
      <c r="T23" s="3">
        <v>252953711</v>
      </c>
      <c r="U23" s="3">
        <v>1659393062</v>
      </c>
      <c r="V23" s="3">
        <v>1659393062</v>
      </c>
      <c r="W23" s="3"/>
      <c r="X23" s="3"/>
      <c r="Y23" s="3">
        <v>4159579497</v>
      </c>
      <c r="Z23" s="3">
        <v>2064278747</v>
      </c>
      <c r="AA23" s="3">
        <v>1461931510</v>
      </c>
      <c r="AB23" s="3"/>
      <c r="AC23" s="27">
        <v>75972568200</v>
      </c>
      <c r="AD23" s="28">
        <v>435800839516</v>
      </c>
      <c r="AE23" s="135"/>
    </row>
    <row r="24" spans="1:31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/>
      <c r="J24" s="3"/>
      <c r="K24" s="3"/>
      <c r="L24" s="3"/>
      <c r="M24" s="3"/>
      <c r="N24" s="3"/>
      <c r="O24" s="3"/>
      <c r="P24" s="25">
        <v>506882257364</v>
      </c>
      <c r="Q24" s="26">
        <v>35591125385</v>
      </c>
      <c r="R24" s="3">
        <v>38905770810</v>
      </c>
      <c r="S24" s="3">
        <v>29645667882</v>
      </c>
      <c r="T24" s="3">
        <v>659970342</v>
      </c>
      <c r="U24" s="3">
        <v>1071872395</v>
      </c>
      <c r="V24" s="3">
        <v>1071872394</v>
      </c>
      <c r="W24" s="3"/>
      <c r="X24" s="3"/>
      <c r="Y24" s="3">
        <v>2716309885</v>
      </c>
      <c r="Z24" s="3">
        <v>1333405239</v>
      </c>
      <c r="AA24" s="3">
        <v>944323599</v>
      </c>
      <c r="AB24" s="3"/>
      <c r="AC24" s="27">
        <v>76349192546</v>
      </c>
      <c r="AD24" s="28">
        <v>394941939433</v>
      </c>
      <c r="AE24" s="135"/>
    </row>
    <row r="25" spans="1:31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/>
      <c r="J25" s="3"/>
      <c r="K25" s="3"/>
      <c r="L25" s="3"/>
      <c r="M25" s="3"/>
      <c r="N25" s="3"/>
      <c r="O25" s="3"/>
      <c r="P25" s="25">
        <v>877009484328</v>
      </c>
      <c r="Q25" s="26">
        <v>102849331829</v>
      </c>
      <c r="R25" s="3">
        <v>104808691270</v>
      </c>
      <c r="S25" s="3">
        <v>3011754695</v>
      </c>
      <c r="T25" s="3">
        <v>580999211</v>
      </c>
      <c r="U25" s="3">
        <v>2984320987</v>
      </c>
      <c r="V25" s="3">
        <v>2984320987</v>
      </c>
      <c r="W25" s="3"/>
      <c r="X25" s="3"/>
      <c r="Y25" s="3">
        <v>7420716486</v>
      </c>
      <c r="Z25" s="3">
        <v>3712484116</v>
      </c>
      <c r="AA25" s="3">
        <v>2629197981</v>
      </c>
      <c r="AB25" s="3"/>
      <c r="AC25" s="27">
        <v>128132485733</v>
      </c>
      <c r="AD25" s="28">
        <v>609015182058</v>
      </c>
      <c r="AE25" s="135"/>
    </row>
    <row r="26" spans="1:31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/>
      <c r="J26" s="3"/>
      <c r="K26" s="3"/>
      <c r="L26" s="3"/>
      <c r="M26" s="3"/>
      <c r="N26" s="3"/>
      <c r="O26" s="3"/>
      <c r="P26" s="25">
        <v>833686636119</v>
      </c>
      <c r="Q26" s="26">
        <v>113582987866</v>
      </c>
      <c r="R26" s="3">
        <v>109887778487</v>
      </c>
      <c r="S26" s="3">
        <v>1648207227</v>
      </c>
      <c r="T26" s="3">
        <v>3829974228</v>
      </c>
      <c r="U26" s="3">
        <v>3236429043</v>
      </c>
      <c r="V26" s="3">
        <v>3236429043</v>
      </c>
      <c r="W26" s="3"/>
      <c r="X26" s="3"/>
      <c r="Y26" s="3">
        <v>7982769412</v>
      </c>
      <c r="Z26" s="3">
        <v>4026105593</v>
      </c>
      <c r="AA26" s="3">
        <v>2851306124</v>
      </c>
      <c r="AB26" s="3"/>
      <c r="AC26" s="27">
        <v>136698999157</v>
      </c>
      <c r="AD26" s="28">
        <v>583404649096</v>
      </c>
      <c r="AE26" s="135"/>
    </row>
    <row r="27" spans="1:31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/>
      <c r="J27" s="3"/>
      <c r="K27" s="3"/>
      <c r="L27" s="3"/>
      <c r="M27" s="3"/>
      <c r="N27" s="3"/>
      <c r="O27" s="3"/>
      <c r="P27" s="25">
        <v>99961835926</v>
      </c>
      <c r="Q27" s="26">
        <v>10279765912</v>
      </c>
      <c r="R27" s="3">
        <v>4822056080</v>
      </c>
      <c r="S27" s="3">
        <v>8034281089</v>
      </c>
      <c r="T27" s="3">
        <v>18006201</v>
      </c>
      <c r="U27" s="3">
        <v>108901199</v>
      </c>
      <c r="V27" s="3">
        <v>108901199</v>
      </c>
      <c r="W27" s="3"/>
      <c r="X27" s="3"/>
      <c r="Y27" s="3">
        <v>285898585</v>
      </c>
      <c r="Z27" s="3">
        <v>135472683</v>
      </c>
      <c r="AA27" s="3">
        <v>95942365</v>
      </c>
      <c r="AB27" s="3"/>
      <c r="AC27" s="27">
        <v>13609459401</v>
      </c>
      <c r="AD27" s="28">
        <v>76072610613</v>
      </c>
      <c r="AE27" s="135"/>
    </row>
    <row r="28" spans="1:31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/>
      <c r="J28" s="3"/>
      <c r="K28" s="3"/>
      <c r="L28" s="3"/>
      <c r="M28" s="3"/>
      <c r="N28" s="3"/>
      <c r="O28" s="3"/>
      <c r="P28" s="25">
        <v>111218656746</v>
      </c>
      <c r="Q28" s="26">
        <v>12444739312</v>
      </c>
      <c r="R28" s="3">
        <v>9741767929</v>
      </c>
      <c r="S28" s="3">
        <v>3954253519</v>
      </c>
      <c r="T28" s="3">
        <v>6924755</v>
      </c>
      <c r="U28" s="3">
        <v>259825952</v>
      </c>
      <c r="V28" s="3">
        <v>259825951</v>
      </c>
      <c r="W28" s="3"/>
      <c r="X28" s="3"/>
      <c r="Y28" s="3">
        <v>649334690</v>
      </c>
      <c r="Z28" s="3">
        <v>323222509</v>
      </c>
      <c r="AA28" s="3">
        <v>228907638</v>
      </c>
      <c r="AB28" s="3"/>
      <c r="AC28" s="27">
        <v>15424062943</v>
      </c>
      <c r="AD28" s="28">
        <v>83349854491</v>
      </c>
      <c r="AE28" s="135"/>
    </row>
    <row r="29" spans="1:31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/>
      <c r="J29" s="3"/>
      <c r="K29" s="3"/>
      <c r="L29" s="3"/>
      <c r="M29" s="3"/>
      <c r="N29" s="3"/>
      <c r="O29" s="3"/>
      <c r="P29" s="25">
        <v>487293302710</v>
      </c>
      <c r="Q29" s="26">
        <v>61247731257</v>
      </c>
      <c r="R29" s="3">
        <v>63467217856</v>
      </c>
      <c r="S29" s="3">
        <v>1217185948</v>
      </c>
      <c r="T29" s="3">
        <v>538124268</v>
      </c>
      <c r="U29" s="3">
        <v>1805965121</v>
      </c>
      <c r="V29" s="3">
        <v>1805965121</v>
      </c>
      <c r="W29" s="3"/>
      <c r="X29" s="3"/>
      <c r="Y29" s="3">
        <v>4479404811</v>
      </c>
      <c r="Z29" s="3">
        <v>2246613838</v>
      </c>
      <c r="AA29" s="3">
        <v>1591062044</v>
      </c>
      <c r="AB29" s="3"/>
      <c r="AC29" s="27">
        <v>77151539007</v>
      </c>
      <c r="AD29" s="28">
        <v>348894032446</v>
      </c>
      <c r="AE29" s="135"/>
    </row>
    <row r="30" spans="1:31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/>
      <c r="J30" s="3"/>
      <c r="K30" s="3"/>
      <c r="L30" s="3"/>
      <c r="M30" s="3"/>
      <c r="N30" s="3"/>
      <c r="O30" s="3"/>
      <c r="P30" s="25">
        <v>431764009453</v>
      </c>
      <c r="Q30" s="26">
        <v>40315447464</v>
      </c>
      <c r="R30" s="3">
        <v>35821131948</v>
      </c>
      <c r="S30" s="3">
        <v>10776394450</v>
      </c>
      <c r="T30" s="3">
        <v>168896269</v>
      </c>
      <c r="U30" s="3">
        <v>966150270</v>
      </c>
      <c r="V30" s="3">
        <v>966150270</v>
      </c>
      <c r="W30" s="3"/>
      <c r="X30" s="3"/>
      <c r="Y30" s="3">
        <v>2499720217</v>
      </c>
      <c r="Z30" s="3">
        <v>1201887313</v>
      </c>
      <c r="AA30" s="3">
        <v>851182011</v>
      </c>
      <c r="AB30" s="3"/>
      <c r="AC30" s="27">
        <v>53251512748</v>
      </c>
      <c r="AD30" s="28">
        <v>338197049241</v>
      </c>
      <c r="AE30" s="135"/>
    </row>
    <row r="31" spans="1:31" x14ac:dyDescent="0.25">
      <c r="A31" s="20">
        <v>19</v>
      </c>
      <c r="B31" s="21" t="s">
        <v>116</v>
      </c>
      <c r="C31" s="21" t="s">
        <v>1260</v>
      </c>
      <c r="D31" s="22">
        <v>800103920</v>
      </c>
      <c r="E31" s="22">
        <v>114747000</v>
      </c>
      <c r="F31" s="23" t="s">
        <v>117</v>
      </c>
      <c r="G31" s="24">
        <v>725855153125</v>
      </c>
      <c r="H31" s="24">
        <v>5378993605</v>
      </c>
      <c r="I31" s="3"/>
      <c r="J31" s="3"/>
      <c r="K31" s="3"/>
      <c r="L31" s="3"/>
      <c r="M31" s="3"/>
      <c r="N31" s="3"/>
      <c r="O31" s="3"/>
      <c r="P31" s="25">
        <v>731234146730</v>
      </c>
      <c r="Q31" s="26">
        <v>72210714614</v>
      </c>
      <c r="R31" s="3">
        <v>77178644318</v>
      </c>
      <c r="S31" s="3">
        <v>0</v>
      </c>
      <c r="T31" s="3">
        <v>753488035</v>
      </c>
      <c r="U31" s="3">
        <v>2212330440</v>
      </c>
      <c r="V31" s="3">
        <v>2212330440</v>
      </c>
      <c r="W31" s="3"/>
      <c r="X31" s="3"/>
      <c r="Y31" s="3">
        <v>5520054372</v>
      </c>
      <c r="Z31" s="3">
        <v>2752130771</v>
      </c>
      <c r="AA31" s="3">
        <v>1949071414</v>
      </c>
      <c r="AB31" s="3"/>
      <c r="AC31" s="27">
        <v>92578049790</v>
      </c>
      <c r="AD31" s="28">
        <v>566445382326</v>
      </c>
      <c r="AE31" s="135"/>
    </row>
    <row r="32" spans="1:31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/>
      <c r="J32" s="3"/>
      <c r="K32" s="3"/>
      <c r="L32" s="3"/>
      <c r="M32" s="3"/>
      <c r="N32" s="3"/>
      <c r="O32" s="3"/>
      <c r="P32" s="25">
        <v>351214443784</v>
      </c>
      <c r="Q32" s="26">
        <v>39491868810</v>
      </c>
      <c r="R32" s="3">
        <v>38588581034</v>
      </c>
      <c r="S32" s="3">
        <v>4750412902</v>
      </c>
      <c r="T32" s="3">
        <v>287938103</v>
      </c>
      <c r="U32" s="3">
        <v>1114843803</v>
      </c>
      <c r="V32" s="3">
        <v>1114843802</v>
      </c>
      <c r="W32" s="3"/>
      <c r="X32" s="3"/>
      <c r="Y32" s="3">
        <v>2807424269</v>
      </c>
      <c r="Z32" s="3">
        <v>1386861509</v>
      </c>
      <c r="AA32" s="3">
        <v>982181571</v>
      </c>
      <c r="AB32" s="3"/>
      <c r="AC32" s="27">
        <v>51033086993</v>
      </c>
      <c r="AD32" s="28">
        <v>260689487981</v>
      </c>
      <c r="AE32" s="135"/>
    </row>
    <row r="33" spans="1:31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/>
      <c r="J33" s="3"/>
      <c r="K33" s="3"/>
      <c r="L33" s="3"/>
      <c r="M33" s="3"/>
      <c r="N33" s="3"/>
      <c r="O33" s="3"/>
      <c r="P33" s="25">
        <v>628919761890</v>
      </c>
      <c r="Q33" s="26">
        <v>89632528831</v>
      </c>
      <c r="R33" s="3">
        <v>88155301364</v>
      </c>
      <c r="S33" s="3">
        <v>2296226223</v>
      </c>
      <c r="T33" s="3">
        <v>1061528218</v>
      </c>
      <c r="U33" s="3">
        <v>2375023979</v>
      </c>
      <c r="V33" s="3">
        <v>2375023978</v>
      </c>
      <c r="W33" s="3"/>
      <c r="X33" s="3"/>
      <c r="Y33" s="3">
        <v>5956569036</v>
      </c>
      <c r="Z33" s="3">
        <v>2954520923</v>
      </c>
      <c r="AA33" s="3">
        <v>2092405031</v>
      </c>
      <c r="AB33" s="3"/>
      <c r="AC33" s="27">
        <v>107266598752</v>
      </c>
      <c r="AD33" s="28">
        <v>432020634307</v>
      </c>
      <c r="AE33" s="135"/>
    </row>
    <row r="34" spans="1:31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/>
      <c r="J34" s="3"/>
      <c r="K34" s="3"/>
      <c r="L34" s="3"/>
      <c r="M34" s="3"/>
      <c r="N34" s="3"/>
      <c r="O34" s="3"/>
      <c r="P34" s="25">
        <v>731361536080</v>
      </c>
      <c r="Q34" s="26">
        <v>69666399897</v>
      </c>
      <c r="R34" s="3">
        <v>71376204708</v>
      </c>
      <c r="S34" s="3">
        <v>1708702875</v>
      </c>
      <c r="T34" s="3">
        <v>1157779420</v>
      </c>
      <c r="U34" s="3">
        <v>1992387142</v>
      </c>
      <c r="V34" s="3">
        <v>1992387141</v>
      </c>
      <c r="W34" s="3"/>
      <c r="X34" s="3"/>
      <c r="Y34" s="3">
        <v>5040430318</v>
      </c>
      <c r="Z34" s="3">
        <v>2478522133</v>
      </c>
      <c r="AA34" s="3">
        <v>1755300543</v>
      </c>
      <c r="AB34" s="3"/>
      <c r="AC34" s="27">
        <v>87501714280</v>
      </c>
      <c r="AD34" s="28">
        <v>574193421903</v>
      </c>
      <c r="AE34" s="135"/>
    </row>
    <row r="35" spans="1:31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/>
      <c r="J35" s="3"/>
      <c r="K35" s="3"/>
      <c r="L35" s="3"/>
      <c r="M35" s="3"/>
      <c r="N35" s="3"/>
      <c r="O35" s="3"/>
      <c r="P35" s="25">
        <v>398922090052</v>
      </c>
      <c r="Q35" s="26">
        <v>42049431599</v>
      </c>
      <c r="R35" s="3">
        <v>38448466868</v>
      </c>
      <c r="S35" s="3">
        <v>4895413120</v>
      </c>
      <c r="T35" s="3">
        <v>131572655</v>
      </c>
      <c r="U35" s="3">
        <v>1084627780</v>
      </c>
      <c r="V35" s="3">
        <v>1084627779</v>
      </c>
      <c r="W35" s="3"/>
      <c r="X35" s="3"/>
      <c r="Y35" s="3">
        <v>2706565743</v>
      </c>
      <c r="Z35" s="3">
        <v>1349272891</v>
      </c>
      <c r="AA35" s="3">
        <v>955561141</v>
      </c>
      <c r="AB35" s="3"/>
      <c r="AC35" s="27">
        <v>50656107977</v>
      </c>
      <c r="AD35" s="28">
        <v>306216550476</v>
      </c>
      <c r="AE35" s="135"/>
    </row>
    <row r="36" spans="1:31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/>
      <c r="J36" s="3"/>
      <c r="K36" s="3"/>
      <c r="L36" s="3"/>
      <c r="M36" s="3"/>
      <c r="N36" s="3"/>
      <c r="O36" s="3"/>
      <c r="P36" s="25">
        <v>153286087975</v>
      </c>
      <c r="Q36" s="26">
        <v>20862556324</v>
      </c>
      <c r="R36" s="3">
        <v>21167937400</v>
      </c>
      <c r="S36" s="3">
        <v>638854770</v>
      </c>
      <c r="T36" s="3">
        <v>0</v>
      </c>
      <c r="U36" s="3">
        <v>608656656</v>
      </c>
      <c r="V36" s="3">
        <v>608656655</v>
      </c>
      <c r="W36" s="3"/>
      <c r="X36" s="3"/>
      <c r="Y36" s="3">
        <v>1501141550</v>
      </c>
      <c r="Z36" s="3">
        <v>757166597</v>
      </c>
      <c r="AA36" s="3">
        <v>536228796</v>
      </c>
      <c r="AB36" s="3"/>
      <c r="AC36" s="27">
        <v>25818642424</v>
      </c>
      <c r="AD36" s="28">
        <v>106604889227</v>
      </c>
      <c r="AE36" s="135"/>
    </row>
    <row r="37" spans="1:31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/>
      <c r="J37" s="3"/>
      <c r="K37" s="3"/>
      <c r="L37" s="3"/>
      <c r="M37" s="3"/>
      <c r="N37" s="3"/>
      <c r="O37" s="3"/>
      <c r="P37" s="25">
        <v>185613840051</v>
      </c>
      <c r="Q37" s="26">
        <v>23198431079</v>
      </c>
      <c r="R37" s="3">
        <v>23666945804</v>
      </c>
      <c r="S37" s="3">
        <v>596200944</v>
      </c>
      <c r="T37" s="3">
        <v>539874953</v>
      </c>
      <c r="U37" s="3">
        <v>653847790</v>
      </c>
      <c r="V37" s="3">
        <v>653847790</v>
      </c>
      <c r="W37" s="3"/>
      <c r="X37" s="3"/>
      <c r="Y37" s="3">
        <v>1644972333</v>
      </c>
      <c r="Z37" s="3">
        <v>813384199</v>
      </c>
      <c r="AA37" s="3">
        <v>576042355</v>
      </c>
      <c r="AB37" s="3"/>
      <c r="AC37" s="27">
        <v>29145116168</v>
      </c>
      <c r="AD37" s="28">
        <v>133270292804</v>
      </c>
      <c r="AE37" s="135"/>
    </row>
    <row r="38" spans="1:31" x14ac:dyDescent="0.25">
      <c r="A38" s="29">
        <v>26</v>
      </c>
      <c r="B38" s="21" t="s">
        <v>130</v>
      </c>
      <c r="C38" s="21" t="s">
        <v>1272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/>
      <c r="J38" s="3"/>
      <c r="K38" s="3"/>
      <c r="L38" s="3"/>
      <c r="M38" s="3"/>
      <c r="N38" s="3"/>
      <c r="O38" s="3"/>
      <c r="P38" s="25">
        <v>51412388519</v>
      </c>
      <c r="Q38" s="26">
        <v>3657667233</v>
      </c>
      <c r="R38" s="3">
        <v>3415650234</v>
      </c>
      <c r="S38" s="3">
        <v>308966613</v>
      </c>
      <c r="T38" s="3">
        <v>94692727</v>
      </c>
      <c r="U38" s="3">
        <v>93981239</v>
      </c>
      <c r="V38" s="3">
        <v>93981239</v>
      </c>
      <c r="W38" s="3"/>
      <c r="X38" s="3"/>
      <c r="Y38" s="3">
        <v>232333883</v>
      </c>
      <c r="Z38" s="3">
        <v>116912309</v>
      </c>
      <c r="AA38" s="3">
        <v>82797824</v>
      </c>
      <c r="AB38" s="3"/>
      <c r="AC38" s="27">
        <v>4439316068</v>
      </c>
      <c r="AD38" s="28">
        <v>43315405218</v>
      </c>
      <c r="AE38" s="135"/>
    </row>
    <row r="39" spans="1:31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/>
      <c r="J39" s="3"/>
      <c r="K39" s="3"/>
      <c r="L39" s="3"/>
      <c r="M39" s="3"/>
      <c r="N39" s="3"/>
      <c r="O39" s="3"/>
      <c r="P39" s="25">
        <v>649347122910</v>
      </c>
      <c r="Q39" s="26">
        <v>81951026125</v>
      </c>
      <c r="R39" s="3">
        <v>82737185085</v>
      </c>
      <c r="S39" s="3">
        <v>1828473378</v>
      </c>
      <c r="T39" s="3">
        <v>1743404453</v>
      </c>
      <c r="U39" s="3">
        <v>2286495256</v>
      </c>
      <c r="V39" s="3">
        <v>2286495255</v>
      </c>
      <c r="W39" s="3"/>
      <c r="X39" s="3"/>
      <c r="Y39" s="3">
        <v>5677144243</v>
      </c>
      <c r="Z39" s="3">
        <v>2844391524</v>
      </c>
      <c r="AA39" s="3">
        <v>2014410894</v>
      </c>
      <c r="AB39" s="3"/>
      <c r="AC39" s="27">
        <v>101418000088</v>
      </c>
      <c r="AD39" s="28">
        <v>465978096697</v>
      </c>
      <c r="AE39" s="135"/>
    </row>
    <row r="40" spans="1:31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/>
      <c r="J40" s="3"/>
      <c r="K40" s="3"/>
      <c r="L40" s="3"/>
      <c r="M40" s="3"/>
      <c r="N40" s="3"/>
      <c r="O40" s="3"/>
      <c r="P40" s="25">
        <v>570567668529</v>
      </c>
      <c r="Q40" s="26">
        <v>65388013812</v>
      </c>
      <c r="R40" s="3">
        <v>66280702736</v>
      </c>
      <c r="S40" s="3">
        <v>976077461</v>
      </c>
      <c r="T40" s="3">
        <v>0</v>
      </c>
      <c r="U40" s="3">
        <v>1880805365</v>
      </c>
      <c r="V40" s="3">
        <v>1880805364</v>
      </c>
      <c r="W40" s="3"/>
      <c r="X40" s="3"/>
      <c r="Y40" s="3">
        <v>4669726492</v>
      </c>
      <c r="Z40" s="3">
        <v>2339714820</v>
      </c>
      <c r="AA40" s="3">
        <v>1656996579</v>
      </c>
      <c r="AB40" s="3"/>
      <c r="AC40" s="27">
        <v>79684828817</v>
      </c>
      <c r="AD40" s="28">
        <v>425494825900</v>
      </c>
      <c r="AE40" s="135"/>
    </row>
    <row r="41" spans="1:31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/>
      <c r="J41" s="3"/>
      <c r="K41" s="3"/>
      <c r="L41" s="3"/>
      <c r="M41" s="3"/>
      <c r="N41" s="3"/>
      <c r="O41" s="3"/>
      <c r="P41" s="25">
        <v>599410392340</v>
      </c>
      <c r="Q41" s="26">
        <v>76807913895</v>
      </c>
      <c r="R41" s="3">
        <v>75277047940</v>
      </c>
      <c r="S41" s="3">
        <v>1066071992</v>
      </c>
      <c r="T41" s="3">
        <v>3536978540</v>
      </c>
      <c r="U41" s="3">
        <v>2142871508</v>
      </c>
      <c r="V41" s="3">
        <v>2142871508</v>
      </c>
      <c r="W41" s="3"/>
      <c r="X41" s="3"/>
      <c r="Y41" s="3">
        <v>5309629633</v>
      </c>
      <c r="Z41" s="3">
        <v>2665724120</v>
      </c>
      <c r="AA41" s="3">
        <v>1887877834</v>
      </c>
      <c r="AB41" s="3"/>
      <c r="AC41" s="27">
        <v>94029073075</v>
      </c>
      <c r="AD41" s="28">
        <v>428573405370</v>
      </c>
      <c r="AE41" s="135"/>
    </row>
    <row r="42" spans="1:31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/>
      <c r="J42" s="3"/>
      <c r="K42" s="3"/>
      <c r="L42" s="3"/>
      <c r="M42" s="3"/>
      <c r="N42" s="3"/>
      <c r="O42" s="3"/>
      <c r="P42" s="25">
        <v>551141919997</v>
      </c>
      <c r="Q42" s="26">
        <v>64775962975</v>
      </c>
      <c r="R42" s="3">
        <v>62541546807</v>
      </c>
      <c r="S42" s="3">
        <v>873291049</v>
      </c>
      <c r="T42" s="3">
        <v>4055117563</v>
      </c>
      <c r="U42" s="3">
        <v>1672341920</v>
      </c>
      <c r="V42" s="3">
        <v>1672341920</v>
      </c>
      <c r="W42" s="3"/>
      <c r="X42" s="3"/>
      <c r="Y42" s="3">
        <v>4158672263</v>
      </c>
      <c r="Z42" s="3">
        <v>2080387077</v>
      </c>
      <c r="AA42" s="3">
        <v>1473339503</v>
      </c>
      <c r="AB42" s="3"/>
      <c r="AC42" s="27">
        <v>78527038102</v>
      </c>
      <c r="AD42" s="28">
        <v>407838918920</v>
      </c>
      <c r="AE42" s="135"/>
    </row>
    <row r="43" spans="1:31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/>
      <c r="J43" s="3"/>
      <c r="K43" s="3"/>
      <c r="L43" s="3"/>
      <c r="M43" s="3"/>
      <c r="N43" s="3"/>
      <c r="O43" s="3"/>
      <c r="P43" s="25">
        <v>82284531971</v>
      </c>
      <c r="Q43" s="26">
        <v>10391049257</v>
      </c>
      <c r="R43" s="3">
        <v>4304658106</v>
      </c>
      <c r="S43" s="3">
        <v>8023556900</v>
      </c>
      <c r="T43" s="3">
        <v>11097502</v>
      </c>
      <c r="U43" s="3">
        <v>91946320</v>
      </c>
      <c r="V43" s="3">
        <v>91946319</v>
      </c>
      <c r="W43" s="3"/>
      <c r="X43" s="3"/>
      <c r="Y43" s="3">
        <v>251750419</v>
      </c>
      <c r="Z43" s="3">
        <v>114380876</v>
      </c>
      <c r="AA43" s="3">
        <v>81005052</v>
      </c>
      <c r="AB43" s="3"/>
      <c r="AC43" s="27">
        <v>12970341494</v>
      </c>
      <c r="AD43" s="28">
        <v>58923141220</v>
      </c>
      <c r="AE43" s="135"/>
    </row>
    <row r="44" spans="1:31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/>
      <c r="J44" s="3"/>
      <c r="K44" s="3"/>
      <c r="L44" s="3"/>
      <c r="M44" s="3"/>
      <c r="N44" s="3"/>
      <c r="O44" s="3"/>
      <c r="P44" s="25">
        <v>164412613559</v>
      </c>
      <c r="Q44" s="26">
        <v>9542211372</v>
      </c>
      <c r="R44" s="3">
        <v>6354650153</v>
      </c>
      <c r="S44" s="3">
        <v>4888770041</v>
      </c>
      <c r="T44" s="3">
        <v>38180574</v>
      </c>
      <c r="U44" s="3">
        <v>154200453</v>
      </c>
      <c r="V44" s="3">
        <v>154200453</v>
      </c>
      <c r="W44" s="3"/>
      <c r="X44" s="3"/>
      <c r="Y44" s="3">
        <v>415118117</v>
      </c>
      <c r="Z44" s="3">
        <v>191824785</v>
      </c>
      <c r="AA44" s="3">
        <v>135851178</v>
      </c>
      <c r="AB44" s="3"/>
      <c r="AC44" s="27">
        <v>12332795754</v>
      </c>
      <c r="AD44" s="28">
        <v>142537606433</v>
      </c>
      <c r="AE44" s="135"/>
    </row>
    <row r="45" spans="1:31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/>
      <c r="J45" s="3"/>
      <c r="K45" s="3"/>
      <c r="L45" s="3"/>
      <c r="M45" s="3"/>
      <c r="N45" s="3"/>
      <c r="O45" s="3"/>
      <c r="P45" s="25">
        <v>2634683764800</v>
      </c>
      <c r="Q45" s="26">
        <v>302032783718</v>
      </c>
      <c r="R45" s="3">
        <v>308170018122</v>
      </c>
      <c r="S45" s="3">
        <v>31468992957</v>
      </c>
      <c r="T45" s="3">
        <v>4415059707</v>
      </c>
      <c r="U45" s="3">
        <v>9431557079</v>
      </c>
      <c r="V45" s="3">
        <v>9431557079</v>
      </c>
      <c r="W45" s="3"/>
      <c r="X45" s="3"/>
      <c r="Y45" s="3">
        <v>31719022199</v>
      </c>
      <c r="Z45" s="3">
        <v>11732821638</v>
      </c>
      <c r="AA45" s="3">
        <v>8309237155</v>
      </c>
      <c r="AB45" s="3"/>
      <c r="AC45" s="27">
        <v>414678265936</v>
      </c>
      <c r="AD45" s="28">
        <v>1917972715146</v>
      </c>
      <c r="AE45" s="135"/>
    </row>
    <row r="46" spans="1:31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/>
      <c r="J46" s="3"/>
      <c r="K46" s="3"/>
      <c r="L46" s="3"/>
      <c r="M46" s="3"/>
      <c r="N46" s="3"/>
      <c r="O46" s="3"/>
      <c r="P46" s="25">
        <v>695709508123</v>
      </c>
      <c r="Q46" s="26">
        <v>72160529431</v>
      </c>
      <c r="R46" s="3">
        <v>69033684817</v>
      </c>
      <c r="S46" s="3">
        <v>7199245628</v>
      </c>
      <c r="T46" s="3">
        <v>0</v>
      </c>
      <c r="U46" s="3">
        <v>2124711365</v>
      </c>
      <c r="V46" s="3">
        <v>2124711364</v>
      </c>
      <c r="W46" s="3"/>
      <c r="X46" s="3"/>
      <c r="Y46" s="3">
        <v>5270139663</v>
      </c>
      <c r="Z46" s="3">
        <v>2643132970</v>
      </c>
      <c r="AA46" s="3">
        <v>1871878680</v>
      </c>
      <c r="AB46" s="3"/>
      <c r="AC46" s="27">
        <v>90267504487</v>
      </c>
      <c r="AD46" s="28">
        <v>533281474205</v>
      </c>
      <c r="AE46" s="135"/>
    </row>
    <row r="47" spans="1:31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/>
      <c r="J47" s="3"/>
      <c r="K47" s="3"/>
      <c r="L47" s="3"/>
      <c r="M47" s="3"/>
      <c r="N47" s="3"/>
      <c r="O47" s="3"/>
      <c r="P47" s="25">
        <v>623273625716</v>
      </c>
      <c r="Q47" s="26">
        <v>62739702847</v>
      </c>
      <c r="R47" s="3">
        <v>53446633706</v>
      </c>
      <c r="S47" s="3">
        <v>17334349463</v>
      </c>
      <c r="T47" s="3">
        <v>0</v>
      </c>
      <c r="U47" s="3">
        <v>1499516434</v>
      </c>
      <c r="V47" s="3">
        <v>1499516434</v>
      </c>
      <c r="W47" s="3"/>
      <c r="X47" s="3"/>
      <c r="Y47" s="3">
        <v>3703698769</v>
      </c>
      <c r="Z47" s="3">
        <v>1865392821</v>
      </c>
      <c r="AA47" s="3">
        <v>1321079601</v>
      </c>
      <c r="AB47" s="3"/>
      <c r="AC47" s="27">
        <v>80670187228</v>
      </c>
      <c r="AD47" s="28">
        <v>479863735641</v>
      </c>
      <c r="AE47" s="135"/>
    </row>
    <row r="48" spans="1:31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/>
      <c r="J48" s="3"/>
      <c r="K48" s="3"/>
      <c r="L48" s="3"/>
      <c r="M48" s="3"/>
      <c r="N48" s="3"/>
      <c r="O48" s="3"/>
      <c r="P48" s="25">
        <v>336243977668</v>
      </c>
      <c r="Q48" s="26">
        <v>38301158310</v>
      </c>
      <c r="R48" s="3">
        <v>34662061881</v>
      </c>
      <c r="S48" s="3">
        <v>3767909481</v>
      </c>
      <c r="T48" s="3">
        <v>0</v>
      </c>
      <c r="U48" s="3">
        <v>973479007</v>
      </c>
      <c r="V48" s="3">
        <v>973479007</v>
      </c>
      <c r="W48" s="3"/>
      <c r="X48" s="3"/>
      <c r="Y48" s="3">
        <v>2405345431</v>
      </c>
      <c r="Z48" s="3">
        <v>1211004234</v>
      </c>
      <c r="AA48" s="3">
        <v>857638656</v>
      </c>
      <c r="AB48" s="3"/>
      <c r="AC48" s="27">
        <v>44850917697</v>
      </c>
      <c r="AD48" s="28">
        <v>253091901661</v>
      </c>
      <c r="AE48" s="135"/>
    </row>
    <row r="49" spans="1:31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/>
      <c r="J49" s="3"/>
      <c r="K49" s="3"/>
      <c r="L49" s="3"/>
      <c r="M49" s="3"/>
      <c r="N49" s="3"/>
      <c r="O49" s="3"/>
      <c r="P49" s="25">
        <v>129103754486</v>
      </c>
      <c r="Q49" s="26">
        <v>17766068575</v>
      </c>
      <c r="R49" s="3">
        <v>18557646170</v>
      </c>
      <c r="S49" s="3">
        <v>549360788</v>
      </c>
      <c r="T49" s="3">
        <v>0</v>
      </c>
      <c r="U49" s="3">
        <v>529275146</v>
      </c>
      <c r="V49" s="3">
        <v>529275146</v>
      </c>
      <c r="W49" s="3"/>
      <c r="X49" s="3"/>
      <c r="Y49" s="3">
        <v>1308925715</v>
      </c>
      <c r="Z49" s="3">
        <v>658416297</v>
      </c>
      <c r="AA49" s="3">
        <v>466293388</v>
      </c>
      <c r="AB49" s="3"/>
      <c r="AC49" s="27">
        <v>22599192650</v>
      </c>
      <c r="AD49" s="28">
        <v>88738493261</v>
      </c>
      <c r="AE49" s="135"/>
    </row>
    <row r="50" spans="1:31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/>
      <c r="J50" s="3"/>
      <c r="K50" s="3"/>
      <c r="L50" s="3"/>
      <c r="M50" s="3"/>
      <c r="N50" s="3"/>
      <c r="O50" s="3"/>
      <c r="P50" s="25">
        <v>133643771285</v>
      </c>
      <c r="Q50" s="26">
        <v>14156046395</v>
      </c>
      <c r="R50" s="3">
        <v>13945455160</v>
      </c>
      <c r="S50" s="3">
        <v>1183276074</v>
      </c>
      <c r="T50" s="3">
        <v>0</v>
      </c>
      <c r="U50" s="3">
        <v>405230747</v>
      </c>
      <c r="V50" s="3">
        <v>405230747</v>
      </c>
      <c r="W50" s="3"/>
      <c r="X50" s="3"/>
      <c r="Y50" s="3">
        <v>1009422258</v>
      </c>
      <c r="Z50" s="3">
        <v>504105529</v>
      </c>
      <c r="AA50" s="3">
        <v>357009808</v>
      </c>
      <c r="AB50" s="3"/>
      <c r="AC50" s="27">
        <v>17809730323</v>
      </c>
      <c r="AD50" s="28">
        <v>101677994567</v>
      </c>
      <c r="AE50" s="135"/>
    </row>
    <row r="51" spans="1:31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/>
      <c r="J51" s="3"/>
      <c r="K51" s="3"/>
      <c r="L51" s="3"/>
      <c r="M51" s="3"/>
      <c r="N51" s="3"/>
      <c r="O51" s="3"/>
      <c r="P51" s="25">
        <v>197619833309</v>
      </c>
      <c r="Q51" s="26">
        <v>19151065457</v>
      </c>
      <c r="R51" s="3">
        <v>17578968083</v>
      </c>
      <c r="S51" s="3">
        <v>3527032008</v>
      </c>
      <c r="T51" s="3">
        <v>0</v>
      </c>
      <c r="U51" s="3">
        <v>550950707</v>
      </c>
      <c r="V51" s="3">
        <v>550950706</v>
      </c>
      <c r="W51" s="3"/>
      <c r="X51" s="3"/>
      <c r="Y51" s="3">
        <v>1360641257</v>
      </c>
      <c r="Z51" s="3">
        <v>685380613</v>
      </c>
      <c r="AA51" s="3">
        <v>485389638</v>
      </c>
      <c r="AB51" s="3"/>
      <c r="AC51" s="27">
        <v>24739313012</v>
      </c>
      <c r="AD51" s="28">
        <v>153729454840</v>
      </c>
      <c r="AE51" s="135"/>
    </row>
    <row r="52" spans="1:31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/>
      <c r="J52" s="3"/>
      <c r="K52" s="3"/>
      <c r="L52" s="3"/>
      <c r="M52" s="3"/>
      <c r="N52" s="37"/>
      <c r="O52" s="37"/>
      <c r="P52" s="25">
        <v>271709440605</v>
      </c>
      <c r="Q52" s="26">
        <v>29702062270</v>
      </c>
      <c r="R52" s="3">
        <v>29423142802</v>
      </c>
      <c r="S52" s="3">
        <v>2927168561</v>
      </c>
      <c r="T52" s="3">
        <v>0</v>
      </c>
      <c r="U52" s="3">
        <v>866221133</v>
      </c>
      <c r="V52" s="3">
        <v>866221133</v>
      </c>
      <c r="W52" s="3"/>
      <c r="X52" s="3"/>
      <c r="Y52" s="3">
        <v>2140464232</v>
      </c>
      <c r="Z52" s="3">
        <v>1077575841</v>
      </c>
      <c r="AA52" s="3">
        <v>763144067</v>
      </c>
      <c r="AB52" s="3"/>
      <c r="AC52" s="27">
        <v>38063937769</v>
      </c>
      <c r="AD52" s="28">
        <v>203943440566</v>
      </c>
      <c r="AE52" s="135"/>
    </row>
    <row r="53" spans="1:31" s="48" customFormat="1" x14ac:dyDescent="0.25">
      <c r="A53" s="30">
        <v>41</v>
      </c>
      <c r="B53" s="31" t="s">
        <v>160</v>
      </c>
      <c r="C53" s="31" t="s">
        <v>1333</v>
      </c>
      <c r="D53" s="38">
        <v>890399045</v>
      </c>
      <c r="E53" s="22">
        <v>210976109</v>
      </c>
      <c r="F53" s="39" t="s">
        <v>161</v>
      </c>
      <c r="G53" s="24">
        <v>206274643895</v>
      </c>
      <c r="H53" s="24">
        <v>0</v>
      </c>
      <c r="I53" s="41"/>
      <c r="J53" s="41"/>
      <c r="K53" s="41"/>
      <c r="L53" s="41"/>
      <c r="M53" s="41"/>
      <c r="N53" s="41"/>
      <c r="O53" s="42"/>
      <c r="P53" s="43">
        <v>206274643895</v>
      </c>
      <c r="Q53" s="26">
        <v>21788064589</v>
      </c>
      <c r="R53" s="3">
        <v>21384911231</v>
      </c>
      <c r="S53" s="3">
        <v>1572901127</v>
      </c>
      <c r="T53" s="3">
        <v>0</v>
      </c>
      <c r="U53" s="3">
        <v>602353908</v>
      </c>
      <c r="V53" s="3">
        <v>602353908</v>
      </c>
      <c r="W53" s="42"/>
      <c r="X53" s="41"/>
      <c r="Y53" s="3">
        <v>1503491084</v>
      </c>
      <c r="Z53" s="3">
        <v>749326002</v>
      </c>
      <c r="AA53" s="3">
        <v>530676052</v>
      </c>
      <c r="AB53" s="3"/>
      <c r="AC53" s="27">
        <v>26946013312</v>
      </c>
      <c r="AD53" s="28">
        <v>163025886816</v>
      </c>
      <c r="AE53" s="135"/>
    </row>
    <row r="54" spans="1:31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/>
      <c r="J54" s="3"/>
      <c r="K54" s="3"/>
      <c r="L54" s="3"/>
      <c r="M54" s="3"/>
      <c r="N54" s="3"/>
      <c r="O54" s="3"/>
      <c r="P54" s="25">
        <v>45154824533</v>
      </c>
      <c r="Q54" s="26">
        <v>6725972070</v>
      </c>
      <c r="R54" s="3">
        <v>6890000454</v>
      </c>
      <c r="S54" s="3">
        <v>132058591</v>
      </c>
      <c r="T54" s="3">
        <v>0</v>
      </c>
      <c r="U54" s="3">
        <v>196448305</v>
      </c>
      <c r="V54" s="3">
        <v>196448305</v>
      </c>
      <c r="W54" s="3"/>
      <c r="X54" s="3"/>
      <c r="Y54" s="3">
        <v>484321022</v>
      </c>
      <c r="Z54" s="3">
        <v>244380955</v>
      </c>
      <c r="AA54" s="3">
        <v>173071693</v>
      </c>
      <c r="AB54" s="3"/>
      <c r="AC54" s="27">
        <v>8316729325</v>
      </c>
      <c r="AD54" s="28">
        <v>30112123138</v>
      </c>
      <c r="AE54" s="135"/>
    </row>
    <row r="55" spans="1:31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/>
      <c r="J55" s="3"/>
      <c r="K55" s="3"/>
      <c r="L55" s="3"/>
      <c r="M55" s="3"/>
      <c r="N55" s="3"/>
      <c r="O55" s="3"/>
      <c r="P55" s="25">
        <v>724287246992</v>
      </c>
      <c r="Q55" s="26">
        <v>79425312157</v>
      </c>
      <c r="R55" s="3">
        <v>67033418874</v>
      </c>
      <c r="S55" s="3">
        <v>23407319080</v>
      </c>
      <c r="T55" s="3">
        <v>0</v>
      </c>
      <c r="U55" s="3">
        <v>1873206174</v>
      </c>
      <c r="V55" s="3">
        <v>1873206174</v>
      </c>
      <c r="W55" s="3"/>
      <c r="X55" s="3"/>
      <c r="Y55" s="3">
        <v>4616403197</v>
      </c>
      <c r="Z55" s="3">
        <v>2330261456</v>
      </c>
      <c r="AA55" s="3">
        <v>1650301664</v>
      </c>
      <c r="AB55" s="3"/>
      <c r="AC55" s="27">
        <v>102784116619</v>
      </c>
      <c r="AD55" s="28">
        <v>542077818216</v>
      </c>
      <c r="AE55" s="135"/>
    </row>
    <row r="56" spans="1:31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/>
      <c r="J56" s="3"/>
      <c r="K56" s="3"/>
      <c r="L56" s="3"/>
      <c r="M56" s="3"/>
      <c r="N56" s="3"/>
      <c r="O56" s="3"/>
      <c r="P56" s="25">
        <v>54971951184</v>
      </c>
      <c r="Q56" s="26">
        <v>7011968491</v>
      </c>
      <c r="R56" s="3">
        <v>7072251123</v>
      </c>
      <c r="S56" s="3">
        <v>238895333</v>
      </c>
      <c r="T56" s="3">
        <v>0</v>
      </c>
      <c r="U56" s="3">
        <v>198225777</v>
      </c>
      <c r="V56" s="3">
        <v>198225777</v>
      </c>
      <c r="W56" s="3"/>
      <c r="X56" s="3"/>
      <c r="Y56" s="3">
        <v>489693379</v>
      </c>
      <c r="Z56" s="3">
        <v>246592123</v>
      </c>
      <c r="AA56" s="3">
        <v>174637653</v>
      </c>
      <c r="AB56" s="3"/>
      <c r="AC56" s="27">
        <v>8618521165</v>
      </c>
      <c r="AD56" s="28">
        <v>39341461528</v>
      </c>
      <c r="AE56" s="135"/>
    </row>
    <row r="57" spans="1:31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/>
      <c r="J57" s="3"/>
      <c r="K57" s="3"/>
      <c r="L57" s="3"/>
      <c r="M57" s="3"/>
      <c r="N57" s="3"/>
      <c r="O57" s="3"/>
      <c r="P57" s="25">
        <v>97846041752</v>
      </c>
      <c r="Q57" s="26">
        <v>10469479865</v>
      </c>
      <c r="R57" s="3">
        <v>10643532551</v>
      </c>
      <c r="S57" s="3">
        <v>419303267</v>
      </c>
      <c r="T57" s="3">
        <v>0</v>
      </c>
      <c r="U57" s="3">
        <v>280917213</v>
      </c>
      <c r="V57" s="3">
        <v>280917213</v>
      </c>
      <c r="W57" s="3"/>
      <c r="X57" s="3"/>
      <c r="Y57" s="3">
        <v>704519981</v>
      </c>
      <c r="Z57" s="3">
        <v>349459960</v>
      </c>
      <c r="AA57" s="3">
        <v>247489118</v>
      </c>
      <c r="AB57" s="3"/>
      <c r="AC57" s="27">
        <v>12926139303</v>
      </c>
      <c r="AD57" s="28">
        <v>74450422584</v>
      </c>
      <c r="AE57" s="135"/>
    </row>
    <row r="58" spans="1:31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/>
      <c r="J58" s="3"/>
      <c r="K58" s="3"/>
      <c r="L58" s="3"/>
      <c r="M58" s="3"/>
      <c r="N58" s="37"/>
      <c r="O58" s="37"/>
      <c r="P58" s="25">
        <v>408252155792</v>
      </c>
      <c r="Q58" s="26">
        <v>44122001899</v>
      </c>
      <c r="R58" s="3">
        <v>42141309377</v>
      </c>
      <c r="S58" s="3">
        <v>6126592987</v>
      </c>
      <c r="T58" s="3">
        <v>0</v>
      </c>
      <c r="U58" s="3">
        <v>1241630310</v>
      </c>
      <c r="V58" s="3">
        <v>1241630309</v>
      </c>
      <c r="W58" s="3"/>
      <c r="X58" s="3"/>
      <c r="Y58" s="3">
        <v>3076954559</v>
      </c>
      <c r="Z58" s="3">
        <v>1544583449</v>
      </c>
      <c r="AA58" s="3">
        <v>1093880959</v>
      </c>
      <c r="AB58" s="3"/>
      <c r="AC58" s="27">
        <v>56466581950</v>
      </c>
      <c r="AD58" s="28">
        <v>307663571943</v>
      </c>
      <c r="AE58" s="135"/>
    </row>
    <row r="59" spans="1:31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/>
      <c r="J59" s="3"/>
      <c r="K59" s="3"/>
      <c r="L59" s="3"/>
      <c r="M59" s="3"/>
      <c r="N59" s="3"/>
      <c r="O59" s="3"/>
      <c r="P59" s="25">
        <v>87802015628</v>
      </c>
      <c r="Q59" s="26">
        <v>11120616711</v>
      </c>
      <c r="R59" s="3">
        <v>11184177498</v>
      </c>
      <c r="S59" s="3">
        <v>675911951</v>
      </c>
      <c r="T59" s="3">
        <v>0</v>
      </c>
      <c r="U59" s="3">
        <v>338229003</v>
      </c>
      <c r="V59" s="3">
        <v>338229002</v>
      </c>
      <c r="W59" s="3"/>
      <c r="X59" s="3"/>
      <c r="Y59" s="3">
        <v>832685733</v>
      </c>
      <c r="Z59" s="3">
        <v>420755611</v>
      </c>
      <c r="AA59" s="3">
        <v>297981019</v>
      </c>
      <c r="AB59" s="3"/>
      <c r="AC59" s="27">
        <v>14087969817</v>
      </c>
      <c r="AD59" s="28">
        <v>62593429100</v>
      </c>
      <c r="AE59" s="135"/>
    </row>
    <row r="60" spans="1:31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/>
      <c r="J60" s="3"/>
      <c r="K60" s="3"/>
      <c r="L60" s="3"/>
      <c r="M60" s="3"/>
      <c r="N60" s="3"/>
      <c r="O60" s="3"/>
      <c r="P60" s="25">
        <v>63918290383</v>
      </c>
      <c r="Q60" s="26">
        <v>8178123902</v>
      </c>
      <c r="R60" s="3">
        <v>8437995353</v>
      </c>
      <c r="S60" s="3">
        <v>292595325</v>
      </c>
      <c r="T60" s="3">
        <v>0</v>
      </c>
      <c r="U60" s="3">
        <v>244776821</v>
      </c>
      <c r="V60" s="3">
        <v>244776821</v>
      </c>
      <c r="W60" s="3"/>
      <c r="X60" s="3"/>
      <c r="Y60" s="3">
        <v>604594708</v>
      </c>
      <c r="Z60" s="3">
        <v>304501448</v>
      </c>
      <c r="AA60" s="3">
        <v>215649297</v>
      </c>
      <c r="AB60" s="3"/>
      <c r="AC60" s="27">
        <v>10344889773</v>
      </c>
      <c r="AD60" s="28">
        <v>45395276708</v>
      </c>
      <c r="AE60" s="135"/>
    </row>
    <row r="61" spans="1:31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/>
      <c r="J61" s="3"/>
      <c r="K61" s="3"/>
      <c r="L61" s="3"/>
      <c r="M61" s="3"/>
      <c r="N61" s="3"/>
      <c r="O61" s="3"/>
      <c r="P61" s="25">
        <v>41557965314</v>
      </c>
      <c r="Q61" s="26">
        <v>6750234178</v>
      </c>
      <c r="R61" s="3">
        <v>7133079931</v>
      </c>
      <c r="S61" s="3">
        <v>61318276</v>
      </c>
      <c r="T61" s="3">
        <v>0</v>
      </c>
      <c r="U61" s="3">
        <v>219908045</v>
      </c>
      <c r="V61" s="3">
        <v>219908045</v>
      </c>
      <c r="W61" s="3"/>
      <c r="X61" s="3"/>
      <c r="Y61" s="3">
        <v>541566262</v>
      </c>
      <c r="Z61" s="3">
        <v>273564783</v>
      </c>
      <c r="AA61" s="3">
        <v>193739812</v>
      </c>
      <c r="AB61" s="3"/>
      <c r="AC61" s="27">
        <v>8643085154</v>
      </c>
      <c r="AD61" s="28">
        <v>26164645982</v>
      </c>
      <c r="AE61" s="135"/>
    </row>
    <row r="62" spans="1:31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/>
      <c r="J62" s="3"/>
      <c r="K62" s="3"/>
      <c r="L62" s="3"/>
      <c r="M62" s="3"/>
      <c r="N62" s="3"/>
      <c r="O62" s="3"/>
      <c r="P62" s="25">
        <v>114070559242</v>
      </c>
      <c r="Q62" s="26">
        <v>13699965660</v>
      </c>
      <c r="R62" s="3">
        <v>13308568176</v>
      </c>
      <c r="S62" s="3">
        <v>1264219417</v>
      </c>
      <c r="T62" s="3">
        <v>0</v>
      </c>
      <c r="U62" s="3">
        <v>383628531</v>
      </c>
      <c r="V62" s="3">
        <v>383628531</v>
      </c>
      <c r="W62" s="3"/>
      <c r="X62" s="3"/>
      <c r="Y62" s="3">
        <v>951088571</v>
      </c>
      <c r="Z62" s="3">
        <v>477232454</v>
      </c>
      <c r="AA62" s="3">
        <v>337978174</v>
      </c>
      <c r="AB62" s="3"/>
      <c r="AC62" s="27">
        <v>17106343854</v>
      </c>
      <c r="AD62" s="28">
        <v>83264249728</v>
      </c>
      <c r="AE62" s="135"/>
    </row>
    <row r="63" spans="1:31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/>
      <c r="J63" s="3"/>
      <c r="K63" s="3"/>
      <c r="L63" s="3"/>
      <c r="M63" s="3"/>
      <c r="N63" s="3"/>
      <c r="O63" s="3"/>
      <c r="P63" s="25">
        <v>102446445193</v>
      </c>
      <c r="Q63" s="26">
        <v>12364885679</v>
      </c>
      <c r="R63" s="3">
        <v>12628680751</v>
      </c>
      <c r="S63" s="3">
        <v>294700194</v>
      </c>
      <c r="T63" s="3">
        <v>0</v>
      </c>
      <c r="U63" s="3">
        <v>386367688</v>
      </c>
      <c r="V63" s="3">
        <v>386367687</v>
      </c>
      <c r="W63" s="3"/>
      <c r="X63" s="3"/>
      <c r="Y63" s="3">
        <v>953245726</v>
      </c>
      <c r="Z63" s="3">
        <v>480639954</v>
      </c>
      <c r="AA63" s="3">
        <v>340391382</v>
      </c>
      <c r="AB63" s="3"/>
      <c r="AC63" s="27">
        <v>15470393382</v>
      </c>
      <c r="AD63" s="28">
        <v>74611166132</v>
      </c>
      <c r="AE63" s="135"/>
    </row>
    <row r="64" spans="1:31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/>
      <c r="J64" s="3"/>
      <c r="K64" s="3"/>
      <c r="L64" s="3"/>
      <c r="M64" s="3"/>
      <c r="N64" s="3"/>
      <c r="O64" s="3"/>
      <c r="P64" s="25">
        <v>61859503587</v>
      </c>
      <c r="Q64" s="26">
        <v>8003158643</v>
      </c>
      <c r="R64" s="3">
        <v>8061904419</v>
      </c>
      <c r="S64" s="3">
        <v>366709718</v>
      </c>
      <c r="T64" s="3">
        <v>0</v>
      </c>
      <c r="U64" s="3">
        <v>242657542</v>
      </c>
      <c r="V64" s="3">
        <v>242657542</v>
      </c>
      <c r="W64" s="3"/>
      <c r="X64" s="3"/>
      <c r="Y64" s="3">
        <v>597118820</v>
      </c>
      <c r="Z64" s="3">
        <v>301865072</v>
      </c>
      <c r="AA64" s="3">
        <v>213782205</v>
      </c>
      <c r="AB64" s="3"/>
      <c r="AC64" s="27">
        <v>10026695318</v>
      </c>
      <c r="AD64" s="28">
        <v>43829649626</v>
      </c>
      <c r="AE64" s="135"/>
    </row>
    <row r="65" spans="1:31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/>
      <c r="J65" s="3"/>
      <c r="K65" s="3"/>
      <c r="L65" s="3"/>
      <c r="M65" s="3"/>
      <c r="N65" s="3"/>
      <c r="O65" s="3"/>
      <c r="P65" s="25">
        <v>39072483676</v>
      </c>
      <c r="Q65" s="26">
        <v>5245364544</v>
      </c>
      <c r="R65" s="3">
        <v>5285193346</v>
      </c>
      <c r="S65" s="3">
        <v>184716246</v>
      </c>
      <c r="T65" s="3">
        <v>0</v>
      </c>
      <c r="U65" s="3">
        <v>151232959</v>
      </c>
      <c r="V65" s="3">
        <v>151232959</v>
      </c>
      <c r="W65" s="3"/>
      <c r="X65" s="3"/>
      <c r="Y65" s="3">
        <v>373652985</v>
      </c>
      <c r="Z65" s="3">
        <v>188133234</v>
      </c>
      <c r="AA65" s="3">
        <v>133236804</v>
      </c>
      <c r="AB65" s="3"/>
      <c r="AC65" s="27">
        <v>6467398533</v>
      </c>
      <c r="AD65" s="28">
        <v>27359720599</v>
      </c>
      <c r="AE65" s="135"/>
    </row>
    <row r="66" spans="1:31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/>
      <c r="J66" s="3"/>
      <c r="K66" s="3"/>
      <c r="L66" s="3"/>
      <c r="M66" s="3"/>
      <c r="N66" s="3"/>
      <c r="O66" s="3"/>
      <c r="P66" s="25">
        <v>94327802531</v>
      </c>
      <c r="Q66" s="26">
        <v>10751835365</v>
      </c>
      <c r="R66" s="3">
        <v>9800544727</v>
      </c>
      <c r="S66" s="3">
        <v>2255151143</v>
      </c>
      <c r="T66" s="3">
        <v>0</v>
      </c>
      <c r="U66" s="3">
        <v>293163187</v>
      </c>
      <c r="V66" s="3">
        <v>293163187</v>
      </c>
      <c r="W66" s="3"/>
      <c r="X66" s="3"/>
      <c r="Y66" s="3">
        <v>725786490</v>
      </c>
      <c r="Z66" s="3">
        <v>364693906</v>
      </c>
      <c r="AA66" s="3">
        <v>258277867</v>
      </c>
      <c r="AB66" s="3"/>
      <c r="AC66" s="27">
        <v>13990780507</v>
      </c>
      <c r="AD66" s="28">
        <v>69585186659</v>
      </c>
      <c r="AE66" s="135"/>
    </row>
    <row r="67" spans="1:31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/>
      <c r="J67" s="3"/>
      <c r="K67" s="3"/>
      <c r="L67" s="3"/>
      <c r="M67" s="3"/>
      <c r="N67" s="3"/>
      <c r="O67" s="3"/>
      <c r="P67" s="25">
        <v>284617745015</v>
      </c>
      <c r="Q67" s="26">
        <v>35629413830</v>
      </c>
      <c r="R67" s="3">
        <v>34861263320</v>
      </c>
      <c r="S67" s="3">
        <v>2750478925</v>
      </c>
      <c r="T67" s="3">
        <v>0</v>
      </c>
      <c r="U67" s="3">
        <v>1019683263</v>
      </c>
      <c r="V67" s="3">
        <v>1019683262</v>
      </c>
      <c r="W67" s="3"/>
      <c r="X67" s="3"/>
      <c r="Y67" s="3">
        <v>2519594612</v>
      </c>
      <c r="Z67" s="3">
        <v>1268482155</v>
      </c>
      <c r="AA67" s="3">
        <v>898344778</v>
      </c>
      <c r="AB67" s="3"/>
      <c r="AC67" s="27">
        <v>44337530315</v>
      </c>
      <c r="AD67" s="28">
        <v>204650800870</v>
      </c>
      <c r="AE67" s="135"/>
    </row>
    <row r="68" spans="1:31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/>
      <c r="J68" s="3"/>
      <c r="K68" s="3"/>
      <c r="L68" s="3"/>
      <c r="M68" s="3"/>
      <c r="N68" s="3"/>
      <c r="O68" s="3"/>
      <c r="P68" s="25">
        <v>92613812091</v>
      </c>
      <c r="Q68" s="26">
        <v>11460810590</v>
      </c>
      <c r="R68" s="3">
        <v>12213013565</v>
      </c>
      <c r="S68" s="3">
        <v>294908327</v>
      </c>
      <c r="T68" s="3">
        <v>0</v>
      </c>
      <c r="U68" s="3">
        <v>381333725</v>
      </c>
      <c r="V68" s="3">
        <v>381333725</v>
      </c>
      <c r="W68" s="3"/>
      <c r="X68" s="3"/>
      <c r="Y68" s="3">
        <v>940181825</v>
      </c>
      <c r="Z68" s="3">
        <v>474377724</v>
      </c>
      <c r="AA68" s="3">
        <v>335956441</v>
      </c>
      <c r="AB68" s="3"/>
      <c r="AC68" s="27">
        <v>15021105332</v>
      </c>
      <c r="AD68" s="28">
        <v>66131896169</v>
      </c>
      <c r="AE68" s="135"/>
    </row>
    <row r="69" spans="1:31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/>
      <c r="J69" s="3"/>
      <c r="K69" s="3"/>
      <c r="L69" s="3"/>
      <c r="M69" s="3"/>
      <c r="N69" s="3"/>
      <c r="O69" s="3"/>
      <c r="P69" s="25">
        <v>95213254183</v>
      </c>
      <c r="Q69" s="26">
        <v>13383800897</v>
      </c>
      <c r="R69" s="3">
        <v>13003102727</v>
      </c>
      <c r="S69" s="3">
        <v>622125815</v>
      </c>
      <c r="T69" s="3">
        <v>0</v>
      </c>
      <c r="U69" s="3">
        <v>349423507</v>
      </c>
      <c r="V69" s="3">
        <v>349423507</v>
      </c>
      <c r="W69" s="3"/>
      <c r="X69" s="3"/>
      <c r="Y69" s="3">
        <v>863539566</v>
      </c>
      <c r="Z69" s="3">
        <v>434681532</v>
      </c>
      <c r="AA69" s="3">
        <v>307843420</v>
      </c>
      <c r="AB69" s="3"/>
      <c r="AC69" s="27">
        <v>15930140074</v>
      </c>
      <c r="AD69" s="28">
        <v>65899313212</v>
      </c>
      <c r="AE69" s="135"/>
    </row>
    <row r="70" spans="1:31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/>
      <c r="J70" s="3"/>
      <c r="K70" s="3"/>
      <c r="L70" s="3"/>
      <c r="M70" s="3"/>
      <c r="N70" s="3"/>
      <c r="O70" s="3"/>
      <c r="P70" s="25">
        <v>95831409409</v>
      </c>
      <c r="Q70" s="26">
        <v>11061815658</v>
      </c>
      <c r="R70" s="3">
        <v>11087097450</v>
      </c>
      <c r="S70" s="3">
        <v>269531888</v>
      </c>
      <c r="T70" s="3">
        <v>0</v>
      </c>
      <c r="U70" s="3">
        <v>324467420</v>
      </c>
      <c r="V70" s="3">
        <v>324467420</v>
      </c>
      <c r="W70" s="3"/>
      <c r="X70" s="3"/>
      <c r="Y70" s="3">
        <v>804390271</v>
      </c>
      <c r="Z70" s="3">
        <v>403636253</v>
      </c>
      <c r="AA70" s="3">
        <v>285857014</v>
      </c>
      <c r="AB70" s="3"/>
      <c r="AC70" s="27">
        <v>13499447716</v>
      </c>
      <c r="AD70" s="28">
        <v>71270146035</v>
      </c>
      <c r="AE70" s="135"/>
    </row>
    <row r="71" spans="1:31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/>
      <c r="J71" s="3"/>
      <c r="K71" s="3"/>
      <c r="L71" s="3"/>
      <c r="M71" s="3"/>
      <c r="N71" s="3"/>
      <c r="O71" s="3"/>
      <c r="P71" s="25">
        <v>232822004003</v>
      </c>
      <c r="Q71" s="26">
        <v>21172800246</v>
      </c>
      <c r="R71" s="3">
        <v>16560723718</v>
      </c>
      <c r="S71" s="3">
        <v>9075575205</v>
      </c>
      <c r="T71" s="3">
        <v>0</v>
      </c>
      <c r="U71" s="3">
        <v>482275231</v>
      </c>
      <c r="V71" s="3">
        <v>482275230</v>
      </c>
      <c r="W71" s="3"/>
      <c r="X71" s="3"/>
      <c r="Y71" s="3">
        <v>1209126087</v>
      </c>
      <c r="Z71" s="3">
        <v>599948578</v>
      </c>
      <c r="AA71" s="3">
        <v>424886287</v>
      </c>
      <c r="AB71" s="3"/>
      <c r="AC71" s="27">
        <v>28834810336</v>
      </c>
      <c r="AD71" s="28">
        <v>182814393421</v>
      </c>
      <c r="AE71" s="135"/>
    </row>
    <row r="72" spans="1:31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/>
      <c r="J72" s="3"/>
      <c r="K72" s="3"/>
      <c r="L72" s="3"/>
      <c r="M72" s="3"/>
      <c r="N72" s="3"/>
      <c r="O72" s="3"/>
      <c r="P72" s="25">
        <v>162845115215</v>
      </c>
      <c r="Q72" s="26">
        <v>20680301845</v>
      </c>
      <c r="R72" s="3">
        <v>20981750722</v>
      </c>
      <c r="S72" s="3">
        <v>1078773321</v>
      </c>
      <c r="T72" s="3">
        <v>0</v>
      </c>
      <c r="U72" s="3">
        <v>614798195</v>
      </c>
      <c r="V72" s="3">
        <v>614798194</v>
      </c>
      <c r="W72" s="3"/>
      <c r="X72" s="3"/>
      <c r="Y72" s="3">
        <v>1522995325</v>
      </c>
      <c r="Z72" s="3">
        <v>764806649</v>
      </c>
      <c r="AA72" s="3">
        <v>541639515</v>
      </c>
      <c r="AB72" s="3"/>
      <c r="AC72" s="27">
        <v>26119561921</v>
      </c>
      <c r="AD72" s="28">
        <v>116045251449</v>
      </c>
      <c r="AE72" s="135"/>
    </row>
    <row r="73" spans="1:31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/>
      <c r="J73" s="3"/>
      <c r="K73" s="3"/>
      <c r="L73" s="3"/>
      <c r="M73" s="3"/>
      <c r="N73" s="3"/>
      <c r="O73" s="3"/>
      <c r="P73" s="25">
        <v>937887139464</v>
      </c>
      <c r="Q73" s="26">
        <v>111760300796</v>
      </c>
      <c r="R73" s="3">
        <v>114544030135</v>
      </c>
      <c r="S73" s="3">
        <v>7050620021</v>
      </c>
      <c r="T73" s="3">
        <v>0</v>
      </c>
      <c r="U73" s="3">
        <v>3477395117</v>
      </c>
      <c r="V73" s="3">
        <v>3477395117</v>
      </c>
      <c r="W73" s="3"/>
      <c r="X73" s="3"/>
      <c r="Y73" s="3">
        <v>8578574586</v>
      </c>
      <c r="Z73" s="3">
        <v>4325866485</v>
      </c>
      <c r="AA73" s="3">
        <v>3063598138</v>
      </c>
      <c r="AB73" s="3"/>
      <c r="AC73" s="27">
        <v>144517479599</v>
      </c>
      <c r="AD73" s="28">
        <v>681609359069</v>
      </c>
      <c r="AE73" s="135"/>
    </row>
    <row r="74" spans="1:31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/>
      <c r="J74" s="3"/>
      <c r="K74" s="3"/>
      <c r="L74" s="3"/>
      <c r="M74" s="3"/>
      <c r="N74" s="3"/>
      <c r="O74" s="3"/>
      <c r="P74" s="25">
        <v>299569338465</v>
      </c>
      <c r="Q74" s="26">
        <v>37471228927</v>
      </c>
      <c r="R74" s="3">
        <v>37310897683</v>
      </c>
      <c r="S74" s="3">
        <v>2703026670</v>
      </c>
      <c r="T74" s="3">
        <v>0</v>
      </c>
      <c r="U74" s="3">
        <v>1041563013</v>
      </c>
      <c r="V74" s="3">
        <v>1041563013</v>
      </c>
      <c r="W74" s="3"/>
      <c r="X74" s="3"/>
      <c r="Y74" s="3">
        <v>2592975646</v>
      </c>
      <c r="Z74" s="3">
        <v>1295700482</v>
      </c>
      <c r="AA74" s="3">
        <v>917620920</v>
      </c>
      <c r="AB74" s="3"/>
      <c r="AC74" s="27">
        <v>46903347427</v>
      </c>
      <c r="AD74" s="28">
        <v>215194762111</v>
      </c>
      <c r="AE74" s="135"/>
    </row>
    <row r="75" spans="1:31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/>
      <c r="J75" s="3"/>
      <c r="K75" s="3"/>
      <c r="L75" s="3"/>
      <c r="M75" s="3"/>
      <c r="N75" s="37"/>
      <c r="O75" s="37"/>
      <c r="P75" s="25">
        <v>209942892096</v>
      </c>
      <c r="Q75" s="26">
        <v>25363780010</v>
      </c>
      <c r="R75" s="3">
        <v>25919008139</v>
      </c>
      <c r="S75" s="3">
        <v>443850184</v>
      </c>
      <c r="T75" s="3">
        <v>0</v>
      </c>
      <c r="U75" s="3">
        <v>735754109</v>
      </c>
      <c r="V75" s="3">
        <v>735754108</v>
      </c>
      <c r="W75" s="3"/>
      <c r="X75" s="3"/>
      <c r="Y75" s="3">
        <v>1817011492</v>
      </c>
      <c r="Z75" s="3">
        <v>915275352</v>
      </c>
      <c r="AA75" s="3">
        <v>648202128</v>
      </c>
      <c r="AB75" s="3"/>
      <c r="AC75" s="27">
        <v>31214855512</v>
      </c>
      <c r="AD75" s="28">
        <v>153364256574</v>
      </c>
      <c r="AE75" s="135"/>
    </row>
    <row r="76" spans="1:31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/>
      <c r="J76" s="3"/>
      <c r="K76" s="3"/>
      <c r="L76" s="3"/>
      <c r="M76" s="3"/>
      <c r="N76" s="3"/>
      <c r="O76" s="3"/>
      <c r="P76" s="25">
        <v>128910940173</v>
      </c>
      <c r="Q76" s="26">
        <v>16621317054</v>
      </c>
      <c r="R76" s="3">
        <v>17188942919</v>
      </c>
      <c r="S76" s="3">
        <v>263760409</v>
      </c>
      <c r="T76" s="3">
        <v>0</v>
      </c>
      <c r="U76" s="3">
        <v>505090709</v>
      </c>
      <c r="V76" s="3">
        <v>505090708</v>
      </c>
      <c r="W76" s="3"/>
      <c r="X76" s="3"/>
      <c r="Y76" s="3">
        <v>1249396491</v>
      </c>
      <c r="Z76" s="3">
        <v>628330948</v>
      </c>
      <c r="AA76" s="3">
        <v>444986808</v>
      </c>
      <c r="AB76" s="3"/>
      <c r="AC76" s="27">
        <v>20785598992</v>
      </c>
      <c r="AD76" s="28">
        <v>91504024127</v>
      </c>
      <c r="AE76" s="135"/>
    </row>
    <row r="77" spans="1:31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/>
      <c r="J77" s="3"/>
      <c r="K77" s="3"/>
      <c r="L77" s="3"/>
      <c r="M77" s="3"/>
      <c r="N77" s="3"/>
      <c r="O77" s="3"/>
      <c r="P77" s="25">
        <v>211898810140</v>
      </c>
      <c r="Q77" s="26">
        <v>26996709119</v>
      </c>
      <c r="R77" s="3">
        <v>26168635046</v>
      </c>
      <c r="S77" s="3">
        <v>1804492236</v>
      </c>
      <c r="T77" s="3">
        <v>0</v>
      </c>
      <c r="U77" s="3">
        <v>744911316</v>
      </c>
      <c r="V77" s="3">
        <v>744911315</v>
      </c>
      <c r="W77" s="3"/>
      <c r="X77" s="3"/>
      <c r="Y77" s="3">
        <v>1841761845</v>
      </c>
      <c r="Z77" s="3">
        <v>926666883</v>
      </c>
      <c r="AA77" s="3">
        <v>656269662</v>
      </c>
      <c r="AB77" s="3"/>
      <c r="AC77" s="27">
        <v>32887648303</v>
      </c>
      <c r="AD77" s="28">
        <v>152014452718</v>
      </c>
      <c r="AE77" s="135"/>
    </row>
    <row r="78" spans="1:31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/>
      <c r="J78" s="3"/>
      <c r="K78" s="3"/>
      <c r="L78" s="3"/>
      <c r="M78" s="3"/>
      <c r="N78" s="3"/>
      <c r="O78" s="3"/>
      <c r="P78" s="25">
        <v>243529801268</v>
      </c>
      <c r="Q78" s="26">
        <v>31180355713</v>
      </c>
      <c r="R78" s="3">
        <v>29974381329</v>
      </c>
      <c r="S78" s="3">
        <v>3723146506</v>
      </c>
      <c r="T78" s="3">
        <v>0</v>
      </c>
      <c r="U78" s="3">
        <v>910842918</v>
      </c>
      <c r="V78" s="3">
        <v>910842917</v>
      </c>
      <c r="W78" s="3"/>
      <c r="X78" s="3"/>
      <c r="Y78" s="3">
        <v>2243015155</v>
      </c>
      <c r="Z78" s="3">
        <v>1133085174</v>
      </c>
      <c r="AA78" s="3">
        <v>802456026</v>
      </c>
      <c r="AB78" s="3"/>
      <c r="AC78" s="27">
        <v>39697770025</v>
      </c>
      <c r="AD78" s="28">
        <v>172651675530</v>
      </c>
      <c r="AE78" s="135"/>
    </row>
    <row r="79" spans="1:31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/>
      <c r="J79" s="3"/>
      <c r="K79" s="3"/>
      <c r="L79" s="3"/>
      <c r="M79" s="3"/>
      <c r="N79" s="37"/>
      <c r="O79" s="37"/>
      <c r="P79" s="25">
        <v>175682389093</v>
      </c>
      <c r="Q79" s="26">
        <v>19441462532</v>
      </c>
      <c r="R79" s="3">
        <v>18180344848</v>
      </c>
      <c r="S79" s="3">
        <v>2725050002</v>
      </c>
      <c r="T79" s="3">
        <v>0</v>
      </c>
      <c r="U79" s="3">
        <v>516194808</v>
      </c>
      <c r="V79" s="3">
        <v>516194807</v>
      </c>
      <c r="W79" s="3"/>
      <c r="X79" s="3"/>
      <c r="Y79" s="3">
        <v>1276759864</v>
      </c>
      <c r="Z79" s="3">
        <v>642144405</v>
      </c>
      <c r="AA79" s="3">
        <v>454769561</v>
      </c>
      <c r="AB79" s="3"/>
      <c r="AC79" s="27">
        <v>24311458295</v>
      </c>
      <c r="AD79" s="28">
        <v>131929468266</v>
      </c>
      <c r="AE79" s="135"/>
    </row>
    <row r="80" spans="1:31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/>
      <c r="J80" s="3"/>
      <c r="K80" s="3"/>
      <c r="L80" s="3"/>
      <c r="M80" s="3"/>
      <c r="N80" s="3"/>
      <c r="O80" s="3"/>
      <c r="P80" s="25">
        <v>78206646184</v>
      </c>
      <c r="Q80" s="26">
        <v>9281929404</v>
      </c>
      <c r="R80" s="3">
        <v>9287353735</v>
      </c>
      <c r="S80" s="3">
        <v>258211182</v>
      </c>
      <c r="T80" s="3">
        <v>0</v>
      </c>
      <c r="U80" s="3">
        <v>270305616</v>
      </c>
      <c r="V80" s="3">
        <v>270305615</v>
      </c>
      <c r="W80" s="3"/>
      <c r="X80" s="3"/>
      <c r="Y80" s="3">
        <v>671320842</v>
      </c>
      <c r="Z80" s="3">
        <v>336259172</v>
      </c>
      <c r="AA80" s="3">
        <v>238140261</v>
      </c>
      <c r="AB80" s="3"/>
      <c r="AC80" s="27">
        <v>11331896423</v>
      </c>
      <c r="AD80" s="28">
        <v>57592820357</v>
      </c>
      <c r="AE80" s="135"/>
    </row>
    <row r="81" spans="1:31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/>
      <c r="J81" s="3"/>
      <c r="K81" s="3"/>
      <c r="L81" s="3"/>
      <c r="M81" s="3"/>
      <c r="N81" s="3"/>
      <c r="O81" s="3"/>
      <c r="P81" s="25">
        <v>188772480245</v>
      </c>
      <c r="Q81" s="26">
        <v>21722836501</v>
      </c>
      <c r="R81" s="3">
        <v>21600488296</v>
      </c>
      <c r="S81" s="3">
        <v>509062324</v>
      </c>
      <c r="T81" s="3">
        <v>0</v>
      </c>
      <c r="U81" s="3">
        <v>614848278</v>
      </c>
      <c r="V81" s="3">
        <v>614848277</v>
      </c>
      <c r="W81" s="3"/>
      <c r="X81" s="3"/>
      <c r="Y81" s="3">
        <v>1519746054</v>
      </c>
      <c r="Z81" s="3">
        <v>764868952</v>
      </c>
      <c r="AA81" s="3">
        <v>541683638</v>
      </c>
      <c r="AB81" s="3"/>
      <c r="AC81" s="27">
        <v>26165545819</v>
      </c>
      <c r="AD81" s="28">
        <v>140884097925</v>
      </c>
      <c r="AE81" s="135"/>
    </row>
    <row r="82" spans="1:31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/>
      <c r="J82" s="3"/>
      <c r="K82" s="3"/>
      <c r="L82" s="3"/>
      <c r="M82" s="3"/>
      <c r="N82" s="3"/>
      <c r="O82" s="3"/>
      <c r="P82" s="25">
        <v>249772389649</v>
      </c>
      <c r="Q82" s="26">
        <v>26671287693</v>
      </c>
      <c r="R82" s="3">
        <v>21019199278</v>
      </c>
      <c r="S82" s="3">
        <v>12159796411</v>
      </c>
      <c r="T82" s="3">
        <v>0</v>
      </c>
      <c r="U82" s="3">
        <v>645852527</v>
      </c>
      <c r="V82" s="3">
        <v>645852526</v>
      </c>
      <c r="W82" s="3"/>
      <c r="X82" s="3"/>
      <c r="Y82" s="3">
        <v>1590161689</v>
      </c>
      <c r="Z82" s="3">
        <v>803438121</v>
      </c>
      <c r="AA82" s="3">
        <v>568998498</v>
      </c>
      <c r="AB82" s="3"/>
      <c r="AC82" s="27">
        <v>37433299050</v>
      </c>
      <c r="AD82" s="28">
        <v>185667802906</v>
      </c>
      <c r="AE82" s="135"/>
    </row>
    <row r="83" spans="1:31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/>
      <c r="J83" s="3"/>
      <c r="K83" s="3"/>
      <c r="L83" s="3"/>
      <c r="M83" s="3"/>
      <c r="N83" s="3"/>
      <c r="O83" s="3"/>
      <c r="P83" s="25">
        <v>70058297396</v>
      </c>
      <c r="Q83" s="26">
        <v>8297131823</v>
      </c>
      <c r="R83" s="3">
        <v>8710514728</v>
      </c>
      <c r="S83" s="3">
        <v>202243132</v>
      </c>
      <c r="T83" s="3">
        <v>0</v>
      </c>
      <c r="U83" s="3">
        <v>261371013</v>
      </c>
      <c r="V83" s="3">
        <v>261371013</v>
      </c>
      <c r="W83" s="3"/>
      <c r="X83" s="3"/>
      <c r="Y83" s="3">
        <v>647405890</v>
      </c>
      <c r="Z83" s="3">
        <v>325144560</v>
      </c>
      <c r="AA83" s="3">
        <v>230268843</v>
      </c>
      <c r="AB83" s="3"/>
      <c r="AC83" s="27">
        <v>10638319179</v>
      </c>
      <c r="AD83" s="28">
        <v>51122846394</v>
      </c>
      <c r="AE83" s="135"/>
    </row>
    <row r="84" spans="1:31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/>
      <c r="J84" s="3"/>
      <c r="K84" s="3"/>
      <c r="L84" s="3"/>
      <c r="M84" s="3"/>
      <c r="N84" s="3"/>
      <c r="O84" s="3"/>
      <c r="P84" s="25">
        <v>258544825501</v>
      </c>
      <c r="Q84" s="26">
        <v>27537619546</v>
      </c>
      <c r="R84" s="3">
        <v>20126179260</v>
      </c>
      <c r="S84" s="3">
        <v>14482148945</v>
      </c>
      <c r="T84" s="3">
        <v>0</v>
      </c>
      <c r="U84" s="3">
        <v>590869784</v>
      </c>
      <c r="V84" s="3">
        <v>590869783</v>
      </c>
      <c r="W84" s="3"/>
      <c r="X84" s="3"/>
      <c r="Y84" s="3">
        <v>1467565395</v>
      </c>
      <c r="Z84" s="3">
        <v>735039795</v>
      </c>
      <c r="AA84" s="3">
        <v>520558495</v>
      </c>
      <c r="AB84" s="3"/>
      <c r="AC84" s="27">
        <v>38513231457</v>
      </c>
      <c r="AD84" s="28">
        <v>192493974498</v>
      </c>
      <c r="AE84" s="135"/>
    </row>
    <row r="85" spans="1:31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/>
      <c r="J85" s="3"/>
      <c r="K85" s="3"/>
      <c r="L85" s="3"/>
      <c r="M85" s="3"/>
      <c r="N85" s="3"/>
      <c r="O85" s="3"/>
      <c r="P85" s="25">
        <v>72200310641</v>
      </c>
      <c r="Q85" s="26">
        <v>10042787152</v>
      </c>
      <c r="R85" s="3">
        <v>10354677267</v>
      </c>
      <c r="S85" s="3">
        <v>229660296</v>
      </c>
      <c r="T85" s="3">
        <v>0</v>
      </c>
      <c r="U85" s="3">
        <v>299161031</v>
      </c>
      <c r="V85" s="3">
        <v>299161031</v>
      </c>
      <c r="W85" s="3"/>
      <c r="X85" s="3"/>
      <c r="Y85" s="3">
        <v>737166688</v>
      </c>
      <c r="Z85" s="3">
        <v>372155201</v>
      </c>
      <c r="AA85" s="3">
        <v>263561990</v>
      </c>
      <c r="AB85" s="3"/>
      <c r="AC85" s="27">
        <v>12555543504</v>
      </c>
      <c r="AD85" s="28">
        <v>49601979985</v>
      </c>
      <c r="AE85" s="135"/>
    </row>
    <row r="86" spans="1:31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/>
      <c r="J86" s="3"/>
      <c r="K86" s="3"/>
      <c r="L86" s="3"/>
      <c r="M86" s="3"/>
      <c r="N86" s="3"/>
      <c r="O86" s="3"/>
      <c r="P86" s="25">
        <v>152948336402</v>
      </c>
      <c r="Q86" s="26">
        <v>16906553860</v>
      </c>
      <c r="R86" s="3">
        <v>16763200615</v>
      </c>
      <c r="S86" s="3">
        <v>2210320637</v>
      </c>
      <c r="T86" s="3">
        <v>0</v>
      </c>
      <c r="U86" s="3">
        <v>484284038</v>
      </c>
      <c r="V86" s="3">
        <v>484284037</v>
      </c>
      <c r="W86" s="3"/>
      <c r="X86" s="3"/>
      <c r="Y86" s="3">
        <v>1216329295</v>
      </c>
      <c r="Z86" s="3">
        <v>602447527</v>
      </c>
      <c r="AA86" s="3">
        <v>426656053</v>
      </c>
      <c r="AB86" s="3"/>
      <c r="AC86" s="27">
        <v>22187522202</v>
      </c>
      <c r="AD86" s="28">
        <v>113854260340</v>
      </c>
      <c r="AE86" s="135"/>
    </row>
    <row r="87" spans="1:31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/>
      <c r="J87" s="3"/>
      <c r="K87" s="3"/>
      <c r="L87" s="3"/>
      <c r="M87" s="3"/>
      <c r="N87" s="3"/>
      <c r="O87" s="3"/>
      <c r="P87" s="25">
        <v>86802228849</v>
      </c>
      <c r="Q87" s="26">
        <v>9816377843</v>
      </c>
      <c r="R87" s="3">
        <v>9769510657</v>
      </c>
      <c r="S87" s="3">
        <v>645301720</v>
      </c>
      <c r="T87" s="3">
        <v>0</v>
      </c>
      <c r="U87" s="3">
        <v>278544368</v>
      </c>
      <c r="V87" s="3">
        <v>278544368</v>
      </c>
      <c r="W87" s="3"/>
      <c r="X87" s="3"/>
      <c r="Y87" s="3">
        <v>688443843</v>
      </c>
      <c r="Z87" s="3">
        <v>346508149</v>
      </c>
      <c r="AA87" s="3">
        <v>245398633</v>
      </c>
      <c r="AB87" s="3"/>
      <c r="AC87" s="27">
        <v>12252251738</v>
      </c>
      <c r="AD87" s="28">
        <v>64733599268</v>
      </c>
      <c r="AE87" s="135"/>
    </row>
    <row r="88" spans="1:31" s="51" customFormat="1" x14ac:dyDescent="0.25">
      <c r="A88" s="49">
        <v>76</v>
      </c>
      <c r="B88" s="31" t="s">
        <v>230</v>
      </c>
      <c r="C88" s="31" t="s">
        <v>1284</v>
      </c>
      <c r="D88" s="38">
        <v>890981138</v>
      </c>
      <c r="E88" s="22">
        <v>213705837</v>
      </c>
      <c r="F88" s="39" t="s">
        <v>231</v>
      </c>
      <c r="G88" s="24">
        <v>123401006427</v>
      </c>
      <c r="H88" s="24">
        <v>0</v>
      </c>
      <c r="I88" s="45"/>
      <c r="J88" s="45"/>
      <c r="K88" s="45"/>
      <c r="L88" s="45"/>
      <c r="M88" s="45"/>
      <c r="N88" s="45"/>
      <c r="O88" s="41"/>
      <c r="P88" s="43">
        <v>123401006427</v>
      </c>
      <c r="Q88" s="26">
        <v>14070972908</v>
      </c>
      <c r="R88" s="3">
        <v>13780284466</v>
      </c>
      <c r="S88" s="3">
        <v>1171635940</v>
      </c>
      <c r="T88" s="3">
        <v>0</v>
      </c>
      <c r="U88" s="3">
        <v>404709537</v>
      </c>
      <c r="V88" s="3">
        <v>404709537</v>
      </c>
      <c r="W88" s="41"/>
      <c r="X88" s="41"/>
      <c r="Y88" s="3">
        <v>1008037985</v>
      </c>
      <c r="Z88" s="3">
        <v>503457146</v>
      </c>
      <c r="AA88" s="3">
        <v>356550620</v>
      </c>
      <c r="AB88" s="3"/>
      <c r="AC88" s="27">
        <v>17629385231</v>
      </c>
      <c r="AD88" s="28">
        <v>91700648288</v>
      </c>
      <c r="AE88" s="135"/>
    </row>
    <row r="89" spans="1:31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/>
      <c r="J89" s="3"/>
      <c r="K89" s="3"/>
      <c r="L89" s="3"/>
      <c r="M89" s="3"/>
      <c r="N89" s="3"/>
      <c r="O89" s="3"/>
      <c r="P89" s="25">
        <v>303871242789</v>
      </c>
      <c r="Q89" s="26">
        <v>29284054807</v>
      </c>
      <c r="R89" s="3">
        <v>27687629046</v>
      </c>
      <c r="S89" s="3">
        <v>4279265425</v>
      </c>
      <c r="T89" s="3">
        <v>0</v>
      </c>
      <c r="U89" s="3">
        <v>795030132</v>
      </c>
      <c r="V89" s="3">
        <v>795030131</v>
      </c>
      <c r="W89" s="3"/>
      <c r="X89" s="3"/>
      <c r="Y89" s="3">
        <v>1975754047</v>
      </c>
      <c r="Z89" s="3">
        <v>989014503</v>
      </c>
      <c r="AA89" s="3">
        <v>700424527</v>
      </c>
      <c r="AB89" s="3"/>
      <c r="AC89" s="27">
        <v>37222147811</v>
      </c>
      <c r="AD89" s="28">
        <v>237365040171</v>
      </c>
      <c r="AE89" s="135"/>
    </row>
    <row r="90" spans="1:31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/>
      <c r="J90" s="3"/>
      <c r="K90" s="3"/>
      <c r="L90" s="3"/>
      <c r="M90" s="3"/>
      <c r="N90" s="37"/>
      <c r="O90" s="37"/>
      <c r="P90" s="25">
        <v>254858516852</v>
      </c>
      <c r="Q90" s="26">
        <v>28606254939</v>
      </c>
      <c r="R90" s="3">
        <v>28585290516</v>
      </c>
      <c r="S90" s="3">
        <v>1862793219</v>
      </c>
      <c r="T90" s="3">
        <v>0</v>
      </c>
      <c r="U90" s="3">
        <v>857803339</v>
      </c>
      <c r="V90" s="3">
        <v>857803339</v>
      </c>
      <c r="W90" s="3"/>
      <c r="X90" s="3"/>
      <c r="Y90" s="3">
        <v>2117748386</v>
      </c>
      <c r="Z90" s="3">
        <v>1067104137</v>
      </c>
      <c r="AA90" s="3">
        <v>755727958</v>
      </c>
      <c r="AB90" s="3"/>
      <c r="AC90" s="27">
        <v>36104270894</v>
      </c>
      <c r="AD90" s="28">
        <v>190147991019</v>
      </c>
      <c r="AE90" s="135"/>
    </row>
    <row r="91" spans="1:31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/>
      <c r="J91" s="3"/>
      <c r="K91" s="3"/>
      <c r="L91" s="3"/>
      <c r="M91" s="3"/>
      <c r="N91" s="3"/>
      <c r="O91" s="3"/>
      <c r="P91" s="25">
        <v>142887723601</v>
      </c>
      <c r="Q91" s="26">
        <v>15283433803</v>
      </c>
      <c r="R91" s="3">
        <v>14588373877</v>
      </c>
      <c r="S91" s="3">
        <v>1670592920</v>
      </c>
      <c r="T91" s="3">
        <v>0</v>
      </c>
      <c r="U91" s="3">
        <v>423210617</v>
      </c>
      <c r="V91" s="3">
        <v>423210616</v>
      </c>
      <c r="W91" s="3"/>
      <c r="X91" s="3"/>
      <c r="Y91" s="3">
        <v>1056526054</v>
      </c>
      <c r="Z91" s="3">
        <v>526472420</v>
      </c>
      <c r="AA91" s="3">
        <v>372850140</v>
      </c>
      <c r="AB91" s="3"/>
      <c r="AC91" s="27">
        <v>19061236644</v>
      </c>
      <c r="AD91" s="28">
        <v>108543053154</v>
      </c>
      <c r="AE91" s="135"/>
    </row>
    <row r="92" spans="1:31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/>
      <c r="J92" s="3"/>
      <c r="K92" s="3"/>
      <c r="L92" s="3"/>
      <c r="M92" s="3"/>
      <c r="N92" s="3"/>
      <c r="O92" s="3"/>
      <c r="P92" s="25">
        <v>260140754069</v>
      </c>
      <c r="Q92" s="26">
        <v>22927746081</v>
      </c>
      <c r="R92" s="3">
        <v>10225251402</v>
      </c>
      <c r="S92" s="3">
        <v>24573628053</v>
      </c>
      <c r="T92" s="3">
        <v>0</v>
      </c>
      <c r="U92" s="3">
        <v>245514448</v>
      </c>
      <c r="V92" s="3">
        <v>245514447</v>
      </c>
      <c r="W92" s="3"/>
      <c r="X92" s="3"/>
      <c r="Y92" s="3">
        <v>713763046</v>
      </c>
      <c r="Z92" s="3">
        <v>305419052</v>
      </c>
      <c r="AA92" s="3">
        <v>216299149</v>
      </c>
      <c r="AB92" s="3"/>
      <c r="AC92" s="27">
        <v>36525389597</v>
      </c>
      <c r="AD92" s="28">
        <v>200687618391</v>
      </c>
      <c r="AE92" s="135"/>
    </row>
    <row r="93" spans="1:31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/>
      <c r="J93" s="3"/>
      <c r="K93" s="3"/>
      <c r="L93" s="3"/>
      <c r="M93" s="3"/>
      <c r="N93" s="3"/>
      <c r="O93" s="3"/>
      <c r="P93" s="25">
        <v>79684048262</v>
      </c>
      <c r="Q93" s="26">
        <v>8606496346</v>
      </c>
      <c r="R93" s="3">
        <v>8892807604</v>
      </c>
      <c r="S93" s="3">
        <v>279603111</v>
      </c>
      <c r="T93" s="3">
        <v>0</v>
      </c>
      <c r="U93" s="3">
        <v>271268913</v>
      </c>
      <c r="V93" s="3">
        <v>271268912</v>
      </c>
      <c r="W93" s="3"/>
      <c r="X93" s="3"/>
      <c r="Y93" s="3">
        <v>671803890</v>
      </c>
      <c r="Z93" s="3">
        <v>337457510</v>
      </c>
      <c r="AA93" s="3">
        <v>238988929</v>
      </c>
      <c r="AB93" s="3"/>
      <c r="AC93" s="27">
        <v>10963198869</v>
      </c>
      <c r="AD93" s="28">
        <v>60114353047</v>
      </c>
      <c r="AE93" s="135"/>
    </row>
    <row r="94" spans="1:31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/>
      <c r="J94" s="3"/>
      <c r="K94" s="3"/>
      <c r="L94" s="3"/>
      <c r="M94" s="3"/>
      <c r="N94" s="3"/>
      <c r="O94" s="3"/>
      <c r="P94" s="25">
        <v>56571326957</v>
      </c>
      <c r="Q94" s="26">
        <v>7006135709</v>
      </c>
      <c r="R94" s="3">
        <v>7326123450</v>
      </c>
      <c r="S94" s="3">
        <v>151954876</v>
      </c>
      <c r="T94" s="3">
        <v>0</v>
      </c>
      <c r="U94" s="3">
        <v>216240830</v>
      </c>
      <c r="V94" s="3">
        <v>216240830</v>
      </c>
      <c r="W94" s="3"/>
      <c r="X94" s="3"/>
      <c r="Y94" s="3">
        <v>535606992</v>
      </c>
      <c r="Z94" s="3">
        <v>269002782</v>
      </c>
      <c r="AA94" s="3">
        <v>190508982</v>
      </c>
      <c r="AB94" s="3"/>
      <c r="AC94" s="27">
        <v>8905678742</v>
      </c>
      <c r="AD94" s="28">
        <v>40659512506</v>
      </c>
      <c r="AE94" s="135"/>
    </row>
    <row r="95" spans="1:31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/>
      <c r="J95" s="3"/>
      <c r="K95" s="3"/>
      <c r="L95" s="3"/>
      <c r="M95" s="3"/>
      <c r="N95" s="3"/>
      <c r="O95" s="3"/>
      <c r="P95" s="25">
        <v>284960271252</v>
      </c>
      <c r="Q95" s="26">
        <v>21665213497</v>
      </c>
      <c r="R95" s="3">
        <v>19567098845</v>
      </c>
      <c r="S95" s="3">
        <v>5702986475</v>
      </c>
      <c r="T95" s="3">
        <v>0</v>
      </c>
      <c r="U95" s="3">
        <v>534704697</v>
      </c>
      <c r="V95" s="3">
        <v>534704697</v>
      </c>
      <c r="W95" s="3"/>
      <c r="X95" s="3"/>
      <c r="Y95" s="3">
        <v>1364478225</v>
      </c>
      <c r="Z95" s="3">
        <v>665170638</v>
      </c>
      <c r="AA95" s="3">
        <v>471076844</v>
      </c>
      <c r="AB95" s="3"/>
      <c r="AC95" s="27">
        <v>28840220421</v>
      </c>
      <c r="AD95" s="28">
        <v>234454837334</v>
      </c>
      <c r="AE95" s="135"/>
    </row>
    <row r="96" spans="1:31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/>
      <c r="J96" s="3"/>
      <c r="K96" s="3"/>
      <c r="L96" s="3"/>
      <c r="M96" s="3"/>
      <c r="N96" s="3"/>
      <c r="O96" s="3"/>
      <c r="P96" s="25">
        <v>60212689534</v>
      </c>
      <c r="Q96" s="26">
        <v>7050749841</v>
      </c>
      <c r="R96" s="3">
        <v>7288275716</v>
      </c>
      <c r="S96" s="3">
        <v>203439010</v>
      </c>
      <c r="T96" s="3">
        <v>0</v>
      </c>
      <c r="U96" s="3">
        <v>228464640</v>
      </c>
      <c r="V96" s="3">
        <v>228464640</v>
      </c>
      <c r="W96" s="3"/>
      <c r="X96" s="3"/>
      <c r="Y96" s="3">
        <v>563310833</v>
      </c>
      <c r="Z96" s="3">
        <v>284209155</v>
      </c>
      <c r="AA96" s="3">
        <v>201278205</v>
      </c>
      <c r="AB96" s="3"/>
      <c r="AC96" s="27">
        <v>8997442199</v>
      </c>
      <c r="AD96" s="28">
        <v>44164497494</v>
      </c>
      <c r="AE96" s="135"/>
    </row>
    <row r="97" spans="1:31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/>
      <c r="J97" s="3"/>
      <c r="K97" s="3"/>
      <c r="L97" s="3"/>
      <c r="M97" s="3"/>
      <c r="N97" s="3"/>
      <c r="O97" s="3"/>
      <c r="P97" s="25">
        <v>53224173240</v>
      </c>
      <c r="Q97" s="26">
        <v>6258491334</v>
      </c>
      <c r="R97" s="3">
        <v>6421581584</v>
      </c>
      <c r="S97" s="3">
        <v>131184945</v>
      </c>
      <c r="T97" s="3">
        <v>0</v>
      </c>
      <c r="U97" s="3">
        <v>196950186</v>
      </c>
      <c r="V97" s="3">
        <v>196950185</v>
      </c>
      <c r="W97" s="3"/>
      <c r="X97" s="3"/>
      <c r="Y97" s="3">
        <v>483750670</v>
      </c>
      <c r="Z97" s="3">
        <v>245005292</v>
      </c>
      <c r="AA97" s="3">
        <v>173513852</v>
      </c>
      <c r="AB97" s="3"/>
      <c r="AC97" s="27">
        <v>7848936714</v>
      </c>
      <c r="AD97" s="28">
        <v>39116745192</v>
      </c>
      <c r="AE97" s="135"/>
    </row>
    <row r="98" spans="1:31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/>
      <c r="J98" s="3"/>
      <c r="K98" s="3"/>
      <c r="L98" s="3"/>
      <c r="M98" s="3"/>
      <c r="N98" s="3"/>
      <c r="O98" s="3"/>
      <c r="P98" s="25">
        <v>72506355873</v>
      </c>
      <c r="Q98" s="26">
        <v>10283203949</v>
      </c>
      <c r="R98" s="3">
        <v>9938175477</v>
      </c>
      <c r="S98" s="3">
        <v>415410106</v>
      </c>
      <c r="T98" s="3">
        <v>0</v>
      </c>
      <c r="U98" s="3">
        <v>290746748</v>
      </c>
      <c r="V98" s="3">
        <v>290746747</v>
      </c>
      <c r="W98" s="3"/>
      <c r="X98" s="3"/>
      <c r="Y98" s="3">
        <v>718602711</v>
      </c>
      <c r="Z98" s="3">
        <v>361687864</v>
      </c>
      <c r="AA98" s="3">
        <v>256148975</v>
      </c>
      <c r="AB98" s="3"/>
      <c r="AC98" s="27">
        <v>12271518628</v>
      </c>
      <c r="AD98" s="28">
        <v>49951633296</v>
      </c>
      <c r="AE98" s="135"/>
    </row>
    <row r="99" spans="1:31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/>
      <c r="J99" s="3"/>
      <c r="K99" s="3"/>
      <c r="L99" s="3"/>
      <c r="M99" s="3"/>
      <c r="N99" s="3"/>
      <c r="O99" s="3"/>
      <c r="P99" s="25">
        <v>66266713610</v>
      </c>
      <c r="Q99" s="26">
        <v>7583863438</v>
      </c>
      <c r="R99" s="3">
        <v>7777572360</v>
      </c>
      <c r="S99" s="3">
        <v>191500359</v>
      </c>
      <c r="T99" s="3">
        <v>0</v>
      </c>
      <c r="U99" s="3">
        <v>217824909</v>
      </c>
      <c r="V99" s="3">
        <v>217824908</v>
      </c>
      <c r="W99" s="3"/>
      <c r="X99" s="3"/>
      <c r="Y99" s="3">
        <v>541174060</v>
      </c>
      <c r="Z99" s="3">
        <v>270973369</v>
      </c>
      <c r="AA99" s="3">
        <v>191904561</v>
      </c>
      <c r="AB99" s="3"/>
      <c r="AC99" s="27">
        <v>9408774526</v>
      </c>
      <c r="AD99" s="28">
        <v>49274075646</v>
      </c>
      <c r="AE99" s="135"/>
    </row>
    <row r="100" spans="1:31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/>
      <c r="J100" s="3"/>
      <c r="K100" s="3"/>
      <c r="L100" s="3"/>
      <c r="M100" s="3"/>
      <c r="N100" s="3"/>
      <c r="O100" s="3"/>
      <c r="P100" s="25">
        <v>72862150966</v>
      </c>
      <c r="Q100" s="26">
        <v>7931109114</v>
      </c>
      <c r="R100" s="3">
        <v>6314668268</v>
      </c>
      <c r="S100" s="3">
        <v>3370906298</v>
      </c>
      <c r="T100" s="3">
        <v>0</v>
      </c>
      <c r="U100" s="3">
        <v>183588394</v>
      </c>
      <c r="V100" s="3">
        <v>183588393</v>
      </c>
      <c r="W100" s="3"/>
      <c r="X100" s="3"/>
      <c r="Y100" s="3">
        <v>459561848</v>
      </c>
      <c r="Z100" s="3">
        <v>228383274</v>
      </c>
      <c r="AA100" s="3">
        <v>161742063</v>
      </c>
      <c r="AB100" s="3"/>
      <c r="AC100" s="27">
        <v>10902438538</v>
      </c>
      <c r="AD100" s="28">
        <v>54028603314</v>
      </c>
      <c r="AE100" s="135"/>
    </row>
    <row r="101" spans="1:31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/>
      <c r="J101" s="3"/>
      <c r="K101" s="3"/>
      <c r="L101" s="3"/>
      <c r="M101" s="3"/>
      <c r="N101" s="3"/>
      <c r="O101" s="3"/>
      <c r="P101" s="25">
        <v>46632544968</v>
      </c>
      <c r="Q101" s="26">
        <v>5846843903</v>
      </c>
      <c r="R101" s="3">
        <v>5493479713</v>
      </c>
      <c r="S101" s="3">
        <v>1004249794</v>
      </c>
      <c r="T101" s="3">
        <v>0</v>
      </c>
      <c r="U101" s="3">
        <v>167930941</v>
      </c>
      <c r="V101" s="3">
        <v>167930940</v>
      </c>
      <c r="W101" s="3"/>
      <c r="X101" s="3"/>
      <c r="Y101" s="3">
        <v>411800554</v>
      </c>
      <c r="Z101" s="3">
        <v>208905460</v>
      </c>
      <c r="AA101" s="3">
        <v>147947789</v>
      </c>
      <c r="AB101" s="3"/>
      <c r="AC101" s="27">
        <v>7602245191</v>
      </c>
      <c r="AD101" s="28">
        <v>33183455874</v>
      </c>
      <c r="AE101" s="135"/>
    </row>
    <row r="102" spans="1:31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/>
      <c r="J102" s="3"/>
      <c r="K102" s="3"/>
      <c r="L102" s="3"/>
      <c r="M102" s="3"/>
      <c r="N102" s="3"/>
      <c r="O102" s="3"/>
      <c r="P102" s="25">
        <v>106347520508</v>
      </c>
      <c r="Q102" s="26">
        <v>12601428502</v>
      </c>
      <c r="R102" s="3">
        <v>12242572618</v>
      </c>
      <c r="S102" s="3">
        <v>1263800594</v>
      </c>
      <c r="T102" s="3">
        <v>0</v>
      </c>
      <c r="U102" s="3">
        <v>348196276</v>
      </c>
      <c r="V102" s="3">
        <v>348196276</v>
      </c>
      <c r="W102" s="3"/>
      <c r="X102" s="3"/>
      <c r="Y102" s="3">
        <v>862122753</v>
      </c>
      <c r="Z102" s="3">
        <v>433154862</v>
      </c>
      <c r="AA102" s="3">
        <v>306762225</v>
      </c>
      <c r="AB102" s="3"/>
      <c r="AC102" s="27">
        <v>15804805604</v>
      </c>
      <c r="AD102" s="28">
        <v>77941286402</v>
      </c>
      <c r="AE102" s="135"/>
    </row>
    <row r="103" spans="1:31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/>
      <c r="J103" s="3"/>
      <c r="K103" s="3"/>
      <c r="L103" s="3"/>
      <c r="M103" s="3"/>
      <c r="N103" s="3"/>
      <c r="O103" s="3"/>
      <c r="P103" s="25">
        <v>96058021339</v>
      </c>
      <c r="Q103" s="26">
        <v>11011597603</v>
      </c>
      <c r="R103" s="3">
        <v>11622019997</v>
      </c>
      <c r="S103" s="3">
        <v>282770692</v>
      </c>
      <c r="T103" s="3">
        <v>0</v>
      </c>
      <c r="U103" s="3">
        <v>346758539</v>
      </c>
      <c r="V103" s="3">
        <v>346758538</v>
      </c>
      <c r="W103" s="3"/>
      <c r="X103" s="3"/>
      <c r="Y103" s="3">
        <v>857059396</v>
      </c>
      <c r="Z103" s="3">
        <v>431366321</v>
      </c>
      <c r="AA103" s="3">
        <v>305495573</v>
      </c>
      <c r="AB103" s="3"/>
      <c r="AC103" s="27">
        <v>14192229056</v>
      </c>
      <c r="AD103" s="28">
        <v>70854194680</v>
      </c>
      <c r="AE103" s="135"/>
    </row>
    <row r="104" spans="1:31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/>
      <c r="J104" s="3"/>
      <c r="K104" s="3"/>
      <c r="L104" s="3"/>
      <c r="M104" s="3"/>
      <c r="N104" s="3"/>
      <c r="O104" s="3"/>
      <c r="P104" s="25">
        <v>29665300264</v>
      </c>
      <c r="Q104" s="26">
        <v>2783891837</v>
      </c>
      <c r="R104" s="3">
        <v>2873524956</v>
      </c>
      <c r="S104" s="3">
        <v>149311834</v>
      </c>
      <c r="T104" s="3">
        <v>0</v>
      </c>
      <c r="U104" s="3">
        <v>89367392</v>
      </c>
      <c r="V104" s="3">
        <v>89367392</v>
      </c>
      <c r="W104" s="3"/>
      <c r="X104" s="3"/>
      <c r="Y104" s="3">
        <v>220088880</v>
      </c>
      <c r="Z104" s="3">
        <v>111172701</v>
      </c>
      <c r="AA104" s="3">
        <v>78733007</v>
      </c>
      <c r="AB104" s="3"/>
      <c r="AC104" s="27">
        <v>3611566162</v>
      </c>
      <c r="AD104" s="28">
        <v>23269842265</v>
      </c>
      <c r="AE104" s="135"/>
    </row>
    <row r="105" spans="1:31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/>
      <c r="J105" s="3"/>
      <c r="K105" s="3"/>
      <c r="L105" s="3"/>
      <c r="M105" s="3"/>
      <c r="N105" s="3"/>
      <c r="O105" s="3"/>
      <c r="P105" s="25">
        <v>123792438868</v>
      </c>
      <c r="Q105" s="26">
        <v>13054616825</v>
      </c>
      <c r="R105" s="3">
        <v>12870569713</v>
      </c>
      <c r="S105" s="3">
        <v>329689800</v>
      </c>
      <c r="T105" s="3">
        <v>0</v>
      </c>
      <c r="U105" s="3">
        <v>385855674</v>
      </c>
      <c r="V105" s="3">
        <v>385855674</v>
      </c>
      <c r="W105" s="3"/>
      <c r="X105" s="3"/>
      <c r="Y105" s="3">
        <v>952906057</v>
      </c>
      <c r="Z105" s="3">
        <v>480003011</v>
      </c>
      <c r="AA105" s="3">
        <v>339940296</v>
      </c>
      <c r="AB105" s="3"/>
      <c r="AC105" s="27">
        <v>15744820225</v>
      </c>
      <c r="AD105" s="28">
        <v>94993001818</v>
      </c>
      <c r="AE105" s="135"/>
    </row>
    <row r="106" spans="1:31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/>
      <c r="J106" s="3"/>
      <c r="K106" s="3"/>
      <c r="L106" s="3"/>
      <c r="M106" s="3"/>
      <c r="N106" s="3"/>
      <c r="O106" s="3"/>
      <c r="P106" s="25">
        <v>57322725421</v>
      </c>
      <c r="Q106" s="26">
        <v>6665647299</v>
      </c>
      <c r="R106" s="3">
        <v>6920159010</v>
      </c>
      <c r="S106" s="3">
        <v>161593602</v>
      </c>
      <c r="T106" s="3">
        <v>0</v>
      </c>
      <c r="U106" s="3">
        <v>209082689</v>
      </c>
      <c r="V106" s="3">
        <v>209082689</v>
      </c>
      <c r="W106" s="3"/>
      <c r="X106" s="3"/>
      <c r="Y106" s="3">
        <v>513644493</v>
      </c>
      <c r="Z106" s="3">
        <v>260098081</v>
      </c>
      <c r="AA106" s="3">
        <v>184202633</v>
      </c>
      <c r="AB106" s="3"/>
      <c r="AC106" s="27">
        <v>8457863197</v>
      </c>
      <c r="AD106" s="28">
        <v>42199214925</v>
      </c>
      <c r="AE106" s="135"/>
    </row>
    <row r="107" spans="1:31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/>
      <c r="J107" s="3"/>
      <c r="K107" s="3"/>
      <c r="L107" s="3"/>
      <c r="M107" s="3"/>
      <c r="N107" s="3"/>
      <c r="O107" s="3"/>
      <c r="P107" s="25">
        <v>57763485823</v>
      </c>
      <c r="Q107" s="26">
        <v>6582390696</v>
      </c>
      <c r="R107" s="3">
        <v>6783952940</v>
      </c>
      <c r="S107" s="3">
        <v>179532163</v>
      </c>
      <c r="T107" s="3">
        <v>0</v>
      </c>
      <c r="U107" s="3">
        <v>198519271</v>
      </c>
      <c r="V107" s="3">
        <v>198519271</v>
      </c>
      <c r="W107" s="3"/>
      <c r="X107" s="3"/>
      <c r="Y107" s="3">
        <v>492695478</v>
      </c>
      <c r="Z107" s="3">
        <v>246957229</v>
      </c>
      <c r="AA107" s="3">
        <v>174896222</v>
      </c>
      <c r="AB107" s="3"/>
      <c r="AC107" s="27">
        <v>8275072574</v>
      </c>
      <c r="AD107" s="28">
        <v>42906022553</v>
      </c>
      <c r="AE107" s="135"/>
    </row>
    <row r="108" spans="1:31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/>
      <c r="J108" s="3"/>
      <c r="K108" s="3"/>
      <c r="L108" s="3"/>
      <c r="M108" s="3"/>
      <c r="N108" s="3"/>
      <c r="O108" s="3"/>
      <c r="P108" s="25">
        <v>38695647684</v>
      </c>
      <c r="Q108" s="26">
        <v>3816010840</v>
      </c>
      <c r="R108" s="3">
        <v>3707738221</v>
      </c>
      <c r="S108" s="3">
        <v>430980303</v>
      </c>
      <c r="T108" s="3">
        <v>0</v>
      </c>
      <c r="U108" s="3">
        <v>114831649</v>
      </c>
      <c r="V108" s="3">
        <v>114831649</v>
      </c>
      <c r="W108" s="3"/>
      <c r="X108" s="3"/>
      <c r="Y108" s="3">
        <v>282280390</v>
      </c>
      <c r="Z108" s="3">
        <v>142850141</v>
      </c>
      <c r="AA108" s="3">
        <v>101167114</v>
      </c>
      <c r="AB108" s="3"/>
      <c r="AC108" s="27">
        <v>4894679467</v>
      </c>
      <c r="AD108" s="28">
        <v>29984957377</v>
      </c>
      <c r="AE108" s="135"/>
    </row>
    <row r="109" spans="1:31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/>
      <c r="J109" s="3"/>
      <c r="K109" s="3"/>
      <c r="L109" s="3"/>
      <c r="M109" s="3"/>
      <c r="N109" s="3"/>
      <c r="O109" s="3"/>
      <c r="P109" s="25">
        <v>21866876998</v>
      </c>
      <c r="Q109" s="26">
        <v>2411609226</v>
      </c>
      <c r="R109" s="3">
        <v>2425777175</v>
      </c>
      <c r="S109" s="3">
        <v>86090940</v>
      </c>
      <c r="T109" s="3">
        <v>0</v>
      </c>
      <c r="U109" s="3">
        <v>75690793</v>
      </c>
      <c r="V109" s="3">
        <v>75690793</v>
      </c>
      <c r="W109" s="3"/>
      <c r="X109" s="3"/>
      <c r="Y109" s="3">
        <v>186713746</v>
      </c>
      <c r="Z109" s="3">
        <v>94159063</v>
      </c>
      <c r="AA109" s="3">
        <v>66683872</v>
      </c>
      <c r="AB109" s="3"/>
      <c r="AC109" s="27">
        <v>3010806382</v>
      </c>
      <c r="AD109" s="28">
        <v>16444461390</v>
      </c>
      <c r="AE109" s="135"/>
    </row>
    <row r="110" spans="1:31" x14ac:dyDescent="0.25">
      <c r="A110" s="29">
        <v>98</v>
      </c>
      <c r="B110" s="21"/>
      <c r="C110" s="21"/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/>
      <c r="J110" s="3"/>
      <c r="K110" s="3"/>
      <c r="L110" s="3"/>
      <c r="M110" s="3"/>
      <c r="N110" s="3"/>
      <c r="O110" s="3"/>
      <c r="P110" s="25">
        <v>0</v>
      </c>
      <c r="Q110" s="26"/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/>
      <c r="X110" s="3"/>
      <c r="Y110" s="3">
        <v>0</v>
      </c>
      <c r="Z110" s="3">
        <v>0</v>
      </c>
      <c r="AA110" s="3">
        <v>0</v>
      </c>
      <c r="AB110" s="3"/>
      <c r="AC110" s="27">
        <v>0</v>
      </c>
      <c r="AD110" s="28">
        <v>0</v>
      </c>
      <c r="AE110" s="135"/>
    </row>
    <row r="111" spans="1:31" x14ac:dyDescent="0.25">
      <c r="A111" s="20">
        <v>99</v>
      </c>
      <c r="B111" s="52"/>
      <c r="C111" s="52"/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/>
      <c r="J111" s="3"/>
      <c r="K111" s="3"/>
      <c r="L111" s="3"/>
      <c r="M111" s="3"/>
      <c r="N111" s="3"/>
      <c r="O111" s="3"/>
      <c r="P111" s="25">
        <v>0</v>
      </c>
      <c r="Q111" s="26"/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/>
      <c r="X111" s="3"/>
      <c r="Y111" s="3">
        <v>0</v>
      </c>
      <c r="Z111" s="3">
        <v>0</v>
      </c>
      <c r="AA111" s="3">
        <v>0</v>
      </c>
      <c r="AB111" s="3"/>
      <c r="AC111" s="27">
        <v>0</v>
      </c>
      <c r="AD111" s="28">
        <v>0</v>
      </c>
      <c r="AE111" s="135"/>
    </row>
    <row r="112" spans="1:31" x14ac:dyDescent="0.25">
      <c r="A112" s="29">
        <v>100</v>
      </c>
      <c r="B112" s="52"/>
      <c r="C112" s="52"/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/>
      <c r="J112" s="3"/>
      <c r="K112" s="3"/>
      <c r="L112" s="3"/>
      <c r="M112" s="3"/>
      <c r="N112" s="3"/>
      <c r="O112" s="3"/>
      <c r="P112" s="25">
        <v>0</v>
      </c>
      <c r="Q112" s="26"/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/>
      <c r="X112" s="3"/>
      <c r="Y112" s="3">
        <v>0</v>
      </c>
      <c r="Z112" s="3">
        <v>0</v>
      </c>
      <c r="AA112" s="3">
        <v>0</v>
      </c>
      <c r="AB112" s="3"/>
      <c r="AC112" s="27">
        <v>0</v>
      </c>
      <c r="AD112" s="28">
        <v>0</v>
      </c>
      <c r="AE112" s="135"/>
    </row>
    <row r="113" spans="1:31" x14ac:dyDescent="0.25">
      <c r="A113" s="20">
        <v>101</v>
      </c>
      <c r="B113" s="52"/>
      <c r="C113" s="52"/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/>
      <c r="J113" s="3"/>
      <c r="K113" s="3"/>
      <c r="L113" s="3"/>
      <c r="M113" s="3"/>
      <c r="N113" s="3"/>
      <c r="O113" s="3"/>
      <c r="P113" s="25">
        <v>0</v>
      </c>
      <c r="Q113" s="26"/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/>
      <c r="X113" s="3"/>
      <c r="Y113" s="3">
        <v>0</v>
      </c>
      <c r="Z113" s="3">
        <v>0</v>
      </c>
      <c r="AA113" s="3">
        <v>0</v>
      </c>
      <c r="AB113" s="3"/>
      <c r="AC113" s="27">
        <v>0</v>
      </c>
      <c r="AD113" s="28">
        <v>0</v>
      </c>
      <c r="AE113" s="135"/>
    </row>
    <row r="114" spans="1:31" x14ac:dyDescent="0.25">
      <c r="A114" s="29">
        <v>102</v>
      </c>
      <c r="B114" s="52"/>
      <c r="C114" s="52"/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/>
      <c r="J114" s="3"/>
      <c r="K114" s="3"/>
      <c r="L114" s="3"/>
      <c r="M114" s="3"/>
      <c r="N114" s="3"/>
      <c r="O114" s="3"/>
      <c r="P114" s="25">
        <v>0</v>
      </c>
      <c r="Q114" s="26"/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/>
      <c r="X114" s="3"/>
      <c r="Y114" s="3">
        <v>0</v>
      </c>
      <c r="Z114" s="3">
        <v>0</v>
      </c>
      <c r="AA114" s="3">
        <v>0</v>
      </c>
      <c r="AB114" s="3"/>
      <c r="AC114" s="27">
        <v>0</v>
      </c>
      <c r="AD114" s="28">
        <v>0</v>
      </c>
      <c r="AE114" s="135"/>
    </row>
    <row r="115" spans="1:31" x14ac:dyDescent="0.25">
      <c r="A115" s="20">
        <v>103</v>
      </c>
      <c r="B115" s="52"/>
      <c r="C115" s="52"/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/>
      <c r="J115" s="3"/>
      <c r="K115" s="3"/>
      <c r="L115" s="3"/>
      <c r="M115" s="3"/>
      <c r="N115" s="3"/>
      <c r="O115" s="3"/>
      <c r="P115" s="25">
        <v>0</v>
      </c>
      <c r="Q115" s="26"/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/>
      <c r="X115" s="3"/>
      <c r="Y115" s="3">
        <v>0</v>
      </c>
      <c r="Z115" s="3">
        <v>0</v>
      </c>
      <c r="AA115" s="3">
        <v>0</v>
      </c>
      <c r="AB115" s="3"/>
      <c r="AC115" s="27">
        <v>0</v>
      </c>
      <c r="AD115" s="28">
        <v>0</v>
      </c>
      <c r="AE115" s="135"/>
    </row>
    <row r="116" spans="1:31" x14ac:dyDescent="0.25">
      <c r="A116" s="29">
        <v>104</v>
      </c>
      <c r="B116" s="52"/>
      <c r="C116" s="52"/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/>
      <c r="J116" s="3"/>
      <c r="K116" s="3"/>
      <c r="L116" s="3"/>
      <c r="M116" s="3"/>
      <c r="N116" s="3"/>
      <c r="O116" s="3"/>
      <c r="P116" s="25">
        <v>0</v>
      </c>
      <c r="Q116" s="26"/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/>
      <c r="X116" s="3"/>
      <c r="Y116" s="3">
        <v>0</v>
      </c>
      <c r="Z116" s="3">
        <v>0</v>
      </c>
      <c r="AA116" s="3">
        <v>0</v>
      </c>
      <c r="AB116" s="3"/>
      <c r="AC116" s="27">
        <v>0</v>
      </c>
      <c r="AD116" s="28">
        <v>0</v>
      </c>
      <c r="AE116" s="135"/>
    </row>
    <row r="117" spans="1:31" x14ac:dyDescent="0.25">
      <c r="A117" s="20">
        <v>105</v>
      </c>
      <c r="B117" s="52"/>
      <c r="C117" s="52"/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/>
      <c r="J117" s="3"/>
      <c r="K117" s="3"/>
      <c r="L117" s="3"/>
      <c r="M117" s="3"/>
      <c r="N117" s="3"/>
      <c r="O117" s="3"/>
      <c r="P117" s="25">
        <v>0</v>
      </c>
      <c r="Q117" s="26"/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/>
      <c r="X117" s="3"/>
      <c r="Y117" s="3">
        <v>0</v>
      </c>
      <c r="Z117" s="3">
        <v>0</v>
      </c>
      <c r="AA117" s="3">
        <v>0</v>
      </c>
      <c r="AB117" s="3"/>
      <c r="AC117" s="27">
        <v>0</v>
      </c>
      <c r="AD117" s="28">
        <v>0</v>
      </c>
      <c r="AE117" s="135"/>
    </row>
    <row r="118" spans="1:31" x14ac:dyDescent="0.25">
      <c r="A118" s="29">
        <v>106</v>
      </c>
      <c r="B118" s="52"/>
      <c r="C118" s="52"/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/>
      <c r="J118" s="3"/>
      <c r="K118" s="3"/>
      <c r="L118" s="3"/>
      <c r="M118" s="3"/>
      <c r="N118" s="3"/>
      <c r="O118" s="3"/>
      <c r="P118" s="25">
        <v>0</v>
      </c>
      <c r="Q118" s="26"/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/>
      <c r="X118" s="3"/>
      <c r="Y118" s="3">
        <v>0</v>
      </c>
      <c r="Z118" s="3">
        <v>0</v>
      </c>
      <c r="AA118" s="3">
        <v>0</v>
      </c>
      <c r="AB118" s="3"/>
      <c r="AC118" s="27">
        <v>0</v>
      </c>
      <c r="AD118" s="28">
        <v>0</v>
      </c>
      <c r="AE118" s="135"/>
    </row>
    <row r="119" spans="1:31" x14ac:dyDescent="0.25">
      <c r="A119" s="20">
        <v>107</v>
      </c>
      <c r="B119" s="52"/>
      <c r="C119" s="52"/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/>
      <c r="J119" s="3"/>
      <c r="K119" s="3"/>
      <c r="L119" s="3"/>
      <c r="M119" s="3"/>
      <c r="N119" s="3"/>
      <c r="O119" s="3"/>
      <c r="P119" s="25">
        <v>0</v>
      </c>
      <c r="Q119" s="26"/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/>
      <c r="X119" s="3"/>
      <c r="Y119" s="3">
        <v>0</v>
      </c>
      <c r="Z119" s="3">
        <v>0</v>
      </c>
      <c r="AA119" s="3">
        <v>0</v>
      </c>
      <c r="AB119" s="3"/>
      <c r="AC119" s="27">
        <v>0</v>
      </c>
      <c r="AD119" s="28">
        <v>0</v>
      </c>
      <c r="AE119" s="135"/>
    </row>
    <row r="120" spans="1:31" x14ac:dyDescent="0.25">
      <c r="A120" s="29">
        <v>108</v>
      </c>
      <c r="B120" s="52"/>
      <c r="C120" s="52"/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/>
      <c r="J120" s="3"/>
      <c r="K120" s="3"/>
      <c r="L120" s="3"/>
      <c r="M120" s="3"/>
      <c r="N120" s="3"/>
      <c r="O120" s="3"/>
      <c r="P120" s="25">
        <v>0</v>
      </c>
      <c r="Q120" s="26"/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/>
      <c r="X120" s="3"/>
      <c r="Y120" s="3">
        <v>0</v>
      </c>
      <c r="Z120" s="3">
        <v>0</v>
      </c>
      <c r="AA120" s="3">
        <v>0</v>
      </c>
      <c r="AB120" s="3"/>
      <c r="AC120" s="27">
        <v>0</v>
      </c>
      <c r="AD120" s="28">
        <v>0</v>
      </c>
      <c r="AE120" s="135"/>
    </row>
    <row r="121" spans="1:31" x14ac:dyDescent="0.25">
      <c r="A121" s="20">
        <v>109</v>
      </c>
      <c r="B121" s="52"/>
      <c r="C121" s="52"/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/>
      <c r="J121" s="3"/>
      <c r="K121" s="3"/>
      <c r="L121" s="3"/>
      <c r="M121" s="3"/>
      <c r="N121" s="3"/>
      <c r="O121" s="3"/>
      <c r="P121" s="25">
        <v>0</v>
      </c>
      <c r="Q121" s="26"/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/>
      <c r="X121" s="3"/>
      <c r="Y121" s="3">
        <v>0</v>
      </c>
      <c r="Z121" s="3">
        <v>0</v>
      </c>
      <c r="AA121" s="3">
        <v>0</v>
      </c>
      <c r="AB121" s="3"/>
      <c r="AC121" s="27">
        <v>0</v>
      </c>
      <c r="AD121" s="28">
        <v>0</v>
      </c>
      <c r="AE121" s="135"/>
    </row>
    <row r="122" spans="1:31" x14ac:dyDescent="0.25">
      <c r="A122" s="29">
        <v>110</v>
      </c>
      <c r="B122" s="52"/>
      <c r="C122" s="52"/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/>
      <c r="J122" s="3"/>
      <c r="K122" s="3"/>
      <c r="L122" s="3"/>
      <c r="M122" s="3"/>
      <c r="N122" s="3"/>
      <c r="O122" s="3"/>
      <c r="P122" s="25">
        <v>0</v>
      </c>
      <c r="Q122" s="26"/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/>
      <c r="X122" s="3"/>
      <c r="Y122" s="3">
        <v>0</v>
      </c>
      <c r="Z122" s="3">
        <v>0</v>
      </c>
      <c r="AA122" s="3">
        <v>0</v>
      </c>
      <c r="AB122" s="3"/>
      <c r="AC122" s="27">
        <v>0</v>
      </c>
      <c r="AD122" s="28">
        <v>0</v>
      </c>
      <c r="AE122" s="135"/>
    </row>
    <row r="123" spans="1:31" x14ac:dyDescent="0.25">
      <c r="A123" s="20">
        <v>111</v>
      </c>
      <c r="B123" s="52"/>
      <c r="C123" s="52"/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/>
      <c r="J123" s="3"/>
      <c r="K123" s="3"/>
      <c r="L123" s="3"/>
      <c r="M123" s="3"/>
      <c r="N123" s="3"/>
      <c r="O123" s="3"/>
      <c r="P123" s="25">
        <v>0</v>
      </c>
      <c r="Q123" s="26"/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/>
      <c r="X123" s="3"/>
      <c r="Y123" s="3">
        <v>0</v>
      </c>
      <c r="Z123" s="3">
        <v>0</v>
      </c>
      <c r="AA123" s="3">
        <v>0</v>
      </c>
      <c r="AB123" s="3"/>
      <c r="AC123" s="27">
        <v>0</v>
      </c>
      <c r="AD123" s="28">
        <v>0</v>
      </c>
      <c r="AE123" s="135"/>
    </row>
    <row r="124" spans="1:31" x14ac:dyDescent="0.25">
      <c r="A124" s="29">
        <v>112</v>
      </c>
      <c r="B124" s="52"/>
      <c r="C124" s="52"/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/>
      <c r="J124" s="3"/>
      <c r="K124" s="3"/>
      <c r="L124" s="3"/>
      <c r="M124" s="3"/>
      <c r="N124" s="3"/>
      <c r="O124" s="3"/>
      <c r="P124" s="25">
        <v>0</v>
      </c>
      <c r="Q124" s="26"/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/>
      <c r="X124" s="3"/>
      <c r="Y124" s="3">
        <v>0</v>
      </c>
      <c r="Z124" s="3">
        <v>0</v>
      </c>
      <c r="AA124" s="3">
        <v>0</v>
      </c>
      <c r="AB124" s="3"/>
      <c r="AC124" s="27">
        <v>0</v>
      </c>
      <c r="AD124" s="28">
        <v>0</v>
      </c>
      <c r="AE124" s="135"/>
    </row>
    <row r="125" spans="1:31" x14ac:dyDescent="0.25">
      <c r="A125" s="20">
        <v>113</v>
      </c>
      <c r="B125" s="52"/>
      <c r="C125" s="52"/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/>
      <c r="J125" s="3"/>
      <c r="K125" s="3"/>
      <c r="L125" s="3"/>
      <c r="M125" s="3"/>
      <c r="N125" s="3"/>
      <c r="O125" s="3"/>
      <c r="P125" s="25">
        <v>0</v>
      </c>
      <c r="Q125" s="26"/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/>
      <c r="X125" s="3"/>
      <c r="Y125" s="3">
        <v>0</v>
      </c>
      <c r="Z125" s="3">
        <v>0</v>
      </c>
      <c r="AA125" s="3">
        <v>0</v>
      </c>
      <c r="AB125" s="3"/>
      <c r="AC125" s="27">
        <v>0</v>
      </c>
      <c r="AD125" s="28">
        <v>0</v>
      </c>
      <c r="AE125" s="135"/>
    </row>
    <row r="126" spans="1:31" x14ac:dyDescent="0.25">
      <c r="A126" s="29">
        <v>114</v>
      </c>
      <c r="B126" s="52"/>
      <c r="C126" s="52"/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/>
      <c r="J126" s="3"/>
      <c r="K126" s="3"/>
      <c r="L126" s="3"/>
      <c r="M126" s="3"/>
      <c r="N126" s="3"/>
      <c r="O126" s="3"/>
      <c r="P126" s="25">
        <v>0</v>
      </c>
      <c r="Q126" s="26"/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/>
      <c r="X126" s="3"/>
      <c r="Y126" s="3">
        <v>0</v>
      </c>
      <c r="Z126" s="3">
        <v>0</v>
      </c>
      <c r="AA126" s="3">
        <v>0</v>
      </c>
      <c r="AB126" s="3"/>
      <c r="AC126" s="27">
        <v>0</v>
      </c>
      <c r="AD126" s="28">
        <v>0</v>
      </c>
      <c r="AE126" s="135"/>
    </row>
    <row r="127" spans="1:31" x14ac:dyDescent="0.25">
      <c r="A127" s="20">
        <v>115</v>
      </c>
      <c r="B127" s="52"/>
      <c r="C127" s="52"/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/>
      <c r="J127" s="3"/>
      <c r="K127" s="3"/>
      <c r="L127" s="3"/>
      <c r="M127" s="3"/>
      <c r="N127" s="3"/>
      <c r="O127" s="3"/>
      <c r="P127" s="25">
        <v>0</v>
      </c>
      <c r="Q127" s="26"/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/>
      <c r="X127" s="3"/>
      <c r="Y127" s="3">
        <v>0</v>
      </c>
      <c r="Z127" s="3">
        <v>0</v>
      </c>
      <c r="AA127" s="3">
        <v>0</v>
      </c>
      <c r="AB127" s="3"/>
      <c r="AC127" s="27">
        <v>0</v>
      </c>
      <c r="AD127" s="28">
        <v>0</v>
      </c>
      <c r="AE127" s="135"/>
    </row>
    <row r="128" spans="1:31" x14ac:dyDescent="0.25">
      <c r="A128" s="29">
        <v>116</v>
      </c>
      <c r="B128" s="52"/>
      <c r="C128" s="52"/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/>
      <c r="J128" s="3"/>
      <c r="K128" s="3"/>
      <c r="L128" s="3"/>
      <c r="M128" s="3"/>
      <c r="N128" s="3"/>
      <c r="O128" s="3"/>
      <c r="P128" s="25">
        <v>0</v>
      </c>
      <c r="Q128" s="26"/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/>
      <c r="X128" s="3"/>
      <c r="Y128" s="3">
        <v>0</v>
      </c>
      <c r="Z128" s="3">
        <v>0</v>
      </c>
      <c r="AA128" s="3">
        <v>0</v>
      </c>
      <c r="AB128" s="3"/>
      <c r="AC128" s="27">
        <v>0</v>
      </c>
      <c r="AD128" s="28">
        <v>0</v>
      </c>
      <c r="AE128" s="135"/>
    </row>
    <row r="129" spans="1:31" x14ac:dyDescent="0.25">
      <c r="A129" s="20">
        <v>117</v>
      </c>
      <c r="B129" s="52"/>
      <c r="C129" s="52"/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/>
      <c r="J129" s="3"/>
      <c r="K129" s="3"/>
      <c r="L129" s="3"/>
      <c r="M129" s="3"/>
      <c r="N129" s="3"/>
      <c r="O129" s="3"/>
      <c r="P129" s="25">
        <v>0</v>
      </c>
      <c r="Q129" s="26"/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/>
      <c r="X129" s="3"/>
      <c r="Y129" s="3">
        <v>0</v>
      </c>
      <c r="Z129" s="3">
        <v>0</v>
      </c>
      <c r="AA129" s="3">
        <v>0</v>
      </c>
      <c r="AB129" s="3"/>
      <c r="AC129" s="27">
        <v>0</v>
      </c>
      <c r="AD129" s="28">
        <v>0</v>
      </c>
      <c r="AE129" s="135"/>
    </row>
    <row r="130" spans="1:31" x14ac:dyDescent="0.25">
      <c r="A130" s="29">
        <v>118</v>
      </c>
      <c r="B130" s="52"/>
      <c r="C130" s="52"/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/>
      <c r="J130" s="3"/>
      <c r="K130" s="3"/>
      <c r="L130" s="3"/>
      <c r="M130" s="3"/>
      <c r="N130" s="3"/>
      <c r="O130" s="3"/>
      <c r="P130" s="25">
        <v>0</v>
      </c>
      <c r="Q130" s="26"/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/>
      <c r="X130" s="3"/>
      <c r="Y130" s="3">
        <v>0</v>
      </c>
      <c r="Z130" s="3">
        <v>0</v>
      </c>
      <c r="AA130" s="3">
        <v>0</v>
      </c>
      <c r="AB130" s="3"/>
      <c r="AC130" s="27">
        <v>0</v>
      </c>
      <c r="AD130" s="28">
        <v>0</v>
      </c>
      <c r="AE130" s="135"/>
    </row>
    <row r="131" spans="1:31" x14ac:dyDescent="0.25">
      <c r="A131" s="20">
        <v>119</v>
      </c>
      <c r="B131" s="52"/>
      <c r="C131" s="52"/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/>
      <c r="J131" s="3"/>
      <c r="K131" s="3"/>
      <c r="L131" s="3"/>
      <c r="M131" s="3"/>
      <c r="N131" s="3"/>
      <c r="O131" s="3"/>
      <c r="P131" s="25">
        <v>0</v>
      </c>
      <c r="Q131" s="26"/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/>
      <c r="X131" s="3"/>
      <c r="Y131" s="3">
        <v>0</v>
      </c>
      <c r="Z131" s="3">
        <v>0</v>
      </c>
      <c r="AA131" s="3">
        <v>0</v>
      </c>
      <c r="AB131" s="3"/>
      <c r="AC131" s="27">
        <v>0</v>
      </c>
      <c r="AD131" s="28">
        <v>0</v>
      </c>
      <c r="AE131" s="135"/>
    </row>
    <row r="132" spans="1:31" x14ac:dyDescent="0.25">
      <c r="A132" s="29">
        <v>120</v>
      </c>
      <c r="B132" s="52"/>
      <c r="C132" s="52"/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/>
      <c r="J132" s="3"/>
      <c r="K132" s="3"/>
      <c r="L132" s="3"/>
      <c r="M132" s="3"/>
      <c r="N132" s="3"/>
      <c r="O132" s="3"/>
      <c r="P132" s="25">
        <v>0</v>
      </c>
      <c r="Q132" s="26"/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/>
      <c r="X132" s="3"/>
      <c r="Y132" s="3">
        <v>0</v>
      </c>
      <c r="Z132" s="3">
        <v>0</v>
      </c>
      <c r="AA132" s="3">
        <v>0</v>
      </c>
      <c r="AB132" s="3"/>
      <c r="AC132" s="27">
        <v>0</v>
      </c>
      <c r="AD132" s="28">
        <v>0</v>
      </c>
      <c r="AE132" s="135"/>
    </row>
    <row r="133" spans="1:31" x14ac:dyDescent="0.25">
      <c r="A133" s="20">
        <v>121</v>
      </c>
      <c r="B133" s="52"/>
      <c r="C133" s="52"/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/>
      <c r="J133" s="3"/>
      <c r="K133" s="3"/>
      <c r="L133" s="3"/>
      <c r="M133" s="3"/>
      <c r="N133" s="3"/>
      <c r="O133" s="3"/>
      <c r="P133" s="25">
        <v>0</v>
      </c>
      <c r="Q133" s="26"/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/>
      <c r="X133" s="3"/>
      <c r="Y133" s="3">
        <v>0</v>
      </c>
      <c r="Z133" s="3">
        <v>0</v>
      </c>
      <c r="AA133" s="3">
        <v>0</v>
      </c>
      <c r="AB133" s="3"/>
      <c r="AC133" s="27">
        <v>0</v>
      </c>
      <c r="AD133" s="28">
        <v>0</v>
      </c>
      <c r="AE133" s="135"/>
    </row>
    <row r="134" spans="1:31" x14ac:dyDescent="0.25">
      <c r="A134" s="29">
        <v>122</v>
      </c>
      <c r="B134" s="52"/>
      <c r="C134" s="52"/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/>
      <c r="J134" s="3"/>
      <c r="K134" s="3"/>
      <c r="L134" s="3"/>
      <c r="M134" s="3"/>
      <c r="N134" s="3"/>
      <c r="O134" s="3"/>
      <c r="P134" s="25">
        <v>0</v>
      </c>
      <c r="Q134" s="26"/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/>
      <c r="X134" s="3"/>
      <c r="Y134" s="3">
        <v>0</v>
      </c>
      <c r="Z134" s="3">
        <v>0</v>
      </c>
      <c r="AA134" s="3">
        <v>0</v>
      </c>
      <c r="AB134" s="3"/>
      <c r="AC134" s="27">
        <v>0</v>
      </c>
      <c r="AD134" s="28">
        <v>0</v>
      </c>
      <c r="AE134" s="135"/>
    </row>
    <row r="135" spans="1:31" x14ac:dyDescent="0.25">
      <c r="A135" s="20">
        <v>123</v>
      </c>
      <c r="B135" s="52"/>
      <c r="C135" s="52"/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/>
      <c r="J135" s="3"/>
      <c r="K135" s="3"/>
      <c r="L135" s="3"/>
      <c r="M135" s="3"/>
      <c r="N135" s="3"/>
      <c r="O135" s="3"/>
      <c r="P135" s="25">
        <v>0</v>
      </c>
      <c r="Q135" s="26"/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/>
      <c r="X135" s="3"/>
      <c r="Y135" s="3">
        <v>0</v>
      </c>
      <c r="Z135" s="3">
        <v>0</v>
      </c>
      <c r="AA135" s="3">
        <v>0</v>
      </c>
      <c r="AB135" s="3"/>
      <c r="AC135" s="27">
        <v>0</v>
      </c>
      <c r="AD135" s="28">
        <v>0</v>
      </c>
      <c r="AE135" s="135"/>
    </row>
    <row r="136" spans="1:31" x14ac:dyDescent="0.25">
      <c r="A136" s="29">
        <v>124</v>
      </c>
      <c r="B136" s="52"/>
      <c r="C136" s="52"/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/>
      <c r="J136" s="3"/>
      <c r="K136" s="3"/>
      <c r="L136" s="3"/>
      <c r="M136" s="3"/>
      <c r="N136" s="3"/>
      <c r="O136" s="3"/>
      <c r="P136" s="25">
        <v>0</v>
      </c>
      <c r="Q136" s="26"/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/>
      <c r="X136" s="3"/>
      <c r="Y136" s="3">
        <v>0</v>
      </c>
      <c r="Z136" s="3">
        <v>0</v>
      </c>
      <c r="AA136" s="3">
        <v>0</v>
      </c>
      <c r="AB136" s="3"/>
      <c r="AC136" s="27">
        <v>0</v>
      </c>
      <c r="AD136" s="28">
        <v>0</v>
      </c>
      <c r="AE136" s="135"/>
    </row>
    <row r="137" spans="1:31" x14ac:dyDescent="0.25">
      <c r="A137" s="20">
        <v>125</v>
      </c>
      <c r="B137" s="52"/>
      <c r="C137" s="52"/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/>
      <c r="J137" s="3"/>
      <c r="K137" s="3"/>
      <c r="L137" s="3"/>
      <c r="M137" s="3"/>
      <c r="N137" s="3"/>
      <c r="O137" s="3"/>
      <c r="P137" s="25">
        <v>0</v>
      </c>
      <c r="Q137" s="26"/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/>
      <c r="X137" s="3"/>
      <c r="Y137" s="3">
        <v>0</v>
      </c>
      <c r="Z137" s="3">
        <v>0</v>
      </c>
      <c r="AA137" s="3">
        <v>0</v>
      </c>
      <c r="AB137" s="3"/>
      <c r="AC137" s="27">
        <v>0</v>
      </c>
      <c r="AD137" s="28">
        <v>0</v>
      </c>
      <c r="AE137" s="135"/>
    </row>
    <row r="138" spans="1:31" x14ac:dyDescent="0.25">
      <c r="A138" s="29">
        <v>126</v>
      </c>
      <c r="B138" s="52"/>
      <c r="C138" s="52"/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/>
      <c r="J138" s="3"/>
      <c r="K138" s="3"/>
      <c r="L138" s="3"/>
      <c r="M138" s="3"/>
      <c r="N138" s="3"/>
      <c r="O138" s="3"/>
      <c r="P138" s="25">
        <v>0</v>
      </c>
      <c r="Q138" s="26"/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/>
      <c r="X138" s="3"/>
      <c r="Y138" s="3">
        <v>0</v>
      </c>
      <c r="Z138" s="3">
        <v>0</v>
      </c>
      <c r="AA138" s="3">
        <v>0</v>
      </c>
      <c r="AB138" s="3"/>
      <c r="AC138" s="27">
        <v>0</v>
      </c>
      <c r="AD138" s="28">
        <v>0</v>
      </c>
      <c r="AE138" s="135"/>
    </row>
    <row r="139" spans="1:31" x14ac:dyDescent="0.25">
      <c r="A139" s="20">
        <v>127</v>
      </c>
      <c r="B139" s="52"/>
      <c r="C139" s="52"/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/>
      <c r="J139" s="3"/>
      <c r="K139" s="3"/>
      <c r="L139" s="3"/>
      <c r="M139" s="3"/>
      <c r="N139" s="3"/>
      <c r="O139" s="3"/>
      <c r="P139" s="25">
        <v>0</v>
      </c>
      <c r="Q139" s="26"/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/>
      <c r="X139" s="3"/>
      <c r="Y139" s="3">
        <v>0</v>
      </c>
      <c r="Z139" s="3">
        <v>0</v>
      </c>
      <c r="AA139" s="3">
        <v>0</v>
      </c>
      <c r="AB139" s="3"/>
      <c r="AC139" s="27">
        <v>0</v>
      </c>
      <c r="AD139" s="28">
        <v>0</v>
      </c>
      <c r="AE139" s="135"/>
    </row>
    <row r="140" spans="1:31" x14ac:dyDescent="0.25">
      <c r="A140" s="29">
        <v>128</v>
      </c>
      <c r="B140" s="52"/>
      <c r="C140" s="52"/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/>
      <c r="J140" s="3"/>
      <c r="K140" s="3"/>
      <c r="L140" s="3"/>
      <c r="M140" s="3"/>
      <c r="N140" s="3"/>
      <c r="O140" s="3"/>
      <c r="P140" s="25">
        <v>0</v>
      </c>
      <c r="Q140" s="26"/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/>
      <c r="X140" s="3"/>
      <c r="Y140" s="3">
        <v>0</v>
      </c>
      <c r="Z140" s="3">
        <v>0</v>
      </c>
      <c r="AA140" s="3">
        <v>0</v>
      </c>
      <c r="AB140" s="3"/>
      <c r="AC140" s="27">
        <v>0</v>
      </c>
      <c r="AD140" s="28">
        <v>0</v>
      </c>
      <c r="AE140" s="135"/>
    </row>
    <row r="141" spans="1:31" x14ac:dyDescent="0.25">
      <c r="A141" s="20">
        <v>129</v>
      </c>
      <c r="B141" s="52"/>
      <c r="C141" s="52"/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/>
      <c r="J141" s="3"/>
      <c r="K141" s="3"/>
      <c r="L141" s="3"/>
      <c r="M141" s="3"/>
      <c r="N141" s="3"/>
      <c r="O141" s="3"/>
      <c r="P141" s="25">
        <v>0</v>
      </c>
      <c r="Q141" s="26"/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/>
      <c r="X141" s="3"/>
      <c r="Y141" s="3">
        <v>0</v>
      </c>
      <c r="Z141" s="3">
        <v>0</v>
      </c>
      <c r="AA141" s="3">
        <v>0</v>
      </c>
      <c r="AB141" s="3"/>
      <c r="AC141" s="27">
        <v>0</v>
      </c>
      <c r="AD141" s="28">
        <v>0</v>
      </c>
      <c r="AE141" s="135"/>
    </row>
    <row r="142" spans="1:31" x14ac:dyDescent="0.25">
      <c r="A142" s="29">
        <v>130</v>
      </c>
      <c r="B142" s="52"/>
      <c r="C142" s="52"/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/>
      <c r="J142" s="3"/>
      <c r="K142" s="3"/>
      <c r="L142" s="3"/>
      <c r="M142" s="3"/>
      <c r="N142" s="3"/>
      <c r="O142" s="3"/>
      <c r="P142" s="25">
        <v>0</v>
      </c>
      <c r="Q142" s="26"/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/>
      <c r="X142" s="3"/>
      <c r="Y142" s="3">
        <v>0</v>
      </c>
      <c r="Z142" s="3">
        <v>0</v>
      </c>
      <c r="AA142" s="3">
        <v>0</v>
      </c>
      <c r="AB142" s="3"/>
      <c r="AC142" s="27">
        <v>0</v>
      </c>
      <c r="AD142" s="28">
        <v>0</v>
      </c>
      <c r="AE142" s="135"/>
    </row>
    <row r="143" spans="1:31" x14ac:dyDescent="0.25">
      <c r="A143" s="20">
        <v>131</v>
      </c>
      <c r="B143" s="52"/>
      <c r="C143" s="52"/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/>
      <c r="J143" s="3"/>
      <c r="K143" s="3"/>
      <c r="L143" s="3"/>
      <c r="M143" s="3"/>
      <c r="N143" s="3"/>
      <c r="O143" s="3"/>
      <c r="P143" s="25">
        <v>0</v>
      </c>
      <c r="Q143" s="26"/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/>
      <c r="X143" s="3"/>
      <c r="Y143" s="3">
        <v>0</v>
      </c>
      <c r="Z143" s="3">
        <v>0</v>
      </c>
      <c r="AA143" s="3">
        <v>0</v>
      </c>
      <c r="AB143" s="3"/>
      <c r="AC143" s="27">
        <v>0</v>
      </c>
      <c r="AD143" s="28">
        <v>0</v>
      </c>
      <c r="AE143" s="135"/>
    </row>
    <row r="144" spans="1:31" x14ac:dyDescent="0.25">
      <c r="A144" s="29">
        <v>132</v>
      </c>
      <c r="B144" s="52"/>
      <c r="C144" s="52"/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/>
      <c r="J144" s="3"/>
      <c r="K144" s="3"/>
      <c r="L144" s="3"/>
      <c r="M144" s="3"/>
      <c r="N144" s="3"/>
      <c r="O144" s="3"/>
      <c r="P144" s="25">
        <v>0</v>
      </c>
      <c r="Q144" s="26"/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/>
      <c r="X144" s="3"/>
      <c r="Y144" s="3">
        <v>0</v>
      </c>
      <c r="Z144" s="3">
        <v>0</v>
      </c>
      <c r="AA144" s="3">
        <v>0</v>
      </c>
      <c r="AB144" s="3"/>
      <c r="AC144" s="27">
        <v>0</v>
      </c>
      <c r="AD144" s="28">
        <v>0</v>
      </c>
      <c r="AE144" s="135"/>
    </row>
    <row r="145" spans="1:31" x14ac:dyDescent="0.25">
      <c r="A145" s="20">
        <v>133</v>
      </c>
      <c r="B145" s="52"/>
      <c r="C145" s="52"/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/>
      <c r="J145" s="3"/>
      <c r="K145" s="3"/>
      <c r="L145" s="3"/>
      <c r="M145" s="3"/>
      <c r="N145" s="3"/>
      <c r="O145" s="3"/>
      <c r="P145" s="25">
        <v>0</v>
      </c>
      <c r="Q145" s="26"/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/>
      <c r="X145" s="3"/>
      <c r="Y145" s="3">
        <v>0</v>
      </c>
      <c r="Z145" s="3">
        <v>0</v>
      </c>
      <c r="AA145" s="3">
        <v>0</v>
      </c>
      <c r="AB145" s="3"/>
      <c r="AC145" s="27">
        <v>0</v>
      </c>
      <c r="AD145" s="28">
        <v>0</v>
      </c>
      <c r="AE145" s="135"/>
    </row>
    <row r="146" spans="1:31" x14ac:dyDescent="0.25">
      <c r="A146" s="29">
        <v>134</v>
      </c>
      <c r="B146" s="52"/>
      <c r="C146" s="52"/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/>
      <c r="J146" s="3"/>
      <c r="K146" s="3"/>
      <c r="L146" s="3"/>
      <c r="M146" s="3"/>
      <c r="N146" s="3"/>
      <c r="O146" s="3"/>
      <c r="P146" s="25">
        <v>0</v>
      </c>
      <c r="Q146" s="26"/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/>
      <c r="X146" s="3"/>
      <c r="Y146" s="3">
        <v>0</v>
      </c>
      <c r="Z146" s="3">
        <v>0</v>
      </c>
      <c r="AA146" s="3">
        <v>0</v>
      </c>
      <c r="AB146" s="3"/>
      <c r="AC146" s="27">
        <v>0</v>
      </c>
      <c r="AD146" s="28">
        <v>0</v>
      </c>
      <c r="AE146" s="135"/>
    </row>
    <row r="147" spans="1:31" x14ac:dyDescent="0.25">
      <c r="A147" s="20">
        <v>135</v>
      </c>
      <c r="B147" s="52"/>
      <c r="C147" s="52"/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/>
      <c r="J147" s="3"/>
      <c r="K147" s="3"/>
      <c r="L147" s="3"/>
      <c r="M147" s="3"/>
      <c r="N147" s="3"/>
      <c r="O147" s="3"/>
      <c r="P147" s="25">
        <v>0</v>
      </c>
      <c r="Q147" s="26"/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/>
      <c r="X147" s="3"/>
      <c r="Y147" s="3">
        <v>0</v>
      </c>
      <c r="Z147" s="3">
        <v>0</v>
      </c>
      <c r="AA147" s="3">
        <v>0</v>
      </c>
      <c r="AB147" s="3"/>
      <c r="AC147" s="27">
        <v>0</v>
      </c>
      <c r="AD147" s="28">
        <v>0</v>
      </c>
      <c r="AE147" s="135"/>
    </row>
    <row r="148" spans="1:31" x14ac:dyDescent="0.25">
      <c r="A148" s="29">
        <v>136</v>
      </c>
      <c r="B148" s="52"/>
      <c r="C148" s="52"/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/>
      <c r="J148" s="3"/>
      <c r="K148" s="3"/>
      <c r="L148" s="3"/>
      <c r="M148" s="3"/>
      <c r="N148" s="3"/>
      <c r="O148" s="3"/>
      <c r="P148" s="25">
        <v>0</v>
      </c>
      <c r="Q148" s="26"/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/>
      <c r="X148" s="3"/>
      <c r="Y148" s="3">
        <v>0</v>
      </c>
      <c r="Z148" s="3">
        <v>0</v>
      </c>
      <c r="AA148" s="3">
        <v>0</v>
      </c>
      <c r="AB148" s="3"/>
      <c r="AC148" s="27">
        <v>0</v>
      </c>
      <c r="AD148" s="28">
        <v>0</v>
      </c>
      <c r="AE148" s="135"/>
    </row>
    <row r="149" spans="1:31" x14ac:dyDescent="0.25">
      <c r="A149" s="20">
        <v>137</v>
      </c>
      <c r="B149" s="52"/>
      <c r="C149" s="52"/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/>
      <c r="J149" s="3"/>
      <c r="K149" s="3"/>
      <c r="L149" s="3"/>
      <c r="M149" s="3"/>
      <c r="N149" s="3"/>
      <c r="O149" s="3"/>
      <c r="P149" s="25">
        <v>0</v>
      </c>
      <c r="Q149" s="26"/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/>
      <c r="X149" s="3"/>
      <c r="Y149" s="3">
        <v>0</v>
      </c>
      <c r="Z149" s="3">
        <v>0</v>
      </c>
      <c r="AA149" s="3">
        <v>0</v>
      </c>
      <c r="AB149" s="3"/>
      <c r="AC149" s="27">
        <v>0</v>
      </c>
      <c r="AD149" s="28">
        <v>0</v>
      </c>
      <c r="AE149" s="135"/>
    </row>
    <row r="150" spans="1:31" x14ac:dyDescent="0.25">
      <c r="A150" s="29">
        <v>138</v>
      </c>
      <c r="B150" s="52"/>
      <c r="C150" s="52"/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/>
      <c r="J150" s="3"/>
      <c r="K150" s="3"/>
      <c r="L150" s="3"/>
      <c r="M150" s="3"/>
      <c r="N150" s="3"/>
      <c r="O150" s="3"/>
      <c r="P150" s="25">
        <v>0</v>
      </c>
      <c r="Q150" s="26"/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/>
      <c r="X150" s="3"/>
      <c r="Y150" s="3">
        <v>0</v>
      </c>
      <c r="Z150" s="3">
        <v>0</v>
      </c>
      <c r="AA150" s="3">
        <v>0</v>
      </c>
      <c r="AB150" s="3"/>
      <c r="AC150" s="27">
        <v>0</v>
      </c>
      <c r="AD150" s="28">
        <v>0</v>
      </c>
      <c r="AE150" s="135"/>
    </row>
    <row r="151" spans="1:31" x14ac:dyDescent="0.25">
      <c r="A151" s="20">
        <v>139</v>
      </c>
      <c r="B151" s="52"/>
      <c r="C151" s="52"/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/>
      <c r="J151" s="3"/>
      <c r="K151" s="3"/>
      <c r="L151" s="3"/>
      <c r="M151" s="3"/>
      <c r="N151" s="3"/>
      <c r="O151" s="3"/>
      <c r="P151" s="25">
        <v>0</v>
      </c>
      <c r="Q151" s="26"/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/>
      <c r="X151" s="3"/>
      <c r="Y151" s="3">
        <v>0</v>
      </c>
      <c r="Z151" s="3">
        <v>0</v>
      </c>
      <c r="AA151" s="3">
        <v>0</v>
      </c>
      <c r="AB151" s="3"/>
      <c r="AC151" s="27">
        <v>0</v>
      </c>
      <c r="AD151" s="28">
        <v>0</v>
      </c>
      <c r="AE151" s="135"/>
    </row>
    <row r="152" spans="1:31" x14ac:dyDescent="0.25">
      <c r="A152" s="29">
        <v>140</v>
      </c>
      <c r="B152" s="52"/>
      <c r="C152" s="52"/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/>
      <c r="J152" s="3"/>
      <c r="K152" s="3"/>
      <c r="L152" s="3"/>
      <c r="M152" s="3"/>
      <c r="N152" s="3"/>
      <c r="O152" s="3"/>
      <c r="P152" s="25">
        <v>0</v>
      </c>
      <c r="Q152" s="26"/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/>
      <c r="X152" s="3"/>
      <c r="Y152" s="3">
        <v>0</v>
      </c>
      <c r="Z152" s="3">
        <v>0</v>
      </c>
      <c r="AA152" s="3">
        <v>0</v>
      </c>
      <c r="AB152" s="3"/>
      <c r="AC152" s="27">
        <v>0</v>
      </c>
      <c r="AD152" s="28">
        <v>0</v>
      </c>
      <c r="AE152" s="135"/>
    </row>
    <row r="153" spans="1:31" x14ac:dyDescent="0.25">
      <c r="A153" s="20">
        <v>141</v>
      </c>
      <c r="B153" s="52"/>
      <c r="C153" s="52"/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/>
      <c r="J153" s="3"/>
      <c r="K153" s="3"/>
      <c r="L153" s="3"/>
      <c r="M153" s="3"/>
      <c r="N153" s="3"/>
      <c r="O153" s="3"/>
      <c r="P153" s="25">
        <v>0</v>
      </c>
      <c r="Q153" s="26"/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/>
      <c r="X153" s="3"/>
      <c r="Y153" s="3">
        <v>0</v>
      </c>
      <c r="Z153" s="3">
        <v>0</v>
      </c>
      <c r="AA153" s="3">
        <v>0</v>
      </c>
      <c r="AB153" s="3"/>
      <c r="AC153" s="27">
        <v>0</v>
      </c>
      <c r="AD153" s="28">
        <v>0</v>
      </c>
      <c r="AE153" s="135"/>
    </row>
    <row r="154" spans="1:31" x14ac:dyDescent="0.25">
      <c r="A154" s="29">
        <v>142</v>
      </c>
      <c r="B154" s="52"/>
      <c r="C154" s="52"/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/>
      <c r="J154" s="3"/>
      <c r="K154" s="3"/>
      <c r="L154" s="3"/>
      <c r="M154" s="3"/>
      <c r="N154" s="3"/>
      <c r="O154" s="3"/>
      <c r="P154" s="25">
        <v>0</v>
      </c>
      <c r="Q154" s="26"/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/>
      <c r="X154" s="3"/>
      <c r="Y154" s="3">
        <v>0</v>
      </c>
      <c r="Z154" s="3">
        <v>0</v>
      </c>
      <c r="AA154" s="3">
        <v>0</v>
      </c>
      <c r="AB154" s="3"/>
      <c r="AC154" s="27">
        <v>0</v>
      </c>
      <c r="AD154" s="28">
        <v>0</v>
      </c>
      <c r="AE154" s="135"/>
    </row>
    <row r="155" spans="1:31" x14ac:dyDescent="0.25">
      <c r="A155" s="20">
        <v>143</v>
      </c>
      <c r="B155" s="52"/>
      <c r="C155" s="52"/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/>
      <c r="J155" s="3"/>
      <c r="K155" s="3"/>
      <c r="L155" s="3"/>
      <c r="M155" s="3"/>
      <c r="N155" s="3"/>
      <c r="O155" s="3"/>
      <c r="P155" s="25">
        <v>0</v>
      </c>
      <c r="Q155" s="26"/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/>
      <c r="X155" s="3"/>
      <c r="Y155" s="3">
        <v>0</v>
      </c>
      <c r="Z155" s="3">
        <v>0</v>
      </c>
      <c r="AA155" s="3">
        <v>0</v>
      </c>
      <c r="AB155" s="3"/>
      <c r="AC155" s="27">
        <v>0</v>
      </c>
      <c r="AD155" s="28">
        <v>0</v>
      </c>
      <c r="AE155" s="135"/>
    </row>
    <row r="156" spans="1:31" x14ac:dyDescent="0.25">
      <c r="A156" s="29">
        <v>144</v>
      </c>
      <c r="B156" s="52"/>
      <c r="C156" s="52"/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/>
      <c r="J156" s="3"/>
      <c r="K156" s="3"/>
      <c r="L156" s="3"/>
      <c r="M156" s="3"/>
      <c r="N156" s="3"/>
      <c r="O156" s="3"/>
      <c r="P156" s="25">
        <v>0</v>
      </c>
      <c r="Q156" s="26"/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/>
      <c r="X156" s="3"/>
      <c r="Y156" s="3">
        <v>0</v>
      </c>
      <c r="Z156" s="3">
        <v>0</v>
      </c>
      <c r="AA156" s="3">
        <v>0</v>
      </c>
      <c r="AB156" s="3"/>
      <c r="AC156" s="27">
        <v>0</v>
      </c>
      <c r="AD156" s="28">
        <v>0</v>
      </c>
      <c r="AE156" s="135"/>
    </row>
    <row r="157" spans="1:31" x14ac:dyDescent="0.25">
      <c r="A157" s="20">
        <v>145</v>
      </c>
      <c r="B157" s="52"/>
      <c r="C157" s="52"/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/>
      <c r="J157" s="3"/>
      <c r="K157" s="3"/>
      <c r="L157" s="3"/>
      <c r="M157" s="3"/>
      <c r="N157" s="3"/>
      <c r="O157" s="3"/>
      <c r="P157" s="25">
        <v>0</v>
      </c>
      <c r="Q157" s="26"/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/>
      <c r="X157" s="3"/>
      <c r="Y157" s="3">
        <v>0</v>
      </c>
      <c r="Z157" s="3">
        <v>0</v>
      </c>
      <c r="AA157" s="3">
        <v>0</v>
      </c>
      <c r="AB157" s="3"/>
      <c r="AC157" s="27">
        <v>0</v>
      </c>
      <c r="AD157" s="28">
        <v>0</v>
      </c>
      <c r="AE157" s="135"/>
    </row>
    <row r="158" spans="1:31" x14ac:dyDescent="0.25">
      <c r="A158" s="29">
        <v>146</v>
      </c>
      <c r="B158" s="52"/>
      <c r="C158" s="52"/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/>
      <c r="J158" s="3"/>
      <c r="K158" s="3"/>
      <c r="L158" s="3"/>
      <c r="M158" s="3"/>
      <c r="N158" s="3"/>
      <c r="O158" s="3"/>
      <c r="P158" s="25">
        <v>0</v>
      </c>
      <c r="Q158" s="26"/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/>
      <c r="X158" s="3"/>
      <c r="Y158" s="3">
        <v>0</v>
      </c>
      <c r="Z158" s="3">
        <v>0</v>
      </c>
      <c r="AA158" s="3">
        <v>0</v>
      </c>
      <c r="AB158" s="3"/>
      <c r="AC158" s="27">
        <v>0</v>
      </c>
      <c r="AD158" s="28">
        <v>0</v>
      </c>
      <c r="AE158" s="135"/>
    </row>
    <row r="159" spans="1:31" x14ac:dyDescent="0.25">
      <c r="A159" s="20">
        <v>147</v>
      </c>
      <c r="B159" s="52"/>
      <c r="C159" s="52"/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/>
      <c r="J159" s="3"/>
      <c r="K159" s="3"/>
      <c r="L159" s="3"/>
      <c r="M159" s="3"/>
      <c r="N159" s="3"/>
      <c r="O159" s="3"/>
      <c r="P159" s="25">
        <v>0</v>
      </c>
      <c r="Q159" s="26"/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/>
      <c r="X159" s="3"/>
      <c r="Y159" s="3">
        <v>0</v>
      </c>
      <c r="Z159" s="3">
        <v>0</v>
      </c>
      <c r="AA159" s="3">
        <v>0</v>
      </c>
      <c r="AB159" s="3"/>
      <c r="AC159" s="27">
        <v>0</v>
      </c>
      <c r="AD159" s="28">
        <v>0</v>
      </c>
      <c r="AE159" s="135"/>
    </row>
    <row r="160" spans="1:31" x14ac:dyDescent="0.25">
      <c r="A160" s="29">
        <v>148</v>
      </c>
      <c r="B160" s="52"/>
      <c r="C160" s="52"/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/>
      <c r="J160" s="3"/>
      <c r="K160" s="3"/>
      <c r="L160" s="3"/>
      <c r="M160" s="3"/>
      <c r="N160" s="3"/>
      <c r="O160" s="3"/>
      <c r="P160" s="25">
        <v>0</v>
      </c>
      <c r="Q160" s="26"/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/>
      <c r="X160" s="3"/>
      <c r="Y160" s="3">
        <v>0</v>
      </c>
      <c r="Z160" s="3">
        <v>0</v>
      </c>
      <c r="AA160" s="3">
        <v>0</v>
      </c>
      <c r="AB160" s="3"/>
      <c r="AC160" s="27">
        <v>0</v>
      </c>
      <c r="AD160" s="28">
        <v>0</v>
      </c>
      <c r="AE160" s="135"/>
    </row>
    <row r="161" spans="1:31" x14ac:dyDescent="0.25">
      <c r="A161" s="20">
        <v>149</v>
      </c>
      <c r="B161" s="52"/>
      <c r="C161" s="52"/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/>
      <c r="J161" s="3"/>
      <c r="K161" s="3"/>
      <c r="L161" s="3"/>
      <c r="M161" s="3"/>
      <c r="N161" s="3"/>
      <c r="O161" s="3"/>
      <c r="P161" s="25">
        <v>0</v>
      </c>
      <c r="Q161" s="26"/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/>
      <c r="X161" s="3"/>
      <c r="Y161" s="3">
        <v>0</v>
      </c>
      <c r="Z161" s="3">
        <v>0</v>
      </c>
      <c r="AA161" s="3">
        <v>0</v>
      </c>
      <c r="AB161" s="3"/>
      <c r="AC161" s="27">
        <v>0</v>
      </c>
      <c r="AD161" s="28">
        <v>0</v>
      </c>
      <c r="AE161" s="135"/>
    </row>
    <row r="162" spans="1:31" x14ac:dyDescent="0.25">
      <c r="A162" s="29">
        <v>150</v>
      </c>
      <c r="B162" s="52"/>
      <c r="C162" s="52"/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/>
      <c r="J162" s="3"/>
      <c r="K162" s="3"/>
      <c r="L162" s="3"/>
      <c r="M162" s="3"/>
      <c r="N162" s="3"/>
      <c r="O162" s="3"/>
      <c r="P162" s="25">
        <v>0</v>
      </c>
      <c r="Q162" s="26"/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/>
      <c r="X162" s="3"/>
      <c r="Y162" s="3">
        <v>0</v>
      </c>
      <c r="Z162" s="3">
        <v>0</v>
      </c>
      <c r="AA162" s="3">
        <v>0</v>
      </c>
      <c r="AB162" s="3"/>
      <c r="AC162" s="27">
        <v>0</v>
      </c>
      <c r="AD162" s="28">
        <v>0</v>
      </c>
      <c r="AE162" s="135"/>
    </row>
    <row r="163" spans="1:31" x14ac:dyDescent="0.25">
      <c r="A163" s="20">
        <v>151</v>
      </c>
      <c r="B163" s="52"/>
      <c r="C163" s="52"/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/>
      <c r="J163" s="3"/>
      <c r="K163" s="3"/>
      <c r="L163" s="3"/>
      <c r="M163" s="3"/>
      <c r="N163" s="3"/>
      <c r="O163" s="3"/>
      <c r="P163" s="25">
        <v>0</v>
      </c>
      <c r="Q163" s="26"/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/>
      <c r="X163" s="3"/>
      <c r="Y163" s="3">
        <v>0</v>
      </c>
      <c r="Z163" s="3">
        <v>0</v>
      </c>
      <c r="AA163" s="3">
        <v>0</v>
      </c>
      <c r="AB163" s="3"/>
      <c r="AC163" s="27">
        <v>0</v>
      </c>
      <c r="AD163" s="28">
        <v>0</v>
      </c>
      <c r="AE163" s="135"/>
    </row>
    <row r="164" spans="1:31" x14ac:dyDescent="0.25">
      <c r="A164" s="29">
        <v>152</v>
      </c>
      <c r="B164" s="52"/>
      <c r="C164" s="52"/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/>
      <c r="J164" s="3"/>
      <c r="K164" s="3"/>
      <c r="L164" s="3"/>
      <c r="M164" s="3"/>
      <c r="N164" s="3"/>
      <c r="O164" s="3"/>
      <c r="P164" s="25">
        <v>0</v>
      </c>
      <c r="Q164" s="26"/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/>
      <c r="X164" s="3"/>
      <c r="Y164" s="3">
        <v>0</v>
      </c>
      <c r="Z164" s="3">
        <v>0</v>
      </c>
      <c r="AA164" s="3">
        <v>0</v>
      </c>
      <c r="AB164" s="3"/>
      <c r="AC164" s="27">
        <v>0</v>
      </c>
      <c r="AD164" s="28">
        <v>0</v>
      </c>
      <c r="AE164" s="135"/>
    </row>
    <row r="165" spans="1:31" x14ac:dyDescent="0.25">
      <c r="A165" s="20">
        <v>153</v>
      </c>
      <c r="B165" s="52"/>
      <c r="C165" s="52"/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/>
      <c r="J165" s="3"/>
      <c r="K165" s="3"/>
      <c r="L165" s="3"/>
      <c r="M165" s="3"/>
      <c r="N165" s="3"/>
      <c r="O165" s="3"/>
      <c r="P165" s="25">
        <v>0</v>
      </c>
      <c r="Q165" s="26"/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/>
      <c r="X165" s="3"/>
      <c r="Y165" s="3">
        <v>0</v>
      </c>
      <c r="Z165" s="3">
        <v>0</v>
      </c>
      <c r="AA165" s="3">
        <v>0</v>
      </c>
      <c r="AB165" s="3"/>
      <c r="AC165" s="27">
        <v>0</v>
      </c>
      <c r="AD165" s="28">
        <v>0</v>
      </c>
      <c r="AE165" s="135"/>
    </row>
    <row r="166" spans="1:31" x14ac:dyDescent="0.25">
      <c r="A166" s="29">
        <v>154</v>
      </c>
      <c r="B166" s="52"/>
      <c r="C166" s="52"/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/>
      <c r="J166" s="3"/>
      <c r="K166" s="3"/>
      <c r="L166" s="3"/>
      <c r="M166" s="3"/>
      <c r="N166" s="3"/>
      <c r="O166" s="3"/>
      <c r="P166" s="25">
        <v>0</v>
      </c>
      <c r="Q166" s="26"/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/>
      <c r="X166" s="3"/>
      <c r="Y166" s="3">
        <v>0</v>
      </c>
      <c r="Z166" s="3">
        <v>0</v>
      </c>
      <c r="AA166" s="3">
        <v>0</v>
      </c>
      <c r="AB166" s="3"/>
      <c r="AC166" s="27">
        <v>0</v>
      </c>
      <c r="AD166" s="28">
        <v>0</v>
      </c>
      <c r="AE166" s="135"/>
    </row>
    <row r="167" spans="1:31" x14ac:dyDescent="0.25">
      <c r="A167" s="20">
        <v>155</v>
      </c>
      <c r="B167" s="52"/>
      <c r="C167" s="52"/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/>
      <c r="J167" s="3"/>
      <c r="K167" s="3"/>
      <c r="L167" s="3"/>
      <c r="M167" s="3"/>
      <c r="N167" s="3"/>
      <c r="O167" s="3"/>
      <c r="P167" s="25">
        <v>0</v>
      </c>
      <c r="Q167" s="26"/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/>
      <c r="X167" s="3"/>
      <c r="Y167" s="3">
        <v>0</v>
      </c>
      <c r="Z167" s="3">
        <v>0</v>
      </c>
      <c r="AA167" s="3">
        <v>0</v>
      </c>
      <c r="AB167" s="3"/>
      <c r="AC167" s="27">
        <v>0</v>
      </c>
      <c r="AD167" s="28">
        <v>0</v>
      </c>
      <c r="AE167" s="135"/>
    </row>
    <row r="168" spans="1:31" x14ac:dyDescent="0.25">
      <c r="A168" s="29">
        <v>156</v>
      </c>
      <c r="B168" s="52"/>
      <c r="C168" s="52"/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/>
      <c r="J168" s="3"/>
      <c r="K168" s="3"/>
      <c r="L168" s="3"/>
      <c r="M168" s="3"/>
      <c r="N168" s="3"/>
      <c r="O168" s="3"/>
      <c r="P168" s="25">
        <v>0</v>
      </c>
      <c r="Q168" s="26"/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/>
      <c r="X168" s="3"/>
      <c r="Y168" s="3">
        <v>0</v>
      </c>
      <c r="Z168" s="3">
        <v>0</v>
      </c>
      <c r="AA168" s="3">
        <v>0</v>
      </c>
      <c r="AB168" s="3"/>
      <c r="AC168" s="27">
        <v>0</v>
      </c>
      <c r="AD168" s="28">
        <v>0</v>
      </c>
      <c r="AE168" s="135"/>
    </row>
    <row r="169" spans="1:31" x14ac:dyDescent="0.25">
      <c r="A169" s="20">
        <v>157</v>
      </c>
      <c r="B169" s="52"/>
      <c r="C169" s="52"/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/>
      <c r="J169" s="3"/>
      <c r="K169" s="3"/>
      <c r="L169" s="3"/>
      <c r="M169" s="3"/>
      <c r="N169" s="3"/>
      <c r="O169" s="3"/>
      <c r="P169" s="25">
        <v>0</v>
      </c>
      <c r="Q169" s="26"/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/>
      <c r="X169" s="3"/>
      <c r="Y169" s="3">
        <v>0</v>
      </c>
      <c r="Z169" s="3">
        <v>0</v>
      </c>
      <c r="AA169" s="3">
        <v>0</v>
      </c>
      <c r="AB169" s="3"/>
      <c r="AC169" s="27">
        <v>0</v>
      </c>
      <c r="AD169" s="28">
        <v>0</v>
      </c>
      <c r="AE169" s="135"/>
    </row>
    <row r="170" spans="1:31" x14ac:dyDescent="0.25">
      <c r="A170" s="29">
        <v>158</v>
      </c>
      <c r="B170" s="52"/>
      <c r="C170" s="52"/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/>
      <c r="J170" s="3"/>
      <c r="K170" s="3"/>
      <c r="L170" s="3"/>
      <c r="M170" s="3"/>
      <c r="N170" s="3"/>
      <c r="O170" s="3"/>
      <c r="P170" s="25">
        <v>0</v>
      </c>
      <c r="Q170" s="26"/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/>
      <c r="X170" s="3"/>
      <c r="Y170" s="3">
        <v>0</v>
      </c>
      <c r="Z170" s="3">
        <v>0</v>
      </c>
      <c r="AA170" s="3">
        <v>0</v>
      </c>
      <c r="AB170" s="3"/>
      <c r="AC170" s="27">
        <v>0</v>
      </c>
      <c r="AD170" s="28">
        <v>0</v>
      </c>
      <c r="AE170" s="135"/>
    </row>
    <row r="171" spans="1:31" x14ac:dyDescent="0.25">
      <c r="A171" s="20">
        <v>159</v>
      </c>
      <c r="B171" s="52"/>
      <c r="C171" s="52"/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/>
      <c r="J171" s="3"/>
      <c r="K171" s="3"/>
      <c r="L171" s="3"/>
      <c r="M171" s="3"/>
      <c r="N171" s="3"/>
      <c r="O171" s="3"/>
      <c r="P171" s="25">
        <v>0</v>
      </c>
      <c r="Q171" s="26"/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/>
      <c r="X171" s="3"/>
      <c r="Y171" s="3">
        <v>0</v>
      </c>
      <c r="Z171" s="3">
        <v>0</v>
      </c>
      <c r="AA171" s="3">
        <v>0</v>
      </c>
      <c r="AB171" s="3"/>
      <c r="AC171" s="27">
        <v>0</v>
      </c>
      <c r="AD171" s="28">
        <v>0</v>
      </c>
      <c r="AE171" s="135"/>
    </row>
    <row r="172" spans="1:31" x14ac:dyDescent="0.25">
      <c r="A172" s="29">
        <v>160</v>
      </c>
      <c r="B172" s="52"/>
      <c r="C172" s="52"/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/>
      <c r="J172" s="3"/>
      <c r="K172" s="3"/>
      <c r="L172" s="3"/>
      <c r="M172" s="3"/>
      <c r="N172" s="3"/>
      <c r="O172" s="3"/>
      <c r="P172" s="25">
        <v>0</v>
      </c>
      <c r="Q172" s="26"/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/>
      <c r="X172" s="3"/>
      <c r="Y172" s="3">
        <v>0</v>
      </c>
      <c r="Z172" s="3">
        <v>0</v>
      </c>
      <c r="AA172" s="3">
        <v>0</v>
      </c>
      <c r="AB172" s="3"/>
      <c r="AC172" s="27">
        <v>0</v>
      </c>
      <c r="AD172" s="28">
        <v>0</v>
      </c>
      <c r="AE172" s="135"/>
    </row>
    <row r="173" spans="1:31" x14ac:dyDescent="0.25">
      <c r="A173" s="20">
        <v>161</v>
      </c>
      <c r="B173" s="52"/>
      <c r="C173" s="52"/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/>
      <c r="J173" s="3"/>
      <c r="K173" s="3"/>
      <c r="L173" s="3"/>
      <c r="M173" s="3"/>
      <c r="N173" s="3"/>
      <c r="O173" s="3"/>
      <c r="P173" s="25">
        <v>0</v>
      </c>
      <c r="Q173" s="26"/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/>
      <c r="X173" s="3"/>
      <c r="Y173" s="3">
        <v>0</v>
      </c>
      <c r="Z173" s="3">
        <v>0</v>
      </c>
      <c r="AA173" s="3">
        <v>0</v>
      </c>
      <c r="AB173" s="3"/>
      <c r="AC173" s="27">
        <v>0</v>
      </c>
      <c r="AD173" s="28">
        <v>0</v>
      </c>
      <c r="AE173" s="135"/>
    </row>
    <row r="174" spans="1:31" x14ac:dyDescent="0.25">
      <c r="A174" s="29">
        <v>162</v>
      </c>
      <c r="B174" s="52"/>
      <c r="C174" s="52"/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/>
      <c r="J174" s="3"/>
      <c r="K174" s="3"/>
      <c r="L174" s="3"/>
      <c r="M174" s="3"/>
      <c r="N174" s="3"/>
      <c r="O174" s="3"/>
      <c r="P174" s="25">
        <v>0</v>
      </c>
      <c r="Q174" s="26"/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/>
      <c r="X174" s="3"/>
      <c r="Y174" s="3">
        <v>0</v>
      </c>
      <c r="Z174" s="3">
        <v>0</v>
      </c>
      <c r="AA174" s="3">
        <v>0</v>
      </c>
      <c r="AB174" s="3"/>
      <c r="AC174" s="27">
        <v>0</v>
      </c>
      <c r="AD174" s="28">
        <v>0</v>
      </c>
      <c r="AE174" s="135"/>
    </row>
    <row r="175" spans="1:31" x14ac:dyDescent="0.25">
      <c r="A175" s="20">
        <v>163</v>
      </c>
      <c r="B175" s="52"/>
      <c r="C175" s="52"/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/>
      <c r="J175" s="3"/>
      <c r="K175" s="3"/>
      <c r="L175" s="3"/>
      <c r="M175" s="3"/>
      <c r="N175" s="3"/>
      <c r="O175" s="3"/>
      <c r="P175" s="25">
        <v>0</v>
      </c>
      <c r="Q175" s="26"/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/>
      <c r="X175" s="3"/>
      <c r="Y175" s="3">
        <v>0</v>
      </c>
      <c r="Z175" s="3">
        <v>0</v>
      </c>
      <c r="AA175" s="3">
        <v>0</v>
      </c>
      <c r="AB175" s="3"/>
      <c r="AC175" s="27">
        <v>0</v>
      </c>
      <c r="AD175" s="28">
        <v>0</v>
      </c>
      <c r="AE175" s="135"/>
    </row>
    <row r="176" spans="1:31" x14ac:dyDescent="0.25">
      <c r="A176" s="29">
        <v>164</v>
      </c>
      <c r="B176" s="52"/>
      <c r="C176" s="52"/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/>
      <c r="J176" s="3"/>
      <c r="K176" s="3"/>
      <c r="L176" s="3"/>
      <c r="M176" s="3"/>
      <c r="N176" s="3"/>
      <c r="O176" s="3"/>
      <c r="P176" s="25">
        <v>0</v>
      </c>
      <c r="Q176" s="26"/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/>
      <c r="X176" s="3"/>
      <c r="Y176" s="3">
        <v>0</v>
      </c>
      <c r="Z176" s="3">
        <v>0</v>
      </c>
      <c r="AA176" s="3">
        <v>0</v>
      </c>
      <c r="AB176" s="3"/>
      <c r="AC176" s="27">
        <v>0</v>
      </c>
      <c r="AD176" s="28">
        <v>0</v>
      </c>
      <c r="AE176" s="135"/>
    </row>
    <row r="177" spans="1:31" x14ac:dyDescent="0.25">
      <c r="A177" s="20">
        <v>165</v>
      </c>
      <c r="B177" s="52"/>
      <c r="C177" s="52"/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/>
      <c r="J177" s="3"/>
      <c r="K177" s="3"/>
      <c r="L177" s="3"/>
      <c r="M177" s="3"/>
      <c r="N177" s="3"/>
      <c r="O177" s="3"/>
      <c r="P177" s="25">
        <v>0</v>
      </c>
      <c r="Q177" s="26"/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/>
      <c r="X177" s="3"/>
      <c r="Y177" s="3">
        <v>0</v>
      </c>
      <c r="Z177" s="3">
        <v>0</v>
      </c>
      <c r="AA177" s="3">
        <v>0</v>
      </c>
      <c r="AB177" s="3"/>
      <c r="AC177" s="27">
        <v>0</v>
      </c>
      <c r="AD177" s="28">
        <v>0</v>
      </c>
      <c r="AE177" s="135"/>
    </row>
    <row r="178" spans="1:31" x14ac:dyDescent="0.25">
      <c r="A178" s="29">
        <v>166</v>
      </c>
      <c r="B178" s="52"/>
      <c r="C178" s="52"/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/>
      <c r="J178" s="3"/>
      <c r="K178" s="3"/>
      <c r="L178" s="3"/>
      <c r="M178" s="3"/>
      <c r="N178" s="3"/>
      <c r="O178" s="3"/>
      <c r="P178" s="25">
        <v>0</v>
      </c>
      <c r="Q178" s="26"/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/>
      <c r="X178" s="3"/>
      <c r="Y178" s="3">
        <v>0</v>
      </c>
      <c r="Z178" s="3">
        <v>0</v>
      </c>
      <c r="AA178" s="3">
        <v>0</v>
      </c>
      <c r="AB178" s="3"/>
      <c r="AC178" s="27">
        <v>0</v>
      </c>
      <c r="AD178" s="28">
        <v>0</v>
      </c>
      <c r="AE178" s="135"/>
    </row>
    <row r="179" spans="1:31" x14ac:dyDescent="0.25">
      <c r="A179" s="20">
        <v>167</v>
      </c>
      <c r="B179" s="52"/>
      <c r="C179" s="52"/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/>
      <c r="J179" s="3"/>
      <c r="K179" s="3"/>
      <c r="L179" s="3"/>
      <c r="M179" s="3"/>
      <c r="N179" s="3"/>
      <c r="O179" s="3"/>
      <c r="P179" s="25">
        <v>0</v>
      </c>
      <c r="Q179" s="26"/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/>
      <c r="X179" s="3"/>
      <c r="Y179" s="3">
        <v>0</v>
      </c>
      <c r="Z179" s="3">
        <v>0</v>
      </c>
      <c r="AA179" s="3">
        <v>0</v>
      </c>
      <c r="AB179" s="3"/>
      <c r="AC179" s="27">
        <v>0</v>
      </c>
      <c r="AD179" s="28">
        <v>0</v>
      </c>
      <c r="AE179" s="135"/>
    </row>
    <row r="180" spans="1:31" x14ac:dyDescent="0.25">
      <c r="A180" s="29">
        <v>168</v>
      </c>
      <c r="B180" s="52"/>
      <c r="C180" s="52"/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/>
      <c r="J180" s="3"/>
      <c r="K180" s="3"/>
      <c r="L180" s="3"/>
      <c r="M180" s="3"/>
      <c r="N180" s="3"/>
      <c r="O180" s="3"/>
      <c r="P180" s="25">
        <v>0</v>
      </c>
      <c r="Q180" s="26"/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/>
      <c r="X180" s="3"/>
      <c r="Y180" s="3">
        <v>0</v>
      </c>
      <c r="Z180" s="3">
        <v>0</v>
      </c>
      <c r="AA180" s="3">
        <v>0</v>
      </c>
      <c r="AB180" s="3"/>
      <c r="AC180" s="27">
        <v>0</v>
      </c>
      <c r="AD180" s="28">
        <v>0</v>
      </c>
      <c r="AE180" s="135"/>
    </row>
    <row r="181" spans="1:31" x14ac:dyDescent="0.25">
      <c r="A181" s="20">
        <v>169</v>
      </c>
      <c r="B181" s="52"/>
      <c r="C181" s="52"/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/>
      <c r="J181" s="3"/>
      <c r="K181" s="3"/>
      <c r="L181" s="3"/>
      <c r="M181" s="3"/>
      <c r="N181" s="3"/>
      <c r="O181" s="3"/>
      <c r="P181" s="25">
        <v>0</v>
      </c>
      <c r="Q181" s="26"/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/>
      <c r="X181" s="3"/>
      <c r="Y181" s="3">
        <v>0</v>
      </c>
      <c r="Z181" s="3">
        <v>0</v>
      </c>
      <c r="AA181" s="3">
        <v>0</v>
      </c>
      <c r="AB181" s="3"/>
      <c r="AC181" s="27">
        <v>0</v>
      </c>
      <c r="AD181" s="28">
        <v>0</v>
      </c>
      <c r="AE181" s="135"/>
    </row>
    <row r="182" spans="1:31" x14ac:dyDescent="0.25">
      <c r="A182" s="29">
        <v>170</v>
      </c>
      <c r="B182" s="52"/>
      <c r="C182" s="52"/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/>
      <c r="J182" s="3"/>
      <c r="K182" s="3"/>
      <c r="L182" s="3"/>
      <c r="M182" s="3"/>
      <c r="N182" s="3"/>
      <c r="O182" s="3"/>
      <c r="P182" s="25">
        <v>0</v>
      </c>
      <c r="Q182" s="26"/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/>
      <c r="X182" s="3"/>
      <c r="Y182" s="3">
        <v>0</v>
      </c>
      <c r="Z182" s="3">
        <v>0</v>
      </c>
      <c r="AA182" s="3">
        <v>0</v>
      </c>
      <c r="AB182" s="3"/>
      <c r="AC182" s="27">
        <v>0</v>
      </c>
      <c r="AD182" s="28">
        <v>0</v>
      </c>
      <c r="AE182" s="135"/>
    </row>
    <row r="183" spans="1:31" x14ac:dyDescent="0.25">
      <c r="A183" s="20">
        <v>171</v>
      </c>
      <c r="B183" s="52"/>
      <c r="C183" s="52"/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/>
      <c r="J183" s="3"/>
      <c r="K183" s="3"/>
      <c r="L183" s="3"/>
      <c r="M183" s="3"/>
      <c r="N183" s="3"/>
      <c r="O183" s="3"/>
      <c r="P183" s="25">
        <v>0</v>
      </c>
      <c r="Q183" s="26"/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/>
      <c r="X183" s="3"/>
      <c r="Y183" s="3">
        <v>0</v>
      </c>
      <c r="Z183" s="3">
        <v>0</v>
      </c>
      <c r="AA183" s="3">
        <v>0</v>
      </c>
      <c r="AB183" s="3"/>
      <c r="AC183" s="27">
        <v>0</v>
      </c>
      <c r="AD183" s="28">
        <v>0</v>
      </c>
      <c r="AE183" s="135"/>
    </row>
    <row r="184" spans="1:31" x14ac:dyDescent="0.25">
      <c r="A184" s="29">
        <v>172</v>
      </c>
      <c r="B184" s="52"/>
      <c r="C184" s="52"/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/>
      <c r="J184" s="3"/>
      <c r="K184" s="3"/>
      <c r="L184" s="3"/>
      <c r="M184" s="3"/>
      <c r="N184" s="3"/>
      <c r="O184" s="3"/>
      <c r="P184" s="25">
        <v>0</v>
      </c>
      <c r="Q184" s="26"/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/>
      <c r="X184" s="3"/>
      <c r="Y184" s="3">
        <v>0</v>
      </c>
      <c r="Z184" s="3">
        <v>0</v>
      </c>
      <c r="AA184" s="3">
        <v>0</v>
      </c>
      <c r="AB184" s="3"/>
      <c r="AC184" s="27">
        <v>0</v>
      </c>
      <c r="AD184" s="28">
        <v>0</v>
      </c>
      <c r="AE184" s="135"/>
    </row>
    <row r="185" spans="1:31" x14ac:dyDescent="0.25">
      <c r="A185" s="20">
        <v>173</v>
      </c>
      <c r="B185" s="52"/>
      <c r="C185" s="52"/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/>
      <c r="J185" s="3"/>
      <c r="K185" s="3"/>
      <c r="L185" s="3"/>
      <c r="M185" s="3"/>
      <c r="N185" s="3"/>
      <c r="O185" s="3"/>
      <c r="P185" s="25">
        <v>0</v>
      </c>
      <c r="Q185" s="26"/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/>
      <c r="X185" s="3"/>
      <c r="Y185" s="3">
        <v>0</v>
      </c>
      <c r="Z185" s="3">
        <v>0</v>
      </c>
      <c r="AA185" s="3">
        <v>0</v>
      </c>
      <c r="AB185" s="3"/>
      <c r="AC185" s="27">
        <v>0</v>
      </c>
      <c r="AD185" s="28">
        <v>0</v>
      </c>
      <c r="AE185" s="135"/>
    </row>
    <row r="186" spans="1:31" x14ac:dyDescent="0.25">
      <c r="A186" s="29">
        <v>174</v>
      </c>
      <c r="B186" s="52"/>
      <c r="C186" s="52"/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/>
      <c r="J186" s="3"/>
      <c r="K186" s="3"/>
      <c r="L186" s="3"/>
      <c r="M186" s="3"/>
      <c r="N186" s="3"/>
      <c r="O186" s="3"/>
      <c r="P186" s="25">
        <v>0</v>
      </c>
      <c r="Q186" s="26"/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/>
      <c r="X186" s="3"/>
      <c r="Y186" s="3">
        <v>0</v>
      </c>
      <c r="Z186" s="3">
        <v>0</v>
      </c>
      <c r="AA186" s="3">
        <v>0</v>
      </c>
      <c r="AB186" s="3"/>
      <c r="AC186" s="27">
        <v>0</v>
      </c>
      <c r="AD186" s="28">
        <v>0</v>
      </c>
      <c r="AE186" s="135"/>
    </row>
    <row r="187" spans="1:31" x14ac:dyDescent="0.25">
      <c r="A187" s="20">
        <v>175</v>
      </c>
      <c r="B187" s="52"/>
      <c r="C187" s="52"/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/>
      <c r="J187" s="3"/>
      <c r="K187" s="3"/>
      <c r="L187" s="3"/>
      <c r="M187" s="3"/>
      <c r="N187" s="3"/>
      <c r="O187" s="3"/>
      <c r="P187" s="25">
        <v>0</v>
      </c>
      <c r="Q187" s="26"/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/>
      <c r="X187" s="3"/>
      <c r="Y187" s="3">
        <v>0</v>
      </c>
      <c r="Z187" s="3">
        <v>0</v>
      </c>
      <c r="AA187" s="3">
        <v>0</v>
      </c>
      <c r="AB187" s="3"/>
      <c r="AC187" s="27">
        <v>0</v>
      </c>
      <c r="AD187" s="28">
        <v>0</v>
      </c>
      <c r="AE187" s="135"/>
    </row>
    <row r="188" spans="1:31" x14ac:dyDescent="0.25">
      <c r="A188" s="29">
        <v>176</v>
      </c>
      <c r="B188" s="52"/>
      <c r="C188" s="52"/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/>
      <c r="J188" s="3"/>
      <c r="K188" s="3"/>
      <c r="L188" s="3"/>
      <c r="M188" s="3"/>
      <c r="N188" s="3"/>
      <c r="O188" s="3"/>
      <c r="P188" s="25">
        <v>0</v>
      </c>
      <c r="Q188" s="26"/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/>
      <c r="X188" s="3"/>
      <c r="Y188" s="3">
        <v>0</v>
      </c>
      <c r="Z188" s="3">
        <v>0</v>
      </c>
      <c r="AA188" s="3">
        <v>0</v>
      </c>
      <c r="AB188" s="3"/>
      <c r="AC188" s="27">
        <v>0</v>
      </c>
      <c r="AD188" s="28">
        <v>0</v>
      </c>
      <c r="AE188" s="135"/>
    </row>
    <row r="189" spans="1:31" x14ac:dyDescent="0.25">
      <c r="A189" s="20">
        <v>177</v>
      </c>
      <c r="B189" s="52"/>
      <c r="C189" s="52"/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/>
      <c r="J189" s="3"/>
      <c r="K189" s="3"/>
      <c r="L189" s="3"/>
      <c r="M189" s="3"/>
      <c r="N189" s="3"/>
      <c r="O189" s="3"/>
      <c r="P189" s="25">
        <v>0</v>
      </c>
      <c r="Q189" s="26"/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/>
      <c r="X189" s="3"/>
      <c r="Y189" s="3">
        <v>0</v>
      </c>
      <c r="Z189" s="3">
        <v>0</v>
      </c>
      <c r="AA189" s="3">
        <v>0</v>
      </c>
      <c r="AB189" s="3"/>
      <c r="AC189" s="27">
        <v>0</v>
      </c>
      <c r="AD189" s="28">
        <v>0</v>
      </c>
      <c r="AE189" s="135"/>
    </row>
    <row r="190" spans="1:31" x14ac:dyDescent="0.25">
      <c r="A190" s="29">
        <v>178</v>
      </c>
      <c r="B190" s="52"/>
      <c r="C190" s="52"/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/>
      <c r="J190" s="3"/>
      <c r="K190" s="3"/>
      <c r="L190" s="3"/>
      <c r="M190" s="3"/>
      <c r="N190" s="3"/>
      <c r="O190" s="3"/>
      <c r="P190" s="25">
        <v>0</v>
      </c>
      <c r="Q190" s="26"/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/>
      <c r="X190" s="3"/>
      <c r="Y190" s="3">
        <v>0</v>
      </c>
      <c r="Z190" s="3">
        <v>0</v>
      </c>
      <c r="AA190" s="3">
        <v>0</v>
      </c>
      <c r="AB190" s="3"/>
      <c r="AC190" s="27">
        <v>0</v>
      </c>
      <c r="AD190" s="28">
        <v>0</v>
      </c>
      <c r="AE190" s="135"/>
    </row>
    <row r="191" spans="1:31" x14ac:dyDescent="0.25">
      <c r="A191" s="20">
        <v>179</v>
      </c>
      <c r="B191" s="52"/>
      <c r="C191" s="52"/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/>
      <c r="J191" s="3"/>
      <c r="K191" s="3"/>
      <c r="L191" s="3"/>
      <c r="M191" s="3"/>
      <c r="N191" s="3"/>
      <c r="O191" s="3"/>
      <c r="P191" s="25">
        <v>0</v>
      </c>
      <c r="Q191" s="26"/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/>
      <c r="X191" s="3"/>
      <c r="Y191" s="3">
        <v>0</v>
      </c>
      <c r="Z191" s="3">
        <v>0</v>
      </c>
      <c r="AA191" s="3">
        <v>0</v>
      </c>
      <c r="AB191" s="3"/>
      <c r="AC191" s="27">
        <v>0</v>
      </c>
      <c r="AD191" s="28">
        <v>0</v>
      </c>
      <c r="AE191" s="135"/>
    </row>
    <row r="192" spans="1:31" x14ac:dyDescent="0.25">
      <c r="A192" s="29">
        <v>180</v>
      </c>
      <c r="B192" s="52"/>
      <c r="C192" s="52"/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/>
      <c r="J192" s="3"/>
      <c r="K192" s="3"/>
      <c r="L192" s="3"/>
      <c r="M192" s="3"/>
      <c r="N192" s="3"/>
      <c r="O192" s="3"/>
      <c r="P192" s="25">
        <v>0</v>
      </c>
      <c r="Q192" s="26"/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/>
      <c r="X192" s="3"/>
      <c r="Y192" s="3">
        <v>0</v>
      </c>
      <c r="Z192" s="3">
        <v>0</v>
      </c>
      <c r="AA192" s="3">
        <v>0</v>
      </c>
      <c r="AB192" s="3"/>
      <c r="AC192" s="27">
        <v>0</v>
      </c>
      <c r="AD192" s="28">
        <v>0</v>
      </c>
      <c r="AE192" s="135"/>
    </row>
    <row r="193" spans="1:31" x14ac:dyDescent="0.25">
      <c r="A193" s="20">
        <v>181</v>
      </c>
      <c r="B193" s="52"/>
      <c r="C193" s="52"/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/>
      <c r="J193" s="3"/>
      <c r="K193" s="3"/>
      <c r="L193" s="3"/>
      <c r="M193" s="3"/>
      <c r="N193" s="3"/>
      <c r="O193" s="3"/>
      <c r="P193" s="25">
        <v>0</v>
      </c>
      <c r="Q193" s="26"/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/>
      <c r="X193" s="3"/>
      <c r="Y193" s="3">
        <v>0</v>
      </c>
      <c r="Z193" s="3">
        <v>0</v>
      </c>
      <c r="AA193" s="3">
        <v>0</v>
      </c>
      <c r="AB193" s="3"/>
      <c r="AC193" s="27">
        <v>0</v>
      </c>
      <c r="AD193" s="28">
        <v>0</v>
      </c>
      <c r="AE193" s="135"/>
    </row>
    <row r="194" spans="1:31" x14ac:dyDescent="0.25">
      <c r="A194" s="29">
        <v>182</v>
      </c>
      <c r="B194" s="52"/>
      <c r="C194" s="52"/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/>
      <c r="J194" s="3"/>
      <c r="K194" s="3"/>
      <c r="L194" s="3"/>
      <c r="M194" s="3"/>
      <c r="N194" s="3"/>
      <c r="O194" s="3"/>
      <c r="P194" s="25">
        <v>0</v>
      </c>
      <c r="Q194" s="26"/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/>
      <c r="X194" s="3"/>
      <c r="Y194" s="3">
        <v>0</v>
      </c>
      <c r="Z194" s="3">
        <v>0</v>
      </c>
      <c r="AA194" s="3">
        <v>0</v>
      </c>
      <c r="AB194" s="3"/>
      <c r="AC194" s="27">
        <v>0</v>
      </c>
      <c r="AD194" s="28">
        <v>0</v>
      </c>
      <c r="AE194" s="135"/>
    </row>
    <row r="195" spans="1:31" x14ac:dyDescent="0.25">
      <c r="A195" s="20">
        <v>183</v>
      </c>
      <c r="B195" s="52"/>
      <c r="C195" s="52"/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/>
      <c r="J195" s="3"/>
      <c r="K195" s="3"/>
      <c r="L195" s="3"/>
      <c r="M195" s="3"/>
      <c r="N195" s="3"/>
      <c r="O195" s="3"/>
      <c r="P195" s="25">
        <v>0</v>
      </c>
      <c r="Q195" s="26"/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/>
      <c r="X195" s="3"/>
      <c r="Y195" s="3">
        <v>0</v>
      </c>
      <c r="Z195" s="3">
        <v>0</v>
      </c>
      <c r="AA195" s="3">
        <v>0</v>
      </c>
      <c r="AB195" s="3"/>
      <c r="AC195" s="27">
        <v>0</v>
      </c>
      <c r="AD195" s="28">
        <v>0</v>
      </c>
      <c r="AE195" s="135"/>
    </row>
    <row r="196" spans="1:31" x14ac:dyDescent="0.25">
      <c r="A196" s="29">
        <v>184</v>
      </c>
      <c r="B196" s="52"/>
      <c r="C196" s="52"/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/>
      <c r="J196" s="3"/>
      <c r="K196" s="3"/>
      <c r="L196" s="3"/>
      <c r="M196" s="3"/>
      <c r="N196" s="3"/>
      <c r="O196" s="3"/>
      <c r="P196" s="25">
        <v>0</v>
      </c>
      <c r="Q196" s="26"/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/>
      <c r="X196" s="3"/>
      <c r="Y196" s="3">
        <v>0</v>
      </c>
      <c r="Z196" s="3">
        <v>0</v>
      </c>
      <c r="AA196" s="3">
        <v>0</v>
      </c>
      <c r="AB196" s="3"/>
      <c r="AC196" s="27">
        <v>0</v>
      </c>
      <c r="AD196" s="28">
        <v>0</v>
      </c>
      <c r="AE196" s="135"/>
    </row>
    <row r="197" spans="1:31" x14ac:dyDescent="0.25">
      <c r="A197" s="20">
        <v>185</v>
      </c>
      <c r="B197" s="52"/>
      <c r="C197" s="52"/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/>
      <c r="J197" s="3"/>
      <c r="K197" s="3"/>
      <c r="L197" s="3"/>
      <c r="M197" s="3"/>
      <c r="N197" s="3"/>
      <c r="O197" s="3"/>
      <c r="P197" s="25">
        <v>0</v>
      </c>
      <c r="Q197" s="26"/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/>
      <c r="X197" s="3"/>
      <c r="Y197" s="3">
        <v>0</v>
      </c>
      <c r="Z197" s="3">
        <v>0</v>
      </c>
      <c r="AA197" s="3">
        <v>0</v>
      </c>
      <c r="AB197" s="3"/>
      <c r="AC197" s="27">
        <v>0</v>
      </c>
      <c r="AD197" s="28">
        <v>0</v>
      </c>
      <c r="AE197" s="135"/>
    </row>
    <row r="198" spans="1:31" x14ac:dyDescent="0.25">
      <c r="A198" s="29">
        <v>186</v>
      </c>
      <c r="B198" s="52"/>
      <c r="C198" s="52"/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/>
      <c r="J198" s="3"/>
      <c r="K198" s="3"/>
      <c r="L198" s="3"/>
      <c r="M198" s="3"/>
      <c r="N198" s="3"/>
      <c r="O198" s="3"/>
      <c r="P198" s="25">
        <v>0</v>
      </c>
      <c r="Q198" s="26"/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/>
      <c r="X198" s="3"/>
      <c r="Y198" s="3">
        <v>0</v>
      </c>
      <c r="Z198" s="3">
        <v>0</v>
      </c>
      <c r="AA198" s="3">
        <v>0</v>
      </c>
      <c r="AB198" s="3"/>
      <c r="AC198" s="27">
        <v>0</v>
      </c>
      <c r="AD198" s="28">
        <v>0</v>
      </c>
      <c r="AE198" s="135"/>
    </row>
    <row r="199" spans="1:31" x14ac:dyDescent="0.25">
      <c r="A199" s="20">
        <v>187</v>
      </c>
      <c r="B199" s="52"/>
      <c r="C199" s="52"/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/>
      <c r="J199" s="3"/>
      <c r="K199" s="3"/>
      <c r="L199" s="3"/>
      <c r="M199" s="3"/>
      <c r="N199" s="3"/>
      <c r="O199" s="3"/>
      <c r="P199" s="25">
        <v>0</v>
      </c>
      <c r="Q199" s="26"/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/>
      <c r="X199" s="3"/>
      <c r="Y199" s="3">
        <v>0</v>
      </c>
      <c r="Z199" s="3">
        <v>0</v>
      </c>
      <c r="AA199" s="3">
        <v>0</v>
      </c>
      <c r="AB199" s="3"/>
      <c r="AC199" s="27">
        <v>0</v>
      </c>
      <c r="AD199" s="28">
        <v>0</v>
      </c>
      <c r="AE199" s="135"/>
    </row>
    <row r="200" spans="1:31" x14ac:dyDescent="0.25">
      <c r="A200" s="29">
        <v>188</v>
      </c>
      <c r="B200" s="52"/>
      <c r="C200" s="52"/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/>
      <c r="J200" s="3"/>
      <c r="K200" s="3"/>
      <c r="L200" s="3"/>
      <c r="M200" s="3"/>
      <c r="N200" s="3"/>
      <c r="O200" s="3"/>
      <c r="P200" s="25">
        <v>0</v>
      </c>
      <c r="Q200" s="26"/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/>
      <c r="X200" s="3"/>
      <c r="Y200" s="3">
        <v>0</v>
      </c>
      <c r="Z200" s="3">
        <v>0</v>
      </c>
      <c r="AA200" s="3">
        <v>0</v>
      </c>
      <c r="AB200" s="3"/>
      <c r="AC200" s="27">
        <v>0</v>
      </c>
      <c r="AD200" s="28">
        <v>0</v>
      </c>
      <c r="AE200" s="135"/>
    </row>
    <row r="201" spans="1:31" x14ac:dyDescent="0.25">
      <c r="A201" s="20">
        <v>189</v>
      </c>
      <c r="B201" s="52"/>
      <c r="C201" s="52"/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/>
      <c r="J201" s="3"/>
      <c r="K201" s="3"/>
      <c r="L201" s="3"/>
      <c r="M201" s="3"/>
      <c r="N201" s="3"/>
      <c r="O201" s="3"/>
      <c r="P201" s="25">
        <v>0</v>
      </c>
      <c r="Q201" s="26"/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/>
      <c r="X201" s="3"/>
      <c r="Y201" s="3">
        <v>0</v>
      </c>
      <c r="Z201" s="3">
        <v>0</v>
      </c>
      <c r="AA201" s="3">
        <v>0</v>
      </c>
      <c r="AB201" s="3"/>
      <c r="AC201" s="27">
        <v>0</v>
      </c>
      <c r="AD201" s="28">
        <v>0</v>
      </c>
      <c r="AE201" s="135"/>
    </row>
    <row r="202" spans="1:31" x14ac:dyDescent="0.25">
      <c r="A202" s="29">
        <v>190</v>
      </c>
      <c r="B202" s="52"/>
      <c r="C202" s="52"/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/>
      <c r="J202" s="3"/>
      <c r="K202" s="3"/>
      <c r="L202" s="3"/>
      <c r="M202" s="3"/>
      <c r="N202" s="3"/>
      <c r="O202" s="3"/>
      <c r="P202" s="25">
        <v>0</v>
      </c>
      <c r="Q202" s="26"/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/>
      <c r="X202" s="3"/>
      <c r="Y202" s="3">
        <v>0</v>
      </c>
      <c r="Z202" s="3">
        <v>0</v>
      </c>
      <c r="AA202" s="3">
        <v>0</v>
      </c>
      <c r="AB202" s="3"/>
      <c r="AC202" s="27">
        <v>0</v>
      </c>
      <c r="AD202" s="28">
        <v>0</v>
      </c>
      <c r="AE202" s="135"/>
    </row>
    <row r="203" spans="1:31" x14ac:dyDescent="0.25">
      <c r="A203" s="20">
        <v>191</v>
      </c>
      <c r="B203" s="52"/>
      <c r="C203" s="52"/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/>
      <c r="J203" s="3"/>
      <c r="K203" s="3"/>
      <c r="L203" s="3"/>
      <c r="M203" s="3"/>
      <c r="N203" s="3"/>
      <c r="O203" s="3"/>
      <c r="P203" s="25">
        <v>0</v>
      </c>
      <c r="Q203" s="26"/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/>
      <c r="X203" s="3"/>
      <c r="Y203" s="3">
        <v>0</v>
      </c>
      <c r="Z203" s="3">
        <v>0</v>
      </c>
      <c r="AA203" s="3">
        <v>0</v>
      </c>
      <c r="AB203" s="3"/>
      <c r="AC203" s="27">
        <v>0</v>
      </c>
      <c r="AD203" s="28">
        <v>0</v>
      </c>
      <c r="AE203" s="135"/>
    </row>
    <row r="204" spans="1:31" x14ac:dyDescent="0.25">
      <c r="A204" s="29">
        <v>192</v>
      </c>
      <c r="B204" s="52"/>
      <c r="C204" s="52"/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/>
      <c r="J204" s="3"/>
      <c r="K204" s="3"/>
      <c r="L204" s="3"/>
      <c r="M204" s="3"/>
      <c r="N204" s="3"/>
      <c r="O204" s="3"/>
      <c r="P204" s="25">
        <v>0</v>
      </c>
      <c r="Q204" s="26"/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/>
      <c r="X204" s="3"/>
      <c r="Y204" s="3">
        <v>0</v>
      </c>
      <c r="Z204" s="3">
        <v>0</v>
      </c>
      <c r="AA204" s="3">
        <v>0</v>
      </c>
      <c r="AB204" s="3"/>
      <c r="AC204" s="27">
        <v>0</v>
      </c>
      <c r="AD204" s="28">
        <v>0</v>
      </c>
      <c r="AE204" s="135"/>
    </row>
    <row r="205" spans="1:31" x14ac:dyDescent="0.25">
      <c r="A205" s="20">
        <v>193</v>
      </c>
      <c r="B205" s="52"/>
      <c r="C205" s="52"/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/>
      <c r="J205" s="3"/>
      <c r="K205" s="3"/>
      <c r="L205" s="3"/>
      <c r="M205" s="3"/>
      <c r="N205" s="3"/>
      <c r="O205" s="3"/>
      <c r="P205" s="25">
        <v>0</v>
      </c>
      <c r="Q205" s="26"/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/>
      <c r="X205" s="3"/>
      <c r="Y205" s="3">
        <v>0</v>
      </c>
      <c r="Z205" s="3">
        <v>0</v>
      </c>
      <c r="AA205" s="3">
        <v>0</v>
      </c>
      <c r="AB205" s="3"/>
      <c r="AC205" s="27">
        <v>0</v>
      </c>
      <c r="AD205" s="28">
        <v>0</v>
      </c>
      <c r="AE205" s="135"/>
    </row>
    <row r="206" spans="1:31" x14ac:dyDescent="0.25">
      <c r="A206" s="29">
        <v>194</v>
      </c>
      <c r="B206" s="52"/>
      <c r="C206" s="52"/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/>
      <c r="J206" s="3"/>
      <c r="K206" s="3"/>
      <c r="L206" s="3"/>
      <c r="M206" s="3"/>
      <c r="N206" s="3"/>
      <c r="O206" s="3"/>
      <c r="P206" s="25">
        <v>0</v>
      </c>
      <c r="Q206" s="26"/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/>
      <c r="X206" s="3"/>
      <c r="Y206" s="3">
        <v>0</v>
      </c>
      <c r="Z206" s="3">
        <v>0</v>
      </c>
      <c r="AA206" s="3">
        <v>0</v>
      </c>
      <c r="AB206" s="3"/>
      <c r="AC206" s="27">
        <v>0</v>
      </c>
      <c r="AD206" s="28">
        <v>0</v>
      </c>
      <c r="AE206" s="135"/>
    </row>
    <row r="207" spans="1:31" x14ac:dyDescent="0.25">
      <c r="A207" s="20">
        <v>195</v>
      </c>
      <c r="B207" s="52"/>
      <c r="C207" s="52"/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/>
      <c r="J207" s="3"/>
      <c r="K207" s="3"/>
      <c r="L207" s="3"/>
      <c r="M207" s="3"/>
      <c r="N207" s="3"/>
      <c r="O207" s="3"/>
      <c r="P207" s="25">
        <v>0</v>
      </c>
      <c r="Q207" s="26"/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/>
      <c r="X207" s="3"/>
      <c r="Y207" s="3">
        <v>0</v>
      </c>
      <c r="Z207" s="3">
        <v>0</v>
      </c>
      <c r="AA207" s="3">
        <v>0</v>
      </c>
      <c r="AB207" s="3"/>
      <c r="AC207" s="27">
        <v>0</v>
      </c>
      <c r="AD207" s="28">
        <v>0</v>
      </c>
      <c r="AE207" s="135"/>
    </row>
    <row r="208" spans="1:31" x14ac:dyDescent="0.25">
      <c r="A208" s="29">
        <v>196</v>
      </c>
      <c r="B208" s="52"/>
      <c r="C208" s="52"/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/>
      <c r="J208" s="3"/>
      <c r="K208" s="3"/>
      <c r="L208" s="3"/>
      <c r="M208" s="3"/>
      <c r="N208" s="3"/>
      <c r="O208" s="3"/>
      <c r="P208" s="25">
        <v>0</v>
      </c>
      <c r="Q208" s="26"/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/>
      <c r="X208" s="3"/>
      <c r="Y208" s="3">
        <v>0</v>
      </c>
      <c r="Z208" s="3">
        <v>0</v>
      </c>
      <c r="AA208" s="3">
        <v>0</v>
      </c>
      <c r="AB208" s="3"/>
      <c r="AC208" s="27">
        <v>0</v>
      </c>
      <c r="AD208" s="28">
        <v>0</v>
      </c>
      <c r="AE208" s="135"/>
    </row>
    <row r="209" spans="1:31" x14ac:dyDescent="0.25">
      <c r="A209" s="20">
        <v>197</v>
      </c>
      <c r="B209" s="52"/>
      <c r="C209" s="52"/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/>
      <c r="J209" s="3"/>
      <c r="K209" s="3"/>
      <c r="L209" s="3"/>
      <c r="M209" s="3"/>
      <c r="N209" s="3"/>
      <c r="O209" s="3"/>
      <c r="P209" s="25">
        <v>0</v>
      </c>
      <c r="Q209" s="26"/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/>
      <c r="X209" s="3"/>
      <c r="Y209" s="3">
        <v>0</v>
      </c>
      <c r="Z209" s="3">
        <v>0</v>
      </c>
      <c r="AA209" s="3">
        <v>0</v>
      </c>
      <c r="AB209" s="3"/>
      <c r="AC209" s="27">
        <v>0</v>
      </c>
      <c r="AD209" s="28">
        <v>0</v>
      </c>
      <c r="AE209" s="135"/>
    </row>
    <row r="210" spans="1:31" x14ac:dyDescent="0.25">
      <c r="A210" s="29">
        <v>198</v>
      </c>
      <c r="B210" s="52"/>
      <c r="C210" s="52"/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/>
      <c r="J210" s="3"/>
      <c r="K210" s="3"/>
      <c r="L210" s="3"/>
      <c r="M210" s="3"/>
      <c r="N210" s="3"/>
      <c r="O210" s="3"/>
      <c r="P210" s="25">
        <v>0</v>
      </c>
      <c r="Q210" s="26"/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/>
      <c r="X210" s="3"/>
      <c r="Y210" s="3">
        <v>0</v>
      </c>
      <c r="Z210" s="3">
        <v>0</v>
      </c>
      <c r="AA210" s="3">
        <v>0</v>
      </c>
      <c r="AB210" s="3"/>
      <c r="AC210" s="27">
        <v>0</v>
      </c>
      <c r="AD210" s="28">
        <v>0</v>
      </c>
      <c r="AE210" s="135"/>
    </row>
    <row r="211" spans="1:31" x14ac:dyDescent="0.25">
      <c r="A211" s="20">
        <v>199</v>
      </c>
      <c r="B211" s="52"/>
      <c r="C211" s="52"/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/>
      <c r="J211" s="3"/>
      <c r="K211" s="3"/>
      <c r="L211" s="3"/>
      <c r="M211" s="3"/>
      <c r="N211" s="3"/>
      <c r="O211" s="3"/>
      <c r="P211" s="25">
        <v>0</v>
      </c>
      <c r="Q211" s="26"/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/>
      <c r="X211" s="3"/>
      <c r="Y211" s="3">
        <v>0</v>
      </c>
      <c r="Z211" s="3">
        <v>0</v>
      </c>
      <c r="AA211" s="3">
        <v>0</v>
      </c>
      <c r="AB211" s="3"/>
      <c r="AC211" s="27">
        <v>0</v>
      </c>
      <c r="AD211" s="28">
        <v>0</v>
      </c>
      <c r="AE211" s="135"/>
    </row>
    <row r="212" spans="1:31" x14ac:dyDescent="0.25">
      <c r="A212" s="29">
        <v>200</v>
      </c>
      <c r="B212" s="52"/>
      <c r="C212" s="52"/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/>
      <c r="J212" s="3"/>
      <c r="K212" s="3"/>
      <c r="L212" s="3"/>
      <c r="M212" s="3"/>
      <c r="N212" s="3"/>
      <c r="O212" s="3"/>
      <c r="P212" s="25">
        <v>0</v>
      </c>
      <c r="Q212" s="26"/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/>
      <c r="X212" s="3"/>
      <c r="Y212" s="3">
        <v>0</v>
      </c>
      <c r="Z212" s="3">
        <v>0</v>
      </c>
      <c r="AA212" s="3">
        <v>0</v>
      </c>
      <c r="AB212" s="3"/>
      <c r="AC212" s="27">
        <v>0</v>
      </c>
      <c r="AD212" s="28">
        <v>0</v>
      </c>
      <c r="AE212" s="135"/>
    </row>
    <row r="213" spans="1:31" x14ac:dyDescent="0.25">
      <c r="A213" s="20">
        <v>201</v>
      </c>
      <c r="B213" s="52"/>
      <c r="C213" s="52"/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/>
      <c r="J213" s="3"/>
      <c r="K213" s="3"/>
      <c r="L213" s="3"/>
      <c r="M213" s="3"/>
      <c r="N213" s="3"/>
      <c r="O213" s="3"/>
      <c r="P213" s="25">
        <v>0</v>
      </c>
      <c r="Q213" s="26"/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/>
      <c r="X213" s="3"/>
      <c r="Y213" s="3">
        <v>0</v>
      </c>
      <c r="Z213" s="3">
        <v>0</v>
      </c>
      <c r="AA213" s="3">
        <v>0</v>
      </c>
      <c r="AB213" s="3"/>
      <c r="AC213" s="27">
        <v>0</v>
      </c>
      <c r="AD213" s="28">
        <v>0</v>
      </c>
      <c r="AE213" s="135"/>
    </row>
    <row r="214" spans="1:31" x14ac:dyDescent="0.25">
      <c r="A214" s="29">
        <v>202</v>
      </c>
      <c r="B214" s="52"/>
      <c r="C214" s="52"/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/>
      <c r="J214" s="3"/>
      <c r="K214" s="3"/>
      <c r="L214" s="3"/>
      <c r="M214" s="3"/>
      <c r="N214" s="3"/>
      <c r="O214" s="3"/>
      <c r="P214" s="25">
        <v>0</v>
      </c>
      <c r="Q214" s="26"/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/>
      <c r="X214" s="3"/>
      <c r="Y214" s="3">
        <v>0</v>
      </c>
      <c r="Z214" s="3">
        <v>0</v>
      </c>
      <c r="AA214" s="3">
        <v>0</v>
      </c>
      <c r="AB214" s="3"/>
      <c r="AC214" s="27">
        <v>0</v>
      </c>
      <c r="AD214" s="28">
        <v>0</v>
      </c>
      <c r="AE214" s="135"/>
    </row>
    <row r="215" spans="1:31" x14ac:dyDescent="0.25">
      <c r="A215" s="20">
        <v>203</v>
      </c>
      <c r="B215" s="52"/>
      <c r="C215" s="52"/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/>
      <c r="J215" s="3"/>
      <c r="K215" s="3"/>
      <c r="L215" s="3"/>
      <c r="M215" s="3"/>
      <c r="N215" s="3"/>
      <c r="O215" s="3"/>
      <c r="P215" s="25">
        <v>0</v>
      </c>
      <c r="Q215" s="26"/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/>
      <c r="X215" s="3"/>
      <c r="Y215" s="3">
        <v>0</v>
      </c>
      <c r="Z215" s="3">
        <v>0</v>
      </c>
      <c r="AA215" s="3">
        <v>0</v>
      </c>
      <c r="AB215" s="3"/>
      <c r="AC215" s="27">
        <v>0</v>
      </c>
      <c r="AD215" s="28">
        <v>0</v>
      </c>
      <c r="AE215" s="135"/>
    </row>
    <row r="216" spans="1:31" x14ac:dyDescent="0.25">
      <c r="A216" s="29">
        <v>204</v>
      </c>
      <c r="B216" s="52"/>
      <c r="C216" s="52"/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/>
      <c r="J216" s="3"/>
      <c r="K216" s="3"/>
      <c r="L216" s="3"/>
      <c r="M216" s="3"/>
      <c r="N216" s="3"/>
      <c r="O216" s="3"/>
      <c r="P216" s="25">
        <v>0</v>
      </c>
      <c r="Q216" s="26"/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/>
      <c r="X216" s="3"/>
      <c r="Y216" s="3">
        <v>0</v>
      </c>
      <c r="Z216" s="3">
        <v>0</v>
      </c>
      <c r="AA216" s="3">
        <v>0</v>
      </c>
      <c r="AB216" s="3"/>
      <c r="AC216" s="27">
        <v>0</v>
      </c>
      <c r="AD216" s="28">
        <v>0</v>
      </c>
      <c r="AE216" s="135"/>
    </row>
    <row r="217" spans="1:31" x14ac:dyDescent="0.25">
      <c r="A217" s="20">
        <v>205</v>
      </c>
      <c r="B217" s="52"/>
      <c r="C217" s="52"/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/>
      <c r="J217" s="3"/>
      <c r="K217" s="3"/>
      <c r="L217" s="3"/>
      <c r="M217" s="3"/>
      <c r="N217" s="3"/>
      <c r="O217" s="3"/>
      <c r="P217" s="25">
        <v>0</v>
      </c>
      <c r="Q217" s="26"/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/>
      <c r="X217" s="3"/>
      <c r="Y217" s="3">
        <v>0</v>
      </c>
      <c r="Z217" s="3">
        <v>0</v>
      </c>
      <c r="AA217" s="3">
        <v>0</v>
      </c>
      <c r="AB217" s="3"/>
      <c r="AC217" s="27">
        <v>0</v>
      </c>
      <c r="AD217" s="28">
        <v>0</v>
      </c>
      <c r="AE217" s="135"/>
    </row>
    <row r="218" spans="1:31" x14ac:dyDescent="0.25">
      <c r="A218" s="29">
        <v>206</v>
      </c>
      <c r="B218" s="52"/>
      <c r="C218" s="52"/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/>
      <c r="J218" s="3"/>
      <c r="K218" s="3"/>
      <c r="L218" s="3"/>
      <c r="M218" s="3"/>
      <c r="N218" s="3"/>
      <c r="O218" s="3"/>
      <c r="P218" s="25">
        <v>0</v>
      </c>
      <c r="Q218" s="26"/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/>
      <c r="X218" s="3"/>
      <c r="Y218" s="3">
        <v>0</v>
      </c>
      <c r="Z218" s="3">
        <v>0</v>
      </c>
      <c r="AA218" s="3">
        <v>0</v>
      </c>
      <c r="AB218" s="3"/>
      <c r="AC218" s="27">
        <v>0</v>
      </c>
      <c r="AD218" s="28">
        <v>0</v>
      </c>
      <c r="AE218" s="135"/>
    </row>
    <row r="219" spans="1:31" x14ac:dyDescent="0.25">
      <c r="A219" s="20">
        <v>207</v>
      </c>
      <c r="B219" s="52"/>
      <c r="C219" s="52"/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/>
      <c r="J219" s="3"/>
      <c r="K219" s="3"/>
      <c r="L219" s="3"/>
      <c r="M219" s="3"/>
      <c r="N219" s="3"/>
      <c r="O219" s="3"/>
      <c r="P219" s="25">
        <v>0</v>
      </c>
      <c r="Q219" s="26"/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/>
      <c r="X219" s="3"/>
      <c r="Y219" s="3">
        <v>0</v>
      </c>
      <c r="Z219" s="3">
        <v>0</v>
      </c>
      <c r="AA219" s="3">
        <v>0</v>
      </c>
      <c r="AB219" s="3"/>
      <c r="AC219" s="27">
        <v>0</v>
      </c>
      <c r="AD219" s="28">
        <v>0</v>
      </c>
      <c r="AE219" s="135"/>
    </row>
    <row r="220" spans="1:31" x14ac:dyDescent="0.25">
      <c r="A220" s="29">
        <v>208</v>
      </c>
      <c r="B220" s="52"/>
      <c r="C220" s="52"/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/>
      <c r="J220" s="3"/>
      <c r="K220" s="3"/>
      <c r="L220" s="3"/>
      <c r="M220" s="3"/>
      <c r="N220" s="3"/>
      <c r="O220" s="3"/>
      <c r="P220" s="25">
        <v>0</v>
      </c>
      <c r="Q220" s="26"/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/>
      <c r="X220" s="3"/>
      <c r="Y220" s="3">
        <v>0</v>
      </c>
      <c r="Z220" s="3">
        <v>0</v>
      </c>
      <c r="AA220" s="3">
        <v>0</v>
      </c>
      <c r="AB220" s="3"/>
      <c r="AC220" s="27">
        <v>0</v>
      </c>
      <c r="AD220" s="28">
        <v>0</v>
      </c>
      <c r="AE220" s="135"/>
    </row>
    <row r="221" spans="1:31" x14ac:dyDescent="0.25">
      <c r="A221" s="20">
        <v>209</v>
      </c>
      <c r="B221" s="52"/>
      <c r="C221" s="52"/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/>
      <c r="J221" s="3"/>
      <c r="K221" s="3"/>
      <c r="L221" s="3"/>
      <c r="M221" s="3"/>
      <c r="N221" s="3"/>
      <c r="O221" s="3"/>
      <c r="P221" s="25">
        <v>0</v>
      </c>
      <c r="Q221" s="26"/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/>
      <c r="X221" s="3"/>
      <c r="Y221" s="3">
        <v>0</v>
      </c>
      <c r="Z221" s="3">
        <v>0</v>
      </c>
      <c r="AA221" s="3">
        <v>0</v>
      </c>
      <c r="AB221" s="3"/>
      <c r="AC221" s="27">
        <v>0</v>
      </c>
      <c r="AD221" s="28">
        <v>0</v>
      </c>
      <c r="AE221" s="135"/>
    </row>
    <row r="222" spans="1:31" x14ac:dyDescent="0.25">
      <c r="A222" s="29">
        <v>210</v>
      </c>
      <c r="B222" s="52"/>
      <c r="C222" s="52"/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/>
      <c r="J222" s="3"/>
      <c r="K222" s="3"/>
      <c r="L222" s="3"/>
      <c r="M222" s="3"/>
      <c r="N222" s="3"/>
      <c r="O222" s="3"/>
      <c r="P222" s="25">
        <v>0</v>
      </c>
      <c r="Q222" s="26"/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/>
      <c r="X222" s="3"/>
      <c r="Y222" s="3">
        <v>0</v>
      </c>
      <c r="Z222" s="3">
        <v>0</v>
      </c>
      <c r="AA222" s="3">
        <v>0</v>
      </c>
      <c r="AB222" s="3"/>
      <c r="AC222" s="27">
        <v>0</v>
      </c>
      <c r="AD222" s="28">
        <v>0</v>
      </c>
      <c r="AE222" s="135"/>
    </row>
    <row r="223" spans="1:31" x14ac:dyDescent="0.25">
      <c r="A223" s="20">
        <v>211</v>
      </c>
      <c r="B223" s="52"/>
      <c r="C223" s="52"/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/>
      <c r="J223" s="3"/>
      <c r="K223" s="3"/>
      <c r="L223" s="3"/>
      <c r="M223" s="3"/>
      <c r="N223" s="3"/>
      <c r="O223" s="3"/>
      <c r="P223" s="25">
        <v>0</v>
      </c>
      <c r="Q223" s="26"/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/>
      <c r="X223" s="3"/>
      <c r="Y223" s="3">
        <v>0</v>
      </c>
      <c r="Z223" s="3">
        <v>0</v>
      </c>
      <c r="AA223" s="3">
        <v>0</v>
      </c>
      <c r="AB223" s="3"/>
      <c r="AC223" s="27">
        <v>0</v>
      </c>
      <c r="AD223" s="28">
        <v>0</v>
      </c>
      <c r="AE223" s="135"/>
    </row>
    <row r="224" spans="1:31" x14ac:dyDescent="0.25">
      <c r="A224" s="29">
        <v>212</v>
      </c>
      <c r="B224" s="52"/>
      <c r="C224" s="52"/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/>
      <c r="J224" s="3"/>
      <c r="K224" s="3"/>
      <c r="L224" s="3"/>
      <c r="M224" s="3"/>
      <c r="N224" s="3"/>
      <c r="O224" s="3"/>
      <c r="P224" s="25">
        <v>0</v>
      </c>
      <c r="Q224" s="26"/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/>
      <c r="X224" s="3"/>
      <c r="Y224" s="3">
        <v>0</v>
      </c>
      <c r="Z224" s="3">
        <v>0</v>
      </c>
      <c r="AA224" s="3">
        <v>0</v>
      </c>
      <c r="AB224" s="3"/>
      <c r="AC224" s="27">
        <v>0</v>
      </c>
      <c r="AD224" s="28">
        <v>0</v>
      </c>
      <c r="AE224" s="135"/>
    </row>
    <row r="225" spans="1:31" x14ac:dyDescent="0.25">
      <c r="A225" s="20">
        <v>213</v>
      </c>
      <c r="B225" s="52"/>
      <c r="C225" s="52"/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/>
      <c r="J225" s="3"/>
      <c r="K225" s="3"/>
      <c r="L225" s="3"/>
      <c r="M225" s="3"/>
      <c r="N225" s="3"/>
      <c r="O225" s="3"/>
      <c r="P225" s="25">
        <v>0</v>
      </c>
      <c r="Q225" s="26"/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/>
      <c r="X225" s="3"/>
      <c r="Y225" s="3">
        <v>0</v>
      </c>
      <c r="Z225" s="3">
        <v>0</v>
      </c>
      <c r="AA225" s="3">
        <v>0</v>
      </c>
      <c r="AB225" s="3"/>
      <c r="AC225" s="27">
        <v>0</v>
      </c>
      <c r="AD225" s="28">
        <v>0</v>
      </c>
      <c r="AE225" s="135"/>
    </row>
    <row r="226" spans="1:31" x14ac:dyDescent="0.25">
      <c r="A226" s="29">
        <v>214</v>
      </c>
      <c r="B226" s="52"/>
      <c r="C226" s="52"/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/>
      <c r="J226" s="3"/>
      <c r="K226" s="3"/>
      <c r="L226" s="3"/>
      <c r="M226" s="3"/>
      <c r="N226" s="3"/>
      <c r="O226" s="3"/>
      <c r="P226" s="25">
        <v>0</v>
      </c>
      <c r="Q226" s="26"/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/>
      <c r="X226" s="3"/>
      <c r="Y226" s="3">
        <v>0</v>
      </c>
      <c r="Z226" s="3">
        <v>0</v>
      </c>
      <c r="AA226" s="3">
        <v>0</v>
      </c>
      <c r="AB226" s="3"/>
      <c r="AC226" s="27">
        <v>0</v>
      </c>
      <c r="AD226" s="28">
        <v>0</v>
      </c>
      <c r="AE226" s="135"/>
    </row>
    <row r="227" spans="1:31" x14ac:dyDescent="0.25">
      <c r="A227" s="20">
        <v>215</v>
      </c>
      <c r="B227" s="52"/>
      <c r="C227" s="52"/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/>
      <c r="J227" s="3"/>
      <c r="K227" s="3"/>
      <c r="L227" s="3"/>
      <c r="M227" s="3"/>
      <c r="N227" s="3"/>
      <c r="O227" s="3"/>
      <c r="P227" s="25">
        <v>0</v>
      </c>
      <c r="Q227" s="26"/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/>
      <c r="X227" s="3"/>
      <c r="Y227" s="3">
        <v>0</v>
      </c>
      <c r="Z227" s="3">
        <v>0</v>
      </c>
      <c r="AA227" s="3">
        <v>0</v>
      </c>
      <c r="AB227" s="3"/>
      <c r="AC227" s="27">
        <v>0</v>
      </c>
      <c r="AD227" s="28">
        <v>0</v>
      </c>
      <c r="AE227" s="135"/>
    </row>
    <row r="228" spans="1:31" x14ac:dyDescent="0.25">
      <c r="A228" s="29">
        <v>216</v>
      </c>
      <c r="B228" s="52"/>
      <c r="C228" s="52"/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/>
      <c r="J228" s="3"/>
      <c r="K228" s="3"/>
      <c r="L228" s="3"/>
      <c r="M228" s="3"/>
      <c r="N228" s="3"/>
      <c r="O228" s="3"/>
      <c r="P228" s="25">
        <v>0</v>
      </c>
      <c r="Q228" s="26"/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/>
      <c r="X228" s="3"/>
      <c r="Y228" s="3">
        <v>0</v>
      </c>
      <c r="Z228" s="3">
        <v>0</v>
      </c>
      <c r="AA228" s="3">
        <v>0</v>
      </c>
      <c r="AB228" s="3"/>
      <c r="AC228" s="27">
        <v>0</v>
      </c>
      <c r="AD228" s="28">
        <v>0</v>
      </c>
      <c r="AE228" s="135"/>
    </row>
    <row r="229" spans="1:31" x14ac:dyDescent="0.25">
      <c r="A229" s="20">
        <v>217</v>
      </c>
      <c r="B229" s="52"/>
      <c r="C229" s="52"/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/>
      <c r="J229" s="3"/>
      <c r="K229" s="3"/>
      <c r="L229" s="3"/>
      <c r="M229" s="3"/>
      <c r="N229" s="3"/>
      <c r="O229" s="3"/>
      <c r="P229" s="25">
        <v>0</v>
      </c>
      <c r="Q229" s="26"/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/>
      <c r="X229" s="3"/>
      <c r="Y229" s="3">
        <v>0</v>
      </c>
      <c r="Z229" s="3">
        <v>0</v>
      </c>
      <c r="AA229" s="3">
        <v>0</v>
      </c>
      <c r="AB229" s="3"/>
      <c r="AC229" s="27">
        <v>0</v>
      </c>
      <c r="AD229" s="28">
        <v>0</v>
      </c>
      <c r="AE229" s="135"/>
    </row>
    <row r="230" spans="1:31" x14ac:dyDescent="0.25">
      <c r="A230" s="29">
        <v>218</v>
      </c>
      <c r="B230" s="52"/>
      <c r="C230" s="52"/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/>
      <c r="J230" s="3"/>
      <c r="K230" s="3"/>
      <c r="L230" s="3"/>
      <c r="M230" s="3"/>
      <c r="N230" s="3"/>
      <c r="O230" s="3"/>
      <c r="P230" s="25">
        <v>0</v>
      </c>
      <c r="Q230" s="26"/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/>
      <c r="X230" s="3"/>
      <c r="Y230" s="3">
        <v>0</v>
      </c>
      <c r="Z230" s="3">
        <v>0</v>
      </c>
      <c r="AA230" s="3">
        <v>0</v>
      </c>
      <c r="AB230" s="3"/>
      <c r="AC230" s="27">
        <v>0</v>
      </c>
      <c r="AD230" s="28">
        <v>0</v>
      </c>
      <c r="AE230" s="135"/>
    </row>
    <row r="231" spans="1:31" x14ac:dyDescent="0.25">
      <c r="A231" s="20">
        <v>219</v>
      </c>
      <c r="B231" s="52"/>
      <c r="C231" s="52"/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/>
      <c r="J231" s="3"/>
      <c r="K231" s="3"/>
      <c r="L231" s="3"/>
      <c r="M231" s="3"/>
      <c r="N231" s="3"/>
      <c r="O231" s="3"/>
      <c r="P231" s="25">
        <v>0</v>
      </c>
      <c r="Q231" s="26"/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/>
      <c r="X231" s="3"/>
      <c r="Y231" s="3">
        <v>0</v>
      </c>
      <c r="Z231" s="3">
        <v>0</v>
      </c>
      <c r="AA231" s="3">
        <v>0</v>
      </c>
      <c r="AB231" s="3"/>
      <c r="AC231" s="27">
        <v>0</v>
      </c>
      <c r="AD231" s="28">
        <v>0</v>
      </c>
      <c r="AE231" s="135"/>
    </row>
    <row r="232" spans="1:31" x14ac:dyDescent="0.25">
      <c r="A232" s="29">
        <v>220</v>
      </c>
      <c r="B232" s="52"/>
      <c r="C232" s="52"/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/>
      <c r="J232" s="3"/>
      <c r="K232" s="3"/>
      <c r="L232" s="3"/>
      <c r="M232" s="3"/>
      <c r="N232" s="3"/>
      <c r="O232" s="3"/>
      <c r="P232" s="25">
        <v>0</v>
      </c>
      <c r="Q232" s="26"/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/>
      <c r="X232" s="3"/>
      <c r="Y232" s="3">
        <v>0</v>
      </c>
      <c r="Z232" s="3">
        <v>0</v>
      </c>
      <c r="AA232" s="3">
        <v>0</v>
      </c>
      <c r="AB232" s="3"/>
      <c r="AC232" s="27">
        <v>0</v>
      </c>
      <c r="AD232" s="28">
        <v>0</v>
      </c>
      <c r="AE232" s="135"/>
    </row>
    <row r="233" spans="1:31" x14ac:dyDescent="0.25">
      <c r="A233" s="20">
        <v>221</v>
      </c>
      <c r="B233" s="52"/>
      <c r="C233" s="52"/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/>
      <c r="J233" s="3"/>
      <c r="K233" s="3"/>
      <c r="L233" s="3"/>
      <c r="M233" s="3"/>
      <c r="N233" s="3"/>
      <c r="O233" s="3"/>
      <c r="P233" s="25">
        <v>0</v>
      </c>
      <c r="Q233" s="26"/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/>
      <c r="X233" s="3"/>
      <c r="Y233" s="3">
        <v>0</v>
      </c>
      <c r="Z233" s="3">
        <v>0</v>
      </c>
      <c r="AA233" s="3">
        <v>0</v>
      </c>
      <c r="AB233" s="3"/>
      <c r="AC233" s="27">
        <v>0</v>
      </c>
      <c r="AD233" s="28">
        <v>0</v>
      </c>
      <c r="AE233" s="135"/>
    </row>
    <row r="234" spans="1:31" x14ac:dyDescent="0.25">
      <c r="A234" s="29">
        <v>222</v>
      </c>
      <c r="B234" s="52"/>
      <c r="C234" s="52"/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/>
      <c r="J234" s="3"/>
      <c r="K234" s="3"/>
      <c r="L234" s="3"/>
      <c r="M234" s="3"/>
      <c r="N234" s="3"/>
      <c r="O234" s="3"/>
      <c r="P234" s="25">
        <v>0</v>
      </c>
      <c r="Q234" s="26"/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/>
      <c r="X234" s="3"/>
      <c r="Y234" s="3">
        <v>0</v>
      </c>
      <c r="Z234" s="3">
        <v>0</v>
      </c>
      <c r="AA234" s="3">
        <v>0</v>
      </c>
      <c r="AB234" s="3"/>
      <c r="AC234" s="27">
        <v>0</v>
      </c>
      <c r="AD234" s="28">
        <v>0</v>
      </c>
      <c r="AE234" s="135"/>
    </row>
    <row r="235" spans="1:31" x14ac:dyDescent="0.25">
      <c r="A235" s="20">
        <v>223</v>
      </c>
      <c r="B235" s="52"/>
      <c r="C235" s="52"/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/>
      <c r="J235" s="3"/>
      <c r="K235" s="3"/>
      <c r="L235" s="3"/>
      <c r="M235" s="3"/>
      <c r="N235" s="3"/>
      <c r="O235" s="3"/>
      <c r="P235" s="25">
        <v>0</v>
      </c>
      <c r="Q235" s="26"/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/>
      <c r="X235" s="3"/>
      <c r="Y235" s="3">
        <v>0</v>
      </c>
      <c r="Z235" s="3">
        <v>0</v>
      </c>
      <c r="AA235" s="3">
        <v>0</v>
      </c>
      <c r="AB235" s="3"/>
      <c r="AC235" s="27">
        <v>0</v>
      </c>
      <c r="AD235" s="28">
        <v>0</v>
      </c>
      <c r="AE235" s="135"/>
    </row>
    <row r="236" spans="1:31" x14ac:dyDescent="0.25">
      <c r="A236" s="29">
        <v>224</v>
      </c>
      <c r="B236" s="52"/>
      <c r="C236" s="52"/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/>
      <c r="J236" s="3"/>
      <c r="K236" s="3"/>
      <c r="L236" s="3"/>
      <c r="M236" s="3"/>
      <c r="N236" s="3"/>
      <c r="O236" s="3"/>
      <c r="P236" s="25">
        <v>0</v>
      </c>
      <c r="Q236" s="26"/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/>
      <c r="X236" s="3"/>
      <c r="Y236" s="3">
        <v>0</v>
      </c>
      <c r="Z236" s="3">
        <v>0</v>
      </c>
      <c r="AA236" s="3">
        <v>0</v>
      </c>
      <c r="AB236" s="3"/>
      <c r="AC236" s="27">
        <v>0</v>
      </c>
      <c r="AD236" s="28">
        <v>0</v>
      </c>
      <c r="AE236" s="135"/>
    </row>
    <row r="237" spans="1:31" x14ac:dyDescent="0.25">
      <c r="A237" s="20">
        <v>225</v>
      </c>
      <c r="B237" s="52"/>
      <c r="C237" s="52"/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/>
      <c r="J237" s="3"/>
      <c r="K237" s="3"/>
      <c r="L237" s="3"/>
      <c r="M237" s="3"/>
      <c r="N237" s="3"/>
      <c r="O237" s="3"/>
      <c r="P237" s="25">
        <v>0</v>
      </c>
      <c r="Q237" s="26"/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/>
      <c r="X237" s="3"/>
      <c r="Y237" s="3">
        <v>0</v>
      </c>
      <c r="Z237" s="3">
        <v>0</v>
      </c>
      <c r="AA237" s="3">
        <v>0</v>
      </c>
      <c r="AB237" s="3"/>
      <c r="AC237" s="27">
        <v>0</v>
      </c>
      <c r="AD237" s="28">
        <v>0</v>
      </c>
      <c r="AE237" s="135"/>
    </row>
    <row r="238" spans="1:31" x14ac:dyDescent="0.25">
      <c r="A238" s="29">
        <v>226</v>
      </c>
      <c r="B238" s="52"/>
      <c r="C238" s="52"/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/>
      <c r="J238" s="3"/>
      <c r="K238" s="3"/>
      <c r="L238" s="3"/>
      <c r="M238" s="3"/>
      <c r="N238" s="3"/>
      <c r="O238" s="3"/>
      <c r="P238" s="25">
        <v>0</v>
      </c>
      <c r="Q238" s="26"/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/>
      <c r="X238" s="3"/>
      <c r="Y238" s="3">
        <v>0</v>
      </c>
      <c r="Z238" s="3">
        <v>0</v>
      </c>
      <c r="AA238" s="3">
        <v>0</v>
      </c>
      <c r="AB238" s="3"/>
      <c r="AC238" s="27">
        <v>0</v>
      </c>
      <c r="AD238" s="28">
        <v>0</v>
      </c>
      <c r="AE238" s="135"/>
    </row>
    <row r="239" spans="1:31" x14ac:dyDescent="0.25">
      <c r="A239" s="20">
        <v>227</v>
      </c>
      <c r="B239" s="52"/>
      <c r="C239" s="52"/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/>
      <c r="J239" s="3"/>
      <c r="K239" s="3"/>
      <c r="L239" s="3"/>
      <c r="M239" s="3"/>
      <c r="N239" s="3"/>
      <c r="O239" s="3"/>
      <c r="P239" s="25">
        <v>0</v>
      </c>
      <c r="Q239" s="26"/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/>
      <c r="X239" s="3"/>
      <c r="Y239" s="3">
        <v>0</v>
      </c>
      <c r="Z239" s="3">
        <v>0</v>
      </c>
      <c r="AA239" s="3">
        <v>0</v>
      </c>
      <c r="AB239" s="3"/>
      <c r="AC239" s="27">
        <v>0</v>
      </c>
      <c r="AD239" s="28">
        <v>0</v>
      </c>
      <c r="AE239" s="135"/>
    </row>
    <row r="240" spans="1:31" x14ac:dyDescent="0.25">
      <c r="A240" s="29">
        <v>228</v>
      </c>
      <c r="B240" s="52"/>
      <c r="C240" s="52"/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/>
      <c r="J240" s="3"/>
      <c r="K240" s="3"/>
      <c r="L240" s="3"/>
      <c r="M240" s="3"/>
      <c r="N240" s="3"/>
      <c r="O240" s="3"/>
      <c r="P240" s="25">
        <v>0</v>
      </c>
      <c r="Q240" s="26"/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/>
      <c r="X240" s="3"/>
      <c r="Y240" s="3">
        <v>0</v>
      </c>
      <c r="Z240" s="3">
        <v>0</v>
      </c>
      <c r="AA240" s="3">
        <v>0</v>
      </c>
      <c r="AB240" s="3"/>
      <c r="AC240" s="27">
        <v>0</v>
      </c>
      <c r="AD240" s="28">
        <v>0</v>
      </c>
      <c r="AE240" s="135"/>
    </row>
    <row r="241" spans="1:31" x14ac:dyDescent="0.25">
      <c r="A241" s="20">
        <v>229</v>
      </c>
      <c r="B241" s="52"/>
      <c r="C241" s="52"/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/>
      <c r="J241" s="3"/>
      <c r="K241" s="3"/>
      <c r="L241" s="3"/>
      <c r="M241" s="3"/>
      <c r="N241" s="3"/>
      <c r="O241" s="3"/>
      <c r="P241" s="25">
        <v>0</v>
      </c>
      <c r="Q241" s="26"/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/>
      <c r="X241" s="3"/>
      <c r="Y241" s="3">
        <v>0</v>
      </c>
      <c r="Z241" s="3">
        <v>0</v>
      </c>
      <c r="AA241" s="3">
        <v>0</v>
      </c>
      <c r="AB241" s="3"/>
      <c r="AC241" s="27">
        <v>0</v>
      </c>
      <c r="AD241" s="28">
        <v>0</v>
      </c>
      <c r="AE241" s="135"/>
    </row>
    <row r="242" spans="1:31" x14ac:dyDescent="0.25">
      <c r="A242" s="29">
        <v>230</v>
      </c>
      <c r="B242" s="52"/>
      <c r="C242" s="52"/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/>
      <c r="J242" s="3"/>
      <c r="K242" s="3"/>
      <c r="L242" s="3"/>
      <c r="M242" s="3"/>
      <c r="N242" s="3"/>
      <c r="O242" s="3"/>
      <c r="P242" s="25">
        <v>0</v>
      </c>
      <c r="Q242" s="26"/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/>
      <c r="X242" s="3"/>
      <c r="Y242" s="3">
        <v>0</v>
      </c>
      <c r="Z242" s="3">
        <v>0</v>
      </c>
      <c r="AA242" s="3">
        <v>0</v>
      </c>
      <c r="AB242" s="3"/>
      <c r="AC242" s="27">
        <v>0</v>
      </c>
      <c r="AD242" s="28">
        <v>0</v>
      </c>
      <c r="AE242" s="135"/>
    </row>
    <row r="243" spans="1:31" x14ac:dyDescent="0.25">
      <c r="A243" s="20">
        <v>231</v>
      </c>
      <c r="B243" s="52"/>
      <c r="C243" s="52"/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/>
      <c r="J243" s="3"/>
      <c r="K243" s="3"/>
      <c r="L243" s="3"/>
      <c r="M243" s="3"/>
      <c r="N243" s="3"/>
      <c r="O243" s="3"/>
      <c r="P243" s="25">
        <v>0</v>
      </c>
      <c r="Q243" s="26"/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/>
      <c r="X243" s="3"/>
      <c r="Y243" s="3">
        <v>0</v>
      </c>
      <c r="Z243" s="3">
        <v>0</v>
      </c>
      <c r="AA243" s="3">
        <v>0</v>
      </c>
      <c r="AB243" s="3"/>
      <c r="AC243" s="27">
        <v>0</v>
      </c>
      <c r="AD243" s="28">
        <v>0</v>
      </c>
      <c r="AE243" s="135"/>
    </row>
    <row r="244" spans="1:31" x14ac:dyDescent="0.25">
      <c r="A244" s="29">
        <v>232</v>
      </c>
      <c r="B244" s="52"/>
      <c r="C244" s="52"/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/>
      <c r="J244" s="3"/>
      <c r="K244" s="3"/>
      <c r="L244" s="3"/>
      <c r="M244" s="3"/>
      <c r="N244" s="3"/>
      <c r="O244" s="3"/>
      <c r="P244" s="25">
        <v>0</v>
      </c>
      <c r="Q244" s="26"/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/>
      <c r="X244" s="3"/>
      <c r="Y244" s="3">
        <v>0</v>
      </c>
      <c r="Z244" s="3">
        <v>0</v>
      </c>
      <c r="AA244" s="3">
        <v>0</v>
      </c>
      <c r="AB244" s="3"/>
      <c r="AC244" s="27">
        <v>0</v>
      </c>
      <c r="AD244" s="28">
        <v>0</v>
      </c>
      <c r="AE244" s="135"/>
    </row>
    <row r="245" spans="1:31" x14ac:dyDescent="0.25">
      <c r="A245" s="20">
        <v>233</v>
      </c>
      <c r="B245" s="52"/>
      <c r="C245" s="52"/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/>
      <c r="J245" s="3"/>
      <c r="K245" s="3"/>
      <c r="L245" s="3"/>
      <c r="M245" s="3"/>
      <c r="N245" s="3"/>
      <c r="O245" s="3"/>
      <c r="P245" s="25">
        <v>0</v>
      </c>
      <c r="Q245" s="26"/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/>
      <c r="X245" s="3"/>
      <c r="Y245" s="3">
        <v>0</v>
      </c>
      <c r="Z245" s="3">
        <v>0</v>
      </c>
      <c r="AA245" s="3">
        <v>0</v>
      </c>
      <c r="AB245" s="3"/>
      <c r="AC245" s="27">
        <v>0</v>
      </c>
      <c r="AD245" s="28">
        <v>0</v>
      </c>
      <c r="AE245" s="135"/>
    </row>
    <row r="246" spans="1:31" x14ac:dyDescent="0.25">
      <c r="A246" s="29">
        <v>234</v>
      </c>
      <c r="B246" s="52"/>
      <c r="C246" s="52"/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/>
      <c r="J246" s="3"/>
      <c r="K246" s="3"/>
      <c r="L246" s="3"/>
      <c r="M246" s="3"/>
      <c r="N246" s="3"/>
      <c r="O246" s="3"/>
      <c r="P246" s="25">
        <v>0</v>
      </c>
      <c r="Q246" s="26"/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/>
      <c r="X246" s="3"/>
      <c r="Y246" s="3">
        <v>0</v>
      </c>
      <c r="Z246" s="3">
        <v>0</v>
      </c>
      <c r="AA246" s="3">
        <v>0</v>
      </c>
      <c r="AB246" s="3"/>
      <c r="AC246" s="27">
        <v>0</v>
      </c>
      <c r="AD246" s="28">
        <v>0</v>
      </c>
      <c r="AE246" s="135"/>
    </row>
    <row r="247" spans="1:31" x14ac:dyDescent="0.25">
      <c r="A247" s="20">
        <v>235</v>
      </c>
      <c r="B247" s="52"/>
      <c r="C247" s="52"/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/>
      <c r="J247" s="3"/>
      <c r="K247" s="3"/>
      <c r="L247" s="3"/>
      <c r="M247" s="3"/>
      <c r="N247" s="3"/>
      <c r="O247" s="3"/>
      <c r="P247" s="25">
        <v>0</v>
      </c>
      <c r="Q247" s="26"/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/>
      <c r="X247" s="3"/>
      <c r="Y247" s="3">
        <v>0</v>
      </c>
      <c r="Z247" s="3">
        <v>0</v>
      </c>
      <c r="AA247" s="3">
        <v>0</v>
      </c>
      <c r="AB247" s="3"/>
      <c r="AC247" s="27">
        <v>0</v>
      </c>
      <c r="AD247" s="28">
        <v>0</v>
      </c>
      <c r="AE247" s="135"/>
    </row>
    <row r="248" spans="1:31" x14ac:dyDescent="0.25">
      <c r="A248" s="29">
        <v>236</v>
      </c>
      <c r="B248" s="52"/>
      <c r="C248" s="52"/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/>
      <c r="J248" s="3"/>
      <c r="K248" s="3"/>
      <c r="L248" s="3"/>
      <c r="M248" s="3"/>
      <c r="N248" s="3"/>
      <c r="O248" s="3"/>
      <c r="P248" s="25">
        <v>0</v>
      </c>
      <c r="Q248" s="26"/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/>
      <c r="X248" s="3"/>
      <c r="Y248" s="3">
        <v>0</v>
      </c>
      <c r="Z248" s="3">
        <v>0</v>
      </c>
      <c r="AA248" s="3">
        <v>0</v>
      </c>
      <c r="AB248" s="3"/>
      <c r="AC248" s="27">
        <v>0</v>
      </c>
      <c r="AD248" s="28">
        <v>0</v>
      </c>
      <c r="AE248" s="135"/>
    </row>
    <row r="249" spans="1:31" x14ac:dyDescent="0.25">
      <c r="A249" s="20">
        <v>237</v>
      </c>
      <c r="B249" s="52"/>
      <c r="C249" s="52"/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/>
      <c r="J249" s="3"/>
      <c r="K249" s="3"/>
      <c r="L249" s="3"/>
      <c r="M249" s="3"/>
      <c r="N249" s="3"/>
      <c r="O249" s="3"/>
      <c r="P249" s="25">
        <v>0</v>
      </c>
      <c r="Q249" s="26"/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/>
      <c r="X249" s="3"/>
      <c r="Y249" s="3">
        <v>0</v>
      </c>
      <c r="Z249" s="3">
        <v>0</v>
      </c>
      <c r="AA249" s="3">
        <v>0</v>
      </c>
      <c r="AB249" s="3"/>
      <c r="AC249" s="27">
        <v>0</v>
      </c>
      <c r="AD249" s="28">
        <v>0</v>
      </c>
      <c r="AE249" s="135"/>
    </row>
    <row r="250" spans="1:31" x14ac:dyDescent="0.25">
      <c r="A250" s="29">
        <v>238</v>
      </c>
      <c r="B250" s="52"/>
      <c r="C250" s="52"/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/>
      <c r="J250" s="3"/>
      <c r="K250" s="3"/>
      <c r="L250" s="3"/>
      <c r="M250" s="3"/>
      <c r="N250" s="3"/>
      <c r="O250" s="3"/>
      <c r="P250" s="25">
        <v>0</v>
      </c>
      <c r="Q250" s="26"/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/>
      <c r="X250" s="3"/>
      <c r="Y250" s="3">
        <v>0</v>
      </c>
      <c r="Z250" s="3">
        <v>0</v>
      </c>
      <c r="AA250" s="3">
        <v>0</v>
      </c>
      <c r="AB250" s="3"/>
      <c r="AC250" s="27">
        <v>0</v>
      </c>
      <c r="AD250" s="28">
        <v>0</v>
      </c>
      <c r="AE250" s="135"/>
    </row>
    <row r="251" spans="1:31" x14ac:dyDescent="0.25">
      <c r="A251" s="20">
        <v>239</v>
      </c>
      <c r="B251" s="52"/>
      <c r="C251" s="52"/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/>
      <c r="J251" s="3"/>
      <c r="K251" s="3"/>
      <c r="L251" s="3"/>
      <c r="M251" s="3"/>
      <c r="N251" s="3"/>
      <c r="O251" s="3"/>
      <c r="P251" s="25">
        <v>0</v>
      </c>
      <c r="Q251" s="26"/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/>
      <c r="X251" s="3"/>
      <c r="Y251" s="3">
        <v>0</v>
      </c>
      <c r="Z251" s="3">
        <v>0</v>
      </c>
      <c r="AA251" s="3">
        <v>0</v>
      </c>
      <c r="AB251" s="3"/>
      <c r="AC251" s="27">
        <v>0</v>
      </c>
      <c r="AD251" s="28">
        <v>0</v>
      </c>
      <c r="AE251" s="135"/>
    </row>
    <row r="252" spans="1:31" x14ac:dyDescent="0.25">
      <c r="A252" s="29">
        <v>240</v>
      </c>
      <c r="B252" s="52"/>
      <c r="C252" s="52"/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/>
      <c r="J252" s="3"/>
      <c r="K252" s="3"/>
      <c r="L252" s="3"/>
      <c r="M252" s="3"/>
      <c r="N252" s="3"/>
      <c r="O252" s="3"/>
      <c r="P252" s="25">
        <v>0</v>
      </c>
      <c r="Q252" s="26"/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/>
      <c r="X252" s="3"/>
      <c r="Y252" s="3">
        <v>0</v>
      </c>
      <c r="Z252" s="3">
        <v>0</v>
      </c>
      <c r="AA252" s="3">
        <v>0</v>
      </c>
      <c r="AB252" s="3"/>
      <c r="AC252" s="27">
        <v>0</v>
      </c>
      <c r="AD252" s="28">
        <v>0</v>
      </c>
      <c r="AE252" s="135"/>
    </row>
    <row r="253" spans="1:31" x14ac:dyDescent="0.25">
      <c r="A253" s="20">
        <v>241</v>
      </c>
      <c r="B253" s="52"/>
      <c r="C253" s="52"/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/>
      <c r="J253" s="3"/>
      <c r="K253" s="3"/>
      <c r="L253" s="3"/>
      <c r="M253" s="3"/>
      <c r="N253" s="3"/>
      <c r="O253" s="3"/>
      <c r="P253" s="25">
        <v>0</v>
      </c>
      <c r="Q253" s="26"/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/>
      <c r="X253" s="3"/>
      <c r="Y253" s="3">
        <v>0</v>
      </c>
      <c r="Z253" s="3">
        <v>0</v>
      </c>
      <c r="AA253" s="3">
        <v>0</v>
      </c>
      <c r="AB253" s="3"/>
      <c r="AC253" s="27">
        <v>0</v>
      </c>
      <c r="AD253" s="28">
        <v>0</v>
      </c>
      <c r="AE253" s="135"/>
    </row>
    <row r="254" spans="1:31" x14ac:dyDescent="0.25">
      <c r="A254" s="29">
        <v>242</v>
      </c>
      <c r="B254" s="52"/>
      <c r="C254" s="52"/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/>
      <c r="J254" s="3"/>
      <c r="K254" s="3"/>
      <c r="L254" s="3"/>
      <c r="M254" s="3"/>
      <c r="N254" s="3"/>
      <c r="O254" s="3"/>
      <c r="P254" s="25">
        <v>0</v>
      </c>
      <c r="Q254" s="26"/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/>
      <c r="X254" s="3"/>
      <c r="Y254" s="3">
        <v>0</v>
      </c>
      <c r="Z254" s="3">
        <v>0</v>
      </c>
      <c r="AA254" s="3">
        <v>0</v>
      </c>
      <c r="AB254" s="3"/>
      <c r="AC254" s="27">
        <v>0</v>
      </c>
      <c r="AD254" s="28">
        <v>0</v>
      </c>
      <c r="AE254" s="135"/>
    </row>
    <row r="255" spans="1:31" x14ac:dyDescent="0.25">
      <c r="A255" s="20">
        <v>243</v>
      </c>
      <c r="B255" s="52"/>
      <c r="C255" s="52"/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/>
      <c r="J255" s="3"/>
      <c r="K255" s="3"/>
      <c r="L255" s="3"/>
      <c r="M255" s="3"/>
      <c r="N255" s="3"/>
      <c r="O255" s="3"/>
      <c r="P255" s="25">
        <v>0</v>
      </c>
      <c r="Q255" s="26"/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/>
      <c r="X255" s="3"/>
      <c r="Y255" s="3">
        <v>0</v>
      </c>
      <c r="Z255" s="3">
        <v>0</v>
      </c>
      <c r="AA255" s="3">
        <v>0</v>
      </c>
      <c r="AB255" s="3"/>
      <c r="AC255" s="27">
        <v>0</v>
      </c>
      <c r="AD255" s="28">
        <v>0</v>
      </c>
      <c r="AE255" s="135"/>
    </row>
    <row r="256" spans="1:31" x14ac:dyDescent="0.25">
      <c r="A256" s="29">
        <v>244</v>
      </c>
      <c r="B256" s="52"/>
      <c r="C256" s="52"/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/>
      <c r="J256" s="3"/>
      <c r="K256" s="3"/>
      <c r="L256" s="3"/>
      <c r="M256" s="3"/>
      <c r="N256" s="3"/>
      <c r="O256" s="3"/>
      <c r="P256" s="25">
        <v>0</v>
      </c>
      <c r="Q256" s="26"/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/>
      <c r="X256" s="3"/>
      <c r="Y256" s="3">
        <v>0</v>
      </c>
      <c r="Z256" s="3">
        <v>0</v>
      </c>
      <c r="AA256" s="3">
        <v>0</v>
      </c>
      <c r="AB256" s="3"/>
      <c r="AC256" s="27">
        <v>0</v>
      </c>
      <c r="AD256" s="28">
        <v>0</v>
      </c>
      <c r="AE256" s="135"/>
    </row>
    <row r="257" spans="1:31" x14ac:dyDescent="0.25">
      <c r="A257" s="20">
        <v>245</v>
      </c>
      <c r="B257" s="52"/>
      <c r="C257" s="52"/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/>
      <c r="J257" s="3"/>
      <c r="K257" s="3"/>
      <c r="L257" s="3"/>
      <c r="M257" s="3"/>
      <c r="N257" s="3"/>
      <c r="O257" s="3"/>
      <c r="P257" s="25">
        <v>0</v>
      </c>
      <c r="Q257" s="26"/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/>
      <c r="X257" s="3"/>
      <c r="Y257" s="3">
        <v>0</v>
      </c>
      <c r="Z257" s="3">
        <v>0</v>
      </c>
      <c r="AA257" s="3">
        <v>0</v>
      </c>
      <c r="AB257" s="3"/>
      <c r="AC257" s="27">
        <v>0</v>
      </c>
      <c r="AD257" s="28">
        <v>0</v>
      </c>
      <c r="AE257" s="135"/>
    </row>
    <row r="258" spans="1:31" x14ac:dyDescent="0.25">
      <c r="A258" s="29">
        <v>246</v>
      </c>
      <c r="B258" s="52"/>
      <c r="C258" s="52"/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/>
      <c r="J258" s="3"/>
      <c r="K258" s="3"/>
      <c r="L258" s="3"/>
      <c r="M258" s="3"/>
      <c r="N258" s="3"/>
      <c r="O258" s="3"/>
      <c r="P258" s="25">
        <v>0</v>
      </c>
      <c r="Q258" s="26"/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/>
      <c r="X258" s="3"/>
      <c r="Y258" s="3">
        <v>0</v>
      </c>
      <c r="Z258" s="3">
        <v>0</v>
      </c>
      <c r="AA258" s="3">
        <v>0</v>
      </c>
      <c r="AB258" s="3"/>
      <c r="AC258" s="27">
        <v>0</v>
      </c>
      <c r="AD258" s="28">
        <v>0</v>
      </c>
      <c r="AE258" s="135"/>
    </row>
    <row r="259" spans="1:31" x14ac:dyDescent="0.25">
      <c r="A259" s="20">
        <v>247</v>
      </c>
      <c r="B259" s="52"/>
      <c r="C259" s="52"/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/>
      <c r="J259" s="3"/>
      <c r="K259" s="3"/>
      <c r="L259" s="3"/>
      <c r="M259" s="3"/>
      <c r="N259" s="3"/>
      <c r="O259" s="3"/>
      <c r="P259" s="25">
        <v>0</v>
      </c>
      <c r="Q259" s="26"/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/>
      <c r="X259" s="3"/>
      <c r="Y259" s="3">
        <v>0</v>
      </c>
      <c r="Z259" s="3">
        <v>0</v>
      </c>
      <c r="AA259" s="3">
        <v>0</v>
      </c>
      <c r="AB259" s="3"/>
      <c r="AC259" s="27">
        <v>0</v>
      </c>
      <c r="AD259" s="28">
        <v>0</v>
      </c>
      <c r="AE259" s="135"/>
    </row>
    <row r="260" spans="1:31" x14ac:dyDescent="0.25">
      <c r="A260" s="29">
        <v>248</v>
      </c>
      <c r="B260" s="52"/>
      <c r="C260" s="52"/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/>
      <c r="J260" s="3"/>
      <c r="K260" s="3"/>
      <c r="L260" s="3"/>
      <c r="M260" s="3"/>
      <c r="N260" s="3"/>
      <c r="O260" s="3"/>
      <c r="P260" s="25">
        <v>0</v>
      </c>
      <c r="Q260" s="26"/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/>
      <c r="X260" s="3"/>
      <c r="Y260" s="3">
        <v>0</v>
      </c>
      <c r="Z260" s="3">
        <v>0</v>
      </c>
      <c r="AA260" s="3">
        <v>0</v>
      </c>
      <c r="AB260" s="3"/>
      <c r="AC260" s="27">
        <v>0</v>
      </c>
      <c r="AD260" s="28">
        <v>0</v>
      </c>
      <c r="AE260" s="135"/>
    </row>
    <row r="261" spans="1:31" x14ac:dyDescent="0.25">
      <c r="A261" s="20">
        <v>249</v>
      </c>
      <c r="B261" s="52"/>
      <c r="C261" s="52"/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/>
      <c r="J261" s="3"/>
      <c r="K261" s="3"/>
      <c r="L261" s="3"/>
      <c r="M261" s="3"/>
      <c r="N261" s="3"/>
      <c r="O261" s="3"/>
      <c r="P261" s="25">
        <v>0</v>
      </c>
      <c r="Q261" s="26"/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/>
      <c r="X261" s="3"/>
      <c r="Y261" s="3">
        <v>0</v>
      </c>
      <c r="Z261" s="3">
        <v>0</v>
      </c>
      <c r="AA261" s="3">
        <v>0</v>
      </c>
      <c r="AB261" s="3"/>
      <c r="AC261" s="27">
        <v>0</v>
      </c>
      <c r="AD261" s="28">
        <v>0</v>
      </c>
      <c r="AE261" s="135"/>
    </row>
    <row r="262" spans="1:31" x14ac:dyDescent="0.25">
      <c r="A262" s="29">
        <v>250</v>
      </c>
      <c r="B262" s="52"/>
      <c r="C262" s="52"/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/>
      <c r="J262" s="3"/>
      <c r="K262" s="3"/>
      <c r="L262" s="3"/>
      <c r="M262" s="3"/>
      <c r="N262" s="3"/>
      <c r="O262" s="3"/>
      <c r="P262" s="25">
        <v>0</v>
      </c>
      <c r="Q262" s="26"/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/>
      <c r="X262" s="3"/>
      <c r="Y262" s="3">
        <v>0</v>
      </c>
      <c r="Z262" s="3">
        <v>0</v>
      </c>
      <c r="AA262" s="3">
        <v>0</v>
      </c>
      <c r="AB262" s="3"/>
      <c r="AC262" s="27">
        <v>0</v>
      </c>
      <c r="AD262" s="28">
        <v>0</v>
      </c>
      <c r="AE262" s="135"/>
    </row>
    <row r="263" spans="1:31" x14ac:dyDescent="0.25">
      <c r="A263" s="20">
        <v>251</v>
      </c>
      <c r="B263" s="52"/>
      <c r="C263" s="52"/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/>
      <c r="J263" s="3"/>
      <c r="K263" s="3"/>
      <c r="L263" s="3"/>
      <c r="M263" s="3"/>
      <c r="N263" s="3"/>
      <c r="O263" s="3"/>
      <c r="P263" s="25">
        <v>0</v>
      </c>
      <c r="Q263" s="26"/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/>
      <c r="X263" s="3"/>
      <c r="Y263" s="3">
        <v>0</v>
      </c>
      <c r="Z263" s="3">
        <v>0</v>
      </c>
      <c r="AA263" s="3">
        <v>0</v>
      </c>
      <c r="AB263" s="3"/>
      <c r="AC263" s="27">
        <v>0</v>
      </c>
      <c r="AD263" s="28">
        <v>0</v>
      </c>
      <c r="AE263" s="135"/>
    </row>
    <row r="264" spans="1:31" x14ac:dyDescent="0.25">
      <c r="A264" s="29">
        <v>252</v>
      </c>
      <c r="B264" s="52"/>
      <c r="C264" s="52"/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/>
      <c r="J264" s="3"/>
      <c r="K264" s="3"/>
      <c r="L264" s="3"/>
      <c r="M264" s="3"/>
      <c r="N264" s="3"/>
      <c r="O264" s="3"/>
      <c r="P264" s="25">
        <v>0</v>
      </c>
      <c r="Q264" s="26"/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/>
      <c r="X264" s="3"/>
      <c r="Y264" s="3">
        <v>0</v>
      </c>
      <c r="Z264" s="3">
        <v>0</v>
      </c>
      <c r="AA264" s="3">
        <v>0</v>
      </c>
      <c r="AB264" s="3"/>
      <c r="AC264" s="27">
        <v>0</v>
      </c>
      <c r="AD264" s="28">
        <v>0</v>
      </c>
      <c r="AE264" s="135"/>
    </row>
    <row r="265" spans="1:31" x14ac:dyDescent="0.25">
      <c r="A265" s="20">
        <v>253</v>
      </c>
      <c r="B265" s="52"/>
      <c r="C265" s="52"/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/>
      <c r="J265" s="3"/>
      <c r="K265" s="3"/>
      <c r="L265" s="3"/>
      <c r="M265" s="3"/>
      <c r="N265" s="3"/>
      <c r="O265" s="3"/>
      <c r="P265" s="25">
        <v>0</v>
      </c>
      <c r="Q265" s="26"/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/>
      <c r="X265" s="3"/>
      <c r="Y265" s="3">
        <v>0</v>
      </c>
      <c r="Z265" s="3">
        <v>0</v>
      </c>
      <c r="AA265" s="3">
        <v>0</v>
      </c>
      <c r="AB265" s="3"/>
      <c r="AC265" s="27">
        <v>0</v>
      </c>
      <c r="AD265" s="28">
        <v>0</v>
      </c>
      <c r="AE265" s="135"/>
    </row>
    <row r="266" spans="1:31" x14ac:dyDescent="0.25">
      <c r="A266" s="29">
        <v>254</v>
      </c>
      <c r="B266" s="52"/>
      <c r="C266" s="52"/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/>
      <c r="J266" s="3"/>
      <c r="K266" s="3"/>
      <c r="L266" s="3"/>
      <c r="M266" s="3"/>
      <c r="N266" s="3"/>
      <c r="O266" s="3"/>
      <c r="P266" s="25">
        <v>0</v>
      </c>
      <c r="Q266" s="26"/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/>
      <c r="X266" s="3"/>
      <c r="Y266" s="3">
        <v>0</v>
      </c>
      <c r="Z266" s="3">
        <v>0</v>
      </c>
      <c r="AA266" s="3">
        <v>0</v>
      </c>
      <c r="AB266" s="3"/>
      <c r="AC266" s="27">
        <v>0</v>
      </c>
      <c r="AD266" s="28">
        <v>0</v>
      </c>
      <c r="AE266" s="135"/>
    </row>
    <row r="267" spans="1:31" x14ac:dyDescent="0.25">
      <c r="A267" s="20">
        <v>255</v>
      </c>
      <c r="B267" s="52"/>
      <c r="C267" s="52"/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/>
      <c r="J267" s="3"/>
      <c r="K267" s="3"/>
      <c r="L267" s="3"/>
      <c r="M267" s="3"/>
      <c r="N267" s="3"/>
      <c r="O267" s="3"/>
      <c r="P267" s="25">
        <v>0</v>
      </c>
      <c r="Q267" s="26"/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/>
      <c r="X267" s="3"/>
      <c r="Y267" s="3">
        <v>0</v>
      </c>
      <c r="Z267" s="3">
        <v>0</v>
      </c>
      <c r="AA267" s="3">
        <v>0</v>
      </c>
      <c r="AB267" s="3"/>
      <c r="AC267" s="27">
        <v>0</v>
      </c>
      <c r="AD267" s="28">
        <v>0</v>
      </c>
      <c r="AE267" s="135"/>
    </row>
    <row r="268" spans="1:31" x14ac:dyDescent="0.25">
      <c r="A268" s="29">
        <v>256</v>
      </c>
      <c r="B268" s="52"/>
      <c r="C268" s="52"/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/>
      <c r="J268" s="3"/>
      <c r="K268" s="3"/>
      <c r="L268" s="3"/>
      <c r="M268" s="3"/>
      <c r="N268" s="3"/>
      <c r="O268" s="3"/>
      <c r="P268" s="25">
        <v>0</v>
      </c>
      <c r="Q268" s="26"/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/>
      <c r="X268" s="3"/>
      <c r="Y268" s="3">
        <v>0</v>
      </c>
      <c r="Z268" s="3">
        <v>0</v>
      </c>
      <c r="AA268" s="3">
        <v>0</v>
      </c>
      <c r="AB268" s="3"/>
      <c r="AC268" s="27">
        <v>0</v>
      </c>
      <c r="AD268" s="28">
        <v>0</v>
      </c>
      <c r="AE268" s="135"/>
    </row>
    <row r="269" spans="1:31" x14ac:dyDescent="0.25">
      <c r="A269" s="20">
        <v>257</v>
      </c>
      <c r="B269" s="52"/>
      <c r="C269" s="52"/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/>
      <c r="J269" s="3"/>
      <c r="K269" s="3"/>
      <c r="L269" s="3"/>
      <c r="M269" s="3"/>
      <c r="N269" s="3"/>
      <c r="O269" s="3"/>
      <c r="P269" s="25">
        <v>0</v>
      </c>
      <c r="Q269" s="26"/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/>
      <c r="X269" s="3"/>
      <c r="Y269" s="3">
        <v>0</v>
      </c>
      <c r="Z269" s="3">
        <v>0</v>
      </c>
      <c r="AA269" s="3">
        <v>0</v>
      </c>
      <c r="AB269" s="3"/>
      <c r="AC269" s="27">
        <v>0</v>
      </c>
      <c r="AD269" s="28">
        <v>0</v>
      </c>
      <c r="AE269" s="135"/>
    </row>
    <row r="270" spans="1:31" x14ac:dyDescent="0.25">
      <c r="A270" s="29">
        <v>258</v>
      </c>
      <c r="B270" s="52"/>
      <c r="C270" s="52"/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/>
      <c r="J270" s="3"/>
      <c r="K270" s="3"/>
      <c r="L270" s="3"/>
      <c r="M270" s="3"/>
      <c r="N270" s="3"/>
      <c r="O270" s="3"/>
      <c r="P270" s="25">
        <v>0</v>
      </c>
      <c r="Q270" s="26"/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/>
      <c r="X270" s="3"/>
      <c r="Y270" s="3">
        <v>0</v>
      </c>
      <c r="Z270" s="3">
        <v>0</v>
      </c>
      <c r="AA270" s="3">
        <v>0</v>
      </c>
      <c r="AB270" s="3"/>
      <c r="AC270" s="27">
        <v>0</v>
      </c>
      <c r="AD270" s="28">
        <v>0</v>
      </c>
      <c r="AE270" s="135"/>
    </row>
    <row r="271" spans="1:31" x14ac:dyDescent="0.25">
      <c r="A271" s="20">
        <v>259</v>
      </c>
      <c r="B271" s="52"/>
      <c r="C271" s="52"/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/>
      <c r="J271" s="3"/>
      <c r="K271" s="3"/>
      <c r="L271" s="3"/>
      <c r="M271" s="3"/>
      <c r="N271" s="3"/>
      <c r="O271" s="3"/>
      <c r="P271" s="25">
        <v>0</v>
      </c>
      <c r="Q271" s="26"/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/>
      <c r="X271" s="3"/>
      <c r="Y271" s="3">
        <v>0</v>
      </c>
      <c r="Z271" s="3">
        <v>0</v>
      </c>
      <c r="AA271" s="3">
        <v>0</v>
      </c>
      <c r="AB271" s="3"/>
      <c r="AC271" s="27">
        <v>0</v>
      </c>
      <c r="AD271" s="28">
        <v>0</v>
      </c>
      <c r="AE271" s="135"/>
    </row>
    <row r="272" spans="1:31" x14ac:dyDescent="0.25">
      <c r="A272" s="29">
        <v>260</v>
      </c>
      <c r="B272" s="52"/>
      <c r="C272" s="52"/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/>
      <c r="J272" s="3"/>
      <c r="K272" s="3"/>
      <c r="L272" s="3"/>
      <c r="M272" s="3"/>
      <c r="N272" s="3"/>
      <c r="O272" s="3"/>
      <c r="P272" s="25">
        <v>0</v>
      </c>
      <c r="Q272" s="26"/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/>
      <c r="X272" s="3"/>
      <c r="Y272" s="3">
        <v>0</v>
      </c>
      <c r="Z272" s="3">
        <v>0</v>
      </c>
      <c r="AA272" s="3">
        <v>0</v>
      </c>
      <c r="AB272" s="3"/>
      <c r="AC272" s="27">
        <v>0</v>
      </c>
      <c r="AD272" s="28">
        <v>0</v>
      </c>
      <c r="AE272" s="135"/>
    </row>
    <row r="273" spans="1:31" x14ac:dyDescent="0.25">
      <c r="A273" s="20">
        <v>261</v>
      </c>
      <c r="B273" s="52"/>
      <c r="C273" s="52"/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/>
      <c r="J273" s="3"/>
      <c r="K273" s="3"/>
      <c r="L273" s="3"/>
      <c r="M273" s="3"/>
      <c r="N273" s="3"/>
      <c r="O273" s="3"/>
      <c r="P273" s="25">
        <v>0</v>
      </c>
      <c r="Q273" s="26"/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/>
      <c r="X273" s="3"/>
      <c r="Y273" s="3">
        <v>0</v>
      </c>
      <c r="Z273" s="3">
        <v>0</v>
      </c>
      <c r="AA273" s="3">
        <v>0</v>
      </c>
      <c r="AB273" s="3"/>
      <c r="AC273" s="27">
        <v>0</v>
      </c>
      <c r="AD273" s="28">
        <v>0</v>
      </c>
      <c r="AE273" s="135"/>
    </row>
    <row r="274" spans="1:31" x14ac:dyDescent="0.25">
      <c r="A274" s="29">
        <v>262</v>
      </c>
      <c r="B274" s="52"/>
      <c r="C274" s="52"/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/>
      <c r="J274" s="3"/>
      <c r="K274" s="3"/>
      <c r="L274" s="3"/>
      <c r="M274" s="3"/>
      <c r="N274" s="3"/>
      <c r="O274" s="3"/>
      <c r="P274" s="25">
        <v>0</v>
      </c>
      <c r="Q274" s="26"/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/>
      <c r="X274" s="3"/>
      <c r="Y274" s="3">
        <v>0</v>
      </c>
      <c r="Z274" s="3">
        <v>0</v>
      </c>
      <c r="AA274" s="3">
        <v>0</v>
      </c>
      <c r="AB274" s="3"/>
      <c r="AC274" s="27">
        <v>0</v>
      </c>
      <c r="AD274" s="28">
        <v>0</v>
      </c>
      <c r="AE274" s="135"/>
    </row>
    <row r="275" spans="1:31" x14ac:dyDescent="0.25">
      <c r="A275" s="20">
        <v>263</v>
      </c>
      <c r="B275" s="52"/>
      <c r="C275" s="52"/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/>
      <c r="J275" s="3"/>
      <c r="K275" s="3"/>
      <c r="L275" s="3"/>
      <c r="M275" s="3"/>
      <c r="N275" s="3"/>
      <c r="O275" s="3"/>
      <c r="P275" s="25">
        <v>0</v>
      </c>
      <c r="Q275" s="26"/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/>
      <c r="X275" s="3"/>
      <c r="Y275" s="3">
        <v>0</v>
      </c>
      <c r="Z275" s="3">
        <v>0</v>
      </c>
      <c r="AA275" s="3">
        <v>0</v>
      </c>
      <c r="AB275" s="3"/>
      <c r="AC275" s="27">
        <v>0</v>
      </c>
      <c r="AD275" s="28">
        <v>0</v>
      </c>
      <c r="AE275" s="135"/>
    </row>
    <row r="276" spans="1:31" x14ac:dyDescent="0.25">
      <c r="A276" s="29">
        <v>264</v>
      </c>
      <c r="B276" s="52"/>
      <c r="C276" s="52"/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/>
      <c r="J276" s="3"/>
      <c r="K276" s="3"/>
      <c r="L276" s="3"/>
      <c r="M276" s="3"/>
      <c r="N276" s="3"/>
      <c r="O276" s="3"/>
      <c r="P276" s="25">
        <v>0</v>
      </c>
      <c r="Q276" s="26"/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/>
      <c r="X276" s="3"/>
      <c r="Y276" s="3">
        <v>0</v>
      </c>
      <c r="Z276" s="3">
        <v>0</v>
      </c>
      <c r="AA276" s="3">
        <v>0</v>
      </c>
      <c r="AB276" s="3"/>
      <c r="AC276" s="27">
        <v>0</v>
      </c>
      <c r="AD276" s="28">
        <v>0</v>
      </c>
      <c r="AE276" s="135"/>
    </row>
    <row r="277" spans="1:31" x14ac:dyDescent="0.25">
      <c r="A277" s="20">
        <v>265</v>
      </c>
      <c r="B277" s="52"/>
      <c r="C277" s="52"/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/>
      <c r="J277" s="3"/>
      <c r="K277" s="3"/>
      <c r="L277" s="3"/>
      <c r="M277" s="3"/>
      <c r="N277" s="3"/>
      <c r="O277" s="3"/>
      <c r="P277" s="25">
        <v>0</v>
      </c>
      <c r="Q277" s="26"/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/>
      <c r="X277" s="3"/>
      <c r="Y277" s="3">
        <v>0</v>
      </c>
      <c r="Z277" s="3">
        <v>0</v>
      </c>
      <c r="AA277" s="3">
        <v>0</v>
      </c>
      <c r="AB277" s="3"/>
      <c r="AC277" s="27">
        <v>0</v>
      </c>
      <c r="AD277" s="28">
        <v>0</v>
      </c>
      <c r="AE277" s="135"/>
    </row>
    <row r="278" spans="1:31" x14ac:dyDescent="0.25">
      <c r="A278" s="29">
        <v>266</v>
      </c>
      <c r="B278" s="52"/>
      <c r="C278" s="52"/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/>
      <c r="J278" s="3"/>
      <c r="K278" s="3"/>
      <c r="L278" s="3"/>
      <c r="M278" s="3"/>
      <c r="N278" s="3"/>
      <c r="O278" s="3"/>
      <c r="P278" s="25">
        <v>0</v>
      </c>
      <c r="Q278" s="26"/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/>
      <c r="X278" s="3"/>
      <c r="Y278" s="3">
        <v>0</v>
      </c>
      <c r="Z278" s="3">
        <v>0</v>
      </c>
      <c r="AA278" s="3">
        <v>0</v>
      </c>
      <c r="AB278" s="3"/>
      <c r="AC278" s="27">
        <v>0</v>
      </c>
      <c r="AD278" s="28">
        <v>0</v>
      </c>
      <c r="AE278" s="135"/>
    </row>
    <row r="279" spans="1:31" x14ac:dyDescent="0.25">
      <c r="A279" s="20">
        <v>267</v>
      </c>
      <c r="B279" s="52"/>
      <c r="C279" s="52"/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/>
      <c r="J279" s="3"/>
      <c r="K279" s="3"/>
      <c r="L279" s="3"/>
      <c r="M279" s="3"/>
      <c r="N279" s="3"/>
      <c r="O279" s="3"/>
      <c r="P279" s="25">
        <v>0</v>
      </c>
      <c r="Q279" s="26"/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/>
      <c r="X279" s="3"/>
      <c r="Y279" s="3">
        <v>0</v>
      </c>
      <c r="Z279" s="3">
        <v>0</v>
      </c>
      <c r="AA279" s="3">
        <v>0</v>
      </c>
      <c r="AB279" s="3"/>
      <c r="AC279" s="27">
        <v>0</v>
      </c>
      <c r="AD279" s="28">
        <v>0</v>
      </c>
      <c r="AE279" s="135"/>
    </row>
    <row r="280" spans="1:31" x14ac:dyDescent="0.25">
      <c r="A280" s="29">
        <v>268</v>
      </c>
      <c r="B280" s="52"/>
      <c r="C280" s="52"/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/>
      <c r="J280" s="3"/>
      <c r="K280" s="3"/>
      <c r="L280" s="3"/>
      <c r="M280" s="3"/>
      <c r="N280" s="3"/>
      <c r="O280" s="3"/>
      <c r="P280" s="25">
        <v>0</v>
      </c>
      <c r="Q280" s="26"/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/>
      <c r="X280" s="3"/>
      <c r="Y280" s="3">
        <v>0</v>
      </c>
      <c r="Z280" s="3">
        <v>0</v>
      </c>
      <c r="AA280" s="3">
        <v>0</v>
      </c>
      <c r="AB280" s="3"/>
      <c r="AC280" s="27">
        <v>0</v>
      </c>
      <c r="AD280" s="28">
        <v>0</v>
      </c>
      <c r="AE280" s="135"/>
    </row>
    <row r="281" spans="1:31" x14ac:dyDescent="0.25">
      <c r="A281" s="20">
        <v>269</v>
      </c>
      <c r="B281" s="52"/>
      <c r="C281" s="52"/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/>
      <c r="J281" s="3"/>
      <c r="K281" s="3"/>
      <c r="L281" s="3"/>
      <c r="M281" s="3"/>
      <c r="N281" s="3"/>
      <c r="O281" s="3"/>
      <c r="P281" s="25">
        <v>0</v>
      </c>
      <c r="Q281" s="26"/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/>
      <c r="X281" s="3"/>
      <c r="Y281" s="3">
        <v>0</v>
      </c>
      <c r="Z281" s="3">
        <v>0</v>
      </c>
      <c r="AA281" s="3">
        <v>0</v>
      </c>
      <c r="AB281" s="3"/>
      <c r="AC281" s="27">
        <v>0</v>
      </c>
      <c r="AD281" s="28">
        <v>0</v>
      </c>
      <c r="AE281" s="135"/>
    </row>
    <row r="282" spans="1:31" x14ac:dyDescent="0.25">
      <c r="A282" s="29">
        <v>270</v>
      </c>
      <c r="B282" s="52"/>
      <c r="C282" s="52"/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/>
      <c r="J282" s="3"/>
      <c r="K282" s="3"/>
      <c r="L282" s="3"/>
      <c r="M282" s="3"/>
      <c r="N282" s="3"/>
      <c r="O282" s="3"/>
      <c r="P282" s="25">
        <v>0</v>
      </c>
      <c r="Q282" s="26"/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/>
      <c r="X282" s="3"/>
      <c r="Y282" s="3">
        <v>0</v>
      </c>
      <c r="Z282" s="3">
        <v>0</v>
      </c>
      <c r="AA282" s="3">
        <v>0</v>
      </c>
      <c r="AB282" s="3"/>
      <c r="AC282" s="27">
        <v>0</v>
      </c>
      <c r="AD282" s="28">
        <v>0</v>
      </c>
      <c r="AE282" s="135"/>
    </row>
    <row r="283" spans="1:31" x14ac:dyDescent="0.25">
      <c r="A283" s="20">
        <v>271</v>
      </c>
      <c r="B283" s="52"/>
      <c r="C283" s="52"/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/>
      <c r="J283" s="3"/>
      <c r="K283" s="3"/>
      <c r="L283" s="3"/>
      <c r="M283" s="3"/>
      <c r="N283" s="3"/>
      <c r="O283" s="3"/>
      <c r="P283" s="25">
        <v>0</v>
      </c>
      <c r="Q283" s="26"/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/>
      <c r="X283" s="3"/>
      <c r="Y283" s="3">
        <v>0</v>
      </c>
      <c r="Z283" s="3">
        <v>0</v>
      </c>
      <c r="AA283" s="3">
        <v>0</v>
      </c>
      <c r="AB283" s="3"/>
      <c r="AC283" s="27">
        <v>0</v>
      </c>
      <c r="AD283" s="28">
        <v>0</v>
      </c>
      <c r="AE283" s="135"/>
    </row>
    <row r="284" spans="1:31" x14ac:dyDescent="0.25">
      <c r="A284" s="29">
        <v>272</v>
      </c>
      <c r="B284" s="52"/>
      <c r="C284" s="52"/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/>
      <c r="J284" s="3"/>
      <c r="K284" s="3"/>
      <c r="L284" s="3"/>
      <c r="M284" s="3"/>
      <c r="N284" s="3"/>
      <c r="O284" s="3"/>
      <c r="P284" s="25">
        <v>0</v>
      </c>
      <c r="Q284" s="26"/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/>
      <c r="X284" s="3"/>
      <c r="Y284" s="3">
        <v>0</v>
      </c>
      <c r="Z284" s="3">
        <v>0</v>
      </c>
      <c r="AA284" s="3">
        <v>0</v>
      </c>
      <c r="AB284" s="3"/>
      <c r="AC284" s="27">
        <v>0</v>
      </c>
      <c r="AD284" s="28">
        <v>0</v>
      </c>
      <c r="AE284" s="135"/>
    </row>
    <row r="285" spans="1:31" x14ac:dyDescent="0.25">
      <c r="A285" s="20">
        <v>273</v>
      </c>
      <c r="B285" s="52"/>
      <c r="C285" s="52"/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/>
      <c r="J285" s="3"/>
      <c r="K285" s="3"/>
      <c r="L285" s="3"/>
      <c r="M285" s="3"/>
      <c r="N285" s="3"/>
      <c r="O285" s="3"/>
      <c r="P285" s="25">
        <v>0</v>
      </c>
      <c r="Q285" s="26"/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/>
      <c r="X285" s="3"/>
      <c r="Y285" s="3">
        <v>0</v>
      </c>
      <c r="Z285" s="3">
        <v>0</v>
      </c>
      <c r="AA285" s="3">
        <v>0</v>
      </c>
      <c r="AB285" s="3"/>
      <c r="AC285" s="27">
        <v>0</v>
      </c>
      <c r="AD285" s="28">
        <v>0</v>
      </c>
      <c r="AE285" s="135"/>
    </row>
    <row r="286" spans="1:31" x14ac:dyDescent="0.25">
      <c r="A286" s="29">
        <v>274</v>
      </c>
      <c r="B286" s="52"/>
      <c r="C286" s="52"/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/>
      <c r="J286" s="3"/>
      <c r="K286" s="3"/>
      <c r="L286" s="3"/>
      <c r="M286" s="3"/>
      <c r="N286" s="3"/>
      <c r="O286" s="3"/>
      <c r="P286" s="25">
        <v>0</v>
      </c>
      <c r="Q286" s="26"/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/>
      <c r="X286" s="3"/>
      <c r="Y286" s="3">
        <v>0</v>
      </c>
      <c r="Z286" s="3">
        <v>0</v>
      </c>
      <c r="AA286" s="3">
        <v>0</v>
      </c>
      <c r="AB286" s="3"/>
      <c r="AC286" s="27">
        <v>0</v>
      </c>
      <c r="AD286" s="28">
        <v>0</v>
      </c>
      <c r="AE286" s="135"/>
    </row>
    <row r="287" spans="1:31" x14ac:dyDescent="0.25">
      <c r="A287" s="20">
        <v>275</v>
      </c>
      <c r="B287" s="52"/>
      <c r="C287" s="52"/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/>
      <c r="J287" s="3"/>
      <c r="K287" s="3"/>
      <c r="L287" s="3"/>
      <c r="M287" s="3"/>
      <c r="N287" s="3"/>
      <c r="O287" s="3"/>
      <c r="P287" s="25">
        <v>0</v>
      </c>
      <c r="Q287" s="26"/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/>
      <c r="X287" s="3"/>
      <c r="Y287" s="3">
        <v>0</v>
      </c>
      <c r="Z287" s="3">
        <v>0</v>
      </c>
      <c r="AA287" s="3">
        <v>0</v>
      </c>
      <c r="AB287" s="3"/>
      <c r="AC287" s="27">
        <v>0</v>
      </c>
      <c r="AD287" s="28">
        <v>0</v>
      </c>
      <c r="AE287" s="135"/>
    </row>
    <row r="288" spans="1:31" x14ac:dyDescent="0.25">
      <c r="A288" s="29">
        <v>276</v>
      </c>
      <c r="B288" s="52"/>
      <c r="C288" s="52"/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/>
      <c r="J288" s="3"/>
      <c r="K288" s="3"/>
      <c r="L288" s="3"/>
      <c r="M288" s="3"/>
      <c r="N288" s="3"/>
      <c r="O288" s="3"/>
      <c r="P288" s="25">
        <v>0</v>
      </c>
      <c r="Q288" s="26"/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/>
      <c r="X288" s="3"/>
      <c r="Y288" s="3">
        <v>0</v>
      </c>
      <c r="Z288" s="3">
        <v>0</v>
      </c>
      <c r="AA288" s="3">
        <v>0</v>
      </c>
      <c r="AB288" s="3"/>
      <c r="AC288" s="27">
        <v>0</v>
      </c>
      <c r="AD288" s="28">
        <v>0</v>
      </c>
      <c r="AE288" s="135"/>
    </row>
    <row r="289" spans="1:31" x14ac:dyDescent="0.25">
      <c r="A289" s="20">
        <v>277</v>
      </c>
      <c r="B289" s="52"/>
      <c r="C289" s="52"/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/>
      <c r="J289" s="3"/>
      <c r="K289" s="3"/>
      <c r="L289" s="3"/>
      <c r="M289" s="3"/>
      <c r="N289" s="3"/>
      <c r="O289" s="3"/>
      <c r="P289" s="25">
        <v>0</v>
      </c>
      <c r="Q289" s="26"/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/>
      <c r="X289" s="3"/>
      <c r="Y289" s="3">
        <v>0</v>
      </c>
      <c r="Z289" s="3">
        <v>0</v>
      </c>
      <c r="AA289" s="3">
        <v>0</v>
      </c>
      <c r="AB289" s="3"/>
      <c r="AC289" s="27">
        <v>0</v>
      </c>
      <c r="AD289" s="28">
        <v>0</v>
      </c>
      <c r="AE289" s="135"/>
    </row>
    <row r="290" spans="1:31" x14ac:dyDescent="0.25">
      <c r="A290" s="29">
        <v>278</v>
      </c>
      <c r="B290" s="52"/>
      <c r="C290" s="52"/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/>
      <c r="J290" s="3"/>
      <c r="K290" s="3"/>
      <c r="L290" s="3"/>
      <c r="M290" s="3"/>
      <c r="N290" s="3"/>
      <c r="O290" s="3"/>
      <c r="P290" s="25">
        <v>0</v>
      </c>
      <c r="Q290" s="26"/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/>
      <c r="X290" s="3"/>
      <c r="Y290" s="3">
        <v>0</v>
      </c>
      <c r="Z290" s="3">
        <v>0</v>
      </c>
      <c r="AA290" s="3">
        <v>0</v>
      </c>
      <c r="AB290" s="3"/>
      <c r="AC290" s="27">
        <v>0</v>
      </c>
      <c r="AD290" s="28">
        <v>0</v>
      </c>
      <c r="AE290" s="135"/>
    </row>
    <row r="291" spans="1:31" x14ac:dyDescent="0.25">
      <c r="A291" s="20">
        <v>279</v>
      </c>
      <c r="B291" s="52"/>
      <c r="C291" s="52"/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/>
      <c r="J291" s="3"/>
      <c r="K291" s="3"/>
      <c r="L291" s="3"/>
      <c r="M291" s="3"/>
      <c r="N291" s="3"/>
      <c r="O291" s="3"/>
      <c r="P291" s="25">
        <v>0</v>
      </c>
      <c r="Q291" s="26"/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/>
      <c r="X291" s="3"/>
      <c r="Y291" s="3">
        <v>0</v>
      </c>
      <c r="Z291" s="3">
        <v>0</v>
      </c>
      <c r="AA291" s="3">
        <v>0</v>
      </c>
      <c r="AB291" s="3"/>
      <c r="AC291" s="27">
        <v>0</v>
      </c>
      <c r="AD291" s="28">
        <v>0</v>
      </c>
      <c r="AE291" s="135"/>
    </row>
    <row r="292" spans="1:31" x14ac:dyDescent="0.25">
      <c r="A292" s="29">
        <v>280</v>
      </c>
      <c r="B292" s="52"/>
      <c r="C292" s="52"/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/>
      <c r="J292" s="3"/>
      <c r="K292" s="3"/>
      <c r="L292" s="3"/>
      <c r="M292" s="3"/>
      <c r="N292" s="3"/>
      <c r="O292" s="3"/>
      <c r="P292" s="25">
        <v>0</v>
      </c>
      <c r="Q292" s="26"/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/>
      <c r="X292" s="3"/>
      <c r="Y292" s="3">
        <v>0</v>
      </c>
      <c r="Z292" s="3">
        <v>0</v>
      </c>
      <c r="AA292" s="3">
        <v>0</v>
      </c>
      <c r="AB292" s="3"/>
      <c r="AC292" s="27">
        <v>0</v>
      </c>
      <c r="AD292" s="28">
        <v>0</v>
      </c>
      <c r="AE292" s="135"/>
    </row>
    <row r="293" spans="1:31" x14ac:dyDescent="0.25">
      <c r="A293" s="20">
        <v>281</v>
      </c>
      <c r="B293" s="52"/>
      <c r="C293" s="52"/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/>
      <c r="J293" s="3"/>
      <c r="K293" s="3"/>
      <c r="L293" s="3"/>
      <c r="M293" s="3"/>
      <c r="N293" s="3"/>
      <c r="O293" s="3"/>
      <c r="P293" s="25">
        <v>0</v>
      </c>
      <c r="Q293" s="26"/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/>
      <c r="X293" s="3"/>
      <c r="Y293" s="3">
        <v>0</v>
      </c>
      <c r="Z293" s="3">
        <v>0</v>
      </c>
      <c r="AA293" s="3">
        <v>0</v>
      </c>
      <c r="AB293" s="3"/>
      <c r="AC293" s="27">
        <v>0</v>
      </c>
      <c r="AD293" s="28">
        <v>0</v>
      </c>
      <c r="AE293" s="135"/>
    </row>
    <row r="294" spans="1:31" x14ac:dyDescent="0.25">
      <c r="A294" s="29">
        <v>282</v>
      </c>
      <c r="B294" s="52"/>
      <c r="C294" s="52"/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/>
      <c r="J294" s="3"/>
      <c r="K294" s="3"/>
      <c r="L294" s="3"/>
      <c r="M294" s="3"/>
      <c r="N294" s="3"/>
      <c r="O294" s="3"/>
      <c r="P294" s="25">
        <v>0</v>
      </c>
      <c r="Q294" s="26"/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/>
      <c r="X294" s="3"/>
      <c r="Y294" s="3">
        <v>0</v>
      </c>
      <c r="Z294" s="3">
        <v>0</v>
      </c>
      <c r="AA294" s="3">
        <v>0</v>
      </c>
      <c r="AB294" s="3"/>
      <c r="AC294" s="27">
        <v>0</v>
      </c>
      <c r="AD294" s="28">
        <v>0</v>
      </c>
      <c r="AE294" s="135"/>
    </row>
    <row r="295" spans="1:31" x14ac:dyDescent="0.25">
      <c r="A295" s="20">
        <v>283</v>
      </c>
      <c r="B295" s="52"/>
      <c r="C295" s="52"/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/>
      <c r="J295" s="3"/>
      <c r="K295" s="3"/>
      <c r="L295" s="3"/>
      <c r="M295" s="3"/>
      <c r="N295" s="3"/>
      <c r="O295" s="3"/>
      <c r="P295" s="25">
        <v>0</v>
      </c>
      <c r="Q295" s="26"/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/>
      <c r="X295" s="3"/>
      <c r="Y295" s="3">
        <v>0</v>
      </c>
      <c r="Z295" s="3">
        <v>0</v>
      </c>
      <c r="AA295" s="3">
        <v>0</v>
      </c>
      <c r="AB295" s="3"/>
      <c r="AC295" s="27">
        <v>0</v>
      </c>
      <c r="AD295" s="28">
        <v>0</v>
      </c>
      <c r="AE295" s="135"/>
    </row>
    <row r="296" spans="1:31" x14ac:dyDescent="0.25">
      <c r="A296" s="29">
        <v>284</v>
      </c>
      <c r="B296" s="52"/>
      <c r="C296" s="52"/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/>
      <c r="J296" s="3"/>
      <c r="K296" s="3"/>
      <c r="L296" s="3"/>
      <c r="M296" s="3"/>
      <c r="N296" s="3"/>
      <c r="O296" s="3"/>
      <c r="P296" s="25">
        <v>0</v>
      </c>
      <c r="Q296" s="26"/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/>
      <c r="X296" s="3"/>
      <c r="Y296" s="3">
        <v>0</v>
      </c>
      <c r="Z296" s="3">
        <v>0</v>
      </c>
      <c r="AA296" s="3">
        <v>0</v>
      </c>
      <c r="AB296" s="3"/>
      <c r="AC296" s="27">
        <v>0</v>
      </c>
      <c r="AD296" s="28">
        <v>0</v>
      </c>
      <c r="AE296" s="135"/>
    </row>
    <row r="297" spans="1:31" x14ac:dyDescent="0.25">
      <c r="A297" s="20">
        <v>285</v>
      </c>
      <c r="B297" s="52"/>
      <c r="C297" s="52"/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/>
      <c r="J297" s="3"/>
      <c r="K297" s="3"/>
      <c r="L297" s="3"/>
      <c r="M297" s="3"/>
      <c r="N297" s="3"/>
      <c r="O297" s="3"/>
      <c r="P297" s="25">
        <v>0</v>
      </c>
      <c r="Q297" s="26"/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/>
      <c r="X297" s="3"/>
      <c r="Y297" s="3">
        <v>0</v>
      </c>
      <c r="Z297" s="3">
        <v>0</v>
      </c>
      <c r="AA297" s="3">
        <v>0</v>
      </c>
      <c r="AB297" s="3"/>
      <c r="AC297" s="27">
        <v>0</v>
      </c>
      <c r="AD297" s="28">
        <v>0</v>
      </c>
      <c r="AE297" s="135"/>
    </row>
    <row r="298" spans="1:31" x14ac:dyDescent="0.25">
      <c r="A298" s="29">
        <v>286</v>
      </c>
      <c r="B298" s="52"/>
      <c r="C298" s="52"/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/>
      <c r="J298" s="3"/>
      <c r="K298" s="3"/>
      <c r="L298" s="3"/>
      <c r="M298" s="3"/>
      <c r="N298" s="3"/>
      <c r="O298" s="3"/>
      <c r="P298" s="25">
        <v>0</v>
      </c>
      <c r="Q298" s="26"/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/>
      <c r="X298" s="3"/>
      <c r="Y298" s="3">
        <v>0</v>
      </c>
      <c r="Z298" s="3">
        <v>0</v>
      </c>
      <c r="AA298" s="3">
        <v>0</v>
      </c>
      <c r="AB298" s="3"/>
      <c r="AC298" s="27">
        <v>0</v>
      </c>
      <c r="AD298" s="28">
        <v>0</v>
      </c>
      <c r="AE298" s="135"/>
    </row>
    <row r="299" spans="1:31" x14ac:dyDescent="0.25">
      <c r="A299" s="20">
        <v>287</v>
      </c>
      <c r="B299" s="52"/>
      <c r="C299" s="52"/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/>
      <c r="J299" s="3"/>
      <c r="K299" s="3"/>
      <c r="L299" s="3"/>
      <c r="M299" s="3"/>
      <c r="N299" s="3"/>
      <c r="O299" s="3"/>
      <c r="P299" s="25">
        <v>0</v>
      </c>
      <c r="Q299" s="26"/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/>
      <c r="X299" s="3"/>
      <c r="Y299" s="3">
        <v>0</v>
      </c>
      <c r="Z299" s="3">
        <v>0</v>
      </c>
      <c r="AA299" s="3">
        <v>0</v>
      </c>
      <c r="AB299" s="3"/>
      <c r="AC299" s="27">
        <v>0</v>
      </c>
      <c r="AD299" s="28">
        <v>0</v>
      </c>
      <c r="AE299" s="135"/>
    </row>
    <row r="300" spans="1:31" x14ac:dyDescent="0.25">
      <c r="A300" s="29">
        <v>288</v>
      </c>
      <c r="B300" s="52"/>
      <c r="C300" s="52"/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/>
      <c r="J300" s="3"/>
      <c r="K300" s="3"/>
      <c r="L300" s="3"/>
      <c r="M300" s="3"/>
      <c r="N300" s="3"/>
      <c r="O300" s="3"/>
      <c r="P300" s="25">
        <v>0</v>
      </c>
      <c r="Q300" s="26"/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/>
      <c r="X300" s="3"/>
      <c r="Y300" s="3">
        <v>0</v>
      </c>
      <c r="Z300" s="3">
        <v>0</v>
      </c>
      <c r="AA300" s="3">
        <v>0</v>
      </c>
      <c r="AB300" s="3"/>
      <c r="AC300" s="27">
        <v>0</v>
      </c>
      <c r="AD300" s="28">
        <v>0</v>
      </c>
      <c r="AE300" s="135"/>
    </row>
    <row r="301" spans="1:31" x14ac:dyDescent="0.25">
      <c r="A301" s="20">
        <v>289</v>
      </c>
      <c r="B301" s="52"/>
      <c r="C301" s="52"/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/>
      <c r="J301" s="3"/>
      <c r="K301" s="3"/>
      <c r="L301" s="3"/>
      <c r="M301" s="3"/>
      <c r="N301" s="3"/>
      <c r="O301" s="3"/>
      <c r="P301" s="25">
        <v>0</v>
      </c>
      <c r="Q301" s="26"/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/>
      <c r="X301" s="3"/>
      <c r="Y301" s="3">
        <v>0</v>
      </c>
      <c r="Z301" s="3">
        <v>0</v>
      </c>
      <c r="AA301" s="3">
        <v>0</v>
      </c>
      <c r="AB301" s="3"/>
      <c r="AC301" s="27">
        <v>0</v>
      </c>
      <c r="AD301" s="28">
        <v>0</v>
      </c>
      <c r="AE301" s="135"/>
    </row>
    <row r="302" spans="1:31" x14ac:dyDescent="0.25">
      <c r="A302" s="29">
        <v>290</v>
      </c>
      <c r="B302" s="52"/>
      <c r="C302" s="52"/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/>
      <c r="J302" s="3"/>
      <c r="K302" s="3"/>
      <c r="L302" s="3"/>
      <c r="M302" s="3"/>
      <c r="N302" s="3"/>
      <c r="O302" s="3"/>
      <c r="P302" s="25">
        <v>0</v>
      </c>
      <c r="Q302" s="26"/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/>
      <c r="X302" s="3"/>
      <c r="Y302" s="3">
        <v>0</v>
      </c>
      <c r="Z302" s="3">
        <v>0</v>
      </c>
      <c r="AA302" s="3">
        <v>0</v>
      </c>
      <c r="AB302" s="3"/>
      <c r="AC302" s="27">
        <v>0</v>
      </c>
      <c r="AD302" s="28">
        <v>0</v>
      </c>
      <c r="AE302" s="135"/>
    </row>
    <row r="303" spans="1:31" x14ac:dyDescent="0.25">
      <c r="A303" s="20">
        <v>291</v>
      </c>
      <c r="B303" s="52"/>
      <c r="C303" s="52"/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/>
      <c r="J303" s="3"/>
      <c r="K303" s="3"/>
      <c r="L303" s="3"/>
      <c r="M303" s="3"/>
      <c r="N303" s="3"/>
      <c r="O303" s="3"/>
      <c r="P303" s="25">
        <v>0</v>
      </c>
      <c r="Q303" s="26"/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/>
      <c r="X303" s="3"/>
      <c r="Y303" s="3">
        <v>0</v>
      </c>
      <c r="Z303" s="3">
        <v>0</v>
      </c>
      <c r="AA303" s="3">
        <v>0</v>
      </c>
      <c r="AB303" s="3"/>
      <c r="AC303" s="27">
        <v>0</v>
      </c>
      <c r="AD303" s="28">
        <v>0</v>
      </c>
      <c r="AE303" s="135"/>
    </row>
    <row r="304" spans="1:31" x14ac:dyDescent="0.25">
      <c r="A304" s="29">
        <v>292</v>
      </c>
      <c r="B304" s="52"/>
      <c r="C304" s="52"/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/>
      <c r="J304" s="3"/>
      <c r="K304" s="3"/>
      <c r="L304" s="3"/>
      <c r="M304" s="3"/>
      <c r="N304" s="3"/>
      <c r="O304" s="3"/>
      <c r="P304" s="25">
        <v>0</v>
      </c>
      <c r="Q304" s="26"/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/>
      <c r="X304" s="3"/>
      <c r="Y304" s="3">
        <v>0</v>
      </c>
      <c r="Z304" s="3">
        <v>0</v>
      </c>
      <c r="AA304" s="3">
        <v>0</v>
      </c>
      <c r="AB304" s="3"/>
      <c r="AC304" s="27">
        <v>0</v>
      </c>
      <c r="AD304" s="28">
        <v>0</v>
      </c>
      <c r="AE304" s="135"/>
    </row>
    <row r="305" spans="1:31" x14ac:dyDescent="0.25">
      <c r="A305" s="20">
        <v>293</v>
      </c>
      <c r="B305" s="52"/>
      <c r="C305" s="52"/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/>
      <c r="J305" s="3"/>
      <c r="K305" s="3"/>
      <c r="L305" s="3"/>
      <c r="M305" s="3"/>
      <c r="N305" s="3"/>
      <c r="O305" s="3"/>
      <c r="P305" s="25">
        <v>0</v>
      </c>
      <c r="Q305" s="26"/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/>
      <c r="X305" s="3"/>
      <c r="Y305" s="3">
        <v>0</v>
      </c>
      <c r="Z305" s="3">
        <v>0</v>
      </c>
      <c r="AA305" s="3">
        <v>0</v>
      </c>
      <c r="AB305" s="3"/>
      <c r="AC305" s="27">
        <v>0</v>
      </c>
      <c r="AD305" s="28">
        <v>0</v>
      </c>
      <c r="AE305" s="135"/>
    </row>
    <row r="306" spans="1:31" x14ac:dyDescent="0.25">
      <c r="A306" s="29">
        <v>294</v>
      </c>
      <c r="B306" s="52"/>
      <c r="C306" s="52"/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/>
      <c r="J306" s="3"/>
      <c r="K306" s="3"/>
      <c r="L306" s="3"/>
      <c r="M306" s="3"/>
      <c r="N306" s="3"/>
      <c r="O306" s="3"/>
      <c r="P306" s="25">
        <v>0</v>
      </c>
      <c r="Q306" s="26"/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/>
      <c r="X306" s="3"/>
      <c r="Y306" s="3">
        <v>0</v>
      </c>
      <c r="Z306" s="3">
        <v>0</v>
      </c>
      <c r="AA306" s="3">
        <v>0</v>
      </c>
      <c r="AB306" s="3"/>
      <c r="AC306" s="27">
        <v>0</v>
      </c>
      <c r="AD306" s="28">
        <v>0</v>
      </c>
      <c r="AE306" s="135"/>
    </row>
    <row r="307" spans="1:31" x14ac:dyDescent="0.25">
      <c r="A307" s="20">
        <v>295</v>
      </c>
      <c r="B307" s="52"/>
      <c r="C307" s="52"/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/>
      <c r="J307" s="3"/>
      <c r="K307" s="3"/>
      <c r="L307" s="3"/>
      <c r="M307" s="3"/>
      <c r="N307" s="3"/>
      <c r="O307" s="3"/>
      <c r="P307" s="25">
        <v>0</v>
      </c>
      <c r="Q307" s="26"/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/>
      <c r="X307" s="3"/>
      <c r="Y307" s="3">
        <v>0</v>
      </c>
      <c r="Z307" s="3">
        <v>0</v>
      </c>
      <c r="AA307" s="3">
        <v>0</v>
      </c>
      <c r="AB307" s="3"/>
      <c r="AC307" s="27">
        <v>0</v>
      </c>
      <c r="AD307" s="28">
        <v>0</v>
      </c>
      <c r="AE307" s="135"/>
    </row>
    <row r="308" spans="1:31" x14ac:dyDescent="0.25">
      <c r="A308" s="29">
        <v>296</v>
      </c>
      <c r="B308" s="52"/>
      <c r="C308" s="52"/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/>
      <c r="J308" s="3"/>
      <c r="K308" s="3"/>
      <c r="L308" s="3"/>
      <c r="M308" s="3"/>
      <c r="N308" s="3"/>
      <c r="O308" s="3"/>
      <c r="P308" s="25">
        <v>0</v>
      </c>
      <c r="Q308" s="26"/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/>
      <c r="X308" s="3"/>
      <c r="Y308" s="3">
        <v>0</v>
      </c>
      <c r="Z308" s="3">
        <v>0</v>
      </c>
      <c r="AA308" s="3">
        <v>0</v>
      </c>
      <c r="AB308" s="3"/>
      <c r="AC308" s="27">
        <v>0</v>
      </c>
      <c r="AD308" s="28">
        <v>0</v>
      </c>
      <c r="AE308" s="135"/>
    </row>
    <row r="309" spans="1:31" x14ac:dyDescent="0.25">
      <c r="A309" s="20">
        <v>297</v>
      </c>
      <c r="B309" s="52"/>
      <c r="C309" s="52"/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/>
      <c r="J309" s="3"/>
      <c r="K309" s="3"/>
      <c r="L309" s="3"/>
      <c r="M309" s="3"/>
      <c r="N309" s="3"/>
      <c r="O309" s="3"/>
      <c r="P309" s="25">
        <v>0</v>
      </c>
      <c r="Q309" s="26"/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/>
      <c r="X309" s="3"/>
      <c r="Y309" s="3">
        <v>0</v>
      </c>
      <c r="Z309" s="3">
        <v>0</v>
      </c>
      <c r="AA309" s="3">
        <v>0</v>
      </c>
      <c r="AB309" s="3"/>
      <c r="AC309" s="27">
        <v>0</v>
      </c>
      <c r="AD309" s="28">
        <v>0</v>
      </c>
      <c r="AE309" s="135"/>
    </row>
    <row r="310" spans="1:31" x14ac:dyDescent="0.25">
      <c r="A310" s="29">
        <v>298</v>
      </c>
      <c r="B310" s="52"/>
      <c r="C310" s="52"/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/>
      <c r="J310" s="3"/>
      <c r="K310" s="3"/>
      <c r="L310" s="3"/>
      <c r="M310" s="3"/>
      <c r="N310" s="3"/>
      <c r="O310" s="3"/>
      <c r="P310" s="25">
        <v>0</v>
      </c>
      <c r="Q310" s="26"/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/>
      <c r="X310" s="3"/>
      <c r="Y310" s="3">
        <v>0</v>
      </c>
      <c r="Z310" s="3">
        <v>0</v>
      </c>
      <c r="AA310" s="3">
        <v>0</v>
      </c>
      <c r="AB310" s="3"/>
      <c r="AC310" s="27">
        <v>0</v>
      </c>
      <c r="AD310" s="28">
        <v>0</v>
      </c>
      <c r="AE310" s="135"/>
    </row>
    <row r="311" spans="1:31" x14ac:dyDescent="0.25">
      <c r="A311" s="20">
        <v>299</v>
      </c>
      <c r="B311" s="52"/>
      <c r="C311" s="52"/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/>
      <c r="J311" s="3"/>
      <c r="K311" s="3"/>
      <c r="L311" s="3"/>
      <c r="M311" s="3"/>
      <c r="N311" s="3"/>
      <c r="O311" s="3"/>
      <c r="P311" s="25">
        <v>0</v>
      </c>
      <c r="Q311" s="26"/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/>
      <c r="X311" s="3"/>
      <c r="Y311" s="3">
        <v>0</v>
      </c>
      <c r="Z311" s="3">
        <v>0</v>
      </c>
      <c r="AA311" s="3">
        <v>0</v>
      </c>
      <c r="AB311" s="3"/>
      <c r="AC311" s="27">
        <v>0</v>
      </c>
      <c r="AD311" s="28">
        <v>0</v>
      </c>
      <c r="AE311" s="135"/>
    </row>
    <row r="312" spans="1:31" x14ac:dyDescent="0.25">
      <c r="A312" s="29">
        <v>300</v>
      </c>
      <c r="B312" s="52"/>
      <c r="C312" s="52"/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/>
      <c r="J312" s="3"/>
      <c r="K312" s="3"/>
      <c r="L312" s="3"/>
      <c r="M312" s="3"/>
      <c r="N312" s="3"/>
      <c r="O312" s="3"/>
      <c r="P312" s="25">
        <v>0</v>
      </c>
      <c r="Q312" s="26"/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/>
      <c r="X312" s="3"/>
      <c r="Y312" s="3">
        <v>0</v>
      </c>
      <c r="Z312" s="3">
        <v>0</v>
      </c>
      <c r="AA312" s="3">
        <v>0</v>
      </c>
      <c r="AB312" s="3"/>
      <c r="AC312" s="27">
        <v>0</v>
      </c>
      <c r="AD312" s="28">
        <v>0</v>
      </c>
      <c r="AE312" s="135"/>
    </row>
    <row r="313" spans="1:31" x14ac:dyDescent="0.25">
      <c r="A313" s="20">
        <v>301</v>
      </c>
      <c r="B313" s="52"/>
      <c r="C313" s="52"/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/>
      <c r="J313" s="3"/>
      <c r="K313" s="3"/>
      <c r="L313" s="3"/>
      <c r="M313" s="3"/>
      <c r="N313" s="3"/>
      <c r="O313" s="3"/>
      <c r="P313" s="25">
        <v>0</v>
      </c>
      <c r="Q313" s="26"/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/>
      <c r="X313" s="3"/>
      <c r="Y313" s="3">
        <v>0</v>
      </c>
      <c r="Z313" s="3">
        <v>0</v>
      </c>
      <c r="AA313" s="3">
        <v>0</v>
      </c>
      <c r="AB313" s="3"/>
      <c r="AC313" s="27">
        <v>0</v>
      </c>
      <c r="AD313" s="28">
        <v>0</v>
      </c>
      <c r="AE313" s="135"/>
    </row>
    <row r="314" spans="1:31" x14ac:dyDescent="0.25">
      <c r="A314" s="29">
        <v>302</v>
      </c>
      <c r="B314" s="52"/>
      <c r="C314" s="52"/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/>
      <c r="J314" s="3"/>
      <c r="K314" s="3"/>
      <c r="L314" s="3"/>
      <c r="M314" s="3"/>
      <c r="N314" s="3"/>
      <c r="O314" s="3"/>
      <c r="P314" s="25">
        <v>0</v>
      </c>
      <c r="Q314" s="26"/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/>
      <c r="X314" s="3"/>
      <c r="Y314" s="3">
        <v>0</v>
      </c>
      <c r="Z314" s="3">
        <v>0</v>
      </c>
      <c r="AA314" s="3">
        <v>0</v>
      </c>
      <c r="AB314" s="3"/>
      <c r="AC314" s="27">
        <v>0</v>
      </c>
      <c r="AD314" s="28">
        <v>0</v>
      </c>
      <c r="AE314" s="135"/>
    </row>
    <row r="315" spans="1:31" x14ac:dyDescent="0.25">
      <c r="A315" s="20">
        <v>303</v>
      </c>
      <c r="B315" s="52"/>
      <c r="C315" s="52"/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/>
      <c r="J315" s="3"/>
      <c r="K315" s="3"/>
      <c r="L315" s="3"/>
      <c r="M315" s="3"/>
      <c r="N315" s="3"/>
      <c r="O315" s="3"/>
      <c r="P315" s="25">
        <v>0</v>
      </c>
      <c r="Q315" s="26"/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/>
      <c r="X315" s="3"/>
      <c r="Y315" s="3">
        <v>0</v>
      </c>
      <c r="Z315" s="3">
        <v>0</v>
      </c>
      <c r="AA315" s="3">
        <v>0</v>
      </c>
      <c r="AB315" s="3"/>
      <c r="AC315" s="27">
        <v>0</v>
      </c>
      <c r="AD315" s="28">
        <v>0</v>
      </c>
      <c r="AE315" s="135"/>
    </row>
    <row r="316" spans="1:31" x14ac:dyDescent="0.25">
      <c r="A316" s="29">
        <v>304</v>
      </c>
      <c r="B316" s="52"/>
      <c r="C316" s="52"/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/>
      <c r="J316" s="3"/>
      <c r="K316" s="3"/>
      <c r="L316" s="3"/>
      <c r="M316" s="3"/>
      <c r="N316" s="3"/>
      <c r="O316" s="3"/>
      <c r="P316" s="25">
        <v>0</v>
      </c>
      <c r="Q316" s="26"/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/>
      <c r="X316" s="3"/>
      <c r="Y316" s="3">
        <v>0</v>
      </c>
      <c r="Z316" s="3">
        <v>0</v>
      </c>
      <c r="AA316" s="3">
        <v>0</v>
      </c>
      <c r="AB316" s="3"/>
      <c r="AC316" s="27">
        <v>0</v>
      </c>
      <c r="AD316" s="28">
        <v>0</v>
      </c>
      <c r="AE316" s="135"/>
    </row>
    <row r="317" spans="1:31" x14ac:dyDescent="0.25">
      <c r="A317" s="20">
        <v>305</v>
      </c>
      <c r="B317" s="52"/>
      <c r="C317" s="52"/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/>
      <c r="J317" s="3"/>
      <c r="K317" s="3"/>
      <c r="L317" s="3"/>
      <c r="M317" s="3"/>
      <c r="N317" s="3"/>
      <c r="O317" s="3"/>
      <c r="P317" s="25">
        <v>0</v>
      </c>
      <c r="Q317" s="26"/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/>
      <c r="X317" s="3"/>
      <c r="Y317" s="3">
        <v>0</v>
      </c>
      <c r="Z317" s="3">
        <v>0</v>
      </c>
      <c r="AA317" s="3">
        <v>0</v>
      </c>
      <c r="AB317" s="3"/>
      <c r="AC317" s="27">
        <v>0</v>
      </c>
      <c r="AD317" s="28">
        <v>0</v>
      </c>
      <c r="AE317" s="135"/>
    </row>
    <row r="318" spans="1:31" x14ac:dyDescent="0.25">
      <c r="A318" s="29">
        <v>306</v>
      </c>
      <c r="B318" s="52"/>
      <c r="C318" s="52"/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/>
      <c r="J318" s="3"/>
      <c r="K318" s="3"/>
      <c r="L318" s="3"/>
      <c r="M318" s="3"/>
      <c r="N318" s="3"/>
      <c r="O318" s="3"/>
      <c r="P318" s="25">
        <v>0</v>
      </c>
      <c r="Q318" s="26"/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/>
      <c r="X318" s="3"/>
      <c r="Y318" s="3">
        <v>0</v>
      </c>
      <c r="Z318" s="3">
        <v>0</v>
      </c>
      <c r="AA318" s="3">
        <v>0</v>
      </c>
      <c r="AB318" s="3"/>
      <c r="AC318" s="27">
        <v>0</v>
      </c>
      <c r="AD318" s="28">
        <v>0</v>
      </c>
      <c r="AE318" s="135"/>
    </row>
    <row r="319" spans="1:31" x14ac:dyDescent="0.25">
      <c r="A319" s="20">
        <v>307</v>
      </c>
      <c r="B319" s="52"/>
      <c r="C319" s="52"/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/>
      <c r="J319" s="3"/>
      <c r="K319" s="3"/>
      <c r="L319" s="3"/>
      <c r="M319" s="3"/>
      <c r="N319" s="3"/>
      <c r="O319" s="3"/>
      <c r="P319" s="25">
        <v>0</v>
      </c>
      <c r="Q319" s="26"/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/>
      <c r="X319" s="3"/>
      <c r="Y319" s="3">
        <v>0</v>
      </c>
      <c r="Z319" s="3">
        <v>0</v>
      </c>
      <c r="AA319" s="3">
        <v>0</v>
      </c>
      <c r="AB319" s="3"/>
      <c r="AC319" s="27">
        <v>0</v>
      </c>
      <c r="AD319" s="28">
        <v>0</v>
      </c>
      <c r="AE319" s="135"/>
    </row>
    <row r="320" spans="1:31" x14ac:dyDescent="0.25">
      <c r="A320" s="29">
        <v>308</v>
      </c>
      <c r="B320" s="52"/>
      <c r="C320" s="52"/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/>
      <c r="J320" s="3"/>
      <c r="K320" s="3"/>
      <c r="L320" s="3"/>
      <c r="M320" s="3"/>
      <c r="N320" s="3"/>
      <c r="O320" s="3"/>
      <c r="P320" s="25">
        <v>0</v>
      </c>
      <c r="Q320" s="26"/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/>
      <c r="X320" s="3"/>
      <c r="Y320" s="3">
        <v>0</v>
      </c>
      <c r="Z320" s="3">
        <v>0</v>
      </c>
      <c r="AA320" s="3">
        <v>0</v>
      </c>
      <c r="AB320" s="3"/>
      <c r="AC320" s="27">
        <v>0</v>
      </c>
      <c r="AD320" s="28">
        <v>0</v>
      </c>
      <c r="AE320" s="135"/>
    </row>
    <row r="321" spans="1:31" x14ac:dyDescent="0.25">
      <c r="A321" s="20">
        <v>309</v>
      </c>
      <c r="B321" s="52"/>
      <c r="C321" s="52"/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/>
      <c r="J321" s="3"/>
      <c r="K321" s="3"/>
      <c r="L321" s="3"/>
      <c r="M321" s="3"/>
      <c r="N321" s="3"/>
      <c r="O321" s="3"/>
      <c r="P321" s="25">
        <v>0</v>
      </c>
      <c r="Q321" s="26"/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/>
      <c r="X321" s="3"/>
      <c r="Y321" s="3">
        <v>0</v>
      </c>
      <c r="Z321" s="3">
        <v>0</v>
      </c>
      <c r="AA321" s="3">
        <v>0</v>
      </c>
      <c r="AB321" s="3"/>
      <c r="AC321" s="27">
        <v>0</v>
      </c>
      <c r="AD321" s="28">
        <v>0</v>
      </c>
      <c r="AE321" s="135"/>
    </row>
    <row r="322" spans="1:31" x14ac:dyDescent="0.25">
      <c r="A322" s="29">
        <v>310</v>
      </c>
      <c r="B322" s="52"/>
      <c r="C322" s="52"/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/>
      <c r="J322" s="3"/>
      <c r="K322" s="3"/>
      <c r="L322" s="3"/>
      <c r="M322" s="3"/>
      <c r="N322" s="3"/>
      <c r="O322" s="3"/>
      <c r="P322" s="25">
        <v>0</v>
      </c>
      <c r="Q322" s="26"/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/>
      <c r="X322" s="3"/>
      <c r="Y322" s="3">
        <v>0</v>
      </c>
      <c r="Z322" s="3">
        <v>0</v>
      </c>
      <c r="AA322" s="3">
        <v>0</v>
      </c>
      <c r="AB322" s="3"/>
      <c r="AC322" s="27">
        <v>0</v>
      </c>
      <c r="AD322" s="28">
        <v>0</v>
      </c>
      <c r="AE322" s="135"/>
    </row>
    <row r="323" spans="1:31" x14ac:dyDescent="0.25">
      <c r="A323" s="20">
        <v>311</v>
      </c>
      <c r="B323" s="52"/>
      <c r="C323" s="52"/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/>
      <c r="J323" s="3"/>
      <c r="K323" s="3"/>
      <c r="L323" s="3"/>
      <c r="M323" s="3"/>
      <c r="N323" s="3"/>
      <c r="O323" s="3"/>
      <c r="P323" s="25">
        <v>0</v>
      </c>
      <c r="Q323" s="26"/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/>
      <c r="X323" s="3"/>
      <c r="Y323" s="3">
        <v>0</v>
      </c>
      <c r="Z323" s="3">
        <v>0</v>
      </c>
      <c r="AA323" s="3">
        <v>0</v>
      </c>
      <c r="AB323" s="3"/>
      <c r="AC323" s="27">
        <v>0</v>
      </c>
      <c r="AD323" s="28">
        <v>0</v>
      </c>
      <c r="AE323" s="135"/>
    </row>
    <row r="324" spans="1:31" x14ac:dyDescent="0.25">
      <c r="A324" s="29">
        <v>312</v>
      </c>
      <c r="B324" s="52"/>
      <c r="C324" s="52"/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/>
      <c r="J324" s="3"/>
      <c r="K324" s="3"/>
      <c r="L324" s="3"/>
      <c r="M324" s="3"/>
      <c r="N324" s="3"/>
      <c r="O324" s="3"/>
      <c r="P324" s="25">
        <v>0</v>
      </c>
      <c r="Q324" s="26"/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/>
      <c r="X324" s="3"/>
      <c r="Y324" s="3">
        <v>0</v>
      </c>
      <c r="Z324" s="3">
        <v>0</v>
      </c>
      <c r="AA324" s="3">
        <v>0</v>
      </c>
      <c r="AB324" s="3"/>
      <c r="AC324" s="27">
        <v>0</v>
      </c>
      <c r="AD324" s="28">
        <v>0</v>
      </c>
      <c r="AE324" s="135"/>
    </row>
    <row r="325" spans="1:31" x14ac:dyDescent="0.25">
      <c r="A325" s="20">
        <v>313</v>
      </c>
      <c r="B325" s="52"/>
      <c r="C325" s="52"/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/>
      <c r="J325" s="3"/>
      <c r="K325" s="3"/>
      <c r="L325" s="3"/>
      <c r="M325" s="3"/>
      <c r="N325" s="3"/>
      <c r="O325" s="3"/>
      <c r="P325" s="25">
        <v>0</v>
      </c>
      <c r="Q325" s="26"/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/>
      <c r="X325" s="3"/>
      <c r="Y325" s="3">
        <v>0</v>
      </c>
      <c r="Z325" s="3">
        <v>0</v>
      </c>
      <c r="AA325" s="3">
        <v>0</v>
      </c>
      <c r="AB325" s="3"/>
      <c r="AC325" s="27">
        <v>0</v>
      </c>
      <c r="AD325" s="28">
        <v>0</v>
      </c>
      <c r="AE325" s="135"/>
    </row>
    <row r="326" spans="1:31" x14ac:dyDescent="0.25">
      <c r="A326" s="29">
        <v>314</v>
      </c>
      <c r="B326" s="52"/>
      <c r="C326" s="52"/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/>
      <c r="J326" s="3"/>
      <c r="K326" s="3"/>
      <c r="L326" s="3"/>
      <c r="M326" s="3"/>
      <c r="N326" s="3"/>
      <c r="O326" s="3"/>
      <c r="P326" s="25">
        <v>0</v>
      </c>
      <c r="Q326" s="26"/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/>
      <c r="X326" s="3"/>
      <c r="Y326" s="3">
        <v>0</v>
      </c>
      <c r="Z326" s="3">
        <v>0</v>
      </c>
      <c r="AA326" s="3">
        <v>0</v>
      </c>
      <c r="AB326" s="3"/>
      <c r="AC326" s="27">
        <v>0</v>
      </c>
      <c r="AD326" s="28">
        <v>0</v>
      </c>
      <c r="AE326" s="135"/>
    </row>
    <row r="327" spans="1:31" x14ac:dyDescent="0.25">
      <c r="A327" s="20">
        <v>315</v>
      </c>
      <c r="B327" s="52"/>
      <c r="C327" s="52"/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/>
      <c r="J327" s="3"/>
      <c r="K327" s="3"/>
      <c r="L327" s="3"/>
      <c r="M327" s="3"/>
      <c r="N327" s="3"/>
      <c r="O327" s="3"/>
      <c r="P327" s="25">
        <v>0</v>
      </c>
      <c r="Q327" s="26"/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/>
      <c r="X327" s="3"/>
      <c r="Y327" s="3">
        <v>0</v>
      </c>
      <c r="Z327" s="3">
        <v>0</v>
      </c>
      <c r="AA327" s="3">
        <v>0</v>
      </c>
      <c r="AB327" s="3"/>
      <c r="AC327" s="27">
        <v>0</v>
      </c>
      <c r="AD327" s="28">
        <v>0</v>
      </c>
      <c r="AE327" s="135"/>
    </row>
    <row r="328" spans="1:31" x14ac:dyDescent="0.25">
      <c r="A328" s="29">
        <v>316</v>
      </c>
      <c r="B328" s="52"/>
      <c r="C328" s="52"/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/>
      <c r="J328" s="3"/>
      <c r="K328" s="3"/>
      <c r="L328" s="3"/>
      <c r="M328" s="3"/>
      <c r="N328" s="3"/>
      <c r="O328" s="3"/>
      <c r="P328" s="25">
        <v>0</v>
      </c>
      <c r="Q328" s="26"/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/>
      <c r="X328" s="3"/>
      <c r="Y328" s="3">
        <v>0</v>
      </c>
      <c r="Z328" s="3">
        <v>0</v>
      </c>
      <c r="AA328" s="3">
        <v>0</v>
      </c>
      <c r="AB328" s="3"/>
      <c r="AC328" s="27">
        <v>0</v>
      </c>
      <c r="AD328" s="28">
        <v>0</v>
      </c>
      <c r="AE328" s="135"/>
    </row>
    <row r="329" spans="1:31" x14ac:dyDescent="0.25">
      <c r="A329" s="20">
        <v>317</v>
      </c>
      <c r="B329" s="52"/>
      <c r="C329" s="52"/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/>
      <c r="J329" s="3"/>
      <c r="K329" s="3"/>
      <c r="L329" s="3"/>
      <c r="M329" s="3"/>
      <c r="N329" s="3"/>
      <c r="O329" s="3"/>
      <c r="P329" s="25">
        <v>0</v>
      </c>
      <c r="Q329" s="26"/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/>
      <c r="X329" s="3"/>
      <c r="Y329" s="3">
        <v>0</v>
      </c>
      <c r="Z329" s="3">
        <v>0</v>
      </c>
      <c r="AA329" s="3">
        <v>0</v>
      </c>
      <c r="AB329" s="3"/>
      <c r="AC329" s="27">
        <v>0</v>
      </c>
      <c r="AD329" s="28">
        <v>0</v>
      </c>
      <c r="AE329" s="135"/>
    </row>
    <row r="330" spans="1:31" x14ac:dyDescent="0.25">
      <c r="A330" s="29">
        <v>318</v>
      </c>
      <c r="B330" s="52"/>
      <c r="C330" s="52"/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/>
      <c r="J330" s="3"/>
      <c r="K330" s="3"/>
      <c r="L330" s="3"/>
      <c r="M330" s="3"/>
      <c r="N330" s="3"/>
      <c r="O330" s="3"/>
      <c r="P330" s="25">
        <v>0</v>
      </c>
      <c r="Q330" s="26"/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/>
      <c r="X330" s="3"/>
      <c r="Y330" s="3">
        <v>0</v>
      </c>
      <c r="Z330" s="3">
        <v>0</v>
      </c>
      <c r="AA330" s="3">
        <v>0</v>
      </c>
      <c r="AB330" s="3"/>
      <c r="AC330" s="27">
        <v>0</v>
      </c>
      <c r="AD330" s="28">
        <v>0</v>
      </c>
      <c r="AE330" s="135"/>
    </row>
    <row r="331" spans="1:31" x14ac:dyDescent="0.25">
      <c r="A331" s="20">
        <v>319</v>
      </c>
      <c r="B331" s="52"/>
      <c r="C331" s="52"/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/>
      <c r="J331" s="3"/>
      <c r="K331" s="3"/>
      <c r="L331" s="3"/>
      <c r="M331" s="3"/>
      <c r="N331" s="3"/>
      <c r="O331" s="3"/>
      <c r="P331" s="25">
        <v>0</v>
      </c>
      <c r="Q331" s="26"/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/>
      <c r="X331" s="3"/>
      <c r="Y331" s="3">
        <v>0</v>
      </c>
      <c r="Z331" s="3">
        <v>0</v>
      </c>
      <c r="AA331" s="3">
        <v>0</v>
      </c>
      <c r="AB331" s="3"/>
      <c r="AC331" s="27">
        <v>0</v>
      </c>
      <c r="AD331" s="28">
        <v>0</v>
      </c>
      <c r="AE331" s="135"/>
    </row>
    <row r="332" spans="1:31" x14ac:dyDescent="0.25">
      <c r="A332" s="29">
        <v>320</v>
      </c>
      <c r="B332" s="52"/>
      <c r="C332" s="52"/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/>
      <c r="J332" s="3"/>
      <c r="K332" s="3"/>
      <c r="L332" s="3"/>
      <c r="M332" s="3"/>
      <c r="N332" s="3"/>
      <c r="O332" s="3"/>
      <c r="P332" s="25">
        <v>0</v>
      </c>
      <c r="Q332" s="26"/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/>
      <c r="X332" s="3"/>
      <c r="Y332" s="3">
        <v>0</v>
      </c>
      <c r="Z332" s="3">
        <v>0</v>
      </c>
      <c r="AA332" s="3">
        <v>0</v>
      </c>
      <c r="AB332" s="3"/>
      <c r="AC332" s="27">
        <v>0</v>
      </c>
      <c r="AD332" s="28">
        <v>0</v>
      </c>
      <c r="AE332" s="135"/>
    </row>
    <row r="333" spans="1:31" x14ac:dyDescent="0.25">
      <c r="A333" s="20">
        <v>321</v>
      </c>
      <c r="B333" s="52"/>
      <c r="C333" s="52"/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/>
      <c r="J333" s="3"/>
      <c r="K333" s="3"/>
      <c r="L333" s="3"/>
      <c r="M333" s="3"/>
      <c r="N333" s="3"/>
      <c r="O333" s="3"/>
      <c r="P333" s="25">
        <v>0</v>
      </c>
      <c r="Q333" s="26"/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/>
      <c r="X333" s="3"/>
      <c r="Y333" s="3">
        <v>0</v>
      </c>
      <c r="Z333" s="3">
        <v>0</v>
      </c>
      <c r="AA333" s="3">
        <v>0</v>
      </c>
      <c r="AB333" s="3"/>
      <c r="AC333" s="27">
        <v>0</v>
      </c>
      <c r="AD333" s="28">
        <v>0</v>
      </c>
      <c r="AE333" s="135"/>
    </row>
    <row r="334" spans="1:31" x14ac:dyDescent="0.25">
      <c r="A334" s="29">
        <v>322</v>
      </c>
      <c r="B334" s="52"/>
      <c r="C334" s="52"/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/>
      <c r="J334" s="3"/>
      <c r="K334" s="3"/>
      <c r="L334" s="3"/>
      <c r="M334" s="3"/>
      <c r="N334" s="3"/>
      <c r="O334" s="3"/>
      <c r="P334" s="25">
        <v>0</v>
      </c>
      <c r="Q334" s="26"/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/>
      <c r="X334" s="3"/>
      <c r="Y334" s="3">
        <v>0</v>
      </c>
      <c r="Z334" s="3">
        <v>0</v>
      </c>
      <c r="AA334" s="3">
        <v>0</v>
      </c>
      <c r="AB334" s="3"/>
      <c r="AC334" s="27">
        <v>0</v>
      </c>
      <c r="AD334" s="28">
        <v>0</v>
      </c>
      <c r="AE334" s="135"/>
    </row>
    <row r="335" spans="1:31" x14ac:dyDescent="0.25">
      <c r="A335" s="20">
        <v>323</v>
      </c>
      <c r="B335" s="52"/>
      <c r="C335" s="52"/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/>
      <c r="J335" s="3"/>
      <c r="K335" s="3"/>
      <c r="L335" s="3"/>
      <c r="M335" s="3"/>
      <c r="N335" s="3"/>
      <c r="O335" s="3"/>
      <c r="P335" s="25">
        <v>0</v>
      </c>
      <c r="Q335" s="26"/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/>
      <c r="X335" s="3"/>
      <c r="Y335" s="3">
        <v>0</v>
      </c>
      <c r="Z335" s="3">
        <v>0</v>
      </c>
      <c r="AA335" s="3">
        <v>0</v>
      </c>
      <c r="AB335" s="3"/>
      <c r="AC335" s="27">
        <v>0</v>
      </c>
      <c r="AD335" s="28">
        <v>0</v>
      </c>
      <c r="AE335" s="135"/>
    </row>
    <row r="336" spans="1:31" x14ac:dyDescent="0.25">
      <c r="A336" s="29">
        <v>324</v>
      </c>
      <c r="B336" s="52"/>
      <c r="C336" s="52"/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/>
      <c r="J336" s="3"/>
      <c r="K336" s="3"/>
      <c r="L336" s="3"/>
      <c r="M336" s="3"/>
      <c r="N336" s="3"/>
      <c r="O336" s="3"/>
      <c r="P336" s="25">
        <v>0</v>
      </c>
      <c r="Q336" s="26"/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/>
      <c r="X336" s="3"/>
      <c r="Y336" s="3">
        <v>0</v>
      </c>
      <c r="Z336" s="3">
        <v>0</v>
      </c>
      <c r="AA336" s="3">
        <v>0</v>
      </c>
      <c r="AB336" s="3"/>
      <c r="AC336" s="27">
        <v>0</v>
      </c>
      <c r="AD336" s="28">
        <v>0</v>
      </c>
      <c r="AE336" s="135"/>
    </row>
    <row r="337" spans="1:31" x14ac:dyDescent="0.25">
      <c r="A337" s="20">
        <v>325</v>
      </c>
      <c r="B337" s="52"/>
      <c r="C337" s="52"/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/>
      <c r="J337" s="3"/>
      <c r="K337" s="3"/>
      <c r="L337" s="3"/>
      <c r="M337" s="3"/>
      <c r="N337" s="3"/>
      <c r="O337" s="3"/>
      <c r="P337" s="25">
        <v>0</v>
      </c>
      <c r="Q337" s="26"/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/>
      <c r="X337" s="3"/>
      <c r="Y337" s="3">
        <v>0</v>
      </c>
      <c r="Z337" s="3">
        <v>0</v>
      </c>
      <c r="AA337" s="3">
        <v>0</v>
      </c>
      <c r="AB337" s="3"/>
      <c r="AC337" s="27">
        <v>0</v>
      </c>
      <c r="AD337" s="28">
        <v>0</v>
      </c>
      <c r="AE337" s="135"/>
    </row>
    <row r="338" spans="1:31" x14ac:dyDescent="0.25">
      <c r="A338" s="29">
        <v>326</v>
      </c>
      <c r="B338" s="52"/>
      <c r="C338" s="52"/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/>
      <c r="J338" s="3"/>
      <c r="K338" s="3"/>
      <c r="L338" s="3"/>
      <c r="M338" s="3"/>
      <c r="N338" s="3"/>
      <c r="O338" s="3"/>
      <c r="P338" s="25">
        <v>0</v>
      </c>
      <c r="Q338" s="26"/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/>
      <c r="X338" s="3"/>
      <c r="Y338" s="3">
        <v>0</v>
      </c>
      <c r="Z338" s="3">
        <v>0</v>
      </c>
      <c r="AA338" s="3">
        <v>0</v>
      </c>
      <c r="AB338" s="3"/>
      <c r="AC338" s="27">
        <v>0</v>
      </c>
      <c r="AD338" s="28">
        <v>0</v>
      </c>
      <c r="AE338" s="135"/>
    </row>
    <row r="339" spans="1:31" x14ac:dyDescent="0.25">
      <c r="A339" s="20">
        <v>327</v>
      </c>
      <c r="B339" s="52"/>
      <c r="C339" s="52"/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/>
      <c r="J339" s="3"/>
      <c r="K339" s="3"/>
      <c r="L339" s="3"/>
      <c r="M339" s="3"/>
      <c r="N339" s="3"/>
      <c r="O339" s="3"/>
      <c r="P339" s="25">
        <v>0</v>
      </c>
      <c r="Q339" s="26"/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/>
      <c r="X339" s="3"/>
      <c r="Y339" s="3">
        <v>0</v>
      </c>
      <c r="Z339" s="3">
        <v>0</v>
      </c>
      <c r="AA339" s="3">
        <v>0</v>
      </c>
      <c r="AB339" s="3"/>
      <c r="AC339" s="27">
        <v>0</v>
      </c>
      <c r="AD339" s="28">
        <v>0</v>
      </c>
      <c r="AE339" s="135"/>
    </row>
    <row r="340" spans="1:31" x14ac:dyDescent="0.25">
      <c r="A340" s="29">
        <v>328</v>
      </c>
      <c r="B340" s="52"/>
      <c r="C340" s="52"/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/>
      <c r="J340" s="3"/>
      <c r="K340" s="3"/>
      <c r="L340" s="3"/>
      <c r="M340" s="3"/>
      <c r="N340" s="3"/>
      <c r="O340" s="3"/>
      <c r="P340" s="25">
        <v>0</v>
      </c>
      <c r="Q340" s="26"/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/>
      <c r="X340" s="3"/>
      <c r="Y340" s="3">
        <v>0</v>
      </c>
      <c r="Z340" s="3">
        <v>0</v>
      </c>
      <c r="AA340" s="3">
        <v>0</v>
      </c>
      <c r="AB340" s="3"/>
      <c r="AC340" s="27">
        <v>0</v>
      </c>
      <c r="AD340" s="28">
        <v>0</v>
      </c>
      <c r="AE340" s="135"/>
    </row>
    <row r="341" spans="1:31" x14ac:dyDescent="0.25">
      <c r="A341" s="20">
        <v>329</v>
      </c>
      <c r="B341" s="52"/>
      <c r="C341" s="52"/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/>
      <c r="J341" s="3"/>
      <c r="K341" s="3"/>
      <c r="L341" s="3"/>
      <c r="M341" s="3"/>
      <c r="N341" s="3"/>
      <c r="O341" s="3"/>
      <c r="P341" s="25">
        <v>0</v>
      </c>
      <c r="Q341" s="26"/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/>
      <c r="X341" s="3"/>
      <c r="Y341" s="3">
        <v>0</v>
      </c>
      <c r="Z341" s="3">
        <v>0</v>
      </c>
      <c r="AA341" s="3">
        <v>0</v>
      </c>
      <c r="AB341" s="3"/>
      <c r="AC341" s="27">
        <v>0</v>
      </c>
      <c r="AD341" s="28">
        <v>0</v>
      </c>
      <c r="AE341" s="135"/>
    </row>
    <row r="342" spans="1:31" x14ac:dyDescent="0.25">
      <c r="A342" s="29">
        <v>330</v>
      </c>
      <c r="B342" s="52"/>
      <c r="C342" s="52"/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/>
      <c r="J342" s="3"/>
      <c r="K342" s="3"/>
      <c r="L342" s="3"/>
      <c r="M342" s="3"/>
      <c r="N342" s="3"/>
      <c r="O342" s="3"/>
      <c r="P342" s="25">
        <v>0</v>
      </c>
      <c r="Q342" s="26"/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/>
      <c r="X342" s="3"/>
      <c r="Y342" s="3">
        <v>0</v>
      </c>
      <c r="Z342" s="3">
        <v>0</v>
      </c>
      <c r="AA342" s="3">
        <v>0</v>
      </c>
      <c r="AB342" s="3"/>
      <c r="AC342" s="27">
        <v>0</v>
      </c>
      <c r="AD342" s="28">
        <v>0</v>
      </c>
      <c r="AE342" s="135"/>
    </row>
    <row r="343" spans="1:31" x14ac:dyDescent="0.25">
      <c r="A343" s="20">
        <v>331</v>
      </c>
      <c r="B343" s="52"/>
      <c r="C343" s="52"/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/>
      <c r="J343" s="3"/>
      <c r="K343" s="3"/>
      <c r="L343" s="3"/>
      <c r="M343" s="3"/>
      <c r="N343" s="3"/>
      <c r="O343" s="3"/>
      <c r="P343" s="25">
        <v>0</v>
      </c>
      <c r="Q343" s="26"/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/>
      <c r="X343" s="3"/>
      <c r="Y343" s="3">
        <v>0</v>
      </c>
      <c r="Z343" s="3">
        <v>0</v>
      </c>
      <c r="AA343" s="3">
        <v>0</v>
      </c>
      <c r="AB343" s="3"/>
      <c r="AC343" s="27">
        <v>0</v>
      </c>
      <c r="AD343" s="28">
        <v>0</v>
      </c>
      <c r="AE343" s="135"/>
    </row>
    <row r="344" spans="1:31" x14ac:dyDescent="0.25">
      <c r="A344" s="29">
        <v>332</v>
      </c>
      <c r="B344" s="52"/>
      <c r="C344" s="52"/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/>
      <c r="J344" s="3"/>
      <c r="K344" s="3"/>
      <c r="L344" s="3"/>
      <c r="M344" s="3"/>
      <c r="N344" s="3"/>
      <c r="O344" s="3"/>
      <c r="P344" s="25">
        <v>0</v>
      </c>
      <c r="Q344" s="26"/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/>
      <c r="X344" s="3"/>
      <c r="Y344" s="3">
        <v>0</v>
      </c>
      <c r="Z344" s="3">
        <v>0</v>
      </c>
      <c r="AA344" s="3">
        <v>0</v>
      </c>
      <c r="AB344" s="3"/>
      <c r="AC344" s="27">
        <v>0</v>
      </c>
      <c r="AD344" s="28">
        <v>0</v>
      </c>
      <c r="AE344" s="135"/>
    </row>
    <row r="345" spans="1:31" x14ac:dyDescent="0.25">
      <c r="A345" s="20">
        <v>333</v>
      </c>
      <c r="B345" s="52"/>
      <c r="C345" s="52"/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/>
      <c r="J345" s="3"/>
      <c r="K345" s="3"/>
      <c r="L345" s="3"/>
      <c r="M345" s="3"/>
      <c r="N345" s="3"/>
      <c r="O345" s="3"/>
      <c r="P345" s="25">
        <v>0</v>
      </c>
      <c r="Q345" s="26"/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/>
      <c r="X345" s="3"/>
      <c r="Y345" s="3">
        <v>0</v>
      </c>
      <c r="Z345" s="3">
        <v>0</v>
      </c>
      <c r="AA345" s="3">
        <v>0</v>
      </c>
      <c r="AB345" s="3"/>
      <c r="AC345" s="27">
        <v>0</v>
      </c>
      <c r="AD345" s="28">
        <v>0</v>
      </c>
      <c r="AE345" s="135"/>
    </row>
    <row r="346" spans="1:31" x14ac:dyDescent="0.25">
      <c r="A346" s="29">
        <v>334</v>
      </c>
      <c r="B346" s="52"/>
      <c r="C346" s="52"/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/>
      <c r="J346" s="3"/>
      <c r="K346" s="3"/>
      <c r="L346" s="3"/>
      <c r="M346" s="3"/>
      <c r="N346" s="3"/>
      <c r="O346" s="3"/>
      <c r="P346" s="25">
        <v>0</v>
      </c>
      <c r="Q346" s="26"/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/>
      <c r="X346" s="3"/>
      <c r="Y346" s="3">
        <v>0</v>
      </c>
      <c r="Z346" s="3">
        <v>0</v>
      </c>
      <c r="AA346" s="3">
        <v>0</v>
      </c>
      <c r="AB346" s="3"/>
      <c r="AC346" s="27">
        <v>0</v>
      </c>
      <c r="AD346" s="28">
        <v>0</v>
      </c>
      <c r="AE346" s="135"/>
    </row>
    <row r="347" spans="1:31" x14ac:dyDescent="0.25">
      <c r="A347" s="20">
        <v>335</v>
      </c>
      <c r="B347" s="52"/>
      <c r="C347" s="52"/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/>
      <c r="J347" s="3"/>
      <c r="K347" s="3"/>
      <c r="L347" s="3"/>
      <c r="M347" s="3"/>
      <c r="N347" s="3"/>
      <c r="O347" s="3"/>
      <c r="P347" s="25">
        <v>0</v>
      </c>
      <c r="Q347" s="26"/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/>
      <c r="X347" s="3"/>
      <c r="Y347" s="3">
        <v>0</v>
      </c>
      <c r="Z347" s="3">
        <v>0</v>
      </c>
      <c r="AA347" s="3">
        <v>0</v>
      </c>
      <c r="AB347" s="3"/>
      <c r="AC347" s="27">
        <v>0</v>
      </c>
      <c r="AD347" s="28">
        <v>0</v>
      </c>
      <c r="AE347" s="135"/>
    </row>
    <row r="348" spans="1:31" x14ac:dyDescent="0.25">
      <c r="A348" s="29">
        <v>336</v>
      </c>
      <c r="B348" s="52"/>
      <c r="C348" s="52"/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/>
      <c r="J348" s="3"/>
      <c r="K348" s="3"/>
      <c r="L348" s="3"/>
      <c r="M348" s="3"/>
      <c r="N348" s="3"/>
      <c r="O348" s="3"/>
      <c r="P348" s="25">
        <v>0</v>
      </c>
      <c r="Q348" s="26"/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/>
      <c r="X348" s="3"/>
      <c r="Y348" s="3">
        <v>0</v>
      </c>
      <c r="Z348" s="3">
        <v>0</v>
      </c>
      <c r="AA348" s="3">
        <v>0</v>
      </c>
      <c r="AB348" s="3"/>
      <c r="AC348" s="27">
        <v>0</v>
      </c>
      <c r="AD348" s="28">
        <v>0</v>
      </c>
      <c r="AE348" s="135"/>
    </row>
    <row r="349" spans="1:31" x14ac:dyDescent="0.25">
      <c r="A349" s="20">
        <v>337</v>
      </c>
      <c r="B349" s="52"/>
      <c r="C349" s="52"/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/>
      <c r="J349" s="3"/>
      <c r="K349" s="3"/>
      <c r="L349" s="3"/>
      <c r="M349" s="3"/>
      <c r="N349" s="3"/>
      <c r="O349" s="3"/>
      <c r="P349" s="25">
        <v>0</v>
      </c>
      <c r="Q349" s="26"/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/>
      <c r="X349" s="3"/>
      <c r="Y349" s="3">
        <v>0</v>
      </c>
      <c r="Z349" s="3">
        <v>0</v>
      </c>
      <c r="AA349" s="3">
        <v>0</v>
      </c>
      <c r="AB349" s="3"/>
      <c r="AC349" s="27">
        <v>0</v>
      </c>
      <c r="AD349" s="28">
        <v>0</v>
      </c>
      <c r="AE349" s="135"/>
    </row>
    <row r="350" spans="1:31" x14ac:dyDescent="0.25">
      <c r="A350" s="29">
        <v>338</v>
      </c>
      <c r="B350" s="52"/>
      <c r="C350" s="52"/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/>
      <c r="J350" s="3"/>
      <c r="K350" s="3"/>
      <c r="L350" s="3"/>
      <c r="M350" s="3"/>
      <c r="N350" s="3"/>
      <c r="O350" s="3"/>
      <c r="P350" s="25">
        <v>0</v>
      </c>
      <c r="Q350" s="26"/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/>
      <c r="X350" s="3"/>
      <c r="Y350" s="3">
        <v>0</v>
      </c>
      <c r="Z350" s="3">
        <v>0</v>
      </c>
      <c r="AA350" s="3">
        <v>0</v>
      </c>
      <c r="AB350" s="3"/>
      <c r="AC350" s="27">
        <v>0</v>
      </c>
      <c r="AD350" s="28">
        <v>0</v>
      </c>
      <c r="AE350" s="135"/>
    </row>
    <row r="351" spans="1:31" x14ac:dyDescent="0.25">
      <c r="A351" s="20">
        <v>339</v>
      </c>
      <c r="B351" s="52"/>
      <c r="C351" s="52"/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/>
      <c r="J351" s="3"/>
      <c r="K351" s="3"/>
      <c r="L351" s="3"/>
      <c r="M351" s="3"/>
      <c r="N351" s="3"/>
      <c r="O351" s="3"/>
      <c r="P351" s="25">
        <v>0</v>
      </c>
      <c r="Q351" s="26"/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/>
      <c r="X351" s="3"/>
      <c r="Y351" s="3">
        <v>0</v>
      </c>
      <c r="Z351" s="3">
        <v>0</v>
      </c>
      <c r="AA351" s="3">
        <v>0</v>
      </c>
      <c r="AB351" s="3"/>
      <c r="AC351" s="27">
        <v>0</v>
      </c>
      <c r="AD351" s="28">
        <v>0</v>
      </c>
      <c r="AE351" s="135"/>
    </row>
    <row r="352" spans="1:31" x14ac:dyDescent="0.25">
      <c r="A352" s="29">
        <v>340</v>
      </c>
      <c r="B352" s="52"/>
      <c r="C352" s="52"/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/>
      <c r="J352" s="3"/>
      <c r="K352" s="3"/>
      <c r="L352" s="3"/>
      <c r="M352" s="3"/>
      <c r="N352" s="3"/>
      <c r="O352" s="3"/>
      <c r="P352" s="25">
        <v>0</v>
      </c>
      <c r="Q352" s="26"/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/>
      <c r="X352" s="3"/>
      <c r="Y352" s="3">
        <v>0</v>
      </c>
      <c r="Z352" s="3">
        <v>0</v>
      </c>
      <c r="AA352" s="3">
        <v>0</v>
      </c>
      <c r="AB352" s="3"/>
      <c r="AC352" s="27">
        <v>0</v>
      </c>
      <c r="AD352" s="28">
        <v>0</v>
      </c>
      <c r="AE352" s="135"/>
    </row>
    <row r="353" spans="1:31" x14ac:dyDescent="0.25">
      <c r="A353" s="20">
        <v>341</v>
      </c>
      <c r="B353" s="52"/>
      <c r="C353" s="52"/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/>
      <c r="J353" s="3"/>
      <c r="K353" s="3"/>
      <c r="L353" s="3"/>
      <c r="M353" s="3"/>
      <c r="N353" s="3"/>
      <c r="O353" s="3"/>
      <c r="P353" s="25">
        <v>0</v>
      </c>
      <c r="Q353" s="26"/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/>
      <c r="X353" s="3"/>
      <c r="Y353" s="3">
        <v>0</v>
      </c>
      <c r="Z353" s="3">
        <v>0</v>
      </c>
      <c r="AA353" s="3">
        <v>0</v>
      </c>
      <c r="AB353" s="3"/>
      <c r="AC353" s="27">
        <v>0</v>
      </c>
      <c r="AD353" s="28">
        <v>0</v>
      </c>
      <c r="AE353" s="135"/>
    </row>
    <row r="354" spans="1:31" x14ac:dyDescent="0.25">
      <c r="A354" s="29">
        <v>342</v>
      </c>
      <c r="B354" s="52"/>
      <c r="C354" s="52"/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/>
      <c r="J354" s="3"/>
      <c r="K354" s="3"/>
      <c r="L354" s="3"/>
      <c r="M354" s="3"/>
      <c r="N354" s="3"/>
      <c r="O354" s="3"/>
      <c r="P354" s="25">
        <v>0</v>
      </c>
      <c r="Q354" s="26"/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/>
      <c r="X354" s="3"/>
      <c r="Y354" s="3">
        <v>0</v>
      </c>
      <c r="Z354" s="3">
        <v>0</v>
      </c>
      <c r="AA354" s="3">
        <v>0</v>
      </c>
      <c r="AB354" s="3"/>
      <c r="AC354" s="27">
        <v>0</v>
      </c>
      <c r="AD354" s="28">
        <v>0</v>
      </c>
      <c r="AE354" s="135"/>
    </row>
    <row r="355" spans="1:31" x14ac:dyDescent="0.25">
      <c r="A355" s="20">
        <v>343</v>
      </c>
      <c r="B355" s="52"/>
      <c r="C355" s="52"/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/>
      <c r="J355" s="3"/>
      <c r="K355" s="3"/>
      <c r="L355" s="3"/>
      <c r="M355" s="3"/>
      <c r="N355" s="3"/>
      <c r="O355" s="3"/>
      <c r="P355" s="25">
        <v>0</v>
      </c>
      <c r="Q355" s="26"/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/>
      <c r="X355" s="3"/>
      <c r="Y355" s="3">
        <v>0</v>
      </c>
      <c r="Z355" s="3">
        <v>0</v>
      </c>
      <c r="AA355" s="3">
        <v>0</v>
      </c>
      <c r="AB355" s="3"/>
      <c r="AC355" s="27">
        <v>0</v>
      </c>
      <c r="AD355" s="28">
        <v>0</v>
      </c>
      <c r="AE355" s="135"/>
    </row>
    <row r="356" spans="1:31" x14ac:dyDescent="0.25">
      <c r="A356" s="29">
        <v>344</v>
      </c>
      <c r="B356" s="52"/>
      <c r="C356" s="52"/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/>
      <c r="J356" s="3"/>
      <c r="K356" s="3"/>
      <c r="L356" s="3"/>
      <c r="M356" s="3"/>
      <c r="N356" s="3"/>
      <c r="O356" s="3"/>
      <c r="P356" s="25">
        <v>0</v>
      </c>
      <c r="Q356" s="26"/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/>
      <c r="X356" s="3"/>
      <c r="Y356" s="3">
        <v>0</v>
      </c>
      <c r="Z356" s="3">
        <v>0</v>
      </c>
      <c r="AA356" s="3">
        <v>0</v>
      </c>
      <c r="AB356" s="3"/>
      <c r="AC356" s="27">
        <v>0</v>
      </c>
      <c r="AD356" s="28">
        <v>0</v>
      </c>
      <c r="AE356" s="135"/>
    </row>
    <row r="357" spans="1:31" x14ac:dyDescent="0.25">
      <c r="A357" s="20">
        <v>345</v>
      </c>
      <c r="B357" s="52"/>
      <c r="C357" s="52"/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/>
      <c r="J357" s="3"/>
      <c r="K357" s="3"/>
      <c r="L357" s="3"/>
      <c r="M357" s="3"/>
      <c r="N357" s="3"/>
      <c r="O357" s="3"/>
      <c r="P357" s="25">
        <v>0</v>
      </c>
      <c r="Q357" s="26"/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/>
      <c r="X357" s="3"/>
      <c r="Y357" s="3">
        <v>0</v>
      </c>
      <c r="Z357" s="3">
        <v>0</v>
      </c>
      <c r="AA357" s="3">
        <v>0</v>
      </c>
      <c r="AB357" s="3"/>
      <c r="AC357" s="27">
        <v>0</v>
      </c>
      <c r="AD357" s="28">
        <v>0</v>
      </c>
      <c r="AE357" s="135"/>
    </row>
    <row r="358" spans="1:31" x14ac:dyDescent="0.25">
      <c r="A358" s="29">
        <v>346</v>
      </c>
      <c r="B358" s="52"/>
      <c r="C358" s="52"/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/>
      <c r="J358" s="3"/>
      <c r="K358" s="3"/>
      <c r="L358" s="3"/>
      <c r="M358" s="3"/>
      <c r="N358" s="3"/>
      <c r="O358" s="3"/>
      <c r="P358" s="25">
        <v>0</v>
      </c>
      <c r="Q358" s="26"/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/>
      <c r="X358" s="3"/>
      <c r="Y358" s="3">
        <v>0</v>
      </c>
      <c r="Z358" s="3">
        <v>0</v>
      </c>
      <c r="AA358" s="3">
        <v>0</v>
      </c>
      <c r="AB358" s="3"/>
      <c r="AC358" s="27">
        <v>0</v>
      </c>
      <c r="AD358" s="28">
        <v>0</v>
      </c>
      <c r="AE358" s="135"/>
    </row>
    <row r="359" spans="1:31" x14ac:dyDescent="0.25">
      <c r="A359" s="20">
        <v>347</v>
      </c>
      <c r="B359" s="52"/>
      <c r="C359" s="52"/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/>
      <c r="J359" s="3"/>
      <c r="K359" s="3"/>
      <c r="L359" s="3"/>
      <c r="M359" s="3"/>
      <c r="N359" s="3"/>
      <c r="O359" s="3"/>
      <c r="P359" s="25">
        <v>0</v>
      </c>
      <c r="Q359" s="26"/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/>
      <c r="X359" s="3"/>
      <c r="Y359" s="3">
        <v>0</v>
      </c>
      <c r="Z359" s="3">
        <v>0</v>
      </c>
      <c r="AA359" s="3">
        <v>0</v>
      </c>
      <c r="AB359" s="3"/>
      <c r="AC359" s="27">
        <v>0</v>
      </c>
      <c r="AD359" s="28">
        <v>0</v>
      </c>
      <c r="AE359" s="135"/>
    </row>
    <row r="360" spans="1:31" x14ac:dyDescent="0.25">
      <c r="A360" s="29">
        <v>348</v>
      </c>
      <c r="B360" s="52"/>
      <c r="C360" s="52"/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/>
      <c r="J360" s="3"/>
      <c r="K360" s="3"/>
      <c r="L360" s="3"/>
      <c r="M360" s="3"/>
      <c r="N360" s="3"/>
      <c r="O360" s="3"/>
      <c r="P360" s="25">
        <v>0</v>
      </c>
      <c r="Q360" s="26"/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/>
      <c r="X360" s="3"/>
      <c r="Y360" s="3">
        <v>0</v>
      </c>
      <c r="Z360" s="3">
        <v>0</v>
      </c>
      <c r="AA360" s="3">
        <v>0</v>
      </c>
      <c r="AB360" s="3"/>
      <c r="AC360" s="27">
        <v>0</v>
      </c>
      <c r="AD360" s="28">
        <v>0</v>
      </c>
      <c r="AE360" s="135"/>
    </row>
    <row r="361" spans="1:31" x14ac:dyDescent="0.25">
      <c r="A361" s="20">
        <v>349</v>
      </c>
      <c r="B361" s="52"/>
      <c r="C361" s="52"/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/>
      <c r="J361" s="3"/>
      <c r="K361" s="3"/>
      <c r="L361" s="3"/>
      <c r="M361" s="3"/>
      <c r="N361" s="3"/>
      <c r="O361" s="3"/>
      <c r="P361" s="25">
        <v>0</v>
      </c>
      <c r="Q361" s="26"/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/>
      <c r="X361" s="3"/>
      <c r="Y361" s="3">
        <v>0</v>
      </c>
      <c r="Z361" s="3">
        <v>0</v>
      </c>
      <c r="AA361" s="3">
        <v>0</v>
      </c>
      <c r="AB361" s="3"/>
      <c r="AC361" s="27">
        <v>0</v>
      </c>
      <c r="AD361" s="28">
        <v>0</v>
      </c>
      <c r="AE361" s="135"/>
    </row>
    <row r="362" spans="1:31" x14ac:dyDescent="0.25">
      <c r="A362" s="29">
        <v>350</v>
      </c>
      <c r="B362" s="52"/>
      <c r="C362" s="52"/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/>
      <c r="J362" s="3"/>
      <c r="K362" s="3"/>
      <c r="L362" s="3"/>
      <c r="M362" s="3"/>
      <c r="N362" s="3"/>
      <c r="O362" s="3"/>
      <c r="P362" s="25">
        <v>0</v>
      </c>
      <c r="Q362" s="26"/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/>
      <c r="X362" s="3"/>
      <c r="Y362" s="3">
        <v>0</v>
      </c>
      <c r="Z362" s="3">
        <v>0</v>
      </c>
      <c r="AA362" s="3">
        <v>0</v>
      </c>
      <c r="AB362" s="3"/>
      <c r="AC362" s="27">
        <v>0</v>
      </c>
      <c r="AD362" s="28">
        <v>0</v>
      </c>
      <c r="AE362" s="135"/>
    </row>
    <row r="363" spans="1:31" x14ac:dyDescent="0.25">
      <c r="A363" s="20">
        <v>351</v>
      </c>
      <c r="B363" s="52"/>
      <c r="C363" s="52"/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/>
      <c r="J363" s="3"/>
      <c r="K363" s="3"/>
      <c r="L363" s="3"/>
      <c r="M363" s="3"/>
      <c r="N363" s="3"/>
      <c r="O363" s="3"/>
      <c r="P363" s="25">
        <v>0</v>
      </c>
      <c r="Q363" s="26"/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/>
      <c r="X363" s="3"/>
      <c r="Y363" s="3">
        <v>0</v>
      </c>
      <c r="Z363" s="3">
        <v>0</v>
      </c>
      <c r="AA363" s="3">
        <v>0</v>
      </c>
      <c r="AB363" s="3"/>
      <c r="AC363" s="27">
        <v>0</v>
      </c>
      <c r="AD363" s="28">
        <v>0</v>
      </c>
      <c r="AE363" s="135"/>
    </row>
    <row r="364" spans="1:31" x14ac:dyDescent="0.25">
      <c r="A364" s="29">
        <v>352</v>
      </c>
      <c r="B364" s="52"/>
      <c r="C364" s="52"/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/>
      <c r="J364" s="3"/>
      <c r="K364" s="3"/>
      <c r="L364" s="3"/>
      <c r="M364" s="3"/>
      <c r="N364" s="3"/>
      <c r="O364" s="3"/>
      <c r="P364" s="25">
        <v>0</v>
      </c>
      <c r="Q364" s="26"/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/>
      <c r="X364" s="3"/>
      <c r="Y364" s="3">
        <v>0</v>
      </c>
      <c r="Z364" s="3">
        <v>0</v>
      </c>
      <c r="AA364" s="3">
        <v>0</v>
      </c>
      <c r="AB364" s="3"/>
      <c r="AC364" s="27">
        <v>0</v>
      </c>
      <c r="AD364" s="28">
        <v>0</v>
      </c>
      <c r="AE364" s="135"/>
    </row>
    <row r="365" spans="1:31" x14ac:dyDescent="0.25">
      <c r="A365" s="20">
        <v>353</v>
      </c>
      <c r="B365" s="52"/>
      <c r="C365" s="52"/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/>
      <c r="J365" s="3"/>
      <c r="K365" s="3"/>
      <c r="L365" s="3"/>
      <c r="M365" s="3"/>
      <c r="N365" s="3"/>
      <c r="O365" s="3"/>
      <c r="P365" s="25">
        <v>0</v>
      </c>
      <c r="Q365" s="26"/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/>
      <c r="X365" s="3"/>
      <c r="Y365" s="3">
        <v>0</v>
      </c>
      <c r="Z365" s="3">
        <v>0</v>
      </c>
      <c r="AA365" s="3">
        <v>0</v>
      </c>
      <c r="AB365" s="3"/>
      <c r="AC365" s="27">
        <v>0</v>
      </c>
      <c r="AD365" s="28">
        <v>0</v>
      </c>
      <c r="AE365" s="135"/>
    </row>
    <row r="366" spans="1:31" x14ac:dyDescent="0.25">
      <c r="A366" s="29">
        <v>354</v>
      </c>
      <c r="B366" s="52"/>
      <c r="C366" s="52"/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/>
      <c r="J366" s="3"/>
      <c r="K366" s="3"/>
      <c r="L366" s="3"/>
      <c r="M366" s="3"/>
      <c r="N366" s="3"/>
      <c r="O366" s="3"/>
      <c r="P366" s="25">
        <v>0</v>
      </c>
      <c r="Q366" s="26"/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/>
      <c r="X366" s="3"/>
      <c r="Y366" s="3">
        <v>0</v>
      </c>
      <c r="Z366" s="3">
        <v>0</v>
      </c>
      <c r="AA366" s="3">
        <v>0</v>
      </c>
      <c r="AB366" s="3"/>
      <c r="AC366" s="27">
        <v>0</v>
      </c>
      <c r="AD366" s="28">
        <v>0</v>
      </c>
      <c r="AE366" s="135"/>
    </row>
    <row r="367" spans="1:31" x14ac:dyDescent="0.25">
      <c r="A367" s="20">
        <v>355</v>
      </c>
      <c r="B367" s="52"/>
      <c r="C367" s="52"/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/>
      <c r="J367" s="3"/>
      <c r="K367" s="3"/>
      <c r="L367" s="3"/>
      <c r="M367" s="3"/>
      <c r="N367" s="3"/>
      <c r="O367" s="3"/>
      <c r="P367" s="25">
        <v>0</v>
      </c>
      <c r="Q367" s="26"/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/>
      <c r="X367" s="3"/>
      <c r="Y367" s="3">
        <v>0</v>
      </c>
      <c r="Z367" s="3">
        <v>0</v>
      </c>
      <c r="AA367" s="3">
        <v>0</v>
      </c>
      <c r="AB367" s="3"/>
      <c r="AC367" s="27">
        <v>0</v>
      </c>
      <c r="AD367" s="28">
        <v>0</v>
      </c>
      <c r="AE367" s="135"/>
    </row>
    <row r="368" spans="1:31" x14ac:dyDescent="0.25">
      <c r="A368" s="29">
        <v>356</v>
      </c>
      <c r="B368" s="52"/>
      <c r="C368" s="52"/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/>
      <c r="J368" s="3"/>
      <c r="K368" s="3"/>
      <c r="L368" s="3"/>
      <c r="M368" s="3"/>
      <c r="N368" s="3"/>
      <c r="O368" s="3"/>
      <c r="P368" s="25">
        <v>0</v>
      </c>
      <c r="Q368" s="26"/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/>
      <c r="X368" s="3"/>
      <c r="Y368" s="3">
        <v>0</v>
      </c>
      <c r="Z368" s="3">
        <v>0</v>
      </c>
      <c r="AA368" s="3">
        <v>0</v>
      </c>
      <c r="AB368" s="3"/>
      <c r="AC368" s="27">
        <v>0</v>
      </c>
      <c r="AD368" s="28">
        <v>0</v>
      </c>
      <c r="AE368" s="135"/>
    </row>
    <row r="369" spans="1:31" x14ac:dyDescent="0.25">
      <c r="A369" s="20">
        <v>357</v>
      </c>
      <c r="B369" s="52"/>
      <c r="C369" s="52"/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/>
      <c r="J369" s="3"/>
      <c r="K369" s="3"/>
      <c r="L369" s="3"/>
      <c r="M369" s="3"/>
      <c r="N369" s="3"/>
      <c r="O369" s="3"/>
      <c r="P369" s="25">
        <v>0</v>
      </c>
      <c r="Q369" s="26"/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/>
      <c r="X369" s="3"/>
      <c r="Y369" s="3">
        <v>0</v>
      </c>
      <c r="Z369" s="3">
        <v>0</v>
      </c>
      <c r="AA369" s="3">
        <v>0</v>
      </c>
      <c r="AB369" s="3"/>
      <c r="AC369" s="27">
        <v>0</v>
      </c>
      <c r="AD369" s="28">
        <v>0</v>
      </c>
      <c r="AE369" s="135"/>
    </row>
    <row r="370" spans="1:31" x14ac:dyDescent="0.25">
      <c r="A370" s="29">
        <v>358</v>
      </c>
      <c r="B370" s="52"/>
      <c r="C370" s="52"/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/>
      <c r="J370" s="3"/>
      <c r="K370" s="3"/>
      <c r="L370" s="3"/>
      <c r="M370" s="3"/>
      <c r="N370" s="3"/>
      <c r="O370" s="3"/>
      <c r="P370" s="25">
        <v>0</v>
      </c>
      <c r="Q370" s="26"/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/>
      <c r="X370" s="3"/>
      <c r="Y370" s="3">
        <v>0</v>
      </c>
      <c r="Z370" s="3">
        <v>0</v>
      </c>
      <c r="AA370" s="3">
        <v>0</v>
      </c>
      <c r="AB370" s="3"/>
      <c r="AC370" s="27">
        <v>0</v>
      </c>
      <c r="AD370" s="28">
        <v>0</v>
      </c>
      <c r="AE370" s="135"/>
    </row>
    <row r="371" spans="1:31" x14ac:dyDescent="0.25">
      <c r="A371" s="20">
        <v>359</v>
      </c>
      <c r="B371" s="52"/>
      <c r="C371" s="52"/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/>
      <c r="J371" s="3"/>
      <c r="K371" s="3"/>
      <c r="L371" s="3"/>
      <c r="M371" s="3"/>
      <c r="N371" s="3"/>
      <c r="O371" s="3"/>
      <c r="P371" s="25">
        <v>0</v>
      </c>
      <c r="Q371" s="26"/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/>
      <c r="X371" s="3"/>
      <c r="Y371" s="3">
        <v>0</v>
      </c>
      <c r="Z371" s="3">
        <v>0</v>
      </c>
      <c r="AA371" s="3">
        <v>0</v>
      </c>
      <c r="AB371" s="3"/>
      <c r="AC371" s="27">
        <v>0</v>
      </c>
      <c r="AD371" s="28">
        <v>0</v>
      </c>
      <c r="AE371" s="135"/>
    </row>
    <row r="372" spans="1:31" x14ac:dyDescent="0.25">
      <c r="A372" s="29">
        <v>360</v>
      </c>
      <c r="B372" s="52"/>
      <c r="C372" s="52"/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/>
      <c r="J372" s="3"/>
      <c r="K372" s="3"/>
      <c r="L372" s="3"/>
      <c r="M372" s="3"/>
      <c r="N372" s="3"/>
      <c r="O372" s="3"/>
      <c r="P372" s="25">
        <v>0</v>
      </c>
      <c r="Q372" s="26"/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/>
      <c r="X372" s="3"/>
      <c r="Y372" s="3">
        <v>0</v>
      </c>
      <c r="Z372" s="3">
        <v>0</v>
      </c>
      <c r="AA372" s="3">
        <v>0</v>
      </c>
      <c r="AB372" s="3"/>
      <c r="AC372" s="27">
        <v>0</v>
      </c>
      <c r="AD372" s="28">
        <v>0</v>
      </c>
      <c r="AE372" s="135"/>
    </row>
    <row r="373" spans="1:31" x14ac:dyDescent="0.25">
      <c r="A373" s="20">
        <v>361</v>
      </c>
      <c r="B373" s="52"/>
      <c r="C373" s="52"/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/>
      <c r="J373" s="3"/>
      <c r="K373" s="3"/>
      <c r="L373" s="3"/>
      <c r="M373" s="3"/>
      <c r="N373" s="3"/>
      <c r="O373" s="3"/>
      <c r="P373" s="25">
        <v>0</v>
      </c>
      <c r="Q373" s="26"/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/>
      <c r="X373" s="3"/>
      <c r="Y373" s="3">
        <v>0</v>
      </c>
      <c r="Z373" s="3">
        <v>0</v>
      </c>
      <c r="AA373" s="3">
        <v>0</v>
      </c>
      <c r="AB373" s="3"/>
      <c r="AC373" s="27">
        <v>0</v>
      </c>
      <c r="AD373" s="28">
        <v>0</v>
      </c>
      <c r="AE373" s="135"/>
    </row>
    <row r="374" spans="1:31" x14ac:dyDescent="0.25">
      <c r="A374" s="29">
        <v>362</v>
      </c>
      <c r="B374" s="52"/>
      <c r="C374" s="52"/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/>
      <c r="J374" s="3"/>
      <c r="K374" s="3"/>
      <c r="L374" s="3"/>
      <c r="M374" s="3"/>
      <c r="N374" s="3"/>
      <c r="O374" s="3"/>
      <c r="P374" s="25">
        <v>0</v>
      </c>
      <c r="Q374" s="26"/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/>
      <c r="X374" s="3"/>
      <c r="Y374" s="3">
        <v>0</v>
      </c>
      <c r="Z374" s="3">
        <v>0</v>
      </c>
      <c r="AA374" s="3">
        <v>0</v>
      </c>
      <c r="AB374" s="3"/>
      <c r="AC374" s="27">
        <v>0</v>
      </c>
      <c r="AD374" s="28">
        <v>0</v>
      </c>
      <c r="AE374" s="135"/>
    </row>
    <row r="375" spans="1:31" x14ac:dyDescent="0.25">
      <c r="A375" s="20">
        <v>363</v>
      </c>
      <c r="B375" s="52"/>
      <c r="C375" s="52"/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/>
      <c r="J375" s="3"/>
      <c r="K375" s="3"/>
      <c r="L375" s="3"/>
      <c r="M375" s="3"/>
      <c r="N375" s="3"/>
      <c r="O375" s="3"/>
      <c r="P375" s="25">
        <v>0</v>
      </c>
      <c r="Q375" s="26"/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/>
      <c r="X375" s="3"/>
      <c r="Y375" s="3">
        <v>0</v>
      </c>
      <c r="Z375" s="3">
        <v>0</v>
      </c>
      <c r="AA375" s="3">
        <v>0</v>
      </c>
      <c r="AB375" s="3"/>
      <c r="AC375" s="27">
        <v>0</v>
      </c>
      <c r="AD375" s="28">
        <v>0</v>
      </c>
      <c r="AE375" s="135"/>
    </row>
    <row r="376" spans="1:31" x14ac:dyDescent="0.25">
      <c r="A376" s="29">
        <v>364</v>
      </c>
      <c r="B376" s="52"/>
      <c r="C376" s="52"/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/>
      <c r="J376" s="3"/>
      <c r="K376" s="3"/>
      <c r="L376" s="3"/>
      <c r="M376" s="3"/>
      <c r="N376" s="3"/>
      <c r="O376" s="3"/>
      <c r="P376" s="25">
        <v>0</v>
      </c>
      <c r="Q376" s="26"/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/>
      <c r="X376" s="3"/>
      <c r="Y376" s="3">
        <v>0</v>
      </c>
      <c r="Z376" s="3">
        <v>0</v>
      </c>
      <c r="AA376" s="3">
        <v>0</v>
      </c>
      <c r="AB376" s="3"/>
      <c r="AC376" s="27">
        <v>0</v>
      </c>
      <c r="AD376" s="28">
        <v>0</v>
      </c>
      <c r="AE376" s="135"/>
    </row>
    <row r="377" spans="1:31" x14ac:dyDescent="0.25">
      <c r="A377" s="20">
        <v>365</v>
      </c>
      <c r="B377" s="52"/>
      <c r="C377" s="52"/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/>
      <c r="J377" s="3"/>
      <c r="K377" s="3"/>
      <c r="L377" s="3"/>
      <c r="M377" s="3"/>
      <c r="N377" s="3"/>
      <c r="O377" s="3"/>
      <c r="P377" s="25">
        <v>0</v>
      </c>
      <c r="Q377" s="26"/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/>
      <c r="X377" s="3"/>
      <c r="Y377" s="3">
        <v>0</v>
      </c>
      <c r="Z377" s="3">
        <v>0</v>
      </c>
      <c r="AA377" s="3">
        <v>0</v>
      </c>
      <c r="AB377" s="3"/>
      <c r="AC377" s="27">
        <v>0</v>
      </c>
      <c r="AD377" s="28">
        <v>0</v>
      </c>
      <c r="AE377" s="135"/>
    </row>
    <row r="378" spans="1:31" x14ac:dyDescent="0.25">
      <c r="A378" s="29">
        <v>366</v>
      </c>
      <c r="B378" s="52"/>
      <c r="C378" s="52"/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/>
      <c r="J378" s="3"/>
      <c r="K378" s="3"/>
      <c r="L378" s="3"/>
      <c r="M378" s="3"/>
      <c r="N378" s="3"/>
      <c r="O378" s="3"/>
      <c r="P378" s="25">
        <v>0</v>
      </c>
      <c r="Q378" s="26"/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/>
      <c r="X378" s="3"/>
      <c r="Y378" s="3">
        <v>0</v>
      </c>
      <c r="Z378" s="3">
        <v>0</v>
      </c>
      <c r="AA378" s="3">
        <v>0</v>
      </c>
      <c r="AB378" s="3"/>
      <c r="AC378" s="27">
        <v>0</v>
      </c>
      <c r="AD378" s="28">
        <v>0</v>
      </c>
      <c r="AE378" s="135"/>
    </row>
    <row r="379" spans="1:31" x14ac:dyDescent="0.25">
      <c r="A379" s="20">
        <v>367</v>
      </c>
      <c r="B379" s="52"/>
      <c r="C379" s="52"/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/>
      <c r="J379" s="3"/>
      <c r="K379" s="3"/>
      <c r="L379" s="3"/>
      <c r="M379" s="3"/>
      <c r="N379" s="3"/>
      <c r="O379" s="3"/>
      <c r="P379" s="25">
        <v>0</v>
      </c>
      <c r="Q379" s="26"/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/>
      <c r="X379" s="3"/>
      <c r="Y379" s="3">
        <v>0</v>
      </c>
      <c r="Z379" s="3">
        <v>0</v>
      </c>
      <c r="AA379" s="3">
        <v>0</v>
      </c>
      <c r="AB379" s="3"/>
      <c r="AC379" s="27">
        <v>0</v>
      </c>
      <c r="AD379" s="28">
        <v>0</v>
      </c>
      <c r="AE379" s="135"/>
    </row>
    <row r="380" spans="1:31" x14ac:dyDescent="0.25">
      <c r="A380" s="29">
        <v>368</v>
      </c>
      <c r="B380" s="52"/>
      <c r="C380" s="52"/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/>
      <c r="J380" s="3"/>
      <c r="K380" s="3"/>
      <c r="L380" s="3"/>
      <c r="M380" s="3"/>
      <c r="N380" s="3"/>
      <c r="O380" s="3"/>
      <c r="P380" s="25">
        <v>0</v>
      </c>
      <c r="Q380" s="26"/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/>
      <c r="X380" s="3"/>
      <c r="Y380" s="3">
        <v>0</v>
      </c>
      <c r="Z380" s="3">
        <v>0</v>
      </c>
      <c r="AA380" s="3">
        <v>0</v>
      </c>
      <c r="AB380" s="3"/>
      <c r="AC380" s="27">
        <v>0</v>
      </c>
      <c r="AD380" s="28">
        <v>0</v>
      </c>
      <c r="AE380" s="135"/>
    </row>
    <row r="381" spans="1:31" x14ac:dyDescent="0.25">
      <c r="A381" s="20">
        <v>369</v>
      </c>
      <c r="B381" s="52"/>
      <c r="C381" s="52"/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/>
      <c r="J381" s="3"/>
      <c r="K381" s="3"/>
      <c r="L381" s="3"/>
      <c r="M381" s="3"/>
      <c r="N381" s="3"/>
      <c r="O381" s="3"/>
      <c r="P381" s="25">
        <v>0</v>
      </c>
      <c r="Q381" s="26"/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/>
      <c r="X381" s="3"/>
      <c r="Y381" s="3">
        <v>0</v>
      </c>
      <c r="Z381" s="3">
        <v>0</v>
      </c>
      <c r="AA381" s="3">
        <v>0</v>
      </c>
      <c r="AB381" s="3"/>
      <c r="AC381" s="27">
        <v>0</v>
      </c>
      <c r="AD381" s="28">
        <v>0</v>
      </c>
      <c r="AE381" s="135"/>
    </row>
    <row r="382" spans="1:31" x14ac:dyDescent="0.25">
      <c r="A382" s="29">
        <v>370</v>
      </c>
      <c r="B382" s="52"/>
      <c r="C382" s="52"/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/>
      <c r="J382" s="3"/>
      <c r="K382" s="3"/>
      <c r="L382" s="3"/>
      <c r="M382" s="3"/>
      <c r="N382" s="3"/>
      <c r="O382" s="3"/>
      <c r="P382" s="25">
        <v>0</v>
      </c>
      <c r="Q382" s="26"/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/>
      <c r="X382" s="3"/>
      <c r="Y382" s="3">
        <v>0</v>
      </c>
      <c r="Z382" s="3">
        <v>0</v>
      </c>
      <c r="AA382" s="3">
        <v>0</v>
      </c>
      <c r="AB382" s="3"/>
      <c r="AC382" s="27">
        <v>0</v>
      </c>
      <c r="AD382" s="28">
        <v>0</v>
      </c>
      <c r="AE382" s="135"/>
    </row>
    <row r="383" spans="1:31" x14ac:dyDescent="0.25">
      <c r="A383" s="20">
        <v>371</v>
      </c>
      <c r="B383" s="52"/>
      <c r="C383" s="52"/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/>
      <c r="J383" s="3"/>
      <c r="K383" s="3"/>
      <c r="L383" s="3"/>
      <c r="M383" s="3"/>
      <c r="N383" s="3"/>
      <c r="O383" s="3"/>
      <c r="P383" s="25">
        <v>0</v>
      </c>
      <c r="Q383" s="26"/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/>
      <c r="X383" s="3"/>
      <c r="Y383" s="3">
        <v>0</v>
      </c>
      <c r="Z383" s="3">
        <v>0</v>
      </c>
      <c r="AA383" s="3">
        <v>0</v>
      </c>
      <c r="AB383" s="3"/>
      <c r="AC383" s="27">
        <v>0</v>
      </c>
      <c r="AD383" s="28">
        <v>0</v>
      </c>
      <c r="AE383" s="135"/>
    </row>
    <row r="384" spans="1:31" x14ac:dyDescent="0.25">
      <c r="A384" s="29">
        <v>372</v>
      </c>
      <c r="B384" s="52"/>
      <c r="C384" s="52"/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/>
      <c r="J384" s="3"/>
      <c r="K384" s="3"/>
      <c r="L384" s="3"/>
      <c r="M384" s="3"/>
      <c r="N384" s="3"/>
      <c r="O384" s="3"/>
      <c r="P384" s="25">
        <v>0</v>
      </c>
      <c r="Q384" s="26"/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/>
      <c r="X384" s="3"/>
      <c r="Y384" s="3">
        <v>0</v>
      </c>
      <c r="Z384" s="3">
        <v>0</v>
      </c>
      <c r="AA384" s="3">
        <v>0</v>
      </c>
      <c r="AB384" s="3"/>
      <c r="AC384" s="27">
        <v>0</v>
      </c>
      <c r="AD384" s="28">
        <v>0</v>
      </c>
      <c r="AE384" s="135"/>
    </row>
    <row r="385" spans="1:31" x14ac:dyDescent="0.25">
      <c r="A385" s="20">
        <v>373</v>
      </c>
      <c r="B385" s="52"/>
      <c r="C385" s="52"/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/>
      <c r="J385" s="3"/>
      <c r="K385" s="3"/>
      <c r="L385" s="3"/>
      <c r="M385" s="3"/>
      <c r="N385" s="3"/>
      <c r="O385" s="3"/>
      <c r="P385" s="25">
        <v>0</v>
      </c>
      <c r="Q385" s="26"/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/>
      <c r="X385" s="3"/>
      <c r="Y385" s="3">
        <v>0</v>
      </c>
      <c r="Z385" s="3">
        <v>0</v>
      </c>
      <c r="AA385" s="3">
        <v>0</v>
      </c>
      <c r="AB385" s="3"/>
      <c r="AC385" s="27">
        <v>0</v>
      </c>
      <c r="AD385" s="28">
        <v>0</v>
      </c>
      <c r="AE385" s="135"/>
    </row>
    <row r="386" spans="1:31" x14ac:dyDescent="0.25">
      <c r="A386" s="29">
        <v>374</v>
      </c>
      <c r="B386" s="52"/>
      <c r="C386" s="52"/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/>
      <c r="J386" s="3"/>
      <c r="K386" s="3"/>
      <c r="L386" s="3"/>
      <c r="M386" s="3"/>
      <c r="N386" s="3"/>
      <c r="O386" s="3"/>
      <c r="P386" s="25">
        <v>0</v>
      </c>
      <c r="Q386" s="26"/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/>
      <c r="X386" s="3"/>
      <c r="Y386" s="3">
        <v>0</v>
      </c>
      <c r="Z386" s="3">
        <v>0</v>
      </c>
      <c r="AA386" s="3">
        <v>0</v>
      </c>
      <c r="AB386" s="3"/>
      <c r="AC386" s="27">
        <v>0</v>
      </c>
      <c r="AD386" s="28">
        <v>0</v>
      </c>
      <c r="AE386" s="135"/>
    </row>
    <row r="387" spans="1:31" x14ac:dyDescent="0.25">
      <c r="A387" s="20">
        <v>375</v>
      </c>
      <c r="B387" s="52"/>
      <c r="C387" s="52"/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/>
      <c r="J387" s="3"/>
      <c r="K387" s="3"/>
      <c r="L387" s="3"/>
      <c r="M387" s="3"/>
      <c r="N387" s="3"/>
      <c r="O387" s="3"/>
      <c r="P387" s="25">
        <v>0</v>
      </c>
      <c r="Q387" s="26"/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/>
      <c r="X387" s="3"/>
      <c r="Y387" s="3">
        <v>0</v>
      </c>
      <c r="Z387" s="3">
        <v>0</v>
      </c>
      <c r="AA387" s="3">
        <v>0</v>
      </c>
      <c r="AB387" s="3"/>
      <c r="AC387" s="27">
        <v>0</v>
      </c>
      <c r="AD387" s="28">
        <v>0</v>
      </c>
      <c r="AE387" s="135"/>
    </row>
    <row r="388" spans="1:31" x14ac:dyDescent="0.25">
      <c r="A388" s="29">
        <v>376</v>
      </c>
      <c r="B388" s="52"/>
      <c r="C388" s="52"/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/>
      <c r="J388" s="3"/>
      <c r="K388" s="3"/>
      <c r="L388" s="3"/>
      <c r="M388" s="3"/>
      <c r="N388" s="3"/>
      <c r="O388" s="3"/>
      <c r="P388" s="25">
        <v>0</v>
      </c>
      <c r="Q388" s="26"/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/>
      <c r="X388" s="3"/>
      <c r="Y388" s="3">
        <v>0</v>
      </c>
      <c r="Z388" s="3">
        <v>0</v>
      </c>
      <c r="AA388" s="3">
        <v>0</v>
      </c>
      <c r="AB388" s="3"/>
      <c r="AC388" s="27">
        <v>0</v>
      </c>
      <c r="AD388" s="28">
        <v>0</v>
      </c>
      <c r="AE388" s="135"/>
    </row>
    <row r="389" spans="1:31" x14ac:dyDescent="0.25">
      <c r="A389" s="20">
        <v>377</v>
      </c>
      <c r="B389" s="52"/>
      <c r="C389" s="52"/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/>
      <c r="J389" s="3"/>
      <c r="K389" s="3"/>
      <c r="L389" s="3"/>
      <c r="M389" s="3"/>
      <c r="N389" s="3"/>
      <c r="O389" s="3"/>
      <c r="P389" s="25">
        <v>0</v>
      </c>
      <c r="Q389" s="26"/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/>
      <c r="X389" s="3"/>
      <c r="Y389" s="3">
        <v>0</v>
      </c>
      <c r="Z389" s="3">
        <v>0</v>
      </c>
      <c r="AA389" s="3">
        <v>0</v>
      </c>
      <c r="AB389" s="3"/>
      <c r="AC389" s="27">
        <v>0</v>
      </c>
      <c r="AD389" s="28">
        <v>0</v>
      </c>
      <c r="AE389" s="135"/>
    </row>
    <row r="390" spans="1:31" x14ac:dyDescent="0.25">
      <c r="A390" s="29">
        <v>378</v>
      </c>
      <c r="B390" s="52"/>
      <c r="C390" s="52"/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/>
      <c r="J390" s="3"/>
      <c r="K390" s="3"/>
      <c r="L390" s="3"/>
      <c r="M390" s="3"/>
      <c r="N390" s="3"/>
      <c r="O390" s="3"/>
      <c r="P390" s="25">
        <v>0</v>
      </c>
      <c r="Q390" s="26"/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/>
      <c r="X390" s="3"/>
      <c r="Y390" s="3">
        <v>0</v>
      </c>
      <c r="Z390" s="3">
        <v>0</v>
      </c>
      <c r="AA390" s="3">
        <v>0</v>
      </c>
      <c r="AB390" s="3"/>
      <c r="AC390" s="27">
        <v>0</v>
      </c>
      <c r="AD390" s="28">
        <v>0</v>
      </c>
      <c r="AE390" s="135"/>
    </row>
    <row r="391" spans="1:31" x14ac:dyDescent="0.25">
      <c r="A391" s="20">
        <v>379</v>
      </c>
      <c r="B391" s="52"/>
      <c r="C391" s="52"/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/>
      <c r="J391" s="3"/>
      <c r="K391" s="3"/>
      <c r="L391" s="3"/>
      <c r="M391" s="3"/>
      <c r="N391" s="3"/>
      <c r="O391" s="3"/>
      <c r="P391" s="25">
        <v>0</v>
      </c>
      <c r="Q391" s="26"/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/>
      <c r="X391" s="3"/>
      <c r="Y391" s="3">
        <v>0</v>
      </c>
      <c r="Z391" s="3">
        <v>0</v>
      </c>
      <c r="AA391" s="3">
        <v>0</v>
      </c>
      <c r="AB391" s="3"/>
      <c r="AC391" s="27">
        <v>0</v>
      </c>
      <c r="AD391" s="28">
        <v>0</v>
      </c>
      <c r="AE391" s="135"/>
    </row>
    <row r="392" spans="1:31" x14ac:dyDescent="0.25">
      <c r="A392" s="29">
        <v>380</v>
      </c>
      <c r="B392" s="52"/>
      <c r="C392" s="52"/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/>
      <c r="J392" s="3"/>
      <c r="K392" s="3"/>
      <c r="L392" s="3"/>
      <c r="M392" s="3"/>
      <c r="N392" s="3"/>
      <c r="O392" s="3"/>
      <c r="P392" s="25">
        <v>0</v>
      </c>
      <c r="Q392" s="26"/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/>
      <c r="X392" s="3"/>
      <c r="Y392" s="3">
        <v>0</v>
      </c>
      <c r="Z392" s="3">
        <v>0</v>
      </c>
      <c r="AA392" s="3">
        <v>0</v>
      </c>
      <c r="AB392" s="3"/>
      <c r="AC392" s="27">
        <v>0</v>
      </c>
      <c r="AD392" s="28">
        <v>0</v>
      </c>
      <c r="AE392" s="135"/>
    </row>
    <row r="393" spans="1:31" x14ac:dyDescent="0.25">
      <c r="A393" s="20">
        <v>381</v>
      </c>
      <c r="B393" s="52"/>
      <c r="C393" s="52"/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/>
      <c r="J393" s="3"/>
      <c r="K393" s="3"/>
      <c r="L393" s="3"/>
      <c r="M393" s="3"/>
      <c r="N393" s="3"/>
      <c r="O393" s="3"/>
      <c r="P393" s="25">
        <v>0</v>
      </c>
      <c r="Q393" s="26"/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/>
      <c r="X393" s="3"/>
      <c r="Y393" s="3">
        <v>0</v>
      </c>
      <c r="Z393" s="3">
        <v>0</v>
      </c>
      <c r="AA393" s="3">
        <v>0</v>
      </c>
      <c r="AB393" s="3"/>
      <c r="AC393" s="27">
        <v>0</v>
      </c>
      <c r="AD393" s="28">
        <v>0</v>
      </c>
      <c r="AE393" s="135"/>
    </row>
    <row r="394" spans="1:31" x14ac:dyDescent="0.25">
      <c r="A394" s="29">
        <v>382</v>
      </c>
      <c r="B394" s="52"/>
      <c r="C394" s="52"/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/>
      <c r="J394" s="3"/>
      <c r="K394" s="3"/>
      <c r="L394" s="3"/>
      <c r="M394" s="3"/>
      <c r="N394" s="3"/>
      <c r="O394" s="3"/>
      <c r="P394" s="25">
        <v>0</v>
      </c>
      <c r="Q394" s="26"/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/>
      <c r="X394" s="3"/>
      <c r="Y394" s="3">
        <v>0</v>
      </c>
      <c r="Z394" s="3">
        <v>0</v>
      </c>
      <c r="AA394" s="3">
        <v>0</v>
      </c>
      <c r="AB394" s="3"/>
      <c r="AC394" s="27">
        <v>0</v>
      </c>
      <c r="AD394" s="28">
        <v>0</v>
      </c>
      <c r="AE394" s="135"/>
    </row>
    <row r="395" spans="1:31" x14ac:dyDescent="0.25">
      <c r="A395" s="20">
        <v>383</v>
      </c>
      <c r="B395" s="52"/>
      <c r="C395" s="52"/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/>
      <c r="J395" s="3"/>
      <c r="K395" s="3"/>
      <c r="L395" s="3"/>
      <c r="M395" s="3"/>
      <c r="N395" s="3"/>
      <c r="O395" s="3"/>
      <c r="P395" s="25">
        <v>0</v>
      </c>
      <c r="Q395" s="26"/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/>
      <c r="X395" s="3"/>
      <c r="Y395" s="3">
        <v>0</v>
      </c>
      <c r="Z395" s="3">
        <v>0</v>
      </c>
      <c r="AA395" s="3">
        <v>0</v>
      </c>
      <c r="AB395" s="3"/>
      <c r="AC395" s="27">
        <v>0</v>
      </c>
      <c r="AD395" s="28">
        <v>0</v>
      </c>
      <c r="AE395" s="135"/>
    </row>
    <row r="396" spans="1:31" x14ac:dyDescent="0.25">
      <c r="A396" s="29">
        <v>384</v>
      </c>
      <c r="B396" s="52"/>
      <c r="C396" s="52"/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/>
      <c r="J396" s="3"/>
      <c r="K396" s="3"/>
      <c r="L396" s="3"/>
      <c r="M396" s="3"/>
      <c r="N396" s="3"/>
      <c r="O396" s="3"/>
      <c r="P396" s="25">
        <v>0</v>
      </c>
      <c r="Q396" s="26"/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/>
      <c r="X396" s="3"/>
      <c r="Y396" s="3">
        <v>0</v>
      </c>
      <c r="Z396" s="3">
        <v>0</v>
      </c>
      <c r="AA396" s="3">
        <v>0</v>
      </c>
      <c r="AB396" s="3"/>
      <c r="AC396" s="27">
        <v>0</v>
      </c>
      <c r="AD396" s="28">
        <v>0</v>
      </c>
      <c r="AE396" s="135"/>
    </row>
    <row r="397" spans="1:31" x14ac:dyDescent="0.25">
      <c r="A397" s="20">
        <v>385</v>
      </c>
      <c r="B397" s="52"/>
      <c r="C397" s="52"/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/>
      <c r="J397" s="3"/>
      <c r="K397" s="3"/>
      <c r="L397" s="3"/>
      <c r="M397" s="3"/>
      <c r="N397" s="3"/>
      <c r="O397" s="3"/>
      <c r="P397" s="25">
        <v>0</v>
      </c>
      <c r="Q397" s="26"/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/>
      <c r="X397" s="3"/>
      <c r="Y397" s="3">
        <v>0</v>
      </c>
      <c r="Z397" s="3">
        <v>0</v>
      </c>
      <c r="AA397" s="3">
        <v>0</v>
      </c>
      <c r="AB397" s="3"/>
      <c r="AC397" s="27">
        <v>0</v>
      </c>
      <c r="AD397" s="28">
        <v>0</v>
      </c>
      <c r="AE397" s="135"/>
    </row>
    <row r="398" spans="1:31" x14ac:dyDescent="0.25">
      <c r="A398" s="29">
        <v>386</v>
      </c>
      <c r="B398" s="52"/>
      <c r="C398" s="52"/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/>
      <c r="J398" s="3"/>
      <c r="K398" s="3"/>
      <c r="L398" s="3"/>
      <c r="M398" s="3"/>
      <c r="N398" s="3"/>
      <c r="O398" s="3"/>
      <c r="P398" s="25">
        <v>0</v>
      </c>
      <c r="Q398" s="26"/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/>
      <c r="X398" s="3"/>
      <c r="Y398" s="3">
        <v>0</v>
      </c>
      <c r="Z398" s="3">
        <v>0</v>
      </c>
      <c r="AA398" s="3">
        <v>0</v>
      </c>
      <c r="AB398" s="3"/>
      <c r="AC398" s="27">
        <v>0</v>
      </c>
      <c r="AD398" s="28">
        <v>0</v>
      </c>
      <c r="AE398" s="135"/>
    </row>
    <row r="399" spans="1:31" x14ac:dyDescent="0.25">
      <c r="A399" s="20">
        <v>387</v>
      </c>
      <c r="B399" s="52"/>
      <c r="C399" s="52"/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/>
      <c r="J399" s="3"/>
      <c r="K399" s="3"/>
      <c r="L399" s="3"/>
      <c r="M399" s="3"/>
      <c r="N399" s="3"/>
      <c r="O399" s="3"/>
      <c r="P399" s="25">
        <v>0</v>
      </c>
      <c r="Q399" s="26"/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/>
      <c r="X399" s="3"/>
      <c r="Y399" s="3">
        <v>0</v>
      </c>
      <c r="Z399" s="3">
        <v>0</v>
      </c>
      <c r="AA399" s="3">
        <v>0</v>
      </c>
      <c r="AB399" s="3"/>
      <c r="AC399" s="27">
        <v>0</v>
      </c>
      <c r="AD399" s="28">
        <v>0</v>
      </c>
      <c r="AE399" s="135"/>
    </row>
    <row r="400" spans="1:31" x14ac:dyDescent="0.25">
      <c r="A400" s="29">
        <v>388</v>
      </c>
      <c r="B400" s="52"/>
      <c r="C400" s="52"/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/>
      <c r="J400" s="3"/>
      <c r="K400" s="3"/>
      <c r="L400" s="3"/>
      <c r="M400" s="3"/>
      <c r="N400" s="3"/>
      <c r="O400" s="3"/>
      <c r="P400" s="25">
        <v>0</v>
      </c>
      <c r="Q400" s="26"/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/>
      <c r="X400" s="3"/>
      <c r="Y400" s="3">
        <v>0</v>
      </c>
      <c r="Z400" s="3">
        <v>0</v>
      </c>
      <c r="AA400" s="3">
        <v>0</v>
      </c>
      <c r="AB400" s="3"/>
      <c r="AC400" s="27">
        <v>0</v>
      </c>
      <c r="AD400" s="28">
        <v>0</v>
      </c>
      <c r="AE400" s="135"/>
    </row>
    <row r="401" spans="1:31" x14ac:dyDescent="0.25">
      <c r="A401" s="20">
        <v>389</v>
      </c>
      <c r="B401" s="52"/>
      <c r="C401" s="52"/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/>
      <c r="J401" s="3"/>
      <c r="K401" s="3"/>
      <c r="L401" s="3"/>
      <c r="M401" s="3"/>
      <c r="N401" s="3"/>
      <c r="O401" s="3"/>
      <c r="P401" s="25">
        <v>0</v>
      </c>
      <c r="Q401" s="26"/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/>
      <c r="X401" s="3"/>
      <c r="Y401" s="3">
        <v>0</v>
      </c>
      <c r="Z401" s="3">
        <v>0</v>
      </c>
      <c r="AA401" s="3">
        <v>0</v>
      </c>
      <c r="AB401" s="3"/>
      <c r="AC401" s="27">
        <v>0</v>
      </c>
      <c r="AD401" s="28">
        <v>0</v>
      </c>
      <c r="AE401" s="135"/>
    </row>
    <row r="402" spans="1:31" x14ac:dyDescent="0.25">
      <c r="A402" s="29">
        <v>390</v>
      </c>
      <c r="B402" s="52"/>
      <c r="C402" s="52"/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/>
      <c r="J402" s="3"/>
      <c r="K402" s="3"/>
      <c r="L402" s="3"/>
      <c r="M402" s="3"/>
      <c r="N402" s="3"/>
      <c r="O402" s="3"/>
      <c r="P402" s="25">
        <v>0</v>
      </c>
      <c r="Q402" s="26"/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/>
      <c r="X402" s="3"/>
      <c r="Y402" s="3">
        <v>0</v>
      </c>
      <c r="Z402" s="3">
        <v>0</v>
      </c>
      <c r="AA402" s="3">
        <v>0</v>
      </c>
      <c r="AB402" s="3"/>
      <c r="AC402" s="27">
        <v>0</v>
      </c>
      <c r="AD402" s="28">
        <v>0</v>
      </c>
      <c r="AE402" s="135"/>
    </row>
    <row r="403" spans="1:31" x14ac:dyDescent="0.25">
      <c r="A403" s="20">
        <v>391</v>
      </c>
      <c r="B403" s="52"/>
      <c r="C403" s="52"/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/>
      <c r="J403" s="3"/>
      <c r="K403" s="3"/>
      <c r="L403" s="3"/>
      <c r="M403" s="3"/>
      <c r="N403" s="3"/>
      <c r="O403" s="3"/>
      <c r="P403" s="25">
        <v>0</v>
      </c>
      <c r="Q403" s="26"/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/>
      <c r="X403" s="3"/>
      <c r="Y403" s="3">
        <v>0</v>
      </c>
      <c r="Z403" s="3">
        <v>0</v>
      </c>
      <c r="AA403" s="3">
        <v>0</v>
      </c>
      <c r="AB403" s="3"/>
      <c r="AC403" s="27">
        <v>0</v>
      </c>
      <c r="AD403" s="28">
        <v>0</v>
      </c>
      <c r="AE403" s="135"/>
    </row>
    <row r="404" spans="1:31" x14ac:dyDescent="0.25">
      <c r="A404" s="29">
        <v>392</v>
      </c>
      <c r="B404" s="52"/>
      <c r="C404" s="52"/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/>
      <c r="J404" s="3"/>
      <c r="K404" s="3"/>
      <c r="L404" s="3"/>
      <c r="M404" s="3"/>
      <c r="N404" s="3"/>
      <c r="O404" s="3"/>
      <c r="P404" s="25">
        <v>0</v>
      </c>
      <c r="Q404" s="26"/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/>
      <c r="X404" s="3"/>
      <c r="Y404" s="3">
        <v>0</v>
      </c>
      <c r="Z404" s="3">
        <v>0</v>
      </c>
      <c r="AA404" s="3">
        <v>0</v>
      </c>
      <c r="AB404" s="3"/>
      <c r="AC404" s="27">
        <v>0</v>
      </c>
      <c r="AD404" s="28">
        <v>0</v>
      </c>
      <c r="AE404" s="135"/>
    </row>
    <row r="405" spans="1:31" x14ac:dyDescent="0.25">
      <c r="A405" s="20">
        <v>393</v>
      </c>
      <c r="B405" s="52"/>
      <c r="C405" s="52"/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/>
      <c r="J405" s="3"/>
      <c r="K405" s="3"/>
      <c r="L405" s="3"/>
      <c r="M405" s="3"/>
      <c r="N405" s="3"/>
      <c r="O405" s="3"/>
      <c r="P405" s="25">
        <v>0</v>
      </c>
      <c r="Q405" s="26"/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/>
      <c r="X405" s="3"/>
      <c r="Y405" s="3">
        <v>0</v>
      </c>
      <c r="Z405" s="3">
        <v>0</v>
      </c>
      <c r="AA405" s="3">
        <v>0</v>
      </c>
      <c r="AB405" s="3"/>
      <c r="AC405" s="27">
        <v>0</v>
      </c>
      <c r="AD405" s="28">
        <v>0</v>
      </c>
      <c r="AE405" s="135"/>
    </row>
    <row r="406" spans="1:31" x14ac:dyDescent="0.25">
      <c r="A406" s="29">
        <v>394</v>
      </c>
      <c r="B406" s="52"/>
      <c r="C406" s="52"/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/>
      <c r="J406" s="3"/>
      <c r="K406" s="3"/>
      <c r="L406" s="3"/>
      <c r="M406" s="3"/>
      <c r="N406" s="3"/>
      <c r="O406" s="3"/>
      <c r="P406" s="25">
        <v>0</v>
      </c>
      <c r="Q406" s="26"/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/>
      <c r="X406" s="3"/>
      <c r="Y406" s="3">
        <v>0</v>
      </c>
      <c r="Z406" s="3">
        <v>0</v>
      </c>
      <c r="AA406" s="3">
        <v>0</v>
      </c>
      <c r="AB406" s="3"/>
      <c r="AC406" s="27">
        <v>0</v>
      </c>
      <c r="AD406" s="28">
        <v>0</v>
      </c>
      <c r="AE406" s="135"/>
    </row>
    <row r="407" spans="1:31" x14ac:dyDescent="0.25">
      <c r="A407" s="20">
        <v>395</v>
      </c>
      <c r="B407" s="52"/>
      <c r="C407" s="52"/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/>
      <c r="J407" s="3"/>
      <c r="K407" s="3"/>
      <c r="L407" s="3"/>
      <c r="M407" s="3"/>
      <c r="N407" s="3"/>
      <c r="O407" s="3"/>
      <c r="P407" s="25">
        <v>0</v>
      </c>
      <c r="Q407" s="26"/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/>
      <c r="X407" s="3"/>
      <c r="Y407" s="3">
        <v>0</v>
      </c>
      <c r="Z407" s="3">
        <v>0</v>
      </c>
      <c r="AA407" s="3">
        <v>0</v>
      </c>
      <c r="AB407" s="3"/>
      <c r="AC407" s="27">
        <v>0</v>
      </c>
      <c r="AD407" s="28">
        <v>0</v>
      </c>
      <c r="AE407" s="135"/>
    </row>
    <row r="408" spans="1:31" x14ac:dyDescent="0.25">
      <c r="A408" s="29">
        <v>396</v>
      </c>
      <c r="B408" s="52"/>
      <c r="C408" s="52"/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/>
      <c r="J408" s="3"/>
      <c r="K408" s="3"/>
      <c r="L408" s="3"/>
      <c r="M408" s="3"/>
      <c r="N408" s="3"/>
      <c r="O408" s="3"/>
      <c r="P408" s="25">
        <v>0</v>
      </c>
      <c r="Q408" s="26"/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/>
      <c r="X408" s="3"/>
      <c r="Y408" s="3">
        <v>0</v>
      </c>
      <c r="Z408" s="3">
        <v>0</v>
      </c>
      <c r="AA408" s="3">
        <v>0</v>
      </c>
      <c r="AB408" s="3"/>
      <c r="AC408" s="27">
        <v>0</v>
      </c>
      <c r="AD408" s="28">
        <v>0</v>
      </c>
      <c r="AE408" s="135"/>
    </row>
    <row r="409" spans="1:31" x14ac:dyDescent="0.25">
      <c r="A409" s="20">
        <v>397</v>
      </c>
      <c r="B409" s="52"/>
      <c r="C409" s="52"/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/>
      <c r="J409" s="3"/>
      <c r="K409" s="3"/>
      <c r="L409" s="3"/>
      <c r="M409" s="3"/>
      <c r="N409" s="3"/>
      <c r="O409" s="3"/>
      <c r="P409" s="25">
        <v>0</v>
      </c>
      <c r="Q409" s="26"/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/>
      <c r="X409" s="3"/>
      <c r="Y409" s="3">
        <v>0</v>
      </c>
      <c r="Z409" s="3">
        <v>0</v>
      </c>
      <c r="AA409" s="3">
        <v>0</v>
      </c>
      <c r="AB409" s="3"/>
      <c r="AC409" s="27">
        <v>0</v>
      </c>
      <c r="AD409" s="28">
        <v>0</v>
      </c>
      <c r="AE409" s="135"/>
    </row>
    <row r="410" spans="1:31" x14ac:dyDescent="0.25">
      <c r="A410" s="29">
        <v>398</v>
      </c>
      <c r="B410" s="52"/>
      <c r="C410" s="52"/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/>
      <c r="J410" s="3"/>
      <c r="K410" s="3"/>
      <c r="L410" s="3"/>
      <c r="M410" s="3"/>
      <c r="N410" s="3"/>
      <c r="O410" s="3"/>
      <c r="P410" s="25">
        <v>0</v>
      </c>
      <c r="Q410" s="26"/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/>
      <c r="X410" s="3"/>
      <c r="Y410" s="3">
        <v>0</v>
      </c>
      <c r="Z410" s="3">
        <v>0</v>
      </c>
      <c r="AA410" s="3">
        <v>0</v>
      </c>
      <c r="AB410" s="3"/>
      <c r="AC410" s="27">
        <v>0</v>
      </c>
      <c r="AD410" s="28">
        <v>0</v>
      </c>
      <c r="AE410" s="135"/>
    </row>
    <row r="411" spans="1:31" x14ac:dyDescent="0.25">
      <c r="A411" s="20">
        <v>399</v>
      </c>
      <c r="B411" s="52"/>
      <c r="C411" s="52"/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/>
      <c r="J411" s="3"/>
      <c r="K411" s="3"/>
      <c r="L411" s="3"/>
      <c r="M411" s="3"/>
      <c r="N411" s="3"/>
      <c r="O411" s="3"/>
      <c r="P411" s="25">
        <v>0</v>
      </c>
      <c r="Q411" s="26"/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/>
      <c r="X411" s="3"/>
      <c r="Y411" s="3">
        <v>0</v>
      </c>
      <c r="Z411" s="3">
        <v>0</v>
      </c>
      <c r="AA411" s="3">
        <v>0</v>
      </c>
      <c r="AB411" s="3"/>
      <c r="AC411" s="27">
        <v>0</v>
      </c>
      <c r="AD411" s="28">
        <v>0</v>
      </c>
      <c r="AE411" s="135"/>
    </row>
    <row r="412" spans="1:31" x14ac:dyDescent="0.25">
      <c r="A412" s="29">
        <v>400</v>
      </c>
      <c r="B412" s="52"/>
      <c r="C412" s="52"/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/>
      <c r="J412" s="3"/>
      <c r="K412" s="3"/>
      <c r="L412" s="3"/>
      <c r="M412" s="3"/>
      <c r="N412" s="3"/>
      <c r="O412" s="3"/>
      <c r="P412" s="25">
        <v>0</v>
      </c>
      <c r="Q412" s="26"/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/>
      <c r="X412" s="3"/>
      <c r="Y412" s="3">
        <v>0</v>
      </c>
      <c r="Z412" s="3">
        <v>0</v>
      </c>
      <c r="AA412" s="3">
        <v>0</v>
      </c>
      <c r="AB412" s="3"/>
      <c r="AC412" s="27">
        <v>0</v>
      </c>
      <c r="AD412" s="28">
        <v>0</v>
      </c>
      <c r="AE412" s="135"/>
    </row>
    <row r="413" spans="1:31" x14ac:dyDescent="0.25">
      <c r="A413" s="20">
        <v>401</v>
      </c>
      <c r="B413" s="52"/>
      <c r="C413" s="52"/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/>
      <c r="J413" s="3"/>
      <c r="K413" s="3"/>
      <c r="L413" s="3"/>
      <c r="M413" s="3"/>
      <c r="N413" s="3"/>
      <c r="O413" s="3"/>
      <c r="P413" s="25">
        <v>0</v>
      </c>
      <c r="Q413" s="26"/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/>
      <c r="X413" s="3"/>
      <c r="Y413" s="3">
        <v>0</v>
      </c>
      <c r="Z413" s="3">
        <v>0</v>
      </c>
      <c r="AA413" s="3">
        <v>0</v>
      </c>
      <c r="AB413" s="3"/>
      <c r="AC413" s="27">
        <v>0</v>
      </c>
      <c r="AD413" s="28">
        <v>0</v>
      </c>
      <c r="AE413" s="135"/>
    </row>
    <row r="414" spans="1:31" x14ac:dyDescent="0.25">
      <c r="A414" s="29">
        <v>402</v>
      </c>
      <c r="B414" s="52"/>
      <c r="C414" s="52"/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/>
      <c r="J414" s="3"/>
      <c r="K414" s="3"/>
      <c r="L414" s="3"/>
      <c r="M414" s="3"/>
      <c r="N414" s="3"/>
      <c r="O414" s="3"/>
      <c r="P414" s="25">
        <v>0</v>
      </c>
      <c r="Q414" s="26"/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/>
      <c r="X414" s="3"/>
      <c r="Y414" s="3">
        <v>0</v>
      </c>
      <c r="Z414" s="3">
        <v>0</v>
      </c>
      <c r="AA414" s="3">
        <v>0</v>
      </c>
      <c r="AB414" s="3"/>
      <c r="AC414" s="27">
        <v>0</v>
      </c>
      <c r="AD414" s="28">
        <v>0</v>
      </c>
      <c r="AE414" s="135"/>
    </row>
    <row r="415" spans="1:31" x14ac:dyDescent="0.25">
      <c r="A415" s="20">
        <v>403</v>
      </c>
      <c r="B415" s="52"/>
      <c r="C415" s="52"/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/>
      <c r="J415" s="3"/>
      <c r="K415" s="3"/>
      <c r="L415" s="3"/>
      <c r="M415" s="3"/>
      <c r="N415" s="3"/>
      <c r="O415" s="3"/>
      <c r="P415" s="25">
        <v>0</v>
      </c>
      <c r="Q415" s="26"/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/>
      <c r="X415" s="3"/>
      <c r="Y415" s="3">
        <v>0</v>
      </c>
      <c r="Z415" s="3">
        <v>0</v>
      </c>
      <c r="AA415" s="3">
        <v>0</v>
      </c>
      <c r="AB415" s="3"/>
      <c r="AC415" s="27">
        <v>0</v>
      </c>
      <c r="AD415" s="28">
        <v>0</v>
      </c>
      <c r="AE415" s="135"/>
    </row>
    <row r="416" spans="1:31" x14ac:dyDescent="0.25">
      <c r="A416" s="29">
        <v>404</v>
      </c>
      <c r="B416" s="52"/>
      <c r="C416" s="52"/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/>
      <c r="J416" s="3"/>
      <c r="K416" s="3"/>
      <c r="L416" s="3"/>
      <c r="M416" s="3"/>
      <c r="N416" s="3"/>
      <c r="O416" s="3"/>
      <c r="P416" s="25">
        <v>0</v>
      </c>
      <c r="Q416" s="26"/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/>
      <c r="X416" s="3"/>
      <c r="Y416" s="3">
        <v>0</v>
      </c>
      <c r="Z416" s="3">
        <v>0</v>
      </c>
      <c r="AA416" s="3">
        <v>0</v>
      </c>
      <c r="AB416" s="3"/>
      <c r="AC416" s="27">
        <v>0</v>
      </c>
      <c r="AD416" s="28">
        <v>0</v>
      </c>
      <c r="AE416" s="135"/>
    </row>
    <row r="417" spans="1:31" x14ac:dyDescent="0.25">
      <c r="A417" s="20">
        <v>405</v>
      </c>
      <c r="B417" s="52"/>
      <c r="C417" s="52"/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/>
      <c r="J417" s="3"/>
      <c r="K417" s="3"/>
      <c r="L417" s="3"/>
      <c r="M417" s="3"/>
      <c r="N417" s="3"/>
      <c r="O417" s="3"/>
      <c r="P417" s="25">
        <v>0</v>
      </c>
      <c r="Q417" s="26"/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/>
      <c r="X417" s="3"/>
      <c r="Y417" s="3">
        <v>0</v>
      </c>
      <c r="Z417" s="3">
        <v>0</v>
      </c>
      <c r="AA417" s="3">
        <v>0</v>
      </c>
      <c r="AB417" s="3"/>
      <c r="AC417" s="27">
        <v>0</v>
      </c>
      <c r="AD417" s="28">
        <v>0</v>
      </c>
      <c r="AE417" s="135"/>
    </row>
    <row r="418" spans="1:31" x14ac:dyDescent="0.25">
      <c r="A418" s="29">
        <v>406</v>
      </c>
      <c r="B418" s="52"/>
      <c r="C418" s="52"/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/>
      <c r="J418" s="3"/>
      <c r="K418" s="3"/>
      <c r="L418" s="3"/>
      <c r="M418" s="3"/>
      <c r="N418" s="3"/>
      <c r="O418" s="3"/>
      <c r="P418" s="25">
        <v>0</v>
      </c>
      <c r="Q418" s="26"/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/>
      <c r="X418" s="3"/>
      <c r="Y418" s="3">
        <v>0</v>
      </c>
      <c r="Z418" s="3">
        <v>0</v>
      </c>
      <c r="AA418" s="3">
        <v>0</v>
      </c>
      <c r="AB418" s="3"/>
      <c r="AC418" s="27">
        <v>0</v>
      </c>
      <c r="AD418" s="28">
        <v>0</v>
      </c>
      <c r="AE418" s="135"/>
    </row>
    <row r="419" spans="1:31" x14ac:dyDescent="0.25">
      <c r="A419" s="20">
        <v>407</v>
      </c>
      <c r="B419" s="52"/>
      <c r="C419" s="52"/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/>
      <c r="J419" s="3"/>
      <c r="K419" s="3"/>
      <c r="L419" s="3"/>
      <c r="M419" s="3"/>
      <c r="N419" s="3"/>
      <c r="O419" s="3"/>
      <c r="P419" s="25">
        <v>0</v>
      </c>
      <c r="Q419" s="26"/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/>
      <c r="X419" s="3"/>
      <c r="Y419" s="3">
        <v>0</v>
      </c>
      <c r="Z419" s="3">
        <v>0</v>
      </c>
      <c r="AA419" s="3">
        <v>0</v>
      </c>
      <c r="AB419" s="3"/>
      <c r="AC419" s="27">
        <v>0</v>
      </c>
      <c r="AD419" s="28">
        <v>0</v>
      </c>
      <c r="AE419" s="135"/>
    </row>
    <row r="420" spans="1:31" x14ac:dyDescent="0.25">
      <c r="A420" s="29">
        <v>408</v>
      </c>
      <c r="B420" s="52"/>
      <c r="C420" s="52"/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/>
      <c r="J420" s="3"/>
      <c r="K420" s="3"/>
      <c r="L420" s="3"/>
      <c r="M420" s="3"/>
      <c r="N420" s="3"/>
      <c r="O420" s="3"/>
      <c r="P420" s="25">
        <v>0</v>
      </c>
      <c r="Q420" s="26"/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/>
      <c r="X420" s="3"/>
      <c r="Y420" s="3">
        <v>0</v>
      </c>
      <c r="Z420" s="3">
        <v>0</v>
      </c>
      <c r="AA420" s="3">
        <v>0</v>
      </c>
      <c r="AB420" s="3"/>
      <c r="AC420" s="27">
        <v>0</v>
      </c>
      <c r="AD420" s="28">
        <v>0</v>
      </c>
      <c r="AE420" s="135"/>
    </row>
    <row r="421" spans="1:31" x14ac:dyDescent="0.25">
      <c r="A421" s="20">
        <v>409</v>
      </c>
      <c r="B421" s="52"/>
      <c r="C421" s="52"/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/>
      <c r="J421" s="3"/>
      <c r="K421" s="3"/>
      <c r="L421" s="3"/>
      <c r="M421" s="3"/>
      <c r="N421" s="3"/>
      <c r="O421" s="3"/>
      <c r="P421" s="25">
        <v>0</v>
      </c>
      <c r="Q421" s="26"/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/>
      <c r="X421" s="3"/>
      <c r="Y421" s="3">
        <v>0</v>
      </c>
      <c r="Z421" s="3">
        <v>0</v>
      </c>
      <c r="AA421" s="3">
        <v>0</v>
      </c>
      <c r="AB421" s="3"/>
      <c r="AC421" s="27">
        <v>0</v>
      </c>
      <c r="AD421" s="28">
        <v>0</v>
      </c>
      <c r="AE421" s="135"/>
    </row>
    <row r="422" spans="1:31" x14ac:dyDescent="0.25">
      <c r="A422" s="29">
        <v>410</v>
      </c>
      <c r="B422" s="52"/>
      <c r="C422" s="52"/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/>
      <c r="J422" s="3"/>
      <c r="K422" s="3"/>
      <c r="L422" s="3"/>
      <c r="M422" s="3"/>
      <c r="N422" s="3"/>
      <c r="O422" s="3"/>
      <c r="P422" s="25">
        <v>0</v>
      </c>
      <c r="Q422" s="26"/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/>
      <c r="X422" s="3"/>
      <c r="Y422" s="3">
        <v>0</v>
      </c>
      <c r="Z422" s="3">
        <v>0</v>
      </c>
      <c r="AA422" s="3">
        <v>0</v>
      </c>
      <c r="AB422" s="3"/>
      <c r="AC422" s="27">
        <v>0</v>
      </c>
      <c r="AD422" s="28">
        <v>0</v>
      </c>
      <c r="AE422" s="135"/>
    </row>
    <row r="423" spans="1:31" x14ac:dyDescent="0.25">
      <c r="A423" s="20">
        <v>411</v>
      </c>
      <c r="B423" s="52"/>
      <c r="C423" s="52"/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/>
      <c r="J423" s="3"/>
      <c r="K423" s="3"/>
      <c r="L423" s="3"/>
      <c r="M423" s="3"/>
      <c r="N423" s="3"/>
      <c r="O423" s="3"/>
      <c r="P423" s="25">
        <v>0</v>
      </c>
      <c r="Q423" s="26"/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/>
      <c r="X423" s="3"/>
      <c r="Y423" s="3">
        <v>0</v>
      </c>
      <c r="Z423" s="3">
        <v>0</v>
      </c>
      <c r="AA423" s="3">
        <v>0</v>
      </c>
      <c r="AB423" s="3"/>
      <c r="AC423" s="27">
        <v>0</v>
      </c>
      <c r="AD423" s="28">
        <v>0</v>
      </c>
      <c r="AE423" s="135"/>
    </row>
    <row r="424" spans="1:31" x14ac:dyDescent="0.25">
      <c r="A424" s="29">
        <v>412</v>
      </c>
      <c r="B424" s="52"/>
      <c r="C424" s="52"/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/>
      <c r="J424" s="3"/>
      <c r="K424" s="3"/>
      <c r="L424" s="3"/>
      <c r="M424" s="3"/>
      <c r="N424" s="3"/>
      <c r="O424" s="3"/>
      <c r="P424" s="25">
        <v>0</v>
      </c>
      <c r="Q424" s="26"/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/>
      <c r="X424" s="3"/>
      <c r="Y424" s="3">
        <v>0</v>
      </c>
      <c r="Z424" s="3">
        <v>0</v>
      </c>
      <c r="AA424" s="3">
        <v>0</v>
      </c>
      <c r="AB424" s="3"/>
      <c r="AC424" s="27">
        <v>0</v>
      </c>
      <c r="AD424" s="28">
        <v>0</v>
      </c>
      <c r="AE424" s="135"/>
    </row>
    <row r="425" spans="1:31" x14ac:dyDescent="0.25">
      <c r="A425" s="20">
        <v>413</v>
      </c>
      <c r="B425" s="52"/>
      <c r="C425" s="52"/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/>
      <c r="J425" s="3"/>
      <c r="K425" s="3"/>
      <c r="L425" s="3"/>
      <c r="M425" s="3"/>
      <c r="N425" s="3"/>
      <c r="O425" s="3"/>
      <c r="P425" s="25">
        <v>0</v>
      </c>
      <c r="Q425" s="26"/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/>
      <c r="X425" s="3"/>
      <c r="Y425" s="3">
        <v>0</v>
      </c>
      <c r="Z425" s="3">
        <v>0</v>
      </c>
      <c r="AA425" s="3">
        <v>0</v>
      </c>
      <c r="AB425" s="3"/>
      <c r="AC425" s="27">
        <v>0</v>
      </c>
      <c r="AD425" s="28">
        <v>0</v>
      </c>
      <c r="AE425" s="135"/>
    </row>
    <row r="426" spans="1:31" x14ac:dyDescent="0.25">
      <c r="A426" s="29">
        <v>414</v>
      </c>
      <c r="B426" s="52"/>
      <c r="C426" s="52"/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/>
      <c r="J426" s="3"/>
      <c r="K426" s="3"/>
      <c r="L426" s="3"/>
      <c r="M426" s="3"/>
      <c r="N426" s="3"/>
      <c r="O426" s="3"/>
      <c r="P426" s="25">
        <v>0</v>
      </c>
      <c r="Q426" s="26"/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/>
      <c r="X426" s="3"/>
      <c r="Y426" s="3">
        <v>0</v>
      </c>
      <c r="Z426" s="3">
        <v>0</v>
      </c>
      <c r="AA426" s="3">
        <v>0</v>
      </c>
      <c r="AB426" s="3"/>
      <c r="AC426" s="27">
        <v>0</v>
      </c>
      <c r="AD426" s="28">
        <v>0</v>
      </c>
      <c r="AE426" s="135"/>
    </row>
    <row r="427" spans="1:31" x14ac:dyDescent="0.25">
      <c r="A427" s="20">
        <v>415</v>
      </c>
      <c r="B427" s="52"/>
      <c r="C427" s="52"/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/>
      <c r="J427" s="3"/>
      <c r="K427" s="3"/>
      <c r="L427" s="3"/>
      <c r="M427" s="3"/>
      <c r="N427" s="3"/>
      <c r="O427" s="3"/>
      <c r="P427" s="25">
        <v>0</v>
      </c>
      <c r="Q427" s="26"/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/>
      <c r="X427" s="3"/>
      <c r="Y427" s="3">
        <v>0</v>
      </c>
      <c r="Z427" s="3">
        <v>0</v>
      </c>
      <c r="AA427" s="3">
        <v>0</v>
      </c>
      <c r="AB427" s="3"/>
      <c r="AC427" s="27">
        <v>0</v>
      </c>
      <c r="AD427" s="28">
        <v>0</v>
      </c>
      <c r="AE427" s="135"/>
    </row>
    <row r="428" spans="1:31" x14ac:dyDescent="0.25">
      <c r="A428" s="29">
        <v>416</v>
      </c>
      <c r="B428" s="52"/>
      <c r="C428" s="52"/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/>
      <c r="J428" s="3"/>
      <c r="K428" s="3"/>
      <c r="L428" s="3"/>
      <c r="M428" s="3"/>
      <c r="N428" s="3"/>
      <c r="O428" s="3"/>
      <c r="P428" s="25">
        <v>0</v>
      </c>
      <c r="Q428" s="26"/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/>
      <c r="X428" s="3"/>
      <c r="Y428" s="3">
        <v>0</v>
      </c>
      <c r="Z428" s="3">
        <v>0</v>
      </c>
      <c r="AA428" s="3">
        <v>0</v>
      </c>
      <c r="AB428" s="3"/>
      <c r="AC428" s="27">
        <v>0</v>
      </c>
      <c r="AD428" s="28">
        <v>0</v>
      </c>
      <c r="AE428" s="135"/>
    </row>
    <row r="429" spans="1:31" x14ac:dyDescent="0.25">
      <c r="A429" s="20">
        <v>417</v>
      </c>
      <c r="B429" s="52"/>
      <c r="C429" s="52"/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/>
      <c r="J429" s="3"/>
      <c r="K429" s="3"/>
      <c r="L429" s="3"/>
      <c r="M429" s="3"/>
      <c r="N429" s="3"/>
      <c r="O429" s="3"/>
      <c r="P429" s="25">
        <v>0</v>
      </c>
      <c r="Q429" s="26"/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/>
      <c r="X429" s="3"/>
      <c r="Y429" s="3">
        <v>0</v>
      </c>
      <c r="Z429" s="3">
        <v>0</v>
      </c>
      <c r="AA429" s="3">
        <v>0</v>
      </c>
      <c r="AB429" s="3"/>
      <c r="AC429" s="27">
        <v>0</v>
      </c>
      <c r="AD429" s="28">
        <v>0</v>
      </c>
      <c r="AE429" s="135"/>
    </row>
    <row r="430" spans="1:31" x14ac:dyDescent="0.25">
      <c r="A430" s="29">
        <v>418</v>
      </c>
      <c r="B430" s="52"/>
      <c r="C430" s="52"/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/>
      <c r="J430" s="3"/>
      <c r="K430" s="3"/>
      <c r="L430" s="3"/>
      <c r="M430" s="3"/>
      <c r="N430" s="3"/>
      <c r="O430" s="3"/>
      <c r="P430" s="25">
        <v>0</v>
      </c>
      <c r="Q430" s="26"/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/>
      <c r="X430" s="3"/>
      <c r="Y430" s="3">
        <v>0</v>
      </c>
      <c r="Z430" s="3">
        <v>0</v>
      </c>
      <c r="AA430" s="3">
        <v>0</v>
      </c>
      <c r="AB430" s="3"/>
      <c r="AC430" s="27">
        <v>0</v>
      </c>
      <c r="AD430" s="28">
        <v>0</v>
      </c>
      <c r="AE430" s="135"/>
    </row>
    <row r="431" spans="1:31" x14ac:dyDescent="0.25">
      <c r="A431" s="20">
        <v>419</v>
      </c>
      <c r="B431" s="52"/>
      <c r="C431" s="52"/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/>
      <c r="J431" s="3"/>
      <c r="K431" s="3"/>
      <c r="L431" s="3"/>
      <c r="M431" s="3"/>
      <c r="N431" s="3"/>
      <c r="O431" s="3"/>
      <c r="P431" s="25">
        <v>0</v>
      </c>
      <c r="Q431" s="26"/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/>
      <c r="X431" s="3"/>
      <c r="Y431" s="3">
        <v>0</v>
      </c>
      <c r="Z431" s="3">
        <v>0</v>
      </c>
      <c r="AA431" s="3">
        <v>0</v>
      </c>
      <c r="AB431" s="3"/>
      <c r="AC431" s="27">
        <v>0</v>
      </c>
      <c r="AD431" s="28">
        <v>0</v>
      </c>
      <c r="AE431" s="135"/>
    </row>
    <row r="432" spans="1:31" x14ac:dyDescent="0.25">
      <c r="A432" s="29">
        <v>420</v>
      </c>
      <c r="B432" s="52"/>
      <c r="C432" s="52"/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/>
      <c r="J432" s="3"/>
      <c r="K432" s="3"/>
      <c r="L432" s="3"/>
      <c r="M432" s="3"/>
      <c r="N432" s="3"/>
      <c r="O432" s="3"/>
      <c r="P432" s="25">
        <v>0</v>
      </c>
      <c r="Q432" s="26"/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/>
      <c r="X432" s="3"/>
      <c r="Y432" s="3">
        <v>0</v>
      </c>
      <c r="Z432" s="3">
        <v>0</v>
      </c>
      <c r="AA432" s="3">
        <v>0</v>
      </c>
      <c r="AB432" s="3"/>
      <c r="AC432" s="27">
        <v>0</v>
      </c>
      <c r="AD432" s="28">
        <v>0</v>
      </c>
      <c r="AE432" s="135"/>
    </row>
    <row r="433" spans="1:31" x14ac:dyDescent="0.25">
      <c r="A433" s="20">
        <v>421</v>
      </c>
      <c r="B433" s="52"/>
      <c r="C433" s="52"/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/>
      <c r="J433" s="3"/>
      <c r="K433" s="3"/>
      <c r="L433" s="3"/>
      <c r="M433" s="3"/>
      <c r="N433" s="3"/>
      <c r="O433" s="3"/>
      <c r="P433" s="25">
        <v>0</v>
      </c>
      <c r="Q433" s="26"/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/>
      <c r="X433" s="3"/>
      <c r="Y433" s="3">
        <v>0</v>
      </c>
      <c r="Z433" s="3">
        <v>0</v>
      </c>
      <c r="AA433" s="3">
        <v>0</v>
      </c>
      <c r="AB433" s="3"/>
      <c r="AC433" s="27">
        <v>0</v>
      </c>
      <c r="AD433" s="28">
        <v>0</v>
      </c>
      <c r="AE433" s="135"/>
    </row>
    <row r="434" spans="1:31" x14ac:dyDescent="0.25">
      <c r="A434" s="29">
        <v>422</v>
      </c>
      <c r="B434" s="52"/>
      <c r="C434" s="52"/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/>
      <c r="J434" s="3"/>
      <c r="K434" s="3"/>
      <c r="L434" s="3"/>
      <c r="M434" s="3"/>
      <c r="N434" s="3"/>
      <c r="O434" s="3"/>
      <c r="P434" s="25">
        <v>0</v>
      </c>
      <c r="Q434" s="26"/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/>
      <c r="X434" s="3"/>
      <c r="Y434" s="3">
        <v>0</v>
      </c>
      <c r="Z434" s="3">
        <v>0</v>
      </c>
      <c r="AA434" s="3">
        <v>0</v>
      </c>
      <c r="AB434" s="3"/>
      <c r="AC434" s="27">
        <v>0</v>
      </c>
      <c r="AD434" s="28">
        <v>0</v>
      </c>
      <c r="AE434" s="135"/>
    </row>
    <row r="435" spans="1:31" x14ac:dyDescent="0.25">
      <c r="A435" s="20">
        <v>423</v>
      </c>
      <c r="B435" s="52"/>
      <c r="C435" s="52"/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/>
      <c r="J435" s="3"/>
      <c r="K435" s="3"/>
      <c r="L435" s="3"/>
      <c r="M435" s="3"/>
      <c r="N435" s="3"/>
      <c r="O435" s="3"/>
      <c r="P435" s="25">
        <v>0</v>
      </c>
      <c r="Q435" s="26"/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/>
      <c r="X435" s="3"/>
      <c r="Y435" s="3">
        <v>0</v>
      </c>
      <c r="Z435" s="3">
        <v>0</v>
      </c>
      <c r="AA435" s="3">
        <v>0</v>
      </c>
      <c r="AB435" s="3"/>
      <c r="AC435" s="27">
        <v>0</v>
      </c>
      <c r="AD435" s="28">
        <v>0</v>
      </c>
      <c r="AE435" s="135"/>
    </row>
    <row r="436" spans="1:31" x14ac:dyDescent="0.25">
      <c r="A436" s="29">
        <v>424</v>
      </c>
      <c r="B436" s="52"/>
      <c r="C436" s="52"/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/>
      <c r="J436" s="3"/>
      <c r="K436" s="3"/>
      <c r="L436" s="3"/>
      <c r="M436" s="3"/>
      <c r="N436" s="3"/>
      <c r="O436" s="3"/>
      <c r="P436" s="25">
        <v>0</v>
      </c>
      <c r="Q436" s="26"/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/>
      <c r="X436" s="3"/>
      <c r="Y436" s="3">
        <v>0</v>
      </c>
      <c r="Z436" s="3">
        <v>0</v>
      </c>
      <c r="AA436" s="3">
        <v>0</v>
      </c>
      <c r="AB436" s="3"/>
      <c r="AC436" s="27">
        <v>0</v>
      </c>
      <c r="AD436" s="28">
        <v>0</v>
      </c>
      <c r="AE436" s="135"/>
    </row>
    <row r="437" spans="1:31" x14ac:dyDescent="0.25">
      <c r="A437" s="20">
        <v>425</v>
      </c>
      <c r="B437" s="52"/>
      <c r="C437" s="52"/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/>
      <c r="J437" s="3"/>
      <c r="K437" s="3"/>
      <c r="L437" s="3"/>
      <c r="M437" s="3"/>
      <c r="N437" s="3"/>
      <c r="O437" s="3"/>
      <c r="P437" s="25">
        <v>0</v>
      </c>
      <c r="Q437" s="26"/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/>
      <c r="X437" s="3"/>
      <c r="Y437" s="3">
        <v>0</v>
      </c>
      <c r="Z437" s="3">
        <v>0</v>
      </c>
      <c r="AA437" s="3">
        <v>0</v>
      </c>
      <c r="AB437" s="3"/>
      <c r="AC437" s="27">
        <v>0</v>
      </c>
      <c r="AD437" s="28">
        <v>0</v>
      </c>
      <c r="AE437" s="135"/>
    </row>
    <row r="438" spans="1:31" x14ac:dyDescent="0.25">
      <c r="A438" s="29">
        <v>426</v>
      </c>
      <c r="B438" s="52"/>
      <c r="C438" s="52"/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/>
      <c r="J438" s="3"/>
      <c r="K438" s="3"/>
      <c r="L438" s="3"/>
      <c r="M438" s="3"/>
      <c r="N438" s="3"/>
      <c r="O438" s="3"/>
      <c r="P438" s="25">
        <v>0</v>
      </c>
      <c r="Q438" s="26"/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/>
      <c r="X438" s="3"/>
      <c r="Y438" s="3">
        <v>0</v>
      </c>
      <c r="Z438" s="3">
        <v>0</v>
      </c>
      <c r="AA438" s="3">
        <v>0</v>
      </c>
      <c r="AB438" s="3"/>
      <c r="AC438" s="27">
        <v>0</v>
      </c>
      <c r="AD438" s="28">
        <v>0</v>
      </c>
      <c r="AE438" s="135"/>
    </row>
    <row r="439" spans="1:31" x14ac:dyDescent="0.25">
      <c r="A439" s="20">
        <v>427</v>
      </c>
      <c r="B439" s="52"/>
      <c r="C439" s="52"/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/>
      <c r="J439" s="3"/>
      <c r="K439" s="3"/>
      <c r="L439" s="3"/>
      <c r="M439" s="3"/>
      <c r="N439" s="3"/>
      <c r="O439" s="3"/>
      <c r="P439" s="25">
        <v>0</v>
      </c>
      <c r="Q439" s="26"/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/>
      <c r="X439" s="3"/>
      <c r="Y439" s="3">
        <v>0</v>
      </c>
      <c r="Z439" s="3">
        <v>0</v>
      </c>
      <c r="AA439" s="3">
        <v>0</v>
      </c>
      <c r="AB439" s="3"/>
      <c r="AC439" s="27">
        <v>0</v>
      </c>
      <c r="AD439" s="28">
        <v>0</v>
      </c>
      <c r="AE439" s="135"/>
    </row>
    <row r="440" spans="1:31" x14ac:dyDescent="0.25">
      <c r="A440" s="29">
        <v>428</v>
      </c>
      <c r="B440" s="52"/>
      <c r="C440" s="52"/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/>
      <c r="J440" s="3"/>
      <c r="K440" s="3"/>
      <c r="L440" s="3"/>
      <c r="M440" s="3"/>
      <c r="N440" s="3"/>
      <c r="O440" s="3"/>
      <c r="P440" s="25">
        <v>0</v>
      </c>
      <c r="Q440" s="26"/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/>
      <c r="X440" s="3"/>
      <c r="Y440" s="3">
        <v>0</v>
      </c>
      <c r="Z440" s="3">
        <v>0</v>
      </c>
      <c r="AA440" s="3">
        <v>0</v>
      </c>
      <c r="AB440" s="3"/>
      <c r="AC440" s="27">
        <v>0</v>
      </c>
      <c r="AD440" s="28">
        <v>0</v>
      </c>
      <c r="AE440" s="135"/>
    </row>
    <row r="441" spans="1:31" x14ac:dyDescent="0.25">
      <c r="A441" s="20">
        <v>429</v>
      </c>
      <c r="B441" s="52"/>
      <c r="C441" s="52"/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/>
      <c r="J441" s="3"/>
      <c r="K441" s="3"/>
      <c r="L441" s="3"/>
      <c r="M441" s="3"/>
      <c r="N441" s="3"/>
      <c r="O441" s="3"/>
      <c r="P441" s="25">
        <v>0</v>
      </c>
      <c r="Q441" s="26"/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/>
      <c r="X441" s="3"/>
      <c r="Y441" s="3">
        <v>0</v>
      </c>
      <c r="Z441" s="3">
        <v>0</v>
      </c>
      <c r="AA441" s="3">
        <v>0</v>
      </c>
      <c r="AB441" s="3"/>
      <c r="AC441" s="27">
        <v>0</v>
      </c>
      <c r="AD441" s="28">
        <v>0</v>
      </c>
      <c r="AE441" s="135"/>
    </row>
    <row r="442" spans="1:31" x14ac:dyDescent="0.25">
      <c r="A442" s="29">
        <v>430</v>
      </c>
      <c r="B442" s="52"/>
      <c r="C442" s="52"/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/>
      <c r="J442" s="3"/>
      <c r="K442" s="3"/>
      <c r="L442" s="3"/>
      <c r="M442" s="3"/>
      <c r="N442" s="3"/>
      <c r="O442" s="3"/>
      <c r="P442" s="25">
        <v>0</v>
      </c>
      <c r="Q442" s="26"/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/>
      <c r="X442" s="3"/>
      <c r="Y442" s="3">
        <v>0</v>
      </c>
      <c r="Z442" s="3">
        <v>0</v>
      </c>
      <c r="AA442" s="3">
        <v>0</v>
      </c>
      <c r="AB442" s="3"/>
      <c r="AC442" s="27">
        <v>0</v>
      </c>
      <c r="AD442" s="28">
        <v>0</v>
      </c>
      <c r="AE442" s="135"/>
    </row>
    <row r="443" spans="1:31" x14ac:dyDescent="0.25">
      <c r="A443" s="20">
        <v>431</v>
      </c>
      <c r="B443" s="52"/>
      <c r="C443" s="52"/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/>
      <c r="J443" s="3"/>
      <c r="K443" s="3"/>
      <c r="L443" s="3"/>
      <c r="M443" s="3"/>
      <c r="N443" s="3"/>
      <c r="O443" s="3"/>
      <c r="P443" s="25">
        <v>0</v>
      </c>
      <c r="Q443" s="26"/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/>
      <c r="X443" s="3"/>
      <c r="Y443" s="3">
        <v>0</v>
      </c>
      <c r="Z443" s="3">
        <v>0</v>
      </c>
      <c r="AA443" s="3">
        <v>0</v>
      </c>
      <c r="AB443" s="3"/>
      <c r="AC443" s="27">
        <v>0</v>
      </c>
      <c r="AD443" s="28">
        <v>0</v>
      </c>
      <c r="AE443" s="135"/>
    </row>
    <row r="444" spans="1:31" x14ac:dyDescent="0.25">
      <c r="A444" s="29">
        <v>432</v>
      </c>
      <c r="B444" s="52"/>
      <c r="C444" s="52"/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/>
      <c r="J444" s="3"/>
      <c r="K444" s="3"/>
      <c r="L444" s="3"/>
      <c r="M444" s="3"/>
      <c r="N444" s="3"/>
      <c r="O444" s="3"/>
      <c r="P444" s="25">
        <v>0</v>
      </c>
      <c r="Q444" s="26"/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/>
      <c r="X444" s="3"/>
      <c r="Y444" s="3">
        <v>0</v>
      </c>
      <c r="Z444" s="3">
        <v>0</v>
      </c>
      <c r="AA444" s="3">
        <v>0</v>
      </c>
      <c r="AB444" s="3"/>
      <c r="AC444" s="27">
        <v>0</v>
      </c>
      <c r="AD444" s="28">
        <v>0</v>
      </c>
      <c r="AE444" s="135"/>
    </row>
    <row r="445" spans="1:31" x14ac:dyDescent="0.25">
      <c r="A445" s="20">
        <v>433</v>
      </c>
      <c r="B445" s="52"/>
      <c r="C445" s="52"/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/>
      <c r="J445" s="3"/>
      <c r="K445" s="3"/>
      <c r="L445" s="3"/>
      <c r="M445" s="3"/>
      <c r="N445" s="3"/>
      <c r="O445" s="3"/>
      <c r="P445" s="25">
        <v>0</v>
      </c>
      <c r="Q445" s="26"/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/>
      <c r="X445" s="3"/>
      <c r="Y445" s="3">
        <v>0</v>
      </c>
      <c r="Z445" s="3">
        <v>0</v>
      </c>
      <c r="AA445" s="3">
        <v>0</v>
      </c>
      <c r="AB445" s="3"/>
      <c r="AC445" s="27">
        <v>0</v>
      </c>
      <c r="AD445" s="28">
        <v>0</v>
      </c>
      <c r="AE445" s="135"/>
    </row>
    <row r="446" spans="1:31" x14ac:dyDescent="0.25">
      <c r="A446" s="29">
        <v>434</v>
      </c>
      <c r="B446" s="52"/>
      <c r="C446" s="52"/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/>
      <c r="J446" s="3"/>
      <c r="K446" s="3"/>
      <c r="L446" s="3"/>
      <c r="M446" s="3"/>
      <c r="N446" s="3"/>
      <c r="O446" s="3"/>
      <c r="P446" s="25">
        <v>0</v>
      </c>
      <c r="Q446" s="26"/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/>
      <c r="X446" s="3"/>
      <c r="Y446" s="3">
        <v>0</v>
      </c>
      <c r="Z446" s="3">
        <v>0</v>
      </c>
      <c r="AA446" s="3">
        <v>0</v>
      </c>
      <c r="AB446" s="3"/>
      <c r="AC446" s="27">
        <v>0</v>
      </c>
      <c r="AD446" s="28">
        <v>0</v>
      </c>
      <c r="AE446" s="135"/>
    </row>
    <row r="447" spans="1:31" x14ac:dyDescent="0.25">
      <c r="A447" s="20">
        <v>435</v>
      </c>
      <c r="B447" s="52"/>
      <c r="C447" s="52"/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/>
      <c r="J447" s="3"/>
      <c r="K447" s="3"/>
      <c r="L447" s="3"/>
      <c r="M447" s="3"/>
      <c r="N447" s="3"/>
      <c r="O447" s="3"/>
      <c r="P447" s="25">
        <v>0</v>
      </c>
      <c r="Q447" s="26"/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/>
      <c r="X447" s="3"/>
      <c r="Y447" s="3">
        <v>0</v>
      </c>
      <c r="Z447" s="3">
        <v>0</v>
      </c>
      <c r="AA447" s="3">
        <v>0</v>
      </c>
      <c r="AB447" s="3"/>
      <c r="AC447" s="27">
        <v>0</v>
      </c>
      <c r="AD447" s="28">
        <v>0</v>
      </c>
      <c r="AE447" s="135"/>
    </row>
    <row r="448" spans="1:31" x14ac:dyDescent="0.25">
      <c r="A448" s="29">
        <v>436</v>
      </c>
      <c r="B448" s="52"/>
      <c r="C448" s="52"/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/>
      <c r="J448" s="3"/>
      <c r="K448" s="3"/>
      <c r="L448" s="3"/>
      <c r="M448" s="3"/>
      <c r="N448" s="3"/>
      <c r="O448" s="3"/>
      <c r="P448" s="25">
        <v>0</v>
      </c>
      <c r="Q448" s="26"/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/>
      <c r="X448" s="3"/>
      <c r="Y448" s="3">
        <v>0</v>
      </c>
      <c r="Z448" s="3">
        <v>0</v>
      </c>
      <c r="AA448" s="3">
        <v>0</v>
      </c>
      <c r="AB448" s="3"/>
      <c r="AC448" s="27">
        <v>0</v>
      </c>
      <c r="AD448" s="28">
        <v>0</v>
      </c>
      <c r="AE448" s="135"/>
    </row>
    <row r="449" spans="1:31" x14ac:dyDescent="0.25">
      <c r="A449" s="20">
        <v>437</v>
      </c>
      <c r="B449" s="52"/>
      <c r="C449" s="52"/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/>
      <c r="J449" s="3"/>
      <c r="K449" s="3"/>
      <c r="L449" s="3"/>
      <c r="M449" s="3"/>
      <c r="N449" s="3"/>
      <c r="O449" s="3"/>
      <c r="P449" s="25">
        <v>0</v>
      </c>
      <c r="Q449" s="26"/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/>
      <c r="X449" s="3"/>
      <c r="Y449" s="3">
        <v>0</v>
      </c>
      <c r="Z449" s="3">
        <v>0</v>
      </c>
      <c r="AA449" s="3">
        <v>0</v>
      </c>
      <c r="AB449" s="3"/>
      <c r="AC449" s="27">
        <v>0</v>
      </c>
      <c r="AD449" s="28">
        <v>0</v>
      </c>
      <c r="AE449" s="135"/>
    </row>
    <row r="450" spans="1:31" x14ac:dyDescent="0.25">
      <c r="A450" s="29">
        <v>438</v>
      </c>
      <c r="B450" s="52"/>
      <c r="C450" s="52"/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/>
      <c r="J450" s="3"/>
      <c r="K450" s="3"/>
      <c r="L450" s="3"/>
      <c r="M450" s="3"/>
      <c r="N450" s="3"/>
      <c r="O450" s="3"/>
      <c r="P450" s="25">
        <v>0</v>
      </c>
      <c r="Q450" s="26"/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/>
      <c r="X450" s="3"/>
      <c r="Y450" s="3">
        <v>0</v>
      </c>
      <c r="Z450" s="3">
        <v>0</v>
      </c>
      <c r="AA450" s="3">
        <v>0</v>
      </c>
      <c r="AB450" s="3"/>
      <c r="AC450" s="27">
        <v>0</v>
      </c>
      <c r="AD450" s="28">
        <v>0</v>
      </c>
      <c r="AE450" s="135"/>
    </row>
    <row r="451" spans="1:31" x14ac:dyDescent="0.25">
      <c r="A451" s="20">
        <v>439</v>
      </c>
      <c r="B451" s="52"/>
      <c r="C451" s="52"/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/>
      <c r="J451" s="3"/>
      <c r="K451" s="3"/>
      <c r="L451" s="3"/>
      <c r="M451" s="3"/>
      <c r="N451" s="3"/>
      <c r="O451" s="3"/>
      <c r="P451" s="25">
        <v>0</v>
      </c>
      <c r="Q451" s="26"/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/>
      <c r="X451" s="3"/>
      <c r="Y451" s="3">
        <v>0</v>
      </c>
      <c r="Z451" s="3">
        <v>0</v>
      </c>
      <c r="AA451" s="3">
        <v>0</v>
      </c>
      <c r="AB451" s="3"/>
      <c r="AC451" s="27">
        <v>0</v>
      </c>
      <c r="AD451" s="28">
        <v>0</v>
      </c>
      <c r="AE451" s="135"/>
    </row>
    <row r="452" spans="1:31" x14ac:dyDescent="0.25">
      <c r="A452" s="29">
        <v>440</v>
      </c>
      <c r="B452" s="52"/>
      <c r="C452" s="52"/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/>
      <c r="J452" s="3"/>
      <c r="K452" s="3"/>
      <c r="L452" s="3"/>
      <c r="M452" s="3"/>
      <c r="N452" s="37"/>
      <c r="O452" s="37"/>
      <c r="P452" s="25">
        <v>0</v>
      </c>
      <c r="Q452" s="26"/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/>
      <c r="X452" s="3"/>
      <c r="Y452" s="3">
        <v>0</v>
      </c>
      <c r="Z452" s="3">
        <v>0</v>
      </c>
      <c r="AA452" s="3">
        <v>0</v>
      </c>
      <c r="AB452" s="3"/>
      <c r="AC452" s="27">
        <v>0</v>
      </c>
      <c r="AD452" s="28">
        <v>0</v>
      </c>
      <c r="AE452" s="135"/>
    </row>
    <row r="453" spans="1:31" x14ac:dyDescent="0.25">
      <c r="A453" s="20">
        <v>441</v>
      </c>
      <c r="B453" s="52"/>
      <c r="C453" s="52"/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/>
      <c r="J453" s="3"/>
      <c r="K453" s="3"/>
      <c r="L453" s="3"/>
      <c r="M453" s="3"/>
      <c r="N453" s="37"/>
      <c r="O453" s="37"/>
      <c r="P453" s="25">
        <v>0</v>
      </c>
      <c r="Q453" s="26"/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/>
      <c r="X453" s="3"/>
      <c r="Y453" s="3">
        <v>0</v>
      </c>
      <c r="Z453" s="3">
        <v>0</v>
      </c>
      <c r="AA453" s="3">
        <v>0</v>
      </c>
      <c r="AB453" s="3"/>
      <c r="AC453" s="27">
        <v>0</v>
      </c>
      <c r="AD453" s="28">
        <v>0</v>
      </c>
      <c r="AE453" s="135"/>
    </row>
    <row r="454" spans="1:31" x14ac:dyDescent="0.25">
      <c r="A454" s="29">
        <v>442</v>
      </c>
      <c r="B454" s="52"/>
      <c r="C454" s="52"/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/>
      <c r="J454" s="3"/>
      <c r="K454" s="3"/>
      <c r="L454" s="3"/>
      <c r="M454" s="3"/>
      <c r="N454" s="3"/>
      <c r="O454" s="3"/>
      <c r="P454" s="25">
        <v>0</v>
      </c>
      <c r="Q454" s="26"/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/>
      <c r="X454" s="3"/>
      <c r="Y454" s="3">
        <v>0</v>
      </c>
      <c r="Z454" s="3">
        <v>0</v>
      </c>
      <c r="AA454" s="3">
        <v>0</v>
      </c>
      <c r="AB454" s="3"/>
      <c r="AC454" s="27">
        <v>0</v>
      </c>
      <c r="AD454" s="28">
        <v>0</v>
      </c>
      <c r="AE454" s="135"/>
    </row>
    <row r="455" spans="1:31" x14ac:dyDescent="0.25">
      <c r="A455" s="20">
        <v>443</v>
      </c>
      <c r="B455" s="52"/>
      <c r="C455" s="52"/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/>
      <c r="J455" s="3"/>
      <c r="K455" s="3"/>
      <c r="L455" s="3"/>
      <c r="M455" s="3"/>
      <c r="N455" s="3"/>
      <c r="O455" s="3"/>
      <c r="P455" s="25">
        <v>0</v>
      </c>
      <c r="Q455" s="26"/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/>
      <c r="X455" s="3"/>
      <c r="Y455" s="3">
        <v>0</v>
      </c>
      <c r="Z455" s="3">
        <v>0</v>
      </c>
      <c r="AA455" s="3">
        <v>0</v>
      </c>
      <c r="AB455" s="3"/>
      <c r="AC455" s="27">
        <v>0</v>
      </c>
      <c r="AD455" s="28">
        <v>0</v>
      </c>
      <c r="AE455" s="135"/>
    </row>
    <row r="456" spans="1:31" x14ac:dyDescent="0.25">
      <c r="A456" s="29">
        <v>444</v>
      </c>
      <c r="B456" s="52"/>
      <c r="C456" s="52"/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/>
      <c r="J456" s="3"/>
      <c r="K456" s="3"/>
      <c r="L456" s="3"/>
      <c r="M456" s="3"/>
      <c r="N456" s="3"/>
      <c r="O456" s="3"/>
      <c r="P456" s="25">
        <v>0</v>
      </c>
      <c r="Q456" s="26"/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/>
      <c r="X456" s="3"/>
      <c r="Y456" s="3">
        <v>0</v>
      </c>
      <c r="Z456" s="3">
        <v>0</v>
      </c>
      <c r="AA456" s="3">
        <v>0</v>
      </c>
      <c r="AB456" s="3"/>
      <c r="AC456" s="27">
        <v>0</v>
      </c>
      <c r="AD456" s="28">
        <v>0</v>
      </c>
      <c r="AE456" s="135"/>
    </row>
    <row r="457" spans="1:31" x14ac:dyDescent="0.25">
      <c r="A457" s="20">
        <v>445</v>
      </c>
      <c r="B457" s="52"/>
      <c r="C457" s="52"/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/>
      <c r="J457" s="3"/>
      <c r="K457" s="3"/>
      <c r="L457" s="3"/>
      <c r="M457" s="3"/>
      <c r="N457" s="3"/>
      <c r="O457" s="3"/>
      <c r="P457" s="25">
        <v>0</v>
      </c>
      <c r="Q457" s="26"/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/>
      <c r="X457" s="3"/>
      <c r="Y457" s="3">
        <v>0</v>
      </c>
      <c r="Z457" s="3">
        <v>0</v>
      </c>
      <c r="AA457" s="3">
        <v>0</v>
      </c>
      <c r="AB457" s="3"/>
      <c r="AC457" s="27">
        <v>0</v>
      </c>
      <c r="AD457" s="28">
        <v>0</v>
      </c>
      <c r="AE457" s="135"/>
    </row>
    <row r="458" spans="1:31" x14ac:dyDescent="0.25">
      <c r="A458" s="29">
        <v>446</v>
      </c>
      <c r="B458" s="52"/>
      <c r="C458" s="52"/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/>
      <c r="J458" s="3"/>
      <c r="K458" s="3"/>
      <c r="L458" s="3"/>
      <c r="M458" s="3"/>
      <c r="N458" s="3"/>
      <c r="O458" s="3"/>
      <c r="P458" s="25">
        <v>0</v>
      </c>
      <c r="Q458" s="26"/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/>
      <c r="X458" s="3"/>
      <c r="Y458" s="3">
        <v>0</v>
      </c>
      <c r="Z458" s="3">
        <v>0</v>
      </c>
      <c r="AA458" s="3">
        <v>0</v>
      </c>
      <c r="AB458" s="3"/>
      <c r="AC458" s="27">
        <v>0</v>
      </c>
      <c r="AD458" s="28">
        <v>0</v>
      </c>
      <c r="AE458" s="135"/>
    </row>
    <row r="459" spans="1:31" x14ac:dyDescent="0.25">
      <c r="A459" s="20">
        <v>447</v>
      </c>
      <c r="B459" s="52"/>
      <c r="C459" s="52"/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/>
      <c r="J459" s="3"/>
      <c r="K459" s="3"/>
      <c r="L459" s="3"/>
      <c r="M459" s="3"/>
      <c r="N459" s="3"/>
      <c r="O459" s="3"/>
      <c r="P459" s="25">
        <v>0</v>
      </c>
      <c r="Q459" s="26"/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/>
      <c r="X459" s="3"/>
      <c r="Y459" s="3">
        <v>0</v>
      </c>
      <c r="Z459" s="3">
        <v>0</v>
      </c>
      <c r="AA459" s="3">
        <v>0</v>
      </c>
      <c r="AB459" s="3"/>
      <c r="AC459" s="27">
        <v>0</v>
      </c>
      <c r="AD459" s="28">
        <v>0</v>
      </c>
      <c r="AE459" s="135"/>
    </row>
    <row r="460" spans="1:31" x14ac:dyDescent="0.25">
      <c r="A460" s="29">
        <v>448</v>
      </c>
      <c r="B460" s="52"/>
      <c r="C460" s="52"/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/>
      <c r="J460" s="3"/>
      <c r="K460" s="3"/>
      <c r="L460" s="3"/>
      <c r="M460" s="3"/>
      <c r="N460" s="37"/>
      <c r="O460" s="37"/>
      <c r="P460" s="25">
        <v>0</v>
      </c>
      <c r="Q460" s="26"/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/>
      <c r="X460" s="3"/>
      <c r="Y460" s="3">
        <v>0</v>
      </c>
      <c r="Z460" s="3">
        <v>0</v>
      </c>
      <c r="AA460" s="3">
        <v>0</v>
      </c>
      <c r="AB460" s="3"/>
      <c r="AC460" s="27">
        <v>0</v>
      </c>
      <c r="AD460" s="28">
        <v>0</v>
      </c>
      <c r="AE460" s="135"/>
    </row>
    <row r="461" spans="1:31" x14ac:dyDescent="0.25">
      <c r="A461" s="20">
        <v>449</v>
      </c>
      <c r="B461" s="52"/>
      <c r="C461" s="52"/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/>
      <c r="J461" s="3"/>
      <c r="K461" s="3"/>
      <c r="L461" s="3"/>
      <c r="M461" s="3"/>
      <c r="N461" s="3"/>
      <c r="O461" s="3"/>
      <c r="P461" s="25">
        <v>0</v>
      </c>
      <c r="Q461" s="26"/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/>
      <c r="X461" s="3"/>
      <c r="Y461" s="3">
        <v>0</v>
      </c>
      <c r="Z461" s="3">
        <v>0</v>
      </c>
      <c r="AA461" s="3">
        <v>0</v>
      </c>
      <c r="AB461" s="3"/>
      <c r="AC461" s="27">
        <v>0</v>
      </c>
      <c r="AD461" s="28">
        <v>0</v>
      </c>
      <c r="AE461" s="135"/>
    </row>
    <row r="462" spans="1:31" x14ac:dyDescent="0.25">
      <c r="A462" s="29">
        <v>450</v>
      </c>
      <c r="B462" s="52"/>
      <c r="C462" s="52"/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/>
      <c r="J462" s="3"/>
      <c r="K462" s="3"/>
      <c r="L462" s="3"/>
      <c r="M462" s="3"/>
      <c r="N462" s="3"/>
      <c r="O462" s="3"/>
      <c r="P462" s="25">
        <v>0</v>
      </c>
      <c r="Q462" s="26"/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/>
      <c r="X462" s="3"/>
      <c r="Y462" s="3">
        <v>0</v>
      </c>
      <c r="Z462" s="3">
        <v>0</v>
      </c>
      <c r="AA462" s="3">
        <v>0</v>
      </c>
      <c r="AB462" s="3"/>
      <c r="AC462" s="27">
        <v>0</v>
      </c>
      <c r="AD462" s="28">
        <v>0</v>
      </c>
      <c r="AE462" s="135"/>
    </row>
    <row r="463" spans="1:31" x14ac:dyDescent="0.25">
      <c r="A463" s="20">
        <v>451</v>
      </c>
      <c r="B463" s="52"/>
      <c r="C463" s="52"/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/>
      <c r="J463" s="3"/>
      <c r="K463" s="3"/>
      <c r="L463" s="3"/>
      <c r="M463" s="3"/>
      <c r="N463" s="3"/>
      <c r="O463" s="3"/>
      <c r="P463" s="25">
        <v>0</v>
      </c>
      <c r="Q463" s="26"/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/>
      <c r="X463" s="3"/>
      <c r="Y463" s="3">
        <v>0</v>
      </c>
      <c r="Z463" s="3">
        <v>0</v>
      </c>
      <c r="AA463" s="3">
        <v>0</v>
      </c>
      <c r="AB463" s="3"/>
      <c r="AC463" s="27">
        <v>0</v>
      </c>
      <c r="AD463" s="28">
        <v>0</v>
      </c>
      <c r="AE463" s="135"/>
    </row>
    <row r="464" spans="1:31" x14ac:dyDescent="0.25">
      <c r="A464" s="29">
        <v>452</v>
      </c>
      <c r="B464" s="52"/>
      <c r="C464" s="52"/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/>
      <c r="J464" s="3"/>
      <c r="K464" s="3"/>
      <c r="L464" s="3"/>
      <c r="M464" s="3"/>
      <c r="N464" s="3"/>
      <c r="O464" s="3"/>
      <c r="P464" s="25">
        <v>0</v>
      </c>
      <c r="Q464" s="26"/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/>
      <c r="X464" s="3"/>
      <c r="Y464" s="3">
        <v>0</v>
      </c>
      <c r="Z464" s="3">
        <v>0</v>
      </c>
      <c r="AA464" s="3">
        <v>0</v>
      </c>
      <c r="AB464" s="3"/>
      <c r="AC464" s="27">
        <v>0</v>
      </c>
      <c r="AD464" s="28">
        <v>0</v>
      </c>
      <c r="AE464" s="135"/>
    </row>
    <row r="465" spans="1:31" x14ac:dyDescent="0.25">
      <c r="A465" s="20">
        <v>453</v>
      </c>
      <c r="B465" s="52"/>
      <c r="C465" s="52"/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/>
      <c r="J465" s="3"/>
      <c r="K465" s="3"/>
      <c r="L465" s="3"/>
      <c r="M465" s="3"/>
      <c r="N465" s="3"/>
      <c r="O465" s="3"/>
      <c r="P465" s="25">
        <v>0</v>
      </c>
      <c r="Q465" s="26"/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/>
      <c r="X465" s="3"/>
      <c r="Y465" s="3">
        <v>0</v>
      </c>
      <c r="Z465" s="3">
        <v>0</v>
      </c>
      <c r="AA465" s="3">
        <v>0</v>
      </c>
      <c r="AB465" s="3"/>
      <c r="AC465" s="27">
        <v>0</v>
      </c>
      <c r="AD465" s="28">
        <v>0</v>
      </c>
      <c r="AE465" s="135"/>
    </row>
    <row r="466" spans="1:31" x14ac:dyDescent="0.25">
      <c r="A466" s="29">
        <v>454</v>
      </c>
      <c r="B466" s="52"/>
      <c r="C466" s="52"/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/>
      <c r="J466" s="3"/>
      <c r="K466" s="3"/>
      <c r="L466" s="3"/>
      <c r="M466" s="3"/>
      <c r="N466" s="3"/>
      <c r="O466" s="3"/>
      <c r="P466" s="25">
        <v>0</v>
      </c>
      <c r="Q466" s="26"/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/>
      <c r="X466" s="3"/>
      <c r="Y466" s="3">
        <v>0</v>
      </c>
      <c r="Z466" s="3">
        <v>0</v>
      </c>
      <c r="AA466" s="3">
        <v>0</v>
      </c>
      <c r="AB466" s="3"/>
      <c r="AC466" s="27">
        <v>0</v>
      </c>
      <c r="AD466" s="28">
        <v>0</v>
      </c>
      <c r="AE466" s="135"/>
    </row>
    <row r="467" spans="1:31" x14ac:dyDescent="0.25">
      <c r="A467" s="20">
        <v>455</v>
      </c>
      <c r="B467" s="52"/>
      <c r="C467" s="52"/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/>
      <c r="J467" s="3"/>
      <c r="K467" s="3"/>
      <c r="L467" s="3"/>
      <c r="M467" s="3"/>
      <c r="N467" s="3"/>
      <c r="O467" s="3"/>
      <c r="P467" s="25">
        <v>0</v>
      </c>
      <c r="Q467" s="26"/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/>
      <c r="X467" s="3"/>
      <c r="Y467" s="3">
        <v>0</v>
      </c>
      <c r="Z467" s="3">
        <v>0</v>
      </c>
      <c r="AA467" s="3">
        <v>0</v>
      </c>
      <c r="AB467" s="3"/>
      <c r="AC467" s="27">
        <v>0</v>
      </c>
      <c r="AD467" s="28">
        <v>0</v>
      </c>
      <c r="AE467" s="135"/>
    </row>
    <row r="468" spans="1:31" x14ac:dyDescent="0.25">
      <c r="A468" s="29">
        <v>456</v>
      </c>
      <c r="B468" s="52"/>
      <c r="C468" s="52"/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/>
      <c r="J468" s="3"/>
      <c r="K468" s="3"/>
      <c r="L468" s="3"/>
      <c r="M468" s="3"/>
      <c r="N468" s="3"/>
      <c r="O468" s="3"/>
      <c r="P468" s="25">
        <v>0</v>
      </c>
      <c r="Q468" s="26"/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/>
      <c r="X468" s="3"/>
      <c r="Y468" s="3">
        <v>0</v>
      </c>
      <c r="Z468" s="3">
        <v>0</v>
      </c>
      <c r="AA468" s="3">
        <v>0</v>
      </c>
      <c r="AB468" s="3"/>
      <c r="AC468" s="27">
        <v>0</v>
      </c>
      <c r="AD468" s="28">
        <v>0</v>
      </c>
      <c r="AE468" s="135"/>
    </row>
    <row r="469" spans="1:31" x14ac:dyDescent="0.25">
      <c r="A469" s="20">
        <v>457</v>
      </c>
      <c r="B469" s="52"/>
      <c r="C469" s="52"/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/>
      <c r="J469" s="3"/>
      <c r="K469" s="3"/>
      <c r="L469" s="3"/>
      <c r="M469" s="3"/>
      <c r="N469" s="3"/>
      <c r="O469" s="3"/>
      <c r="P469" s="25">
        <v>0</v>
      </c>
      <c r="Q469" s="26"/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/>
      <c r="X469" s="3"/>
      <c r="Y469" s="3">
        <v>0</v>
      </c>
      <c r="Z469" s="3">
        <v>0</v>
      </c>
      <c r="AA469" s="3">
        <v>0</v>
      </c>
      <c r="AB469" s="3"/>
      <c r="AC469" s="27">
        <v>0</v>
      </c>
      <c r="AD469" s="28">
        <v>0</v>
      </c>
      <c r="AE469" s="135"/>
    </row>
    <row r="470" spans="1:31" x14ac:dyDescent="0.25">
      <c r="A470" s="29">
        <v>458</v>
      </c>
      <c r="B470" s="52"/>
      <c r="C470" s="52"/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/>
      <c r="J470" s="3"/>
      <c r="K470" s="3"/>
      <c r="L470" s="3"/>
      <c r="M470" s="3"/>
      <c r="N470" s="3"/>
      <c r="O470" s="3"/>
      <c r="P470" s="25">
        <v>0</v>
      </c>
      <c r="Q470" s="26"/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/>
      <c r="X470" s="3"/>
      <c r="Y470" s="3">
        <v>0</v>
      </c>
      <c r="Z470" s="3">
        <v>0</v>
      </c>
      <c r="AA470" s="3">
        <v>0</v>
      </c>
      <c r="AB470" s="3"/>
      <c r="AC470" s="27">
        <v>0</v>
      </c>
      <c r="AD470" s="28">
        <v>0</v>
      </c>
      <c r="AE470" s="135"/>
    </row>
    <row r="471" spans="1:31" x14ac:dyDescent="0.25">
      <c r="A471" s="20">
        <v>459</v>
      </c>
      <c r="B471" s="52"/>
      <c r="C471" s="52"/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/>
      <c r="J471" s="3"/>
      <c r="K471" s="3"/>
      <c r="L471" s="3"/>
      <c r="M471" s="3"/>
      <c r="N471" s="3"/>
      <c r="O471" s="3"/>
      <c r="P471" s="25">
        <v>0</v>
      </c>
      <c r="Q471" s="26"/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/>
      <c r="X471" s="3"/>
      <c r="Y471" s="3">
        <v>0</v>
      </c>
      <c r="Z471" s="3">
        <v>0</v>
      </c>
      <c r="AA471" s="3">
        <v>0</v>
      </c>
      <c r="AB471" s="3"/>
      <c r="AC471" s="27">
        <v>0</v>
      </c>
      <c r="AD471" s="28">
        <v>0</v>
      </c>
      <c r="AE471" s="135"/>
    </row>
    <row r="472" spans="1:31" x14ac:dyDescent="0.25">
      <c r="A472" s="29">
        <v>460</v>
      </c>
      <c r="B472" s="52"/>
      <c r="C472" s="52"/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/>
      <c r="J472" s="3"/>
      <c r="K472" s="3"/>
      <c r="L472" s="3"/>
      <c r="M472" s="3"/>
      <c r="N472" s="3"/>
      <c r="O472" s="3"/>
      <c r="P472" s="25">
        <v>0</v>
      </c>
      <c r="Q472" s="26"/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/>
      <c r="X472" s="3"/>
      <c r="Y472" s="3">
        <v>0</v>
      </c>
      <c r="Z472" s="3">
        <v>0</v>
      </c>
      <c r="AA472" s="3">
        <v>0</v>
      </c>
      <c r="AB472" s="3"/>
      <c r="AC472" s="27">
        <v>0</v>
      </c>
      <c r="AD472" s="28">
        <v>0</v>
      </c>
      <c r="AE472" s="135"/>
    </row>
    <row r="473" spans="1:31" x14ac:dyDescent="0.25">
      <c r="A473" s="20">
        <v>461</v>
      </c>
      <c r="B473" s="52"/>
      <c r="C473" s="52"/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/>
      <c r="J473" s="3"/>
      <c r="K473" s="3"/>
      <c r="L473" s="3"/>
      <c r="M473" s="3"/>
      <c r="N473" s="3"/>
      <c r="O473" s="3"/>
      <c r="P473" s="25">
        <v>0</v>
      </c>
      <c r="Q473" s="26"/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/>
      <c r="X473" s="3"/>
      <c r="Y473" s="3">
        <v>0</v>
      </c>
      <c r="Z473" s="3">
        <v>0</v>
      </c>
      <c r="AA473" s="3">
        <v>0</v>
      </c>
      <c r="AB473" s="3"/>
      <c r="AC473" s="27">
        <v>0</v>
      </c>
      <c r="AD473" s="28">
        <v>0</v>
      </c>
      <c r="AE473" s="135"/>
    </row>
    <row r="474" spans="1:31" x14ac:dyDescent="0.25">
      <c r="A474" s="29">
        <v>462</v>
      </c>
      <c r="B474" s="52"/>
      <c r="C474" s="52"/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/>
      <c r="J474" s="3"/>
      <c r="K474" s="3"/>
      <c r="L474" s="3"/>
      <c r="M474" s="3"/>
      <c r="N474" s="3"/>
      <c r="O474" s="3"/>
      <c r="P474" s="25">
        <v>0</v>
      </c>
      <c r="Q474" s="26"/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/>
      <c r="X474" s="3"/>
      <c r="Y474" s="3">
        <v>0</v>
      </c>
      <c r="Z474" s="3">
        <v>0</v>
      </c>
      <c r="AA474" s="3">
        <v>0</v>
      </c>
      <c r="AB474" s="3"/>
      <c r="AC474" s="27">
        <v>0</v>
      </c>
      <c r="AD474" s="28">
        <v>0</v>
      </c>
      <c r="AE474" s="135"/>
    </row>
    <row r="475" spans="1:31" x14ac:dyDescent="0.25">
      <c r="A475" s="20">
        <v>463</v>
      </c>
      <c r="B475" s="52"/>
      <c r="C475" s="52"/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/>
      <c r="J475" s="3"/>
      <c r="K475" s="3"/>
      <c r="L475" s="3"/>
      <c r="M475" s="3"/>
      <c r="N475" s="3"/>
      <c r="O475" s="3"/>
      <c r="P475" s="25">
        <v>0</v>
      </c>
      <c r="Q475" s="26"/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/>
      <c r="X475" s="3"/>
      <c r="Y475" s="3">
        <v>0</v>
      </c>
      <c r="Z475" s="3">
        <v>0</v>
      </c>
      <c r="AA475" s="3">
        <v>0</v>
      </c>
      <c r="AB475" s="3"/>
      <c r="AC475" s="27">
        <v>0</v>
      </c>
      <c r="AD475" s="28">
        <v>0</v>
      </c>
      <c r="AE475" s="135"/>
    </row>
    <row r="476" spans="1:31" x14ac:dyDescent="0.25">
      <c r="A476" s="29">
        <v>464</v>
      </c>
      <c r="B476" s="52"/>
      <c r="C476" s="52"/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/>
      <c r="J476" s="3"/>
      <c r="K476" s="3"/>
      <c r="L476" s="3"/>
      <c r="M476" s="3"/>
      <c r="N476" s="3"/>
      <c r="O476" s="3"/>
      <c r="P476" s="25">
        <v>0</v>
      </c>
      <c r="Q476" s="26"/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/>
      <c r="X476" s="3"/>
      <c r="Y476" s="3">
        <v>0</v>
      </c>
      <c r="Z476" s="3">
        <v>0</v>
      </c>
      <c r="AA476" s="3">
        <v>0</v>
      </c>
      <c r="AB476" s="3"/>
      <c r="AC476" s="27">
        <v>0</v>
      </c>
      <c r="AD476" s="28">
        <v>0</v>
      </c>
      <c r="AE476" s="135"/>
    </row>
    <row r="477" spans="1:31" x14ac:dyDescent="0.25">
      <c r="A477" s="20">
        <v>465</v>
      </c>
      <c r="B477" s="52"/>
      <c r="C477" s="52"/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/>
      <c r="J477" s="3"/>
      <c r="K477" s="3"/>
      <c r="L477" s="3"/>
      <c r="M477" s="3"/>
      <c r="N477" s="3"/>
      <c r="O477" s="3"/>
      <c r="P477" s="25">
        <v>0</v>
      </c>
      <c r="Q477" s="26"/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/>
      <c r="X477" s="3"/>
      <c r="Y477" s="3">
        <v>0</v>
      </c>
      <c r="Z477" s="3">
        <v>0</v>
      </c>
      <c r="AA477" s="3">
        <v>0</v>
      </c>
      <c r="AB477" s="3"/>
      <c r="AC477" s="27">
        <v>0</v>
      </c>
      <c r="AD477" s="28">
        <v>0</v>
      </c>
      <c r="AE477" s="135"/>
    </row>
    <row r="478" spans="1:31" x14ac:dyDescent="0.25">
      <c r="A478" s="29">
        <v>466</v>
      </c>
      <c r="B478" s="52"/>
      <c r="C478" s="52"/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/>
      <c r="J478" s="3"/>
      <c r="K478" s="3"/>
      <c r="L478" s="3"/>
      <c r="M478" s="3"/>
      <c r="N478" s="3"/>
      <c r="O478" s="3"/>
      <c r="P478" s="25">
        <v>0</v>
      </c>
      <c r="Q478" s="26"/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/>
      <c r="X478" s="3"/>
      <c r="Y478" s="3">
        <v>0</v>
      </c>
      <c r="Z478" s="3">
        <v>0</v>
      </c>
      <c r="AA478" s="3">
        <v>0</v>
      </c>
      <c r="AB478" s="3"/>
      <c r="AC478" s="27">
        <v>0</v>
      </c>
      <c r="AD478" s="28">
        <v>0</v>
      </c>
      <c r="AE478" s="135"/>
    </row>
    <row r="479" spans="1:31" x14ac:dyDescent="0.25">
      <c r="A479" s="20">
        <v>467</v>
      </c>
      <c r="B479" s="52"/>
      <c r="C479" s="52"/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/>
      <c r="J479" s="3"/>
      <c r="K479" s="3"/>
      <c r="L479" s="3"/>
      <c r="M479" s="3"/>
      <c r="N479" s="3"/>
      <c r="O479" s="3"/>
      <c r="P479" s="25">
        <v>0</v>
      </c>
      <c r="Q479" s="26"/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/>
      <c r="X479" s="3"/>
      <c r="Y479" s="3">
        <v>0</v>
      </c>
      <c r="Z479" s="3">
        <v>0</v>
      </c>
      <c r="AA479" s="3">
        <v>0</v>
      </c>
      <c r="AB479" s="3"/>
      <c r="AC479" s="27">
        <v>0</v>
      </c>
      <c r="AD479" s="28">
        <v>0</v>
      </c>
      <c r="AE479" s="135"/>
    </row>
    <row r="480" spans="1:31" x14ac:dyDescent="0.25">
      <c r="A480" s="29">
        <v>468</v>
      </c>
      <c r="B480" s="52"/>
      <c r="C480" s="52"/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/>
      <c r="J480" s="3"/>
      <c r="K480" s="3"/>
      <c r="L480" s="3"/>
      <c r="M480" s="3"/>
      <c r="N480" s="3"/>
      <c r="O480" s="3"/>
      <c r="P480" s="25">
        <v>0</v>
      </c>
      <c r="Q480" s="26"/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/>
      <c r="X480" s="3"/>
      <c r="Y480" s="3">
        <v>0</v>
      </c>
      <c r="Z480" s="3">
        <v>0</v>
      </c>
      <c r="AA480" s="3">
        <v>0</v>
      </c>
      <c r="AB480" s="3"/>
      <c r="AC480" s="27">
        <v>0</v>
      </c>
      <c r="AD480" s="28">
        <v>0</v>
      </c>
      <c r="AE480" s="135"/>
    </row>
    <row r="481" spans="1:31" x14ac:dyDescent="0.25">
      <c r="A481" s="20">
        <v>469</v>
      </c>
      <c r="B481" s="52"/>
      <c r="C481" s="52"/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/>
      <c r="J481" s="3"/>
      <c r="K481" s="3"/>
      <c r="L481" s="3"/>
      <c r="M481" s="3"/>
      <c r="N481" s="3"/>
      <c r="O481" s="3"/>
      <c r="P481" s="25">
        <v>0</v>
      </c>
      <c r="Q481" s="26"/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/>
      <c r="X481" s="3"/>
      <c r="Y481" s="3">
        <v>0</v>
      </c>
      <c r="Z481" s="3">
        <v>0</v>
      </c>
      <c r="AA481" s="3">
        <v>0</v>
      </c>
      <c r="AB481" s="3"/>
      <c r="AC481" s="27">
        <v>0</v>
      </c>
      <c r="AD481" s="28">
        <v>0</v>
      </c>
      <c r="AE481" s="135"/>
    </row>
    <row r="482" spans="1:31" x14ac:dyDescent="0.25">
      <c r="A482" s="29">
        <v>470</v>
      </c>
      <c r="B482" s="52"/>
      <c r="C482" s="52"/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/>
      <c r="J482" s="3"/>
      <c r="K482" s="3"/>
      <c r="L482" s="3"/>
      <c r="M482" s="3"/>
      <c r="N482" s="3"/>
      <c r="O482" s="3"/>
      <c r="P482" s="25">
        <v>0</v>
      </c>
      <c r="Q482" s="26"/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/>
      <c r="X482" s="3"/>
      <c r="Y482" s="3">
        <v>0</v>
      </c>
      <c r="Z482" s="3">
        <v>0</v>
      </c>
      <c r="AA482" s="3">
        <v>0</v>
      </c>
      <c r="AB482" s="3"/>
      <c r="AC482" s="27">
        <v>0</v>
      </c>
      <c r="AD482" s="28">
        <v>0</v>
      </c>
      <c r="AE482" s="135"/>
    </row>
    <row r="483" spans="1:31" x14ac:dyDescent="0.25">
      <c r="A483" s="20">
        <v>471</v>
      </c>
      <c r="B483" s="52"/>
      <c r="C483" s="52"/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/>
      <c r="J483" s="3"/>
      <c r="K483" s="3"/>
      <c r="L483" s="3"/>
      <c r="M483" s="3"/>
      <c r="N483" s="3"/>
      <c r="O483" s="3"/>
      <c r="P483" s="25">
        <v>0</v>
      </c>
      <c r="Q483" s="26"/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/>
      <c r="X483" s="3"/>
      <c r="Y483" s="3">
        <v>0</v>
      </c>
      <c r="Z483" s="3">
        <v>0</v>
      </c>
      <c r="AA483" s="3">
        <v>0</v>
      </c>
      <c r="AB483" s="3"/>
      <c r="AC483" s="27">
        <v>0</v>
      </c>
      <c r="AD483" s="28">
        <v>0</v>
      </c>
      <c r="AE483" s="135"/>
    </row>
    <row r="484" spans="1:31" x14ac:dyDescent="0.25">
      <c r="A484" s="29">
        <v>472</v>
      </c>
      <c r="B484" s="52"/>
      <c r="C484" s="52"/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/>
      <c r="J484" s="3"/>
      <c r="K484" s="3"/>
      <c r="L484" s="3"/>
      <c r="M484" s="3"/>
      <c r="N484" s="3"/>
      <c r="O484" s="3"/>
      <c r="P484" s="25">
        <v>0</v>
      </c>
      <c r="Q484" s="26"/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/>
      <c r="X484" s="3"/>
      <c r="Y484" s="3">
        <v>0</v>
      </c>
      <c r="Z484" s="3">
        <v>0</v>
      </c>
      <c r="AA484" s="3">
        <v>0</v>
      </c>
      <c r="AB484" s="3"/>
      <c r="AC484" s="27">
        <v>0</v>
      </c>
      <c r="AD484" s="28">
        <v>0</v>
      </c>
      <c r="AE484" s="135"/>
    </row>
    <row r="485" spans="1:31" x14ac:dyDescent="0.25">
      <c r="A485" s="20">
        <v>473</v>
      </c>
      <c r="B485" s="52"/>
      <c r="C485" s="52"/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/>
      <c r="J485" s="3"/>
      <c r="K485" s="3"/>
      <c r="L485" s="3"/>
      <c r="M485" s="3"/>
      <c r="N485" s="3"/>
      <c r="O485" s="3"/>
      <c r="P485" s="25">
        <v>0</v>
      </c>
      <c r="Q485" s="26"/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/>
      <c r="X485" s="3"/>
      <c r="Y485" s="3">
        <v>0</v>
      </c>
      <c r="Z485" s="3">
        <v>0</v>
      </c>
      <c r="AA485" s="3">
        <v>0</v>
      </c>
      <c r="AB485" s="3"/>
      <c r="AC485" s="27">
        <v>0</v>
      </c>
      <c r="AD485" s="28">
        <v>0</v>
      </c>
      <c r="AE485" s="135"/>
    </row>
    <row r="486" spans="1:31" x14ac:dyDescent="0.25">
      <c r="A486" s="29">
        <v>474</v>
      </c>
      <c r="B486" s="52"/>
      <c r="C486" s="52"/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/>
      <c r="J486" s="3"/>
      <c r="K486" s="3"/>
      <c r="L486" s="3"/>
      <c r="M486" s="3"/>
      <c r="N486" s="3"/>
      <c r="O486" s="3"/>
      <c r="P486" s="25">
        <v>0</v>
      </c>
      <c r="Q486" s="26"/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/>
      <c r="X486" s="3"/>
      <c r="Y486" s="3">
        <v>0</v>
      </c>
      <c r="Z486" s="3">
        <v>0</v>
      </c>
      <c r="AA486" s="3">
        <v>0</v>
      </c>
      <c r="AB486" s="3"/>
      <c r="AC486" s="27">
        <v>0</v>
      </c>
      <c r="AD486" s="28">
        <v>0</v>
      </c>
      <c r="AE486" s="135"/>
    </row>
    <row r="487" spans="1:31" x14ac:dyDescent="0.25">
      <c r="A487" s="20">
        <v>475</v>
      </c>
      <c r="B487" s="52"/>
      <c r="C487" s="52"/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/>
      <c r="J487" s="3"/>
      <c r="K487" s="3"/>
      <c r="L487" s="3"/>
      <c r="M487" s="3"/>
      <c r="N487" s="3"/>
      <c r="O487" s="3"/>
      <c r="P487" s="25">
        <v>0</v>
      </c>
      <c r="Q487" s="26"/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/>
      <c r="X487" s="3"/>
      <c r="Y487" s="3">
        <v>0</v>
      </c>
      <c r="Z487" s="3">
        <v>0</v>
      </c>
      <c r="AA487" s="3">
        <v>0</v>
      </c>
      <c r="AB487" s="3"/>
      <c r="AC487" s="27">
        <v>0</v>
      </c>
      <c r="AD487" s="28">
        <v>0</v>
      </c>
      <c r="AE487" s="135"/>
    </row>
    <row r="488" spans="1:31" x14ac:dyDescent="0.25">
      <c r="A488" s="29">
        <v>476</v>
      </c>
      <c r="B488" s="52"/>
      <c r="C488" s="52"/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/>
      <c r="J488" s="3"/>
      <c r="K488" s="3"/>
      <c r="L488" s="3"/>
      <c r="M488" s="3"/>
      <c r="N488" s="3"/>
      <c r="O488" s="3"/>
      <c r="P488" s="25">
        <v>0</v>
      </c>
      <c r="Q488" s="26"/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/>
      <c r="X488" s="3"/>
      <c r="Y488" s="3">
        <v>0</v>
      </c>
      <c r="Z488" s="3">
        <v>0</v>
      </c>
      <c r="AA488" s="3">
        <v>0</v>
      </c>
      <c r="AB488" s="3"/>
      <c r="AC488" s="27">
        <v>0</v>
      </c>
      <c r="AD488" s="28">
        <v>0</v>
      </c>
      <c r="AE488" s="135"/>
    </row>
    <row r="489" spans="1:31" x14ac:dyDescent="0.25">
      <c r="A489" s="20">
        <v>477</v>
      </c>
      <c r="B489" s="52"/>
      <c r="C489" s="52"/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/>
      <c r="J489" s="3"/>
      <c r="K489" s="3"/>
      <c r="L489" s="3"/>
      <c r="M489" s="3"/>
      <c r="N489" s="3"/>
      <c r="O489" s="3"/>
      <c r="P489" s="25">
        <v>0</v>
      </c>
      <c r="Q489" s="26"/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/>
      <c r="X489" s="3"/>
      <c r="Y489" s="3">
        <v>0</v>
      </c>
      <c r="Z489" s="3">
        <v>0</v>
      </c>
      <c r="AA489" s="3">
        <v>0</v>
      </c>
      <c r="AB489" s="3"/>
      <c r="AC489" s="27">
        <v>0</v>
      </c>
      <c r="AD489" s="28">
        <v>0</v>
      </c>
      <c r="AE489" s="135"/>
    </row>
    <row r="490" spans="1:31" x14ac:dyDescent="0.25">
      <c r="A490" s="29">
        <v>478</v>
      </c>
      <c r="B490" s="52"/>
      <c r="C490" s="52"/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/>
      <c r="J490" s="3"/>
      <c r="K490" s="3"/>
      <c r="L490" s="3"/>
      <c r="M490" s="3"/>
      <c r="N490" s="3"/>
      <c r="O490" s="3"/>
      <c r="P490" s="25">
        <v>0</v>
      </c>
      <c r="Q490" s="26"/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/>
      <c r="X490" s="3"/>
      <c r="Y490" s="3">
        <v>0</v>
      </c>
      <c r="Z490" s="3">
        <v>0</v>
      </c>
      <c r="AA490" s="3">
        <v>0</v>
      </c>
      <c r="AB490" s="3"/>
      <c r="AC490" s="27">
        <v>0</v>
      </c>
      <c r="AD490" s="28">
        <v>0</v>
      </c>
      <c r="AE490" s="135"/>
    </row>
    <row r="491" spans="1:31" x14ac:dyDescent="0.25">
      <c r="A491" s="20">
        <v>479</v>
      </c>
      <c r="B491" s="52"/>
      <c r="C491" s="52"/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/>
      <c r="J491" s="3"/>
      <c r="K491" s="3"/>
      <c r="L491" s="3"/>
      <c r="M491" s="3"/>
      <c r="N491" s="3"/>
      <c r="O491" s="3"/>
      <c r="P491" s="25">
        <v>0</v>
      </c>
      <c r="Q491" s="26"/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/>
      <c r="X491" s="3"/>
      <c r="Y491" s="3">
        <v>0</v>
      </c>
      <c r="Z491" s="3">
        <v>0</v>
      </c>
      <c r="AA491" s="3">
        <v>0</v>
      </c>
      <c r="AB491" s="3"/>
      <c r="AC491" s="27">
        <v>0</v>
      </c>
      <c r="AD491" s="28">
        <v>0</v>
      </c>
      <c r="AE491" s="135"/>
    </row>
    <row r="492" spans="1:31" x14ac:dyDescent="0.25">
      <c r="A492" s="29">
        <v>480</v>
      </c>
      <c r="B492" s="52"/>
      <c r="C492" s="52"/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/>
      <c r="J492" s="3"/>
      <c r="K492" s="3"/>
      <c r="L492" s="3"/>
      <c r="M492" s="3"/>
      <c r="N492" s="3"/>
      <c r="O492" s="3"/>
      <c r="P492" s="25">
        <v>0</v>
      </c>
      <c r="Q492" s="26"/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/>
      <c r="X492" s="3"/>
      <c r="Y492" s="3">
        <v>0</v>
      </c>
      <c r="Z492" s="3">
        <v>0</v>
      </c>
      <c r="AA492" s="3">
        <v>0</v>
      </c>
      <c r="AB492" s="3"/>
      <c r="AC492" s="27">
        <v>0</v>
      </c>
      <c r="AD492" s="28">
        <v>0</v>
      </c>
      <c r="AE492" s="135"/>
    </row>
    <row r="493" spans="1:31" x14ac:dyDescent="0.25">
      <c r="A493" s="20">
        <v>481</v>
      </c>
      <c r="B493" s="52"/>
      <c r="C493" s="52"/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/>
      <c r="J493" s="3"/>
      <c r="K493" s="3"/>
      <c r="L493" s="3"/>
      <c r="M493" s="3"/>
      <c r="N493" s="37"/>
      <c r="O493" s="37"/>
      <c r="P493" s="25">
        <v>0</v>
      </c>
      <c r="Q493" s="26"/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/>
      <c r="X493" s="3"/>
      <c r="Y493" s="3">
        <v>0</v>
      </c>
      <c r="Z493" s="3">
        <v>0</v>
      </c>
      <c r="AA493" s="3">
        <v>0</v>
      </c>
      <c r="AB493" s="3"/>
      <c r="AC493" s="27">
        <v>0</v>
      </c>
      <c r="AD493" s="28">
        <v>0</v>
      </c>
      <c r="AE493" s="135"/>
    </row>
    <row r="494" spans="1:31" x14ac:dyDescent="0.25">
      <c r="A494" s="29">
        <v>482</v>
      </c>
      <c r="B494" s="52"/>
      <c r="C494" s="52"/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/>
      <c r="J494" s="3"/>
      <c r="K494" s="3"/>
      <c r="L494" s="3"/>
      <c r="M494" s="3"/>
      <c r="N494" s="3"/>
      <c r="O494" s="3"/>
      <c r="P494" s="25">
        <v>0</v>
      </c>
      <c r="Q494" s="26"/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/>
      <c r="X494" s="3"/>
      <c r="Y494" s="3">
        <v>0</v>
      </c>
      <c r="Z494" s="3">
        <v>0</v>
      </c>
      <c r="AA494" s="3">
        <v>0</v>
      </c>
      <c r="AB494" s="3"/>
      <c r="AC494" s="27">
        <v>0</v>
      </c>
      <c r="AD494" s="28">
        <v>0</v>
      </c>
      <c r="AE494" s="135"/>
    </row>
    <row r="495" spans="1:31" x14ac:dyDescent="0.25">
      <c r="A495" s="20">
        <v>483</v>
      </c>
      <c r="B495" s="52"/>
      <c r="C495" s="52"/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/>
      <c r="J495" s="3"/>
      <c r="K495" s="3"/>
      <c r="L495" s="3"/>
      <c r="M495" s="3"/>
      <c r="N495" s="3"/>
      <c r="O495" s="3"/>
      <c r="P495" s="25">
        <v>0</v>
      </c>
      <c r="Q495" s="26"/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/>
      <c r="X495" s="3"/>
      <c r="Y495" s="3">
        <v>0</v>
      </c>
      <c r="Z495" s="3">
        <v>0</v>
      </c>
      <c r="AA495" s="3">
        <v>0</v>
      </c>
      <c r="AB495" s="3"/>
      <c r="AC495" s="27">
        <v>0</v>
      </c>
      <c r="AD495" s="28">
        <v>0</v>
      </c>
      <c r="AE495" s="135"/>
    </row>
    <row r="496" spans="1:31" x14ac:dyDescent="0.25">
      <c r="A496" s="29">
        <v>484</v>
      </c>
      <c r="B496" s="52"/>
      <c r="C496" s="52"/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/>
      <c r="J496" s="3"/>
      <c r="K496" s="3"/>
      <c r="L496" s="3"/>
      <c r="M496" s="3"/>
      <c r="N496" s="3"/>
      <c r="O496" s="3"/>
      <c r="P496" s="25">
        <v>0</v>
      </c>
      <c r="Q496" s="26"/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/>
      <c r="X496" s="3"/>
      <c r="Y496" s="3">
        <v>0</v>
      </c>
      <c r="Z496" s="3">
        <v>0</v>
      </c>
      <c r="AA496" s="3">
        <v>0</v>
      </c>
      <c r="AB496" s="3"/>
      <c r="AC496" s="27">
        <v>0</v>
      </c>
      <c r="AD496" s="28">
        <v>0</v>
      </c>
      <c r="AE496" s="135"/>
    </row>
    <row r="497" spans="1:31" x14ac:dyDescent="0.25">
      <c r="A497" s="20">
        <v>485</v>
      </c>
      <c r="B497" s="52"/>
      <c r="C497" s="52"/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/>
      <c r="J497" s="3"/>
      <c r="K497" s="3"/>
      <c r="L497" s="3"/>
      <c r="M497" s="3"/>
      <c r="N497" s="3"/>
      <c r="O497" s="3"/>
      <c r="P497" s="25">
        <v>0</v>
      </c>
      <c r="Q497" s="26"/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/>
      <c r="X497" s="3"/>
      <c r="Y497" s="3">
        <v>0</v>
      </c>
      <c r="Z497" s="3">
        <v>0</v>
      </c>
      <c r="AA497" s="3">
        <v>0</v>
      </c>
      <c r="AB497" s="3"/>
      <c r="AC497" s="27">
        <v>0</v>
      </c>
      <c r="AD497" s="28">
        <v>0</v>
      </c>
      <c r="AE497" s="135"/>
    </row>
    <row r="498" spans="1:31" x14ac:dyDescent="0.25">
      <c r="A498" s="29">
        <v>486</v>
      </c>
      <c r="B498" s="52"/>
      <c r="C498" s="52"/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/>
      <c r="J498" s="3"/>
      <c r="K498" s="3"/>
      <c r="L498" s="3"/>
      <c r="M498" s="3"/>
      <c r="N498" s="3"/>
      <c r="O498" s="3"/>
      <c r="P498" s="25">
        <v>0</v>
      </c>
      <c r="Q498" s="26"/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/>
      <c r="X498" s="3"/>
      <c r="Y498" s="3">
        <v>0</v>
      </c>
      <c r="Z498" s="3">
        <v>0</v>
      </c>
      <c r="AA498" s="3">
        <v>0</v>
      </c>
      <c r="AB498" s="3"/>
      <c r="AC498" s="27">
        <v>0</v>
      </c>
      <c r="AD498" s="28">
        <v>0</v>
      </c>
      <c r="AE498" s="135"/>
    </row>
    <row r="499" spans="1:31" x14ac:dyDescent="0.25">
      <c r="A499" s="20">
        <v>487</v>
      </c>
      <c r="B499" s="52"/>
      <c r="C499" s="52"/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/>
      <c r="J499" s="3"/>
      <c r="K499" s="3"/>
      <c r="L499" s="3"/>
      <c r="M499" s="3"/>
      <c r="N499" s="3"/>
      <c r="O499" s="3"/>
      <c r="P499" s="25">
        <v>0</v>
      </c>
      <c r="Q499" s="26"/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/>
      <c r="X499" s="3"/>
      <c r="Y499" s="3">
        <v>0</v>
      </c>
      <c r="Z499" s="3">
        <v>0</v>
      </c>
      <c r="AA499" s="3">
        <v>0</v>
      </c>
      <c r="AB499" s="3"/>
      <c r="AC499" s="27">
        <v>0</v>
      </c>
      <c r="AD499" s="28">
        <v>0</v>
      </c>
      <c r="AE499" s="135"/>
    </row>
    <row r="500" spans="1:31" x14ac:dyDescent="0.25">
      <c r="A500" s="29">
        <v>488</v>
      </c>
      <c r="B500" s="52"/>
      <c r="C500" s="52"/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/>
      <c r="J500" s="3"/>
      <c r="K500" s="3"/>
      <c r="L500" s="3"/>
      <c r="M500" s="3"/>
      <c r="N500" s="3"/>
      <c r="O500" s="3"/>
      <c r="P500" s="25">
        <v>0</v>
      </c>
      <c r="Q500" s="26"/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/>
      <c r="X500" s="3"/>
      <c r="Y500" s="3">
        <v>0</v>
      </c>
      <c r="Z500" s="3">
        <v>0</v>
      </c>
      <c r="AA500" s="3">
        <v>0</v>
      </c>
      <c r="AB500" s="3"/>
      <c r="AC500" s="27">
        <v>0</v>
      </c>
      <c r="AD500" s="28">
        <v>0</v>
      </c>
      <c r="AE500" s="135"/>
    </row>
    <row r="501" spans="1:31" x14ac:dyDescent="0.25">
      <c r="A501" s="20">
        <v>489</v>
      </c>
      <c r="B501" s="52"/>
      <c r="C501" s="52"/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/>
      <c r="J501" s="3"/>
      <c r="K501" s="3"/>
      <c r="L501" s="3"/>
      <c r="M501" s="3"/>
      <c r="N501" s="3"/>
      <c r="O501" s="3"/>
      <c r="P501" s="25">
        <v>0</v>
      </c>
      <c r="Q501" s="26"/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/>
      <c r="X501" s="3"/>
      <c r="Y501" s="3">
        <v>0</v>
      </c>
      <c r="Z501" s="3">
        <v>0</v>
      </c>
      <c r="AA501" s="3">
        <v>0</v>
      </c>
      <c r="AB501" s="3"/>
      <c r="AC501" s="27">
        <v>0</v>
      </c>
      <c r="AD501" s="28">
        <v>0</v>
      </c>
      <c r="AE501" s="135"/>
    </row>
    <row r="502" spans="1:31" x14ac:dyDescent="0.25">
      <c r="A502" s="29">
        <v>490</v>
      </c>
      <c r="B502" s="52"/>
      <c r="C502" s="52"/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/>
      <c r="J502" s="3"/>
      <c r="K502" s="3"/>
      <c r="L502" s="3"/>
      <c r="M502" s="3"/>
      <c r="N502" s="3"/>
      <c r="O502" s="3"/>
      <c r="P502" s="25">
        <v>0</v>
      </c>
      <c r="Q502" s="26"/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/>
      <c r="X502" s="3"/>
      <c r="Y502" s="3">
        <v>0</v>
      </c>
      <c r="Z502" s="3">
        <v>0</v>
      </c>
      <c r="AA502" s="3">
        <v>0</v>
      </c>
      <c r="AB502" s="3"/>
      <c r="AC502" s="27">
        <v>0</v>
      </c>
      <c r="AD502" s="28">
        <v>0</v>
      </c>
      <c r="AE502" s="135"/>
    </row>
    <row r="503" spans="1:31" x14ac:dyDescent="0.25">
      <c r="A503" s="20">
        <v>491</v>
      </c>
      <c r="B503" s="52"/>
      <c r="C503" s="52"/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/>
      <c r="J503" s="3"/>
      <c r="K503" s="3"/>
      <c r="L503" s="3"/>
      <c r="M503" s="3"/>
      <c r="N503" s="3"/>
      <c r="O503" s="3"/>
      <c r="P503" s="25">
        <v>0</v>
      </c>
      <c r="Q503" s="26"/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/>
      <c r="X503" s="3"/>
      <c r="Y503" s="3">
        <v>0</v>
      </c>
      <c r="Z503" s="3">
        <v>0</v>
      </c>
      <c r="AA503" s="3">
        <v>0</v>
      </c>
      <c r="AB503" s="3"/>
      <c r="AC503" s="27">
        <v>0</v>
      </c>
      <c r="AD503" s="28">
        <v>0</v>
      </c>
      <c r="AE503" s="135"/>
    </row>
    <row r="504" spans="1:31" x14ac:dyDescent="0.25">
      <c r="A504" s="29">
        <v>492</v>
      </c>
      <c r="B504" s="52"/>
      <c r="C504" s="52"/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/>
      <c r="J504" s="3"/>
      <c r="K504" s="3"/>
      <c r="L504" s="3"/>
      <c r="M504" s="3"/>
      <c r="N504" s="3"/>
      <c r="O504" s="3"/>
      <c r="P504" s="25">
        <v>0</v>
      </c>
      <c r="Q504" s="26"/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/>
      <c r="X504" s="3"/>
      <c r="Y504" s="3">
        <v>0</v>
      </c>
      <c r="Z504" s="3">
        <v>0</v>
      </c>
      <c r="AA504" s="3">
        <v>0</v>
      </c>
      <c r="AB504" s="3"/>
      <c r="AC504" s="27">
        <v>0</v>
      </c>
      <c r="AD504" s="28">
        <v>0</v>
      </c>
      <c r="AE504" s="135"/>
    </row>
    <row r="505" spans="1:31" x14ac:dyDescent="0.25">
      <c r="A505" s="20">
        <v>493</v>
      </c>
      <c r="B505" s="52"/>
      <c r="C505" s="52"/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/>
      <c r="J505" s="3"/>
      <c r="K505" s="3"/>
      <c r="L505" s="3"/>
      <c r="M505" s="3"/>
      <c r="N505" s="3"/>
      <c r="O505" s="3"/>
      <c r="P505" s="25">
        <v>0</v>
      </c>
      <c r="Q505" s="26"/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/>
      <c r="X505" s="3"/>
      <c r="Y505" s="3">
        <v>0</v>
      </c>
      <c r="Z505" s="3">
        <v>0</v>
      </c>
      <c r="AA505" s="3">
        <v>0</v>
      </c>
      <c r="AB505" s="3"/>
      <c r="AC505" s="27">
        <v>0</v>
      </c>
      <c r="AD505" s="28">
        <v>0</v>
      </c>
      <c r="AE505" s="135"/>
    </row>
    <row r="506" spans="1:31" x14ac:dyDescent="0.25">
      <c r="A506" s="29">
        <v>494</v>
      </c>
      <c r="B506" s="52"/>
      <c r="C506" s="52"/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/>
      <c r="J506" s="3"/>
      <c r="K506" s="3"/>
      <c r="L506" s="3"/>
      <c r="M506" s="3"/>
      <c r="N506" s="3"/>
      <c r="O506" s="3"/>
      <c r="P506" s="25">
        <v>0</v>
      </c>
      <c r="Q506" s="26"/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/>
      <c r="X506" s="3"/>
      <c r="Y506" s="3">
        <v>0</v>
      </c>
      <c r="Z506" s="3">
        <v>0</v>
      </c>
      <c r="AA506" s="3">
        <v>0</v>
      </c>
      <c r="AB506" s="3"/>
      <c r="AC506" s="27">
        <v>0</v>
      </c>
      <c r="AD506" s="28">
        <v>0</v>
      </c>
      <c r="AE506" s="135"/>
    </row>
    <row r="507" spans="1:31" x14ac:dyDescent="0.25">
      <c r="A507" s="20">
        <v>495</v>
      </c>
      <c r="B507" s="52"/>
      <c r="C507" s="52"/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/>
      <c r="J507" s="3"/>
      <c r="K507" s="3"/>
      <c r="L507" s="3"/>
      <c r="M507" s="3"/>
      <c r="N507" s="37"/>
      <c r="O507" s="37"/>
      <c r="P507" s="25">
        <v>0</v>
      </c>
      <c r="Q507" s="26"/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/>
      <c r="X507" s="3"/>
      <c r="Y507" s="3">
        <v>0</v>
      </c>
      <c r="Z507" s="3">
        <v>0</v>
      </c>
      <c r="AA507" s="3">
        <v>0</v>
      </c>
      <c r="AB507" s="3"/>
      <c r="AC507" s="27">
        <v>0</v>
      </c>
      <c r="AD507" s="28">
        <v>0</v>
      </c>
      <c r="AE507" s="135"/>
    </row>
    <row r="508" spans="1:31" x14ac:dyDescent="0.25">
      <c r="A508" s="29">
        <v>496</v>
      </c>
      <c r="B508" s="52"/>
      <c r="C508" s="52"/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/>
      <c r="J508" s="3"/>
      <c r="K508" s="3"/>
      <c r="L508" s="3"/>
      <c r="M508" s="3"/>
      <c r="N508" s="3"/>
      <c r="O508" s="3"/>
      <c r="P508" s="25">
        <v>0</v>
      </c>
      <c r="Q508" s="26"/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/>
      <c r="X508" s="3"/>
      <c r="Y508" s="3">
        <v>0</v>
      </c>
      <c r="Z508" s="3">
        <v>0</v>
      </c>
      <c r="AA508" s="3">
        <v>0</v>
      </c>
      <c r="AB508" s="3"/>
      <c r="AC508" s="27">
        <v>0</v>
      </c>
      <c r="AD508" s="28">
        <v>0</v>
      </c>
      <c r="AE508" s="135"/>
    </row>
    <row r="509" spans="1:31" x14ac:dyDescent="0.25">
      <c r="A509" s="20">
        <v>497</v>
      </c>
      <c r="B509" s="52"/>
      <c r="C509" s="52"/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/>
      <c r="J509" s="3"/>
      <c r="K509" s="3"/>
      <c r="L509" s="3"/>
      <c r="M509" s="3"/>
      <c r="N509" s="3"/>
      <c r="O509" s="3"/>
      <c r="P509" s="25">
        <v>0</v>
      </c>
      <c r="Q509" s="26"/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/>
      <c r="X509" s="53"/>
      <c r="Y509" s="3">
        <v>0</v>
      </c>
      <c r="Z509" s="3">
        <v>0</v>
      </c>
      <c r="AA509" s="3">
        <v>0</v>
      </c>
      <c r="AB509" s="3"/>
      <c r="AC509" s="27">
        <v>0</v>
      </c>
      <c r="AD509" s="28">
        <v>0</v>
      </c>
      <c r="AE509" s="135"/>
    </row>
    <row r="510" spans="1:31" x14ac:dyDescent="0.25">
      <c r="A510" s="29">
        <v>498</v>
      </c>
      <c r="B510" s="52"/>
      <c r="C510" s="52"/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/>
      <c r="J510" s="3"/>
      <c r="K510" s="3"/>
      <c r="L510" s="3"/>
      <c r="M510" s="3"/>
      <c r="N510" s="3"/>
      <c r="O510" s="3"/>
      <c r="P510" s="25">
        <v>0</v>
      </c>
      <c r="Q510" s="26"/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/>
      <c r="X510" s="3"/>
      <c r="Y510" s="3">
        <v>0</v>
      </c>
      <c r="Z510" s="3">
        <v>0</v>
      </c>
      <c r="AA510" s="3">
        <v>0</v>
      </c>
      <c r="AB510" s="3"/>
      <c r="AC510" s="27">
        <v>0</v>
      </c>
      <c r="AD510" s="28">
        <v>0</v>
      </c>
      <c r="AE510" s="135"/>
    </row>
    <row r="511" spans="1:31" x14ac:dyDescent="0.25">
      <c r="A511" s="20">
        <v>499</v>
      </c>
      <c r="B511" s="52"/>
      <c r="C511" s="52"/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/>
      <c r="J511" s="3"/>
      <c r="K511" s="3"/>
      <c r="L511" s="3"/>
      <c r="M511" s="3"/>
      <c r="N511" s="3"/>
      <c r="O511" s="3"/>
      <c r="P511" s="25">
        <v>0</v>
      </c>
      <c r="Q511" s="26"/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/>
      <c r="X511" s="3"/>
      <c r="Y511" s="3">
        <v>0</v>
      </c>
      <c r="Z511" s="3">
        <v>0</v>
      </c>
      <c r="AA511" s="3">
        <v>0</v>
      </c>
      <c r="AB511" s="3"/>
      <c r="AC511" s="27">
        <v>0</v>
      </c>
      <c r="AD511" s="28">
        <v>0</v>
      </c>
      <c r="AE511" s="135"/>
    </row>
    <row r="512" spans="1:31" x14ac:dyDescent="0.25">
      <c r="A512" s="29">
        <v>500</v>
      </c>
      <c r="B512" s="52"/>
      <c r="C512" s="52"/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/>
      <c r="J512" s="3"/>
      <c r="K512" s="3"/>
      <c r="L512" s="3"/>
      <c r="M512" s="3"/>
      <c r="N512" s="3"/>
      <c r="O512" s="3"/>
      <c r="P512" s="25">
        <v>0</v>
      </c>
      <c r="Q512" s="26"/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/>
      <c r="X512" s="3"/>
      <c r="Y512" s="3">
        <v>0</v>
      </c>
      <c r="Z512" s="3">
        <v>0</v>
      </c>
      <c r="AA512" s="3">
        <v>0</v>
      </c>
      <c r="AB512" s="3"/>
      <c r="AC512" s="27">
        <v>0</v>
      </c>
      <c r="AD512" s="28">
        <v>0</v>
      </c>
      <c r="AE512" s="135"/>
    </row>
    <row r="513" spans="1:31" x14ac:dyDescent="0.25">
      <c r="A513" s="20">
        <v>501</v>
      </c>
      <c r="B513" s="52"/>
      <c r="C513" s="52"/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/>
      <c r="J513" s="3"/>
      <c r="K513" s="3"/>
      <c r="L513" s="3"/>
      <c r="M513" s="3"/>
      <c r="N513" s="3"/>
      <c r="O513" s="3"/>
      <c r="P513" s="25">
        <v>0</v>
      </c>
      <c r="Q513" s="26"/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/>
      <c r="X513" s="3"/>
      <c r="Y513" s="3">
        <v>0</v>
      </c>
      <c r="Z513" s="3">
        <v>0</v>
      </c>
      <c r="AA513" s="3">
        <v>0</v>
      </c>
      <c r="AB513" s="3"/>
      <c r="AC513" s="27">
        <v>0</v>
      </c>
      <c r="AD513" s="28">
        <v>0</v>
      </c>
      <c r="AE513" s="135"/>
    </row>
    <row r="514" spans="1:31" x14ac:dyDescent="0.25">
      <c r="A514" s="29">
        <v>502</v>
      </c>
      <c r="B514" s="52"/>
      <c r="C514" s="52"/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/>
      <c r="J514" s="3"/>
      <c r="K514" s="3"/>
      <c r="L514" s="3"/>
      <c r="M514" s="3"/>
      <c r="N514" s="3"/>
      <c r="O514" s="3"/>
      <c r="P514" s="25">
        <v>0</v>
      </c>
      <c r="Q514" s="26"/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/>
      <c r="X514" s="3"/>
      <c r="Y514" s="3">
        <v>0</v>
      </c>
      <c r="Z514" s="3">
        <v>0</v>
      </c>
      <c r="AA514" s="3">
        <v>0</v>
      </c>
      <c r="AB514" s="3"/>
      <c r="AC514" s="27">
        <v>0</v>
      </c>
      <c r="AD514" s="28">
        <v>0</v>
      </c>
      <c r="AE514" s="135"/>
    </row>
    <row r="515" spans="1:31" x14ac:dyDescent="0.25">
      <c r="A515" s="20">
        <v>503</v>
      </c>
      <c r="B515" s="52"/>
      <c r="C515" s="52"/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/>
      <c r="J515" s="3"/>
      <c r="K515" s="3"/>
      <c r="L515" s="3"/>
      <c r="M515" s="3"/>
      <c r="N515" s="3"/>
      <c r="O515" s="3"/>
      <c r="P515" s="25">
        <v>0</v>
      </c>
      <c r="Q515" s="26"/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/>
      <c r="X515" s="3"/>
      <c r="Y515" s="3">
        <v>0</v>
      </c>
      <c r="Z515" s="3">
        <v>0</v>
      </c>
      <c r="AA515" s="3">
        <v>0</v>
      </c>
      <c r="AB515" s="3"/>
      <c r="AC515" s="27">
        <v>0</v>
      </c>
      <c r="AD515" s="28">
        <v>0</v>
      </c>
      <c r="AE515" s="135"/>
    </row>
    <row r="516" spans="1:31" x14ac:dyDescent="0.25">
      <c r="A516" s="29">
        <v>504</v>
      </c>
      <c r="B516" s="52"/>
      <c r="C516" s="52"/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/>
      <c r="J516" s="3"/>
      <c r="K516" s="3"/>
      <c r="L516" s="3"/>
      <c r="M516" s="3"/>
      <c r="N516" s="3"/>
      <c r="O516" s="3"/>
      <c r="P516" s="25">
        <v>0</v>
      </c>
      <c r="Q516" s="26"/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/>
      <c r="X516" s="3"/>
      <c r="Y516" s="3">
        <v>0</v>
      </c>
      <c r="Z516" s="3">
        <v>0</v>
      </c>
      <c r="AA516" s="3">
        <v>0</v>
      </c>
      <c r="AB516" s="3"/>
      <c r="AC516" s="27">
        <v>0</v>
      </c>
      <c r="AD516" s="28">
        <v>0</v>
      </c>
      <c r="AE516" s="135"/>
    </row>
    <row r="517" spans="1:31" x14ac:dyDescent="0.25">
      <c r="A517" s="20">
        <v>505</v>
      </c>
      <c r="B517" s="52"/>
      <c r="C517" s="52"/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/>
      <c r="J517" s="3"/>
      <c r="K517" s="3"/>
      <c r="L517" s="3"/>
      <c r="M517" s="3"/>
      <c r="N517" s="3"/>
      <c r="O517" s="3"/>
      <c r="P517" s="25">
        <v>0</v>
      </c>
      <c r="Q517" s="26"/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/>
      <c r="X517" s="3"/>
      <c r="Y517" s="3">
        <v>0</v>
      </c>
      <c r="Z517" s="3">
        <v>0</v>
      </c>
      <c r="AA517" s="3">
        <v>0</v>
      </c>
      <c r="AB517" s="3"/>
      <c r="AC517" s="27">
        <v>0</v>
      </c>
      <c r="AD517" s="28">
        <v>0</v>
      </c>
      <c r="AE517" s="135"/>
    </row>
    <row r="518" spans="1:31" x14ac:dyDescent="0.25">
      <c r="A518" s="29">
        <v>506</v>
      </c>
      <c r="B518" s="52"/>
      <c r="C518" s="52"/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/>
      <c r="J518" s="3"/>
      <c r="K518" s="3"/>
      <c r="L518" s="3"/>
      <c r="M518" s="3"/>
      <c r="N518" s="3"/>
      <c r="O518" s="3"/>
      <c r="P518" s="25">
        <v>0</v>
      </c>
      <c r="Q518" s="26"/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/>
      <c r="X518" s="3"/>
      <c r="Y518" s="3">
        <v>0</v>
      </c>
      <c r="Z518" s="3">
        <v>0</v>
      </c>
      <c r="AA518" s="3">
        <v>0</v>
      </c>
      <c r="AB518" s="3"/>
      <c r="AC518" s="27">
        <v>0</v>
      </c>
      <c r="AD518" s="28">
        <v>0</v>
      </c>
      <c r="AE518" s="135"/>
    </row>
    <row r="519" spans="1:31" x14ac:dyDescent="0.25">
      <c r="A519" s="20">
        <v>507</v>
      </c>
      <c r="B519" s="52"/>
      <c r="C519" s="52"/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/>
      <c r="J519" s="3"/>
      <c r="K519" s="3"/>
      <c r="L519" s="3"/>
      <c r="M519" s="3"/>
      <c r="N519" s="3"/>
      <c r="O519" s="3"/>
      <c r="P519" s="25">
        <v>0</v>
      </c>
      <c r="Q519" s="26"/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/>
      <c r="X519" s="3"/>
      <c r="Y519" s="3">
        <v>0</v>
      </c>
      <c r="Z519" s="3">
        <v>0</v>
      </c>
      <c r="AA519" s="3">
        <v>0</v>
      </c>
      <c r="AB519" s="3"/>
      <c r="AC519" s="27">
        <v>0</v>
      </c>
      <c r="AD519" s="28">
        <v>0</v>
      </c>
      <c r="AE519" s="135"/>
    </row>
    <row r="520" spans="1:31" x14ac:dyDescent="0.25">
      <c r="A520" s="29">
        <v>508</v>
      </c>
      <c r="B520" s="52"/>
      <c r="C520" s="52"/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/>
      <c r="J520" s="3"/>
      <c r="K520" s="3"/>
      <c r="L520" s="3"/>
      <c r="M520" s="3"/>
      <c r="N520" s="3"/>
      <c r="O520" s="3"/>
      <c r="P520" s="25">
        <v>0</v>
      </c>
      <c r="Q520" s="26"/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/>
      <c r="X520" s="3"/>
      <c r="Y520" s="3">
        <v>0</v>
      </c>
      <c r="Z520" s="3">
        <v>0</v>
      </c>
      <c r="AA520" s="3">
        <v>0</v>
      </c>
      <c r="AB520" s="3"/>
      <c r="AC520" s="27">
        <v>0</v>
      </c>
      <c r="AD520" s="28">
        <v>0</v>
      </c>
      <c r="AE520" s="135"/>
    </row>
    <row r="521" spans="1:31" x14ac:dyDescent="0.25">
      <c r="A521" s="20">
        <v>509</v>
      </c>
      <c r="B521" s="52"/>
      <c r="C521" s="52"/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/>
      <c r="J521" s="3"/>
      <c r="K521" s="3"/>
      <c r="L521" s="3"/>
      <c r="M521" s="3"/>
      <c r="N521" s="3"/>
      <c r="O521" s="3"/>
      <c r="P521" s="25">
        <v>0</v>
      </c>
      <c r="Q521" s="26"/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/>
      <c r="X521" s="3"/>
      <c r="Y521" s="3">
        <v>0</v>
      </c>
      <c r="Z521" s="3">
        <v>0</v>
      </c>
      <c r="AA521" s="3">
        <v>0</v>
      </c>
      <c r="AB521" s="3"/>
      <c r="AC521" s="27">
        <v>0</v>
      </c>
      <c r="AD521" s="28">
        <v>0</v>
      </c>
      <c r="AE521" s="135"/>
    </row>
    <row r="522" spans="1:31" x14ac:dyDescent="0.25">
      <c r="A522" s="29">
        <v>510</v>
      </c>
      <c r="B522" s="52"/>
      <c r="C522" s="52"/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/>
      <c r="J522" s="3"/>
      <c r="K522" s="3"/>
      <c r="L522" s="3"/>
      <c r="M522" s="3"/>
      <c r="N522" s="3"/>
      <c r="O522" s="3"/>
      <c r="P522" s="25">
        <v>0</v>
      </c>
      <c r="Q522" s="26"/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/>
      <c r="X522" s="3"/>
      <c r="Y522" s="3">
        <v>0</v>
      </c>
      <c r="Z522" s="3">
        <v>0</v>
      </c>
      <c r="AA522" s="3">
        <v>0</v>
      </c>
      <c r="AB522" s="3"/>
      <c r="AC522" s="27">
        <v>0</v>
      </c>
      <c r="AD522" s="28">
        <v>0</v>
      </c>
      <c r="AE522" s="135"/>
    </row>
    <row r="523" spans="1:31" x14ac:dyDescent="0.25">
      <c r="A523" s="20">
        <v>511</v>
      </c>
      <c r="B523" s="52"/>
      <c r="C523" s="52"/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/>
      <c r="J523" s="3"/>
      <c r="K523" s="3"/>
      <c r="L523" s="3"/>
      <c r="M523" s="3"/>
      <c r="N523" s="3"/>
      <c r="O523" s="3"/>
      <c r="P523" s="25">
        <v>0</v>
      </c>
      <c r="Q523" s="26"/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/>
      <c r="X523" s="3"/>
      <c r="Y523" s="3">
        <v>0</v>
      </c>
      <c r="Z523" s="3">
        <v>0</v>
      </c>
      <c r="AA523" s="3">
        <v>0</v>
      </c>
      <c r="AB523" s="3"/>
      <c r="AC523" s="27">
        <v>0</v>
      </c>
      <c r="AD523" s="28">
        <v>0</v>
      </c>
      <c r="AE523" s="135"/>
    </row>
    <row r="524" spans="1:31" x14ac:dyDescent="0.25">
      <c r="A524" s="29">
        <v>512</v>
      </c>
      <c r="B524" s="52"/>
      <c r="C524" s="52"/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/>
      <c r="J524" s="3"/>
      <c r="K524" s="3"/>
      <c r="L524" s="3"/>
      <c r="M524" s="3"/>
      <c r="N524" s="3"/>
      <c r="O524" s="3"/>
      <c r="P524" s="25">
        <v>0</v>
      </c>
      <c r="Q524" s="26"/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/>
      <c r="X524" s="3"/>
      <c r="Y524" s="3">
        <v>0</v>
      </c>
      <c r="Z524" s="3">
        <v>0</v>
      </c>
      <c r="AA524" s="3">
        <v>0</v>
      </c>
      <c r="AB524" s="3"/>
      <c r="AC524" s="27">
        <v>0</v>
      </c>
      <c r="AD524" s="28">
        <v>0</v>
      </c>
      <c r="AE524" s="135"/>
    </row>
    <row r="525" spans="1:31" x14ac:dyDescent="0.25">
      <c r="A525" s="20">
        <v>513</v>
      </c>
      <c r="B525" s="52"/>
      <c r="C525" s="52"/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/>
      <c r="J525" s="3"/>
      <c r="K525" s="3"/>
      <c r="L525" s="3"/>
      <c r="M525" s="3"/>
      <c r="N525" s="3"/>
      <c r="O525" s="3"/>
      <c r="P525" s="25">
        <v>0</v>
      </c>
      <c r="Q525" s="26"/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/>
      <c r="X525" s="3"/>
      <c r="Y525" s="3">
        <v>0</v>
      </c>
      <c r="Z525" s="3">
        <v>0</v>
      </c>
      <c r="AA525" s="3">
        <v>0</v>
      </c>
      <c r="AB525" s="3"/>
      <c r="AC525" s="27">
        <v>0</v>
      </c>
      <c r="AD525" s="28">
        <v>0</v>
      </c>
      <c r="AE525" s="135"/>
    </row>
    <row r="526" spans="1:31" x14ac:dyDescent="0.25">
      <c r="A526" s="29">
        <v>514</v>
      </c>
      <c r="B526" s="52"/>
      <c r="C526" s="52"/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/>
      <c r="J526" s="3"/>
      <c r="K526" s="3"/>
      <c r="L526" s="3"/>
      <c r="M526" s="3"/>
      <c r="N526" s="3"/>
      <c r="O526" s="3"/>
      <c r="P526" s="25">
        <v>0</v>
      </c>
      <c r="Q526" s="26"/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/>
      <c r="X526" s="3"/>
      <c r="Y526" s="3">
        <v>0</v>
      </c>
      <c r="Z526" s="3">
        <v>0</v>
      </c>
      <c r="AA526" s="3">
        <v>0</v>
      </c>
      <c r="AB526" s="3"/>
      <c r="AC526" s="27">
        <v>0</v>
      </c>
      <c r="AD526" s="28">
        <v>0</v>
      </c>
      <c r="AE526" s="135"/>
    </row>
    <row r="527" spans="1:31" x14ac:dyDescent="0.25">
      <c r="A527" s="20">
        <v>515</v>
      </c>
      <c r="B527" s="52"/>
      <c r="C527" s="52"/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/>
      <c r="J527" s="3"/>
      <c r="K527" s="3"/>
      <c r="L527" s="3"/>
      <c r="M527" s="3"/>
      <c r="N527" s="3"/>
      <c r="O527" s="3"/>
      <c r="P527" s="25">
        <v>0</v>
      </c>
      <c r="Q527" s="26"/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/>
      <c r="X527" s="3"/>
      <c r="Y527" s="3">
        <v>0</v>
      </c>
      <c r="Z527" s="3">
        <v>0</v>
      </c>
      <c r="AA527" s="3">
        <v>0</v>
      </c>
      <c r="AB527" s="3"/>
      <c r="AC527" s="27">
        <v>0</v>
      </c>
      <c r="AD527" s="28">
        <v>0</v>
      </c>
      <c r="AE527" s="135"/>
    </row>
    <row r="528" spans="1:31" x14ac:dyDescent="0.25">
      <c r="A528" s="29">
        <v>516</v>
      </c>
      <c r="B528" s="52"/>
      <c r="C528" s="52"/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/>
      <c r="J528" s="3"/>
      <c r="K528" s="3"/>
      <c r="L528" s="3"/>
      <c r="M528" s="3"/>
      <c r="N528" s="3"/>
      <c r="O528" s="3"/>
      <c r="P528" s="25">
        <v>0</v>
      </c>
      <c r="Q528" s="26"/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/>
      <c r="X528" s="3"/>
      <c r="Y528" s="3">
        <v>0</v>
      </c>
      <c r="Z528" s="3">
        <v>0</v>
      </c>
      <c r="AA528" s="3">
        <v>0</v>
      </c>
      <c r="AB528" s="3"/>
      <c r="AC528" s="27">
        <v>0</v>
      </c>
      <c r="AD528" s="28">
        <v>0</v>
      </c>
      <c r="AE528" s="135"/>
    </row>
    <row r="529" spans="1:31" x14ac:dyDescent="0.25">
      <c r="A529" s="20">
        <v>517</v>
      </c>
      <c r="B529" s="52"/>
      <c r="C529" s="52"/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/>
      <c r="J529" s="3"/>
      <c r="K529" s="3"/>
      <c r="L529" s="3"/>
      <c r="M529" s="3"/>
      <c r="N529" s="3"/>
      <c r="O529" s="3"/>
      <c r="P529" s="25">
        <v>0</v>
      </c>
      <c r="Q529" s="26"/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/>
      <c r="X529" s="3"/>
      <c r="Y529" s="3">
        <v>0</v>
      </c>
      <c r="Z529" s="3">
        <v>0</v>
      </c>
      <c r="AA529" s="3">
        <v>0</v>
      </c>
      <c r="AB529" s="3"/>
      <c r="AC529" s="27">
        <v>0</v>
      </c>
      <c r="AD529" s="28">
        <v>0</v>
      </c>
      <c r="AE529" s="135"/>
    </row>
    <row r="530" spans="1:31" x14ac:dyDescent="0.25">
      <c r="A530" s="29">
        <v>518</v>
      </c>
      <c r="B530" s="52"/>
      <c r="C530" s="52"/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/>
      <c r="J530" s="3"/>
      <c r="K530" s="3"/>
      <c r="L530" s="3"/>
      <c r="M530" s="3"/>
      <c r="N530" s="3"/>
      <c r="O530" s="3"/>
      <c r="P530" s="25">
        <v>0</v>
      </c>
      <c r="Q530" s="26"/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/>
      <c r="X530" s="3"/>
      <c r="Y530" s="3">
        <v>0</v>
      </c>
      <c r="Z530" s="3">
        <v>0</v>
      </c>
      <c r="AA530" s="3">
        <v>0</v>
      </c>
      <c r="AB530" s="3"/>
      <c r="AC530" s="27">
        <v>0</v>
      </c>
      <c r="AD530" s="28">
        <v>0</v>
      </c>
      <c r="AE530" s="135"/>
    </row>
    <row r="531" spans="1:31" x14ac:dyDescent="0.25">
      <c r="A531" s="20">
        <v>519</v>
      </c>
      <c r="B531" s="52"/>
      <c r="C531" s="52"/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/>
      <c r="J531" s="3"/>
      <c r="K531" s="3"/>
      <c r="L531" s="3"/>
      <c r="M531" s="3"/>
      <c r="N531" s="3"/>
      <c r="O531" s="3"/>
      <c r="P531" s="25">
        <v>0</v>
      </c>
      <c r="Q531" s="26"/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/>
      <c r="X531" s="3"/>
      <c r="Y531" s="3">
        <v>0</v>
      </c>
      <c r="Z531" s="3">
        <v>0</v>
      </c>
      <c r="AA531" s="3">
        <v>0</v>
      </c>
      <c r="AB531" s="3"/>
      <c r="AC531" s="27">
        <v>0</v>
      </c>
      <c r="AD531" s="28">
        <v>0</v>
      </c>
      <c r="AE531" s="135"/>
    </row>
    <row r="532" spans="1:31" x14ac:dyDescent="0.25">
      <c r="A532" s="29">
        <v>520</v>
      </c>
      <c r="B532" s="52"/>
      <c r="C532" s="52"/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/>
      <c r="J532" s="3"/>
      <c r="K532" s="3"/>
      <c r="L532" s="3"/>
      <c r="M532" s="3"/>
      <c r="N532" s="3"/>
      <c r="O532" s="3"/>
      <c r="P532" s="25">
        <v>0</v>
      </c>
      <c r="Q532" s="26"/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/>
      <c r="X532" s="3"/>
      <c r="Y532" s="3">
        <v>0</v>
      </c>
      <c r="Z532" s="3">
        <v>0</v>
      </c>
      <c r="AA532" s="3">
        <v>0</v>
      </c>
      <c r="AB532" s="3"/>
      <c r="AC532" s="27">
        <v>0</v>
      </c>
      <c r="AD532" s="28">
        <v>0</v>
      </c>
      <c r="AE532" s="135"/>
    </row>
    <row r="533" spans="1:31" x14ac:dyDescent="0.25">
      <c r="A533" s="20">
        <v>521</v>
      </c>
      <c r="B533" s="52"/>
      <c r="C533" s="52"/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/>
      <c r="J533" s="3"/>
      <c r="K533" s="3"/>
      <c r="L533" s="3"/>
      <c r="M533" s="3"/>
      <c r="N533" s="3"/>
      <c r="O533" s="3"/>
      <c r="P533" s="25">
        <v>0</v>
      </c>
      <c r="Q533" s="26"/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/>
      <c r="X533" s="3"/>
      <c r="Y533" s="3">
        <v>0</v>
      </c>
      <c r="Z533" s="3">
        <v>0</v>
      </c>
      <c r="AA533" s="3">
        <v>0</v>
      </c>
      <c r="AB533" s="3"/>
      <c r="AC533" s="27">
        <v>0</v>
      </c>
      <c r="AD533" s="28">
        <v>0</v>
      </c>
      <c r="AE533" s="135"/>
    </row>
    <row r="534" spans="1:31" x14ac:dyDescent="0.25">
      <c r="A534" s="29">
        <v>522</v>
      </c>
      <c r="B534" s="52"/>
      <c r="C534" s="52"/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/>
      <c r="J534" s="3"/>
      <c r="K534" s="3"/>
      <c r="L534" s="3"/>
      <c r="M534" s="3"/>
      <c r="N534" s="3"/>
      <c r="O534" s="3"/>
      <c r="P534" s="25">
        <v>0</v>
      </c>
      <c r="Q534" s="26"/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/>
      <c r="X534" s="3"/>
      <c r="Y534" s="3">
        <v>0</v>
      </c>
      <c r="Z534" s="3">
        <v>0</v>
      </c>
      <c r="AA534" s="3">
        <v>0</v>
      </c>
      <c r="AB534" s="3"/>
      <c r="AC534" s="27">
        <v>0</v>
      </c>
      <c r="AD534" s="28">
        <v>0</v>
      </c>
      <c r="AE534" s="135"/>
    </row>
    <row r="535" spans="1:31" x14ac:dyDescent="0.25">
      <c r="A535" s="20">
        <v>523</v>
      </c>
      <c r="B535" s="52"/>
      <c r="C535" s="52"/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/>
      <c r="J535" s="3"/>
      <c r="K535" s="3"/>
      <c r="L535" s="3"/>
      <c r="M535" s="3"/>
      <c r="N535" s="3"/>
      <c r="O535" s="3"/>
      <c r="P535" s="25">
        <v>0</v>
      </c>
      <c r="Q535" s="26"/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/>
      <c r="X535" s="3"/>
      <c r="Y535" s="3">
        <v>0</v>
      </c>
      <c r="Z535" s="3">
        <v>0</v>
      </c>
      <c r="AA535" s="3">
        <v>0</v>
      </c>
      <c r="AB535" s="3"/>
      <c r="AC535" s="27">
        <v>0</v>
      </c>
      <c r="AD535" s="28">
        <v>0</v>
      </c>
      <c r="AE535" s="135"/>
    </row>
    <row r="536" spans="1:31" x14ac:dyDescent="0.25">
      <c r="A536" s="29">
        <v>524</v>
      </c>
      <c r="B536" s="52"/>
      <c r="C536" s="52"/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/>
      <c r="J536" s="3"/>
      <c r="K536" s="3"/>
      <c r="L536" s="3"/>
      <c r="M536" s="3"/>
      <c r="N536" s="3"/>
      <c r="O536" s="3"/>
      <c r="P536" s="25">
        <v>0</v>
      </c>
      <c r="Q536" s="26"/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/>
      <c r="X536" s="3"/>
      <c r="Y536" s="3">
        <v>0</v>
      </c>
      <c r="Z536" s="3">
        <v>0</v>
      </c>
      <c r="AA536" s="3">
        <v>0</v>
      </c>
      <c r="AB536" s="3"/>
      <c r="AC536" s="27">
        <v>0</v>
      </c>
      <c r="AD536" s="28">
        <v>0</v>
      </c>
      <c r="AE536" s="135"/>
    </row>
    <row r="537" spans="1:31" x14ac:dyDescent="0.25">
      <c r="A537" s="20">
        <v>525</v>
      </c>
      <c r="B537" s="52"/>
      <c r="C537" s="52"/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/>
      <c r="J537" s="3"/>
      <c r="K537" s="3"/>
      <c r="L537" s="3"/>
      <c r="M537" s="3"/>
      <c r="N537" s="3"/>
      <c r="O537" s="3"/>
      <c r="P537" s="25">
        <v>0</v>
      </c>
      <c r="Q537" s="26"/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/>
      <c r="X537" s="3"/>
      <c r="Y537" s="3">
        <v>0</v>
      </c>
      <c r="Z537" s="3">
        <v>0</v>
      </c>
      <c r="AA537" s="3">
        <v>0</v>
      </c>
      <c r="AB537" s="3"/>
      <c r="AC537" s="27">
        <v>0</v>
      </c>
      <c r="AD537" s="28">
        <v>0</v>
      </c>
      <c r="AE537" s="135"/>
    </row>
    <row r="538" spans="1:31" x14ac:dyDescent="0.25">
      <c r="A538" s="29">
        <v>526</v>
      </c>
      <c r="B538" s="52"/>
      <c r="C538" s="52"/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/>
      <c r="J538" s="3"/>
      <c r="K538" s="3"/>
      <c r="L538" s="3"/>
      <c r="M538" s="3"/>
      <c r="N538" s="3"/>
      <c r="O538" s="3"/>
      <c r="P538" s="25">
        <v>0</v>
      </c>
      <c r="Q538" s="26"/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/>
      <c r="X538" s="3"/>
      <c r="Y538" s="3">
        <v>0</v>
      </c>
      <c r="Z538" s="3">
        <v>0</v>
      </c>
      <c r="AA538" s="3">
        <v>0</v>
      </c>
      <c r="AB538" s="3"/>
      <c r="AC538" s="27">
        <v>0</v>
      </c>
      <c r="AD538" s="28">
        <v>0</v>
      </c>
      <c r="AE538" s="135"/>
    </row>
    <row r="539" spans="1:31" x14ac:dyDescent="0.25">
      <c r="A539" s="20">
        <v>527</v>
      </c>
      <c r="B539" s="52"/>
      <c r="C539" s="52"/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/>
      <c r="J539" s="3"/>
      <c r="K539" s="3"/>
      <c r="L539" s="3"/>
      <c r="M539" s="3"/>
      <c r="N539" s="3"/>
      <c r="O539" s="3"/>
      <c r="P539" s="25">
        <v>0</v>
      </c>
      <c r="Q539" s="26"/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/>
      <c r="X539" s="3"/>
      <c r="Y539" s="3">
        <v>0</v>
      </c>
      <c r="Z539" s="3">
        <v>0</v>
      </c>
      <c r="AA539" s="3">
        <v>0</v>
      </c>
      <c r="AB539" s="3"/>
      <c r="AC539" s="27">
        <v>0</v>
      </c>
      <c r="AD539" s="28">
        <v>0</v>
      </c>
      <c r="AE539" s="135"/>
    </row>
    <row r="540" spans="1:31" x14ac:dyDescent="0.25">
      <c r="A540" s="29">
        <v>528</v>
      </c>
      <c r="B540" s="52"/>
      <c r="C540" s="52"/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/>
      <c r="J540" s="3"/>
      <c r="K540" s="3"/>
      <c r="L540" s="3"/>
      <c r="M540" s="3"/>
      <c r="N540" s="3"/>
      <c r="O540" s="3"/>
      <c r="P540" s="25">
        <v>0</v>
      </c>
      <c r="Q540" s="26"/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/>
      <c r="X540" s="3"/>
      <c r="Y540" s="3">
        <v>0</v>
      </c>
      <c r="Z540" s="3">
        <v>0</v>
      </c>
      <c r="AA540" s="3">
        <v>0</v>
      </c>
      <c r="AB540" s="3"/>
      <c r="AC540" s="27">
        <v>0</v>
      </c>
      <c r="AD540" s="28">
        <v>0</v>
      </c>
      <c r="AE540" s="135"/>
    </row>
    <row r="541" spans="1:31" x14ac:dyDescent="0.25">
      <c r="A541" s="20">
        <v>529</v>
      </c>
      <c r="B541" s="52"/>
      <c r="C541" s="52"/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/>
      <c r="J541" s="3"/>
      <c r="K541" s="3"/>
      <c r="L541" s="3"/>
      <c r="M541" s="3"/>
      <c r="N541" s="3"/>
      <c r="O541" s="3"/>
      <c r="P541" s="25">
        <v>0</v>
      </c>
      <c r="Q541" s="26"/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/>
      <c r="X541" s="3"/>
      <c r="Y541" s="3">
        <v>0</v>
      </c>
      <c r="Z541" s="3">
        <v>0</v>
      </c>
      <c r="AA541" s="3">
        <v>0</v>
      </c>
      <c r="AB541" s="3"/>
      <c r="AC541" s="27">
        <v>0</v>
      </c>
      <c r="AD541" s="28">
        <v>0</v>
      </c>
      <c r="AE541" s="135"/>
    </row>
    <row r="542" spans="1:31" x14ac:dyDescent="0.25">
      <c r="A542" s="29">
        <v>530</v>
      </c>
      <c r="B542" s="52"/>
      <c r="C542" s="52"/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/>
      <c r="J542" s="3"/>
      <c r="K542" s="3"/>
      <c r="L542" s="3"/>
      <c r="M542" s="3"/>
      <c r="N542" s="3"/>
      <c r="O542" s="3"/>
      <c r="P542" s="25">
        <v>0</v>
      </c>
      <c r="Q542" s="26"/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/>
      <c r="X542" s="3"/>
      <c r="Y542" s="3">
        <v>0</v>
      </c>
      <c r="Z542" s="3">
        <v>0</v>
      </c>
      <c r="AA542" s="3">
        <v>0</v>
      </c>
      <c r="AB542" s="3"/>
      <c r="AC542" s="27">
        <v>0</v>
      </c>
      <c r="AD542" s="28">
        <v>0</v>
      </c>
      <c r="AE542" s="135"/>
    </row>
    <row r="543" spans="1:31" x14ac:dyDescent="0.25">
      <c r="A543" s="20">
        <v>531</v>
      </c>
      <c r="B543" s="52"/>
      <c r="C543" s="52"/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/>
      <c r="J543" s="3"/>
      <c r="K543" s="3"/>
      <c r="L543" s="3"/>
      <c r="M543" s="3"/>
      <c r="N543" s="3"/>
      <c r="O543" s="3"/>
      <c r="P543" s="25">
        <v>0</v>
      </c>
      <c r="Q543" s="26"/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/>
      <c r="X543" s="3"/>
      <c r="Y543" s="3">
        <v>0</v>
      </c>
      <c r="Z543" s="3">
        <v>0</v>
      </c>
      <c r="AA543" s="3">
        <v>0</v>
      </c>
      <c r="AB543" s="3"/>
      <c r="AC543" s="27">
        <v>0</v>
      </c>
      <c r="AD543" s="28">
        <v>0</v>
      </c>
      <c r="AE543" s="135"/>
    </row>
    <row r="544" spans="1:31" x14ac:dyDescent="0.25">
      <c r="A544" s="29">
        <v>532</v>
      </c>
      <c r="B544" s="52"/>
      <c r="C544" s="52"/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/>
      <c r="J544" s="3"/>
      <c r="K544" s="3"/>
      <c r="L544" s="3"/>
      <c r="M544" s="3"/>
      <c r="N544" s="3"/>
      <c r="O544" s="3"/>
      <c r="P544" s="25">
        <v>0</v>
      </c>
      <c r="Q544" s="26"/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/>
      <c r="X544" s="3"/>
      <c r="Y544" s="3">
        <v>0</v>
      </c>
      <c r="Z544" s="3">
        <v>0</v>
      </c>
      <c r="AA544" s="3">
        <v>0</v>
      </c>
      <c r="AB544" s="3"/>
      <c r="AC544" s="27">
        <v>0</v>
      </c>
      <c r="AD544" s="28">
        <v>0</v>
      </c>
      <c r="AE544" s="135"/>
    </row>
    <row r="545" spans="1:31" x14ac:dyDescent="0.25">
      <c r="A545" s="20">
        <v>533</v>
      </c>
      <c r="B545" s="52"/>
      <c r="C545" s="52"/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/>
      <c r="J545" s="3"/>
      <c r="K545" s="3"/>
      <c r="L545" s="3"/>
      <c r="M545" s="3"/>
      <c r="N545" s="3"/>
      <c r="O545" s="3"/>
      <c r="P545" s="25">
        <v>0</v>
      </c>
      <c r="Q545" s="26"/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/>
      <c r="X545" s="3"/>
      <c r="Y545" s="3">
        <v>0</v>
      </c>
      <c r="Z545" s="3">
        <v>0</v>
      </c>
      <c r="AA545" s="3">
        <v>0</v>
      </c>
      <c r="AB545" s="3"/>
      <c r="AC545" s="27">
        <v>0</v>
      </c>
      <c r="AD545" s="28">
        <v>0</v>
      </c>
      <c r="AE545" s="135"/>
    </row>
    <row r="546" spans="1:31" x14ac:dyDescent="0.25">
      <c r="A546" s="29">
        <v>534</v>
      </c>
      <c r="B546" s="52"/>
      <c r="C546" s="52"/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/>
      <c r="J546" s="3"/>
      <c r="K546" s="3"/>
      <c r="L546" s="3"/>
      <c r="M546" s="3"/>
      <c r="N546" s="3"/>
      <c r="O546" s="3"/>
      <c r="P546" s="25">
        <v>0</v>
      </c>
      <c r="Q546" s="26"/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/>
      <c r="X546" s="3"/>
      <c r="Y546" s="3">
        <v>0</v>
      </c>
      <c r="Z546" s="3">
        <v>0</v>
      </c>
      <c r="AA546" s="3">
        <v>0</v>
      </c>
      <c r="AB546" s="3"/>
      <c r="AC546" s="27">
        <v>0</v>
      </c>
      <c r="AD546" s="28">
        <v>0</v>
      </c>
      <c r="AE546" s="135"/>
    </row>
    <row r="547" spans="1:31" x14ac:dyDescent="0.25">
      <c r="A547" s="20">
        <v>535</v>
      </c>
      <c r="B547" s="52"/>
      <c r="C547" s="52"/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/>
      <c r="J547" s="3"/>
      <c r="K547" s="3"/>
      <c r="L547" s="3"/>
      <c r="M547" s="3"/>
      <c r="N547" s="3"/>
      <c r="O547" s="3"/>
      <c r="P547" s="25">
        <v>0</v>
      </c>
      <c r="Q547" s="26"/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/>
      <c r="X547" s="3"/>
      <c r="Y547" s="3">
        <v>0</v>
      </c>
      <c r="Z547" s="3">
        <v>0</v>
      </c>
      <c r="AA547" s="3">
        <v>0</v>
      </c>
      <c r="AB547" s="3"/>
      <c r="AC547" s="27">
        <v>0</v>
      </c>
      <c r="AD547" s="28">
        <v>0</v>
      </c>
      <c r="AE547" s="135"/>
    </row>
    <row r="548" spans="1:31" x14ac:dyDescent="0.25">
      <c r="A548" s="29">
        <v>536</v>
      </c>
      <c r="B548" s="52"/>
      <c r="C548" s="52"/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/>
      <c r="J548" s="3"/>
      <c r="K548" s="3"/>
      <c r="L548" s="3"/>
      <c r="M548" s="3"/>
      <c r="N548" s="3"/>
      <c r="O548" s="3"/>
      <c r="P548" s="25">
        <v>0</v>
      </c>
      <c r="Q548" s="26"/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/>
      <c r="X548" s="3"/>
      <c r="Y548" s="3">
        <v>0</v>
      </c>
      <c r="Z548" s="3">
        <v>0</v>
      </c>
      <c r="AA548" s="3">
        <v>0</v>
      </c>
      <c r="AB548" s="3"/>
      <c r="AC548" s="27">
        <v>0</v>
      </c>
      <c r="AD548" s="28">
        <v>0</v>
      </c>
      <c r="AE548" s="135"/>
    </row>
    <row r="549" spans="1:31" x14ac:dyDescent="0.25">
      <c r="A549" s="20">
        <v>537</v>
      </c>
      <c r="B549" s="52"/>
      <c r="C549" s="52"/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/>
      <c r="J549" s="3"/>
      <c r="K549" s="3"/>
      <c r="L549" s="3"/>
      <c r="M549" s="3"/>
      <c r="N549" s="3"/>
      <c r="O549" s="3"/>
      <c r="P549" s="25">
        <v>0</v>
      </c>
      <c r="Q549" s="26"/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/>
      <c r="X549" s="3"/>
      <c r="Y549" s="3">
        <v>0</v>
      </c>
      <c r="Z549" s="3">
        <v>0</v>
      </c>
      <c r="AA549" s="3">
        <v>0</v>
      </c>
      <c r="AB549" s="3"/>
      <c r="AC549" s="27">
        <v>0</v>
      </c>
      <c r="AD549" s="28">
        <v>0</v>
      </c>
      <c r="AE549" s="135"/>
    </row>
    <row r="550" spans="1:31" x14ac:dyDescent="0.25">
      <c r="A550" s="29">
        <v>538</v>
      </c>
      <c r="B550" s="52"/>
      <c r="C550" s="52"/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/>
      <c r="J550" s="3"/>
      <c r="K550" s="3"/>
      <c r="L550" s="3"/>
      <c r="M550" s="3"/>
      <c r="N550" s="3"/>
      <c r="O550" s="3"/>
      <c r="P550" s="25">
        <v>0</v>
      </c>
      <c r="Q550" s="26"/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/>
      <c r="X550" s="3"/>
      <c r="Y550" s="3">
        <v>0</v>
      </c>
      <c r="Z550" s="3">
        <v>0</v>
      </c>
      <c r="AA550" s="3">
        <v>0</v>
      </c>
      <c r="AB550" s="3"/>
      <c r="AC550" s="27">
        <v>0</v>
      </c>
      <c r="AD550" s="28">
        <v>0</v>
      </c>
      <c r="AE550" s="135"/>
    </row>
    <row r="551" spans="1:31" x14ac:dyDescent="0.25">
      <c r="A551" s="20">
        <v>539</v>
      </c>
      <c r="B551" s="52"/>
      <c r="C551" s="52"/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/>
      <c r="J551" s="3"/>
      <c r="K551" s="3"/>
      <c r="L551" s="3"/>
      <c r="M551" s="3"/>
      <c r="N551" s="3"/>
      <c r="O551" s="3"/>
      <c r="P551" s="25">
        <v>0</v>
      </c>
      <c r="Q551" s="26"/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/>
      <c r="X551" s="3"/>
      <c r="Y551" s="3">
        <v>0</v>
      </c>
      <c r="Z551" s="3">
        <v>0</v>
      </c>
      <c r="AA551" s="3">
        <v>0</v>
      </c>
      <c r="AB551" s="3"/>
      <c r="AC551" s="27">
        <v>0</v>
      </c>
      <c r="AD551" s="28">
        <v>0</v>
      </c>
      <c r="AE551" s="135"/>
    </row>
    <row r="552" spans="1:31" x14ac:dyDescent="0.25">
      <c r="A552" s="29">
        <v>540</v>
      </c>
      <c r="B552" s="52"/>
      <c r="C552" s="52"/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/>
      <c r="J552" s="3"/>
      <c r="K552" s="3"/>
      <c r="L552" s="3"/>
      <c r="M552" s="3"/>
      <c r="N552" s="3"/>
      <c r="O552" s="3"/>
      <c r="P552" s="25">
        <v>0</v>
      </c>
      <c r="Q552" s="26"/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/>
      <c r="X552" s="3"/>
      <c r="Y552" s="3">
        <v>0</v>
      </c>
      <c r="Z552" s="3">
        <v>0</v>
      </c>
      <c r="AA552" s="3">
        <v>0</v>
      </c>
      <c r="AB552" s="3"/>
      <c r="AC552" s="27">
        <v>0</v>
      </c>
      <c r="AD552" s="28">
        <v>0</v>
      </c>
      <c r="AE552" s="135"/>
    </row>
    <row r="553" spans="1:31" x14ac:dyDescent="0.25">
      <c r="A553" s="20">
        <v>541</v>
      </c>
      <c r="B553" s="52"/>
      <c r="C553" s="52"/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/>
      <c r="J553" s="3"/>
      <c r="K553" s="3"/>
      <c r="L553" s="3"/>
      <c r="M553" s="3"/>
      <c r="N553" s="3"/>
      <c r="O553" s="3"/>
      <c r="P553" s="25">
        <v>0</v>
      </c>
      <c r="Q553" s="26"/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/>
      <c r="X553" s="3"/>
      <c r="Y553" s="3">
        <v>0</v>
      </c>
      <c r="Z553" s="3">
        <v>0</v>
      </c>
      <c r="AA553" s="3">
        <v>0</v>
      </c>
      <c r="AB553" s="3"/>
      <c r="AC553" s="27">
        <v>0</v>
      </c>
      <c r="AD553" s="28">
        <v>0</v>
      </c>
      <c r="AE553" s="135"/>
    </row>
    <row r="554" spans="1:31" x14ac:dyDescent="0.25">
      <c r="A554" s="29">
        <v>542</v>
      </c>
      <c r="B554" s="52"/>
      <c r="C554" s="52"/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/>
      <c r="J554" s="3"/>
      <c r="K554" s="3"/>
      <c r="L554" s="3"/>
      <c r="M554" s="3"/>
      <c r="N554" s="3"/>
      <c r="O554" s="3"/>
      <c r="P554" s="25">
        <v>0</v>
      </c>
      <c r="Q554" s="26"/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/>
      <c r="X554" s="3"/>
      <c r="Y554" s="3">
        <v>0</v>
      </c>
      <c r="Z554" s="3">
        <v>0</v>
      </c>
      <c r="AA554" s="3">
        <v>0</v>
      </c>
      <c r="AB554" s="3"/>
      <c r="AC554" s="27">
        <v>0</v>
      </c>
      <c r="AD554" s="28">
        <v>0</v>
      </c>
      <c r="AE554" s="135"/>
    </row>
    <row r="555" spans="1:31" x14ac:dyDescent="0.25">
      <c r="A555" s="20">
        <v>543</v>
      </c>
      <c r="B555" s="52"/>
      <c r="C555" s="52"/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/>
      <c r="J555" s="3"/>
      <c r="K555" s="3"/>
      <c r="L555" s="3"/>
      <c r="M555" s="3"/>
      <c r="N555" s="3"/>
      <c r="O555" s="3"/>
      <c r="P555" s="25">
        <v>0</v>
      </c>
      <c r="Q555" s="26"/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/>
      <c r="X555" s="3"/>
      <c r="Y555" s="3">
        <v>0</v>
      </c>
      <c r="Z555" s="3">
        <v>0</v>
      </c>
      <c r="AA555" s="3">
        <v>0</v>
      </c>
      <c r="AB555" s="3"/>
      <c r="AC555" s="27">
        <v>0</v>
      </c>
      <c r="AD555" s="28">
        <v>0</v>
      </c>
      <c r="AE555" s="135"/>
    </row>
    <row r="556" spans="1:31" x14ac:dyDescent="0.25">
      <c r="A556" s="29">
        <v>544</v>
      </c>
      <c r="B556" s="52"/>
      <c r="C556" s="52"/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/>
      <c r="J556" s="3"/>
      <c r="K556" s="3"/>
      <c r="L556" s="3"/>
      <c r="M556" s="3"/>
      <c r="N556" s="3"/>
      <c r="O556" s="3"/>
      <c r="P556" s="25">
        <v>0</v>
      </c>
      <c r="Q556" s="26"/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/>
      <c r="X556" s="3"/>
      <c r="Y556" s="3">
        <v>0</v>
      </c>
      <c r="Z556" s="3">
        <v>0</v>
      </c>
      <c r="AA556" s="3">
        <v>0</v>
      </c>
      <c r="AB556" s="3"/>
      <c r="AC556" s="27">
        <v>0</v>
      </c>
      <c r="AD556" s="28">
        <v>0</v>
      </c>
      <c r="AE556" s="135"/>
    </row>
    <row r="557" spans="1:31" x14ac:dyDescent="0.25">
      <c r="A557" s="20">
        <v>545</v>
      </c>
      <c r="B557" s="52"/>
      <c r="C557" s="52"/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/>
      <c r="J557" s="3"/>
      <c r="K557" s="3"/>
      <c r="L557" s="3"/>
      <c r="M557" s="3"/>
      <c r="N557" s="3"/>
      <c r="O557" s="3"/>
      <c r="P557" s="25">
        <v>0</v>
      </c>
      <c r="Q557" s="26"/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/>
      <c r="X557" s="3"/>
      <c r="Y557" s="3">
        <v>0</v>
      </c>
      <c r="Z557" s="3">
        <v>0</v>
      </c>
      <c r="AA557" s="3">
        <v>0</v>
      </c>
      <c r="AB557" s="3"/>
      <c r="AC557" s="27">
        <v>0</v>
      </c>
      <c r="AD557" s="28">
        <v>0</v>
      </c>
      <c r="AE557" s="135"/>
    </row>
    <row r="558" spans="1:31" x14ac:dyDescent="0.25">
      <c r="A558" s="29">
        <v>546</v>
      </c>
      <c r="B558" s="52"/>
      <c r="C558" s="52"/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/>
      <c r="J558" s="3"/>
      <c r="K558" s="3"/>
      <c r="L558" s="3"/>
      <c r="M558" s="3"/>
      <c r="N558" s="3"/>
      <c r="O558" s="3"/>
      <c r="P558" s="25">
        <v>0</v>
      </c>
      <c r="Q558" s="26"/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/>
      <c r="X558" s="3"/>
      <c r="Y558" s="3">
        <v>0</v>
      </c>
      <c r="Z558" s="3">
        <v>0</v>
      </c>
      <c r="AA558" s="3">
        <v>0</v>
      </c>
      <c r="AB558" s="3"/>
      <c r="AC558" s="27">
        <v>0</v>
      </c>
      <c r="AD558" s="28">
        <v>0</v>
      </c>
      <c r="AE558" s="135"/>
    </row>
    <row r="559" spans="1:31" x14ac:dyDescent="0.25">
      <c r="A559" s="20">
        <v>547</v>
      </c>
      <c r="B559" s="52"/>
      <c r="C559" s="52"/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/>
      <c r="J559" s="3"/>
      <c r="K559" s="3"/>
      <c r="L559" s="3"/>
      <c r="M559" s="3"/>
      <c r="N559" s="3"/>
      <c r="O559" s="3"/>
      <c r="P559" s="25">
        <v>0</v>
      </c>
      <c r="Q559" s="26"/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/>
      <c r="X559" s="3"/>
      <c r="Y559" s="3">
        <v>0</v>
      </c>
      <c r="Z559" s="3">
        <v>0</v>
      </c>
      <c r="AA559" s="3">
        <v>0</v>
      </c>
      <c r="AB559" s="3"/>
      <c r="AC559" s="27">
        <v>0</v>
      </c>
      <c r="AD559" s="28">
        <v>0</v>
      </c>
      <c r="AE559" s="135"/>
    </row>
    <row r="560" spans="1:31" x14ac:dyDescent="0.25">
      <c r="A560" s="29">
        <v>548</v>
      </c>
      <c r="B560" s="52"/>
      <c r="C560" s="52"/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/>
      <c r="J560" s="3"/>
      <c r="K560" s="3"/>
      <c r="L560" s="3"/>
      <c r="M560" s="3"/>
      <c r="N560" s="3"/>
      <c r="O560" s="3"/>
      <c r="P560" s="25">
        <v>0</v>
      </c>
      <c r="Q560" s="26"/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/>
      <c r="X560" s="3"/>
      <c r="Y560" s="3">
        <v>0</v>
      </c>
      <c r="Z560" s="3">
        <v>0</v>
      </c>
      <c r="AA560" s="3">
        <v>0</v>
      </c>
      <c r="AB560" s="3"/>
      <c r="AC560" s="27">
        <v>0</v>
      </c>
      <c r="AD560" s="28">
        <v>0</v>
      </c>
      <c r="AE560" s="135"/>
    </row>
    <row r="561" spans="1:31" x14ac:dyDescent="0.25">
      <c r="A561" s="20">
        <v>549</v>
      </c>
      <c r="B561" s="52"/>
      <c r="C561" s="52"/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/>
      <c r="J561" s="3"/>
      <c r="K561" s="3"/>
      <c r="L561" s="3"/>
      <c r="M561" s="3"/>
      <c r="N561" s="3"/>
      <c r="O561" s="3"/>
      <c r="P561" s="25">
        <v>0</v>
      </c>
      <c r="Q561" s="26"/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/>
      <c r="X561" s="3"/>
      <c r="Y561" s="3">
        <v>0</v>
      </c>
      <c r="Z561" s="3">
        <v>0</v>
      </c>
      <c r="AA561" s="3">
        <v>0</v>
      </c>
      <c r="AB561" s="3"/>
      <c r="AC561" s="27">
        <v>0</v>
      </c>
      <c r="AD561" s="28">
        <v>0</v>
      </c>
      <c r="AE561" s="135"/>
    </row>
    <row r="562" spans="1:31" x14ac:dyDescent="0.25">
      <c r="A562" s="29">
        <v>550</v>
      </c>
      <c r="B562" s="52"/>
      <c r="C562" s="52"/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/>
      <c r="J562" s="3"/>
      <c r="K562" s="3"/>
      <c r="L562" s="3"/>
      <c r="M562" s="3"/>
      <c r="N562" s="3"/>
      <c r="O562" s="3"/>
      <c r="P562" s="25">
        <v>0</v>
      </c>
      <c r="Q562" s="26"/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/>
      <c r="X562" s="3"/>
      <c r="Y562" s="3">
        <v>0</v>
      </c>
      <c r="Z562" s="3">
        <v>0</v>
      </c>
      <c r="AA562" s="3">
        <v>0</v>
      </c>
      <c r="AB562" s="3"/>
      <c r="AC562" s="27">
        <v>0</v>
      </c>
      <c r="AD562" s="28">
        <v>0</v>
      </c>
      <c r="AE562" s="135"/>
    </row>
    <row r="563" spans="1:31" x14ac:dyDescent="0.25">
      <c r="A563" s="20">
        <v>551</v>
      </c>
      <c r="B563" s="52"/>
      <c r="C563" s="52"/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/>
      <c r="J563" s="3"/>
      <c r="K563" s="3"/>
      <c r="L563" s="3"/>
      <c r="M563" s="3"/>
      <c r="N563" s="3"/>
      <c r="O563" s="3"/>
      <c r="P563" s="25">
        <v>0</v>
      </c>
      <c r="Q563" s="26"/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/>
      <c r="X563" s="3"/>
      <c r="Y563" s="3">
        <v>0</v>
      </c>
      <c r="Z563" s="3">
        <v>0</v>
      </c>
      <c r="AA563" s="3">
        <v>0</v>
      </c>
      <c r="AB563" s="3"/>
      <c r="AC563" s="27">
        <v>0</v>
      </c>
      <c r="AD563" s="28">
        <v>0</v>
      </c>
      <c r="AE563" s="135"/>
    </row>
    <row r="564" spans="1:31" x14ac:dyDescent="0.25">
      <c r="A564" s="29">
        <v>552</v>
      </c>
      <c r="B564" s="52"/>
      <c r="C564" s="52"/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/>
      <c r="J564" s="3"/>
      <c r="K564" s="3"/>
      <c r="L564" s="3"/>
      <c r="M564" s="3"/>
      <c r="N564" s="3"/>
      <c r="O564" s="3"/>
      <c r="P564" s="25">
        <v>0</v>
      </c>
      <c r="Q564" s="26"/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/>
      <c r="X564" s="3"/>
      <c r="Y564" s="3">
        <v>0</v>
      </c>
      <c r="Z564" s="3">
        <v>0</v>
      </c>
      <c r="AA564" s="3">
        <v>0</v>
      </c>
      <c r="AB564" s="3"/>
      <c r="AC564" s="27">
        <v>0</v>
      </c>
      <c r="AD564" s="28">
        <v>0</v>
      </c>
      <c r="AE564" s="135"/>
    </row>
    <row r="565" spans="1:31" x14ac:dyDescent="0.25">
      <c r="A565" s="20">
        <v>553</v>
      </c>
      <c r="B565" s="52"/>
      <c r="C565" s="52"/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/>
      <c r="J565" s="3"/>
      <c r="K565" s="3"/>
      <c r="L565" s="3"/>
      <c r="M565" s="3"/>
      <c r="N565" s="3"/>
      <c r="O565" s="3"/>
      <c r="P565" s="25">
        <v>0</v>
      </c>
      <c r="Q565" s="26"/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/>
      <c r="X565" s="3"/>
      <c r="Y565" s="3">
        <v>0</v>
      </c>
      <c r="Z565" s="3">
        <v>0</v>
      </c>
      <c r="AA565" s="3">
        <v>0</v>
      </c>
      <c r="AB565" s="3"/>
      <c r="AC565" s="27">
        <v>0</v>
      </c>
      <c r="AD565" s="28">
        <v>0</v>
      </c>
      <c r="AE565" s="135"/>
    </row>
    <row r="566" spans="1:31" x14ac:dyDescent="0.25">
      <c r="A566" s="29">
        <v>554</v>
      </c>
      <c r="B566" s="52"/>
      <c r="C566" s="52"/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/>
      <c r="J566" s="3"/>
      <c r="K566" s="3"/>
      <c r="L566" s="3"/>
      <c r="M566" s="3"/>
      <c r="N566" s="3"/>
      <c r="O566" s="3"/>
      <c r="P566" s="25">
        <v>0</v>
      </c>
      <c r="Q566" s="26"/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/>
      <c r="X566" s="3"/>
      <c r="Y566" s="3">
        <v>0</v>
      </c>
      <c r="Z566" s="3">
        <v>0</v>
      </c>
      <c r="AA566" s="3">
        <v>0</v>
      </c>
      <c r="AB566" s="3"/>
      <c r="AC566" s="27">
        <v>0</v>
      </c>
      <c r="AD566" s="28">
        <v>0</v>
      </c>
      <c r="AE566" s="135"/>
    </row>
    <row r="567" spans="1:31" x14ac:dyDescent="0.25">
      <c r="A567" s="20">
        <v>555</v>
      </c>
      <c r="B567" s="52"/>
      <c r="C567" s="52"/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/>
      <c r="J567" s="3"/>
      <c r="K567" s="3"/>
      <c r="L567" s="3"/>
      <c r="M567" s="3"/>
      <c r="N567" s="3"/>
      <c r="O567" s="3"/>
      <c r="P567" s="25">
        <v>0</v>
      </c>
      <c r="Q567" s="26"/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/>
      <c r="X567" s="3"/>
      <c r="Y567" s="3">
        <v>0</v>
      </c>
      <c r="Z567" s="3">
        <v>0</v>
      </c>
      <c r="AA567" s="3">
        <v>0</v>
      </c>
      <c r="AB567" s="3"/>
      <c r="AC567" s="27">
        <v>0</v>
      </c>
      <c r="AD567" s="28">
        <v>0</v>
      </c>
      <c r="AE567" s="135"/>
    </row>
    <row r="568" spans="1:31" x14ac:dyDescent="0.25">
      <c r="A568" s="29">
        <v>556</v>
      </c>
      <c r="B568" s="52"/>
      <c r="C568" s="52"/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/>
      <c r="J568" s="3"/>
      <c r="K568" s="3"/>
      <c r="L568" s="3"/>
      <c r="M568" s="3"/>
      <c r="N568" s="3"/>
      <c r="O568" s="3"/>
      <c r="P568" s="25">
        <v>0</v>
      </c>
      <c r="Q568" s="26"/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/>
      <c r="X568" s="3"/>
      <c r="Y568" s="3">
        <v>0</v>
      </c>
      <c r="Z568" s="3">
        <v>0</v>
      </c>
      <c r="AA568" s="3">
        <v>0</v>
      </c>
      <c r="AB568" s="3"/>
      <c r="AC568" s="27">
        <v>0</v>
      </c>
      <c r="AD568" s="28">
        <v>0</v>
      </c>
      <c r="AE568" s="135"/>
    </row>
    <row r="569" spans="1:31" x14ac:dyDescent="0.25">
      <c r="A569" s="20">
        <v>557</v>
      </c>
      <c r="B569" s="52"/>
      <c r="C569" s="52"/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/>
      <c r="J569" s="3"/>
      <c r="K569" s="3"/>
      <c r="L569" s="3"/>
      <c r="M569" s="3"/>
      <c r="N569" s="3"/>
      <c r="O569" s="3"/>
      <c r="P569" s="25">
        <v>0</v>
      </c>
      <c r="Q569" s="26"/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/>
      <c r="X569" s="3"/>
      <c r="Y569" s="3">
        <v>0</v>
      </c>
      <c r="Z569" s="3">
        <v>0</v>
      </c>
      <c r="AA569" s="3">
        <v>0</v>
      </c>
      <c r="AB569" s="3"/>
      <c r="AC569" s="27">
        <v>0</v>
      </c>
      <c r="AD569" s="28">
        <v>0</v>
      </c>
      <c r="AE569" s="135"/>
    </row>
    <row r="570" spans="1:31" x14ac:dyDescent="0.25">
      <c r="A570" s="29">
        <v>558</v>
      </c>
      <c r="B570" s="52"/>
      <c r="C570" s="52"/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/>
      <c r="J570" s="3"/>
      <c r="K570" s="3"/>
      <c r="L570" s="3"/>
      <c r="M570" s="3"/>
      <c r="N570" s="3"/>
      <c r="O570" s="3"/>
      <c r="P570" s="25">
        <v>0</v>
      </c>
      <c r="Q570" s="26"/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/>
      <c r="X570" s="3"/>
      <c r="Y570" s="3">
        <v>0</v>
      </c>
      <c r="Z570" s="3">
        <v>0</v>
      </c>
      <c r="AA570" s="3">
        <v>0</v>
      </c>
      <c r="AB570" s="3"/>
      <c r="AC570" s="27">
        <v>0</v>
      </c>
      <c r="AD570" s="28">
        <v>0</v>
      </c>
      <c r="AE570" s="135"/>
    </row>
    <row r="571" spans="1:31" x14ac:dyDescent="0.25">
      <c r="A571" s="20">
        <v>559</v>
      </c>
      <c r="B571" s="52"/>
      <c r="C571" s="52"/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/>
      <c r="J571" s="3"/>
      <c r="K571" s="3"/>
      <c r="L571" s="3"/>
      <c r="M571" s="3"/>
      <c r="N571" s="3"/>
      <c r="O571" s="3"/>
      <c r="P571" s="25">
        <v>0</v>
      </c>
      <c r="Q571" s="26"/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/>
      <c r="X571" s="3"/>
      <c r="Y571" s="3">
        <v>0</v>
      </c>
      <c r="Z571" s="3">
        <v>0</v>
      </c>
      <c r="AA571" s="3">
        <v>0</v>
      </c>
      <c r="AB571" s="3"/>
      <c r="AC571" s="27">
        <v>0</v>
      </c>
      <c r="AD571" s="28">
        <v>0</v>
      </c>
      <c r="AE571" s="135"/>
    </row>
    <row r="572" spans="1:31" x14ac:dyDescent="0.25">
      <c r="A572" s="29">
        <v>560</v>
      </c>
      <c r="B572" s="52"/>
      <c r="C572" s="52"/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/>
      <c r="J572" s="3"/>
      <c r="K572" s="3"/>
      <c r="L572" s="3"/>
      <c r="M572" s="3"/>
      <c r="N572" s="3"/>
      <c r="O572" s="3"/>
      <c r="P572" s="25">
        <v>0</v>
      </c>
      <c r="Q572" s="26"/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/>
      <c r="X572" s="3"/>
      <c r="Y572" s="3">
        <v>0</v>
      </c>
      <c r="Z572" s="3">
        <v>0</v>
      </c>
      <c r="AA572" s="3">
        <v>0</v>
      </c>
      <c r="AB572" s="3"/>
      <c r="AC572" s="27">
        <v>0</v>
      </c>
      <c r="AD572" s="28">
        <v>0</v>
      </c>
      <c r="AE572" s="135"/>
    </row>
    <row r="573" spans="1:31" x14ac:dyDescent="0.25">
      <c r="A573" s="20">
        <v>561</v>
      </c>
      <c r="B573" s="52"/>
      <c r="C573" s="52"/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/>
      <c r="J573" s="3"/>
      <c r="K573" s="3"/>
      <c r="L573" s="3"/>
      <c r="M573" s="3"/>
      <c r="N573" s="3"/>
      <c r="O573" s="3"/>
      <c r="P573" s="25">
        <v>0</v>
      </c>
      <c r="Q573" s="26"/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/>
      <c r="X573" s="3"/>
      <c r="Y573" s="3">
        <v>0</v>
      </c>
      <c r="Z573" s="3">
        <v>0</v>
      </c>
      <c r="AA573" s="3">
        <v>0</v>
      </c>
      <c r="AB573" s="3"/>
      <c r="AC573" s="27">
        <v>0</v>
      </c>
      <c r="AD573" s="28">
        <v>0</v>
      </c>
      <c r="AE573" s="135"/>
    </row>
    <row r="574" spans="1:31" x14ac:dyDescent="0.25">
      <c r="A574" s="29">
        <v>562</v>
      </c>
      <c r="B574" s="52"/>
      <c r="C574" s="52"/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/>
      <c r="J574" s="3"/>
      <c r="K574" s="3"/>
      <c r="L574" s="3"/>
      <c r="M574" s="3"/>
      <c r="N574" s="3"/>
      <c r="O574" s="3"/>
      <c r="P574" s="25">
        <v>0</v>
      </c>
      <c r="Q574" s="26"/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/>
      <c r="X574" s="3"/>
      <c r="Y574" s="3">
        <v>0</v>
      </c>
      <c r="Z574" s="3">
        <v>0</v>
      </c>
      <c r="AA574" s="3">
        <v>0</v>
      </c>
      <c r="AB574" s="3"/>
      <c r="AC574" s="27">
        <v>0</v>
      </c>
      <c r="AD574" s="28">
        <v>0</v>
      </c>
      <c r="AE574" s="135"/>
    </row>
    <row r="575" spans="1:31" x14ac:dyDescent="0.25">
      <c r="A575" s="20">
        <v>563</v>
      </c>
      <c r="B575" s="52"/>
      <c r="C575" s="52"/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/>
      <c r="J575" s="3"/>
      <c r="K575" s="3"/>
      <c r="L575" s="3"/>
      <c r="M575" s="3"/>
      <c r="N575" s="3"/>
      <c r="O575" s="3"/>
      <c r="P575" s="25">
        <v>0</v>
      </c>
      <c r="Q575" s="26"/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/>
      <c r="X575" s="3"/>
      <c r="Y575" s="3">
        <v>0</v>
      </c>
      <c r="Z575" s="3">
        <v>0</v>
      </c>
      <c r="AA575" s="3">
        <v>0</v>
      </c>
      <c r="AB575" s="3"/>
      <c r="AC575" s="27">
        <v>0</v>
      </c>
      <c r="AD575" s="28">
        <v>0</v>
      </c>
      <c r="AE575" s="135"/>
    </row>
    <row r="576" spans="1:31" x14ac:dyDescent="0.25">
      <c r="A576" s="29">
        <v>564</v>
      </c>
      <c r="B576" s="52"/>
      <c r="C576" s="52"/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/>
      <c r="J576" s="3"/>
      <c r="K576" s="3"/>
      <c r="L576" s="3"/>
      <c r="M576" s="3"/>
      <c r="N576" s="3"/>
      <c r="O576" s="3"/>
      <c r="P576" s="25">
        <v>0</v>
      </c>
      <c r="Q576" s="26"/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/>
      <c r="X576" s="3"/>
      <c r="Y576" s="3">
        <v>0</v>
      </c>
      <c r="Z576" s="3">
        <v>0</v>
      </c>
      <c r="AA576" s="3">
        <v>0</v>
      </c>
      <c r="AB576" s="3"/>
      <c r="AC576" s="27">
        <v>0</v>
      </c>
      <c r="AD576" s="28">
        <v>0</v>
      </c>
      <c r="AE576" s="135"/>
    </row>
    <row r="577" spans="1:31" x14ac:dyDescent="0.25">
      <c r="A577" s="20">
        <v>565</v>
      </c>
      <c r="B577" s="52"/>
      <c r="C577" s="52"/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/>
      <c r="J577" s="3"/>
      <c r="K577" s="3"/>
      <c r="L577" s="3"/>
      <c r="M577" s="3"/>
      <c r="N577" s="3"/>
      <c r="O577" s="3"/>
      <c r="P577" s="25">
        <v>0</v>
      </c>
      <c r="Q577" s="26"/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/>
      <c r="X577" s="3"/>
      <c r="Y577" s="3">
        <v>0</v>
      </c>
      <c r="Z577" s="3">
        <v>0</v>
      </c>
      <c r="AA577" s="3">
        <v>0</v>
      </c>
      <c r="AB577" s="3"/>
      <c r="AC577" s="27">
        <v>0</v>
      </c>
      <c r="AD577" s="28">
        <v>0</v>
      </c>
      <c r="AE577" s="135"/>
    </row>
    <row r="578" spans="1:31" x14ac:dyDescent="0.25">
      <c r="A578" s="29">
        <v>566</v>
      </c>
      <c r="B578" s="52"/>
      <c r="C578" s="52"/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/>
      <c r="J578" s="3"/>
      <c r="K578" s="3"/>
      <c r="L578" s="3"/>
      <c r="M578" s="3"/>
      <c r="N578" s="3"/>
      <c r="O578" s="3"/>
      <c r="P578" s="25">
        <v>0</v>
      </c>
      <c r="Q578" s="26"/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/>
      <c r="X578" s="3"/>
      <c r="Y578" s="3">
        <v>0</v>
      </c>
      <c r="Z578" s="3">
        <v>0</v>
      </c>
      <c r="AA578" s="3">
        <v>0</v>
      </c>
      <c r="AB578" s="3"/>
      <c r="AC578" s="27">
        <v>0</v>
      </c>
      <c r="AD578" s="28">
        <v>0</v>
      </c>
      <c r="AE578" s="135"/>
    </row>
    <row r="579" spans="1:31" x14ac:dyDescent="0.25">
      <c r="A579" s="20">
        <v>567</v>
      </c>
      <c r="B579" s="52"/>
      <c r="C579" s="52"/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/>
      <c r="J579" s="3"/>
      <c r="K579" s="3"/>
      <c r="L579" s="3"/>
      <c r="M579" s="3"/>
      <c r="N579" s="3"/>
      <c r="O579" s="3"/>
      <c r="P579" s="25">
        <v>0</v>
      </c>
      <c r="Q579" s="26"/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/>
      <c r="X579" s="3"/>
      <c r="Y579" s="3">
        <v>0</v>
      </c>
      <c r="Z579" s="3">
        <v>0</v>
      </c>
      <c r="AA579" s="3">
        <v>0</v>
      </c>
      <c r="AB579" s="3"/>
      <c r="AC579" s="27">
        <v>0</v>
      </c>
      <c r="AD579" s="28">
        <v>0</v>
      </c>
      <c r="AE579" s="135"/>
    </row>
    <row r="580" spans="1:31" x14ac:dyDescent="0.25">
      <c r="A580" s="29">
        <v>568</v>
      </c>
      <c r="B580" s="52"/>
      <c r="C580" s="52"/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/>
      <c r="J580" s="3"/>
      <c r="K580" s="3"/>
      <c r="L580" s="3"/>
      <c r="M580" s="3"/>
      <c r="N580" s="3"/>
      <c r="O580" s="3"/>
      <c r="P580" s="25">
        <v>0</v>
      </c>
      <c r="Q580" s="26"/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/>
      <c r="X580" s="3"/>
      <c r="Y580" s="3">
        <v>0</v>
      </c>
      <c r="Z580" s="3">
        <v>0</v>
      </c>
      <c r="AA580" s="3">
        <v>0</v>
      </c>
      <c r="AB580" s="3"/>
      <c r="AC580" s="27">
        <v>0</v>
      </c>
      <c r="AD580" s="28">
        <v>0</v>
      </c>
      <c r="AE580" s="135"/>
    </row>
    <row r="581" spans="1:31" x14ac:dyDescent="0.25">
      <c r="A581" s="20">
        <v>569</v>
      </c>
      <c r="B581" s="52"/>
      <c r="C581" s="52"/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/>
      <c r="J581" s="3"/>
      <c r="K581" s="3"/>
      <c r="L581" s="3"/>
      <c r="M581" s="3"/>
      <c r="N581" s="3"/>
      <c r="O581" s="3"/>
      <c r="P581" s="25">
        <v>0</v>
      </c>
      <c r="Q581" s="26"/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/>
      <c r="X581" s="3"/>
      <c r="Y581" s="3">
        <v>0</v>
      </c>
      <c r="Z581" s="3">
        <v>0</v>
      </c>
      <c r="AA581" s="3">
        <v>0</v>
      </c>
      <c r="AB581" s="3"/>
      <c r="AC581" s="27">
        <v>0</v>
      </c>
      <c r="AD581" s="28">
        <v>0</v>
      </c>
      <c r="AE581" s="135"/>
    </row>
    <row r="582" spans="1:31" x14ac:dyDescent="0.25">
      <c r="A582" s="29">
        <v>570</v>
      </c>
      <c r="B582" s="52"/>
      <c r="C582" s="52"/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/>
      <c r="J582" s="3"/>
      <c r="K582" s="3"/>
      <c r="L582" s="3"/>
      <c r="M582" s="3"/>
      <c r="N582" s="3"/>
      <c r="O582" s="3"/>
      <c r="P582" s="25">
        <v>0</v>
      </c>
      <c r="Q582" s="26"/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/>
      <c r="X582" s="3"/>
      <c r="Y582" s="3">
        <v>0</v>
      </c>
      <c r="Z582" s="3">
        <v>0</v>
      </c>
      <c r="AA582" s="3">
        <v>0</v>
      </c>
      <c r="AB582" s="3"/>
      <c r="AC582" s="27">
        <v>0</v>
      </c>
      <c r="AD582" s="28">
        <v>0</v>
      </c>
      <c r="AE582" s="135"/>
    </row>
    <row r="583" spans="1:31" x14ac:dyDescent="0.25">
      <c r="A583" s="20">
        <v>571</v>
      </c>
      <c r="B583" s="52"/>
      <c r="C583" s="52"/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/>
      <c r="J583" s="3"/>
      <c r="K583" s="3"/>
      <c r="L583" s="3"/>
      <c r="M583" s="3"/>
      <c r="N583" s="3"/>
      <c r="O583" s="3"/>
      <c r="P583" s="25">
        <v>0</v>
      </c>
      <c r="Q583" s="26"/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/>
      <c r="X583" s="3"/>
      <c r="Y583" s="3">
        <v>0</v>
      </c>
      <c r="Z583" s="3">
        <v>0</v>
      </c>
      <c r="AA583" s="3">
        <v>0</v>
      </c>
      <c r="AB583" s="3"/>
      <c r="AC583" s="27">
        <v>0</v>
      </c>
      <c r="AD583" s="28">
        <v>0</v>
      </c>
      <c r="AE583" s="135"/>
    </row>
    <row r="584" spans="1:31" x14ac:dyDescent="0.25">
      <c r="A584" s="29">
        <v>572</v>
      </c>
      <c r="B584" s="52"/>
      <c r="C584" s="52"/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/>
      <c r="J584" s="3"/>
      <c r="K584" s="3"/>
      <c r="L584" s="3"/>
      <c r="M584" s="3"/>
      <c r="N584" s="3"/>
      <c r="O584" s="3"/>
      <c r="P584" s="25">
        <v>0</v>
      </c>
      <c r="Q584" s="26"/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/>
      <c r="X584" s="3"/>
      <c r="Y584" s="3">
        <v>0</v>
      </c>
      <c r="Z584" s="3">
        <v>0</v>
      </c>
      <c r="AA584" s="3">
        <v>0</v>
      </c>
      <c r="AB584" s="3"/>
      <c r="AC584" s="27">
        <v>0</v>
      </c>
      <c r="AD584" s="28">
        <v>0</v>
      </c>
      <c r="AE584" s="135"/>
    </row>
    <row r="585" spans="1:31" x14ac:dyDescent="0.25">
      <c r="A585" s="20">
        <v>573</v>
      </c>
      <c r="B585" s="52"/>
      <c r="C585" s="52"/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/>
      <c r="J585" s="3"/>
      <c r="K585" s="3"/>
      <c r="L585" s="3"/>
      <c r="M585" s="3"/>
      <c r="N585" s="3"/>
      <c r="O585" s="3"/>
      <c r="P585" s="25">
        <v>0</v>
      </c>
      <c r="Q585" s="26"/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/>
      <c r="X585" s="3"/>
      <c r="Y585" s="3">
        <v>0</v>
      </c>
      <c r="Z585" s="3">
        <v>0</v>
      </c>
      <c r="AA585" s="3">
        <v>0</v>
      </c>
      <c r="AB585" s="3"/>
      <c r="AC585" s="27">
        <v>0</v>
      </c>
      <c r="AD585" s="28">
        <v>0</v>
      </c>
      <c r="AE585" s="135"/>
    </row>
    <row r="586" spans="1:31" x14ac:dyDescent="0.25">
      <c r="A586" s="29">
        <v>574</v>
      </c>
      <c r="B586" s="52"/>
      <c r="C586" s="52"/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/>
      <c r="J586" s="3"/>
      <c r="K586" s="3"/>
      <c r="L586" s="3"/>
      <c r="M586" s="3"/>
      <c r="N586" s="3"/>
      <c r="O586" s="3"/>
      <c r="P586" s="25">
        <v>0</v>
      </c>
      <c r="Q586" s="26"/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/>
      <c r="X586" s="3"/>
      <c r="Y586" s="3">
        <v>0</v>
      </c>
      <c r="Z586" s="3">
        <v>0</v>
      </c>
      <c r="AA586" s="3">
        <v>0</v>
      </c>
      <c r="AB586" s="3"/>
      <c r="AC586" s="27">
        <v>0</v>
      </c>
      <c r="AD586" s="28">
        <v>0</v>
      </c>
      <c r="AE586" s="135"/>
    </row>
    <row r="587" spans="1:31" x14ac:dyDescent="0.25">
      <c r="A587" s="20">
        <v>575</v>
      </c>
      <c r="B587" s="52"/>
      <c r="C587" s="52"/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/>
      <c r="J587" s="3"/>
      <c r="K587" s="3"/>
      <c r="L587" s="3"/>
      <c r="M587" s="3"/>
      <c r="N587" s="3"/>
      <c r="O587" s="3"/>
      <c r="P587" s="25">
        <v>0</v>
      </c>
      <c r="Q587" s="26"/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/>
      <c r="X587" s="3"/>
      <c r="Y587" s="3">
        <v>0</v>
      </c>
      <c r="Z587" s="3">
        <v>0</v>
      </c>
      <c r="AA587" s="3">
        <v>0</v>
      </c>
      <c r="AB587" s="3"/>
      <c r="AC587" s="27">
        <v>0</v>
      </c>
      <c r="AD587" s="28">
        <v>0</v>
      </c>
      <c r="AE587" s="135"/>
    </row>
    <row r="588" spans="1:31" x14ac:dyDescent="0.25">
      <c r="A588" s="29">
        <v>576</v>
      </c>
      <c r="B588" s="52"/>
      <c r="C588" s="52"/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/>
      <c r="J588" s="3"/>
      <c r="K588" s="3"/>
      <c r="L588" s="3"/>
      <c r="M588" s="3"/>
      <c r="N588" s="3"/>
      <c r="O588" s="3"/>
      <c r="P588" s="25">
        <v>0</v>
      </c>
      <c r="Q588" s="26"/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/>
      <c r="X588" s="3"/>
      <c r="Y588" s="3">
        <v>0</v>
      </c>
      <c r="Z588" s="3">
        <v>0</v>
      </c>
      <c r="AA588" s="3">
        <v>0</v>
      </c>
      <c r="AB588" s="3"/>
      <c r="AC588" s="27">
        <v>0</v>
      </c>
      <c r="AD588" s="28">
        <v>0</v>
      </c>
      <c r="AE588" s="135"/>
    </row>
    <row r="589" spans="1:31" x14ac:dyDescent="0.25">
      <c r="A589" s="20">
        <v>577</v>
      </c>
      <c r="B589" s="52"/>
      <c r="C589" s="52"/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/>
      <c r="J589" s="3"/>
      <c r="K589" s="3"/>
      <c r="L589" s="3"/>
      <c r="M589" s="3"/>
      <c r="N589" s="3"/>
      <c r="O589" s="3"/>
      <c r="P589" s="25">
        <v>0</v>
      </c>
      <c r="Q589" s="26"/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/>
      <c r="X589" s="3"/>
      <c r="Y589" s="3">
        <v>0</v>
      </c>
      <c r="Z589" s="3">
        <v>0</v>
      </c>
      <c r="AA589" s="3">
        <v>0</v>
      </c>
      <c r="AB589" s="3"/>
      <c r="AC589" s="27">
        <v>0</v>
      </c>
      <c r="AD589" s="28">
        <v>0</v>
      </c>
      <c r="AE589" s="135"/>
    </row>
    <row r="590" spans="1:31" x14ac:dyDescent="0.25">
      <c r="A590" s="29">
        <v>578</v>
      </c>
      <c r="B590" s="52"/>
      <c r="C590" s="52"/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/>
      <c r="J590" s="3"/>
      <c r="K590" s="3"/>
      <c r="L590" s="3"/>
      <c r="M590" s="3"/>
      <c r="N590" s="3"/>
      <c r="O590" s="3"/>
      <c r="P590" s="25">
        <v>0</v>
      </c>
      <c r="Q590" s="26"/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/>
      <c r="X590" s="3"/>
      <c r="Y590" s="3">
        <v>0</v>
      </c>
      <c r="Z590" s="3">
        <v>0</v>
      </c>
      <c r="AA590" s="3">
        <v>0</v>
      </c>
      <c r="AB590" s="3"/>
      <c r="AC590" s="27">
        <v>0</v>
      </c>
      <c r="AD590" s="28">
        <v>0</v>
      </c>
      <c r="AE590" s="135"/>
    </row>
    <row r="591" spans="1:31" x14ac:dyDescent="0.25">
      <c r="A591" s="20">
        <v>579</v>
      </c>
      <c r="B591" s="52"/>
      <c r="C591" s="52"/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/>
      <c r="J591" s="3"/>
      <c r="K591" s="3"/>
      <c r="L591" s="3"/>
      <c r="M591" s="3"/>
      <c r="N591" s="3"/>
      <c r="O591" s="3"/>
      <c r="P591" s="25">
        <v>0</v>
      </c>
      <c r="Q591" s="26"/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/>
      <c r="X591" s="3"/>
      <c r="Y591" s="3">
        <v>0</v>
      </c>
      <c r="Z591" s="3">
        <v>0</v>
      </c>
      <c r="AA591" s="3">
        <v>0</v>
      </c>
      <c r="AB591" s="3"/>
      <c r="AC591" s="27">
        <v>0</v>
      </c>
      <c r="AD591" s="28">
        <v>0</v>
      </c>
      <c r="AE591" s="135"/>
    </row>
    <row r="592" spans="1:31" x14ac:dyDescent="0.25">
      <c r="A592" s="29">
        <v>580</v>
      </c>
      <c r="B592" s="52"/>
      <c r="C592" s="52"/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/>
      <c r="J592" s="3"/>
      <c r="K592" s="3"/>
      <c r="L592" s="3"/>
      <c r="M592" s="3"/>
      <c r="N592" s="3"/>
      <c r="O592" s="3"/>
      <c r="P592" s="25">
        <v>0</v>
      </c>
      <c r="Q592" s="26"/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/>
      <c r="X592" s="3"/>
      <c r="Y592" s="3">
        <v>0</v>
      </c>
      <c r="Z592" s="3">
        <v>0</v>
      </c>
      <c r="AA592" s="3">
        <v>0</v>
      </c>
      <c r="AB592" s="3"/>
      <c r="AC592" s="27">
        <v>0</v>
      </c>
      <c r="AD592" s="28">
        <v>0</v>
      </c>
      <c r="AE592" s="135"/>
    </row>
    <row r="593" spans="1:31" x14ac:dyDescent="0.25">
      <c r="A593" s="20">
        <v>581</v>
      </c>
      <c r="B593" s="52"/>
      <c r="C593" s="52"/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/>
      <c r="J593" s="3"/>
      <c r="K593" s="3"/>
      <c r="L593" s="3"/>
      <c r="M593" s="3"/>
      <c r="N593" s="3"/>
      <c r="O593" s="3"/>
      <c r="P593" s="25">
        <v>0</v>
      </c>
      <c r="Q593" s="26"/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/>
      <c r="X593" s="3"/>
      <c r="Y593" s="3">
        <v>0</v>
      </c>
      <c r="Z593" s="3">
        <v>0</v>
      </c>
      <c r="AA593" s="3">
        <v>0</v>
      </c>
      <c r="AB593" s="3"/>
      <c r="AC593" s="27">
        <v>0</v>
      </c>
      <c r="AD593" s="28">
        <v>0</v>
      </c>
      <c r="AE593" s="135"/>
    </row>
    <row r="594" spans="1:31" x14ac:dyDescent="0.25">
      <c r="A594" s="29">
        <v>582</v>
      </c>
      <c r="B594" s="52"/>
      <c r="C594" s="52"/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/>
      <c r="J594" s="3"/>
      <c r="K594" s="3"/>
      <c r="L594" s="3"/>
      <c r="M594" s="3"/>
      <c r="N594" s="3"/>
      <c r="O594" s="3"/>
      <c r="P594" s="25">
        <v>0</v>
      </c>
      <c r="Q594" s="26"/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/>
      <c r="X594" s="3"/>
      <c r="Y594" s="3">
        <v>0</v>
      </c>
      <c r="Z594" s="3">
        <v>0</v>
      </c>
      <c r="AA594" s="3">
        <v>0</v>
      </c>
      <c r="AB594" s="3"/>
      <c r="AC594" s="27">
        <v>0</v>
      </c>
      <c r="AD594" s="28">
        <v>0</v>
      </c>
      <c r="AE594" s="135"/>
    </row>
    <row r="595" spans="1:31" x14ac:dyDescent="0.25">
      <c r="A595" s="20">
        <v>583</v>
      </c>
      <c r="B595" s="52"/>
      <c r="C595" s="52"/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/>
      <c r="J595" s="3"/>
      <c r="K595" s="3"/>
      <c r="L595" s="3"/>
      <c r="M595" s="3"/>
      <c r="N595" s="3"/>
      <c r="O595" s="3"/>
      <c r="P595" s="25">
        <v>0</v>
      </c>
      <c r="Q595" s="26"/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/>
      <c r="X595" s="3"/>
      <c r="Y595" s="3">
        <v>0</v>
      </c>
      <c r="Z595" s="3">
        <v>0</v>
      </c>
      <c r="AA595" s="3">
        <v>0</v>
      </c>
      <c r="AB595" s="3"/>
      <c r="AC595" s="27">
        <v>0</v>
      </c>
      <c r="AD595" s="28">
        <v>0</v>
      </c>
      <c r="AE595" s="135"/>
    </row>
    <row r="596" spans="1:31" x14ac:dyDescent="0.25">
      <c r="A596" s="29">
        <v>584</v>
      </c>
      <c r="B596" s="52"/>
      <c r="C596" s="52"/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/>
      <c r="J596" s="3"/>
      <c r="K596" s="3"/>
      <c r="L596" s="3"/>
      <c r="M596" s="3"/>
      <c r="N596" s="3"/>
      <c r="O596" s="3"/>
      <c r="P596" s="25">
        <v>0</v>
      </c>
      <c r="Q596" s="26"/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/>
      <c r="X596" s="3"/>
      <c r="Y596" s="3">
        <v>0</v>
      </c>
      <c r="Z596" s="3">
        <v>0</v>
      </c>
      <c r="AA596" s="3">
        <v>0</v>
      </c>
      <c r="AB596" s="3"/>
      <c r="AC596" s="27">
        <v>0</v>
      </c>
      <c r="AD596" s="28">
        <v>0</v>
      </c>
      <c r="AE596" s="135"/>
    </row>
    <row r="597" spans="1:31" x14ac:dyDescent="0.25">
      <c r="A597" s="20">
        <v>585</v>
      </c>
      <c r="B597" s="52"/>
      <c r="C597" s="52"/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/>
      <c r="J597" s="3"/>
      <c r="K597" s="3"/>
      <c r="L597" s="3"/>
      <c r="M597" s="3"/>
      <c r="N597" s="3"/>
      <c r="O597" s="3"/>
      <c r="P597" s="25">
        <v>0</v>
      </c>
      <c r="Q597" s="26"/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/>
      <c r="X597" s="3"/>
      <c r="Y597" s="3">
        <v>0</v>
      </c>
      <c r="Z597" s="3">
        <v>0</v>
      </c>
      <c r="AA597" s="3">
        <v>0</v>
      </c>
      <c r="AB597" s="3"/>
      <c r="AC597" s="27">
        <v>0</v>
      </c>
      <c r="AD597" s="28">
        <v>0</v>
      </c>
      <c r="AE597" s="135"/>
    </row>
    <row r="598" spans="1:31" x14ac:dyDescent="0.25">
      <c r="A598" s="29">
        <v>586</v>
      </c>
      <c r="B598" s="52"/>
      <c r="C598" s="52"/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/>
      <c r="J598" s="3"/>
      <c r="K598" s="3"/>
      <c r="L598" s="3"/>
      <c r="M598" s="3"/>
      <c r="N598" s="3"/>
      <c r="O598" s="3"/>
      <c r="P598" s="25">
        <v>0</v>
      </c>
      <c r="Q598" s="26"/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/>
      <c r="X598" s="3"/>
      <c r="Y598" s="3">
        <v>0</v>
      </c>
      <c r="Z598" s="3">
        <v>0</v>
      </c>
      <c r="AA598" s="3">
        <v>0</v>
      </c>
      <c r="AB598" s="3"/>
      <c r="AC598" s="27">
        <v>0</v>
      </c>
      <c r="AD598" s="28">
        <v>0</v>
      </c>
      <c r="AE598" s="135"/>
    </row>
    <row r="599" spans="1:31" x14ac:dyDescent="0.25">
      <c r="A599" s="20">
        <v>587</v>
      </c>
      <c r="B599" s="52"/>
      <c r="C599" s="52"/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/>
      <c r="J599" s="3"/>
      <c r="K599" s="3"/>
      <c r="L599" s="3"/>
      <c r="M599" s="3"/>
      <c r="N599" s="3"/>
      <c r="O599" s="3"/>
      <c r="P599" s="25">
        <v>0</v>
      </c>
      <c r="Q599" s="26"/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/>
      <c r="X599" s="3"/>
      <c r="Y599" s="3">
        <v>0</v>
      </c>
      <c r="Z599" s="3">
        <v>0</v>
      </c>
      <c r="AA599" s="3">
        <v>0</v>
      </c>
      <c r="AB599" s="3"/>
      <c r="AC599" s="27">
        <v>0</v>
      </c>
      <c r="AD599" s="28">
        <v>0</v>
      </c>
      <c r="AE599" s="135"/>
    </row>
    <row r="600" spans="1:31" x14ac:dyDescent="0.25">
      <c r="A600" s="29">
        <v>588</v>
      </c>
      <c r="B600" s="52"/>
      <c r="C600" s="52"/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/>
      <c r="J600" s="3"/>
      <c r="K600" s="3"/>
      <c r="L600" s="3"/>
      <c r="M600" s="3"/>
      <c r="N600" s="3"/>
      <c r="O600" s="3"/>
      <c r="P600" s="25">
        <v>0</v>
      </c>
      <c r="Q600" s="26"/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/>
      <c r="X600" s="3"/>
      <c r="Y600" s="3">
        <v>0</v>
      </c>
      <c r="Z600" s="3">
        <v>0</v>
      </c>
      <c r="AA600" s="3">
        <v>0</v>
      </c>
      <c r="AB600" s="3"/>
      <c r="AC600" s="27">
        <v>0</v>
      </c>
      <c r="AD600" s="28">
        <v>0</v>
      </c>
      <c r="AE600" s="135"/>
    </row>
    <row r="601" spans="1:31" x14ac:dyDescent="0.25">
      <c r="A601" s="20">
        <v>589</v>
      </c>
      <c r="B601" s="52"/>
      <c r="C601" s="52"/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/>
      <c r="J601" s="3"/>
      <c r="K601" s="3"/>
      <c r="L601" s="3"/>
      <c r="M601" s="3"/>
      <c r="N601" s="3"/>
      <c r="O601" s="3"/>
      <c r="P601" s="25">
        <v>0</v>
      </c>
      <c r="Q601" s="26"/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/>
      <c r="X601" s="3"/>
      <c r="Y601" s="3">
        <v>0</v>
      </c>
      <c r="Z601" s="3">
        <v>0</v>
      </c>
      <c r="AA601" s="3">
        <v>0</v>
      </c>
      <c r="AB601" s="3"/>
      <c r="AC601" s="27">
        <v>0</v>
      </c>
      <c r="AD601" s="28">
        <v>0</v>
      </c>
      <c r="AE601" s="135"/>
    </row>
    <row r="602" spans="1:31" x14ac:dyDescent="0.25">
      <c r="A602" s="29">
        <v>590</v>
      </c>
      <c r="B602" s="52"/>
      <c r="C602" s="52"/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/>
      <c r="J602" s="3"/>
      <c r="K602" s="3"/>
      <c r="L602" s="3"/>
      <c r="M602" s="3"/>
      <c r="N602" s="3"/>
      <c r="O602" s="3"/>
      <c r="P602" s="25">
        <v>0</v>
      </c>
      <c r="Q602" s="26"/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/>
      <c r="X602" s="3"/>
      <c r="Y602" s="3">
        <v>0</v>
      </c>
      <c r="Z602" s="3">
        <v>0</v>
      </c>
      <c r="AA602" s="3">
        <v>0</v>
      </c>
      <c r="AB602" s="3"/>
      <c r="AC602" s="27">
        <v>0</v>
      </c>
      <c r="AD602" s="28">
        <v>0</v>
      </c>
      <c r="AE602" s="135"/>
    </row>
    <row r="603" spans="1:31" x14ac:dyDescent="0.25">
      <c r="A603" s="20">
        <v>591</v>
      </c>
      <c r="B603" s="52"/>
      <c r="C603" s="52"/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/>
      <c r="J603" s="3"/>
      <c r="K603" s="3"/>
      <c r="L603" s="3"/>
      <c r="M603" s="3"/>
      <c r="N603" s="3"/>
      <c r="O603" s="3"/>
      <c r="P603" s="25">
        <v>0</v>
      </c>
      <c r="Q603" s="26"/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/>
      <c r="X603" s="3"/>
      <c r="Y603" s="3">
        <v>0</v>
      </c>
      <c r="Z603" s="3">
        <v>0</v>
      </c>
      <c r="AA603" s="3">
        <v>0</v>
      </c>
      <c r="AB603" s="3"/>
      <c r="AC603" s="27">
        <v>0</v>
      </c>
      <c r="AD603" s="28">
        <v>0</v>
      </c>
      <c r="AE603" s="135"/>
    </row>
    <row r="604" spans="1:31" x14ac:dyDescent="0.25">
      <c r="A604" s="29">
        <v>592</v>
      </c>
      <c r="B604" s="52"/>
      <c r="C604" s="52"/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/>
      <c r="J604" s="3"/>
      <c r="K604" s="3"/>
      <c r="L604" s="3"/>
      <c r="M604" s="3"/>
      <c r="N604" s="3"/>
      <c r="O604" s="3"/>
      <c r="P604" s="25">
        <v>0</v>
      </c>
      <c r="Q604" s="26"/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/>
      <c r="X604" s="3"/>
      <c r="Y604" s="3">
        <v>0</v>
      </c>
      <c r="Z604" s="3">
        <v>0</v>
      </c>
      <c r="AA604" s="3">
        <v>0</v>
      </c>
      <c r="AB604" s="3"/>
      <c r="AC604" s="27">
        <v>0</v>
      </c>
      <c r="AD604" s="28">
        <v>0</v>
      </c>
      <c r="AE604" s="135"/>
    </row>
    <row r="605" spans="1:31" x14ac:dyDescent="0.25">
      <c r="A605" s="20">
        <v>593</v>
      </c>
      <c r="B605" s="52"/>
      <c r="C605" s="52"/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/>
      <c r="J605" s="3"/>
      <c r="K605" s="3"/>
      <c r="L605" s="3"/>
      <c r="M605" s="3"/>
      <c r="N605" s="3"/>
      <c r="O605" s="3"/>
      <c r="P605" s="25">
        <v>0</v>
      </c>
      <c r="Q605" s="26"/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/>
      <c r="X605" s="3"/>
      <c r="Y605" s="3">
        <v>0</v>
      </c>
      <c r="Z605" s="3">
        <v>0</v>
      </c>
      <c r="AA605" s="3">
        <v>0</v>
      </c>
      <c r="AB605" s="3"/>
      <c r="AC605" s="27">
        <v>0</v>
      </c>
      <c r="AD605" s="28">
        <v>0</v>
      </c>
      <c r="AE605" s="135"/>
    </row>
    <row r="606" spans="1:31" x14ac:dyDescent="0.25">
      <c r="A606" s="29">
        <v>594</v>
      </c>
      <c r="B606" s="52"/>
      <c r="C606" s="52"/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/>
      <c r="J606" s="3"/>
      <c r="K606" s="3"/>
      <c r="L606" s="3"/>
      <c r="M606" s="3"/>
      <c r="N606" s="3"/>
      <c r="O606" s="3"/>
      <c r="P606" s="25">
        <v>0</v>
      </c>
      <c r="Q606" s="26"/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/>
      <c r="X606" s="3"/>
      <c r="Y606" s="3">
        <v>0</v>
      </c>
      <c r="Z606" s="3">
        <v>0</v>
      </c>
      <c r="AA606" s="3">
        <v>0</v>
      </c>
      <c r="AB606" s="3"/>
      <c r="AC606" s="27">
        <v>0</v>
      </c>
      <c r="AD606" s="28">
        <v>0</v>
      </c>
      <c r="AE606" s="135"/>
    </row>
    <row r="607" spans="1:31" x14ac:dyDescent="0.25">
      <c r="A607" s="20">
        <v>595</v>
      </c>
      <c r="B607" s="52"/>
      <c r="C607" s="52"/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/>
      <c r="J607" s="3"/>
      <c r="K607" s="3"/>
      <c r="L607" s="3"/>
      <c r="M607" s="3"/>
      <c r="N607" s="3"/>
      <c r="O607" s="3"/>
      <c r="P607" s="25">
        <v>0</v>
      </c>
      <c r="Q607" s="26"/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/>
      <c r="X607" s="3"/>
      <c r="Y607" s="3">
        <v>0</v>
      </c>
      <c r="Z607" s="3">
        <v>0</v>
      </c>
      <c r="AA607" s="3">
        <v>0</v>
      </c>
      <c r="AB607" s="3"/>
      <c r="AC607" s="27">
        <v>0</v>
      </c>
      <c r="AD607" s="28">
        <v>0</v>
      </c>
      <c r="AE607" s="135"/>
    </row>
    <row r="608" spans="1:31" x14ac:dyDescent="0.25">
      <c r="A608" s="29">
        <v>596</v>
      </c>
      <c r="B608" s="52"/>
      <c r="C608" s="52"/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/>
      <c r="J608" s="3"/>
      <c r="K608" s="3"/>
      <c r="L608" s="3"/>
      <c r="M608" s="3"/>
      <c r="N608" s="3"/>
      <c r="O608" s="3"/>
      <c r="P608" s="25">
        <v>0</v>
      </c>
      <c r="Q608" s="26"/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/>
      <c r="X608" s="3"/>
      <c r="Y608" s="3">
        <v>0</v>
      </c>
      <c r="Z608" s="3">
        <v>0</v>
      </c>
      <c r="AA608" s="3">
        <v>0</v>
      </c>
      <c r="AB608" s="3"/>
      <c r="AC608" s="27">
        <v>0</v>
      </c>
      <c r="AD608" s="28">
        <v>0</v>
      </c>
      <c r="AE608" s="135"/>
    </row>
    <row r="609" spans="1:31" x14ac:dyDescent="0.25">
      <c r="A609" s="20">
        <v>597</v>
      </c>
      <c r="B609" s="52"/>
      <c r="C609" s="52"/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/>
      <c r="J609" s="3"/>
      <c r="K609" s="3"/>
      <c r="L609" s="3"/>
      <c r="M609" s="3"/>
      <c r="N609" s="3"/>
      <c r="O609" s="3"/>
      <c r="P609" s="25">
        <v>0</v>
      </c>
      <c r="Q609" s="26"/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/>
      <c r="X609" s="3"/>
      <c r="Y609" s="3">
        <v>0</v>
      </c>
      <c r="Z609" s="3">
        <v>0</v>
      </c>
      <c r="AA609" s="3">
        <v>0</v>
      </c>
      <c r="AB609" s="3"/>
      <c r="AC609" s="27">
        <v>0</v>
      </c>
      <c r="AD609" s="28">
        <v>0</v>
      </c>
      <c r="AE609" s="135"/>
    </row>
    <row r="610" spans="1:31" x14ac:dyDescent="0.25">
      <c r="A610" s="29">
        <v>598</v>
      </c>
      <c r="B610" s="52"/>
      <c r="C610" s="52"/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/>
      <c r="J610" s="3"/>
      <c r="K610" s="3"/>
      <c r="L610" s="3"/>
      <c r="M610" s="3"/>
      <c r="N610" s="3"/>
      <c r="O610" s="3"/>
      <c r="P610" s="25">
        <v>0</v>
      </c>
      <c r="Q610" s="26"/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/>
      <c r="X610" s="3"/>
      <c r="Y610" s="3">
        <v>0</v>
      </c>
      <c r="Z610" s="3">
        <v>0</v>
      </c>
      <c r="AA610" s="3">
        <v>0</v>
      </c>
      <c r="AB610" s="3"/>
      <c r="AC610" s="27">
        <v>0</v>
      </c>
      <c r="AD610" s="28">
        <v>0</v>
      </c>
      <c r="AE610" s="135"/>
    </row>
    <row r="611" spans="1:31" x14ac:dyDescent="0.25">
      <c r="A611" s="20">
        <v>599</v>
      </c>
      <c r="B611" s="52"/>
      <c r="C611" s="52"/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/>
      <c r="J611" s="3"/>
      <c r="K611" s="3"/>
      <c r="L611" s="3"/>
      <c r="M611" s="3"/>
      <c r="N611" s="3"/>
      <c r="O611" s="3"/>
      <c r="P611" s="25">
        <v>0</v>
      </c>
      <c r="Q611" s="26"/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/>
      <c r="X611" s="3"/>
      <c r="Y611" s="3">
        <v>0</v>
      </c>
      <c r="Z611" s="3">
        <v>0</v>
      </c>
      <c r="AA611" s="3">
        <v>0</v>
      </c>
      <c r="AB611" s="3"/>
      <c r="AC611" s="27">
        <v>0</v>
      </c>
      <c r="AD611" s="28">
        <v>0</v>
      </c>
      <c r="AE611" s="135"/>
    </row>
    <row r="612" spans="1:31" x14ac:dyDescent="0.25">
      <c r="A612" s="29">
        <v>600</v>
      </c>
      <c r="B612" s="52"/>
      <c r="C612" s="52"/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/>
      <c r="J612" s="3"/>
      <c r="K612" s="3"/>
      <c r="L612" s="3"/>
      <c r="M612" s="3"/>
      <c r="N612" s="3"/>
      <c r="O612" s="3"/>
      <c r="P612" s="25">
        <v>0</v>
      </c>
      <c r="Q612" s="26"/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/>
      <c r="X612" s="3"/>
      <c r="Y612" s="3">
        <v>0</v>
      </c>
      <c r="Z612" s="3">
        <v>0</v>
      </c>
      <c r="AA612" s="3">
        <v>0</v>
      </c>
      <c r="AB612" s="3"/>
      <c r="AC612" s="27">
        <v>0</v>
      </c>
      <c r="AD612" s="28">
        <v>0</v>
      </c>
      <c r="AE612" s="135"/>
    </row>
    <row r="613" spans="1:31" x14ac:dyDescent="0.25">
      <c r="A613" s="20">
        <v>601</v>
      </c>
      <c r="B613" s="52"/>
      <c r="C613" s="52"/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/>
      <c r="J613" s="3"/>
      <c r="K613" s="3"/>
      <c r="L613" s="3"/>
      <c r="M613" s="3"/>
      <c r="N613" s="3"/>
      <c r="O613" s="3"/>
      <c r="P613" s="25">
        <v>0</v>
      </c>
      <c r="Q613" s="26"/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/>
      <c r="X613" s="3"/>
      <c r="Y613" s="3">
        <v>0</v>
      </c>
      <c r="Z613" s="3">
        <v>0</v>
      </c>
      <c r="AA613" s="3">
        <v>0</v>
      </c>
      <c r="AB613" s="3"/>
      <c r="AC613" s="27">
        <v>0</v>
      </c>
      <c r="AD613" s="28">
        <v>0</v>
      </c>
      <c r="AE613" s="135"/>
    </row>
    <row r="614" spans="1:31" x14ac:dyDescent="0.25">
      <c r="A614" s="29">
        <v>602</v>
      </c>
      <c r="B614" s="52"/>
      <c r="C614" s="52"/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/>
      <c r="J614" s="3"/>
      <c r="K614" s="3"/>
      <c r="L614" s="3"/>
      <c r="M614" s="3"/>
      <c r="N614" s="3"/>
      <c r="O614" s="3"/>
      <c r="P614" s="25">
        <v>0</v>
      </c>
      <c r="Q614" s="26"/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/>
      <c r="X614" s="3"/>
      <c r="Y614" s="3">
        <v>0</v>
      </c>
      <c r="Z614" s="3">
        <v>0</v>
      </c>
      <c r="AA614" s="3">
        <v>0</v>
      </c>
      <c r="AB614" s="3"/>
      <c r="AC614" s="27">
        <v>0</v>
      </c>
      <c r="AD614" s="28">
        <v>0</v>
      </c>
      <c r="AE614" s="135"/>
    </row>
    <row r="615" spans="1:31" x14ac:dyDescent="0.25">
      <c r="A615" s="20">
        <v>603</v>
      </c>
      <c r="B615" s="52"/>
      <c r="C615" s="52"/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/>
      <c r="J615" s="3"/>
      <c r="K615" s="3"/>
      <c r="L615" s="3"/>
      <c r="M615" s="3"/>
      <c r="N615" s="3"/>
      <c r="O615" s="3"/>
      <c r="P615" s="25">
        <v>0</v>
      </c>
      <c r="Q615" s="26"/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/>
      <c r="X615" s="3"/>
      <c r="Y615" s="3">
        <v>0</v>
      </c>
      <c r="Z615" s="3">
        <v>0</v>
      </c>
      <c r="AA615" s="3">
        <v>0</v>
      </c>
      <c r="AB615" s="3"/>
      <c r="AC615" s="27">
        <v>0</v>
      </c>
      <c r="AD615" s="28">
        <v>0</v>
      </c>
      <c r="AE615" s="135"/>
    </row>
    <row r="616" spans="1:31" x14ac:dyDescent="0.25">
      <c r="A616" s="29">
        <v>604</v>
      </c>
      <c r="B616" s="52"/>
      <c r="C616" s="52"/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/>
      <c r="J616" s="3"/>
      <c r="K616" s="3"/>
      <c r="L616" s="3"/>
      <c r="M616" s="3"/>
      <c r="N616" s="3"/>
      <c r="O616" s="3"/>
      <c r="P616" s="25">
        <v>0</v>
      </c>
      <c r="Q616" s="26"/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/>
      <c r="X616" s="3"/>
      <c r="Y616" s="3">
        <v>0</v>
      </c>
      <c r="Z616" s="3">
        <v>0</v>
      </c>
      <c r="AA616" s="3">
        <v>0</v>
      </c>
      <c r="AB616" s="3"/>
      <c r="AC616" s="27">
        <v>0</v>
      </c>
      <c r="AD616" s="28">
        <v>0</v>
      </c>
      <c r="AE616" s="135"/>
    </row>
    <row r="617" spans="1:31" x14ac:dyDescent="0.25">
      <c r="A617" s="20">
        <v>605</v>
      </c>
      <c r="B617" s="52"/>
      <c r="C617" s="52"/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/>
      <c r="J617" s="3"/>
      <c r="K617" s="3"/>
      <c r="L617" s="3"/>
      <c r="M617" s="3"/>
      <c r="N617" s="3"/>
      <c r="O617" s="3"/>
      <c r="P617" s="25">
        <v>0</v>
      </c>
      <c r="Q617" s="26"/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/>
      <c r="X617" s="3"/>
      <c r="Y617" s="3">
        <v>0</v>
      </c>
      <c r="Z617" s="3">
        <v>0</v>
      </c>
      <c r="AA617" s="3">
        <v>0</v>
      </c>
      <c r="AB617" s="3"/>
      <c r="AC617" s="27">
        <v>0</v>
      </c>
      <c r="AD617" s="28">
        <v>0</v>
      </c>
      <c r="AE617" s="135"/>
    </row>
    <row r="618" spans="1:31" x14ac:dyDescent="0.25">
      <c r="A618" s="29">
        <v>606</v>
      </c>
      <c r="B618" s="52"/>
      <c r="C618" s="52"/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/>
      <c r="J618" s="3"/>
      <c r="K618" s="3"/>
      <c r="L618" s="3"/>
      <c r="M618" s="3"/>
      <c r="N618" s="3"/>
      <c r="O618" s="3"/>
      <c r="P618" s="25">
        <v>0</v>
      </c>
      <c r="Q618" s="26"/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/>
      <c r="X618" s="3"/>
      <c r="Y618" s="3">
        <v>0</v>
      </c>
      <c r="Z618" s="3">
        <v>0</v>
      </c>
      <c r="AA618" s="3">
        <v>0</v>
      </c>
      <c r="AB618" s="3"/>
      <c r="AC618" s="27">
        <v>0</v>
      </c>
      <c r="AD618" s="28">
        <v>0</v>
      </c>
      <c r="AE618" s="135"/>
    </row>
    <row r="619" spans="1:31" x14ac:dyDescent="0.25">
      <c r="A619" s="20">
        <v>607</v>
      </c>
      <c r="B619" s="52"/>
      <c r="C619" s="52"/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/>
      <c r="J619" s="3"/>
      <c r="K619" s="3"/>
      <c r="L619" s="3"/>
      <c r="M619" s="3"/>
      <c r="N619" s="3"/>
      <c r="O619" s="3"/>
      <c r="P619" s="25">
        <v>0</v>
      </c>
      <c r="Q619" s="26"/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/>
      <c r="X619" s="3"/>
      <c r="Y619" s="3">
        <v>0</v>
      </c>
      <c r="Z619" s="3">
        <v>0</v>
      </c>
      <c r="AA619" s="3">
        <v>0</v>
      </c>
      <c r="AB619" s="3"/>
      <c r="AC619" s="27">
        <v>0</v>
      </c>
      <c r="AD619" s="28">
        <v>0</v>
      </c>
      <c r="AE619" s="135"/>
    </row>
    <row r="620" spans="1:31" x14ac:dyDescent="0.25">
      <c r="A620" s="29">
        <v>608</v>
      </c>
      <c r="B620" s="52"/>
      <c r="C620" s="52"/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/>
      <c r="J620" s="3"/>
      <c r="K620" s="3"/>
      <c r="L620" s="3"/>
      <c r="M620" s="3"/>
      <c r="N620" s="3"/>
      <c r="O620" s="3"/>
      <c r="P620" s="25">
        <v>0</v>
      </c>
      <c r="Q620" s="26"/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/>
      <c r="X620" s="3"/>
      <c r="Y620" s="3">
        <v>0</v>
      </c>
      <c r="Z620" s="3">
        <v>0</v>
      </c>
      <c r="AA620" s="3">
        <v>0</v>
      </c>
      <c r="AB620" s="3"/>
      <c r="AC620" s="27">
        <v>0</v>
      </c>
      <c r="AD620" s="28">
        <v>0</v>
      </c>
      <c r="AE620" s="135"/>
    </row>
    <row r="621" spans="1:31" x14ac:dyDescent="0.25">
      <c r="A621" s="20">
        <v>609</v>
      </c>
      <c r="B621" s="52"/>
      <c r="C621" s="52"/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/>
      <c r="J621" s="3"/>
      <c r="K621" s="3"/>
      <c r="L621" s="3"/>
      <c r="M621" s="3"/>
      <c r="N621" s="3"/>
      <c r="O621" s="3"/>
      <c r="P621" s="25">
        <v>0</v>
      </c>
      <c r="Q621" s="26"/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/>
      <c r="X621" s="3"/>
      <c r="Y621" s="3">
        <v>0</v>
      </c>
      <c r="Z621" s="3">
        <v>0</v>
      </c>
      <c r="AA621" s="3">
        <v>0</v>
      </c>
      <c r="AB621" s="3"/>
      <c r="AC621" s="27">
        <v>0</v>
      </c>
      <c r="AD621" s="28">
        <v>0</v>
      </c>
      <c r="AE621" s="135"/>
    </row>
    <row r="622" spans="1:31" x14ac:dyDescent="0.25">
      <c r="A622" s="29">
        <v>610</v>
      </c>
      <c r="B622" s="52"/>
      <c r="C622" s="52"/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/>
      <c r="J622" s="3"/>
      <c r="K622" s="3"/>
      <c r="L622" s="3"/>
      <c r="M622" s="3"/>
      <c r="N622" s="3"/>
      <c r="O622" s="3"/>
      <c r="P622" s="25">
        <v>0</v>
      </c>
      <c r="Q622" s="26"/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/>
      <c r="X622" s="3"/>
      <c r="Y622" s="3">
        <v>0</v>
      </c>
      <c r="Z622" s="3">
        <v>0</v>
      </c>
      <c r="AA622" s="3">
        <v>0</v>
      </c>
      <c r="AB622" s="3"/>
      <c r="AC622" s="27">
        <v>0</v>
      </c>
      <c r="AD622" s="28">
        <v>0</v>
      </c>
      <c r="AE622" s="135"/>
    </row>
    <row r="623" spans="1:31" x14ac:dyDescent="0.25">
      <c r="A623" s="20">
        <v>611</v>
      </c>
      <c r="B623" s="52"/>
      <c r="C623" s="52"/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/>
      <c r="J623" s="3"/>
      <c r="K623" s="3"/>
      <c r="L623" s="3"/>
      <c r="M623" s="3"/>
      <c r="N623" s="3"/>
      <c r="O623" s="3"/>
      <c r="P623" s="25">
        <v>0</v>
      </c>
      <c r="Q623" s="26"/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/>
      <c r="X623" s="3"/>
      <c r="Y623" s="3">
        <v>0</v>
      </c>
      <c r="Z623" s="3">
        <v>0</v>
      </c>
      <c r="AA623" s="3">
        <v>0</v>
      </c>
      <c r="AB623" s="3"/>
      <c r="AC623" s="27">
        <v>0</v>
      </c>
      <c r="AD623" s="28">
        <v>0</v>
      </c>
      <c r="AE623" s="135"/>
    </row>
    <row r="624" spans="1:31" x14ac:dyDescent="0.25">
      <c r="A624" s="29">
        <v>612</v>
      </c>
      <c r="B624" s="52"/>
      <c r="C624" s="52"/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/>
      <c r="J624" s="3"/>
      <c r="K624" s="3"/>
      <c r="L624" s="3"/>
      <c r="M624" s="3"/>
      <c r="N624" s="3"/>
      <c r="O624" s="3"/>
      <c r="P624" s="25">
        <v>0</v>
      </c>
      <c r="Q624" s="26"/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/>
      <c r="X624" s="3"/>
      <c r="Y624" s="3">
        <v>0</v>
      </c>
      <c r="Z624" s="3">
        <v>0</v>
      </c>
      <c r="AA624" s="3">
        <v>0</v>
      </c>
      <c r="AB624" s="3"/>
      <c r="AC624" s="27">
        <v>0</v>
      </c>
      <c r="AD624" s="28">
        <v>0</v>
      </c>
      <c r="AE624" s="135"/>
    </row>
    <row r="625" spans="1:31" x14ac:dyDescent="0.25">
      <c r="A625" s="20">
        <v>613</v>
      </c>
      <c r="B625" s="52"/>
      <c r="C625" s="52"/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/>
      <c r="J625" s="3"/>
      <c r="K625" s="3"/>
      <c r="L625" s="3"/>
      <c r="M625" s="3"/>
      <c r="N625" s="3"/>
      <c r="O625" s="3"/>
      <c r="P625" s="25">
        <v>0</v>
      </c>
      <c r="Q625" s="26"/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/>
      <c r="X625" s="3"/>
      <c r="Y625" s="3">
        <v>0</v>
      </c>
      <c r="Z625" s="3">
        <v>0</v>
      </c>
      <c r="AA625" s="3">
        <v>0</v>
      </c>
      <c r="AB625" s="3"/>
      <c r="AC625" s="27">
        <v>0</v>
      </c>
      <c r="AD625" s="28">
        <v>0</v>
      </c>
      <c r="AE625" s="135"/>
    </row>
    <row r="626" spans="1:31" x14ac:dyDescent="0.25">
      <c r="A626" s="29">
        <v>614</v>
      </c>
      <c r="B626" s="52"/>
      <c r="C626" s="52"/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/>
      <c r="J626" s="3"/>
      <c r="K626" s="3"/>
      <c r="L626" s="3"/>
      <c r="M626" s="3"/>
      <c r="N626" s="3"/>
      <c r="O626" s="3"/>
      <c r="P626" s="25">
        <v>0</v>
      </c>
      <c r="Q626" s="26"/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/>
      <c r="X626" s="3"/>
      <c r="Y626" s="3">
        <v>0</v>
      </c>
      <c r="Z626" s="3">
        <v>0</v>
      </c>
      <c r="AA626" s="3">
        <v>0</v>
      </c>
      <c r="AB626" s="3"/>
      <c r="AC626" s="27">
        <v>0</v>
      </c>
      <c r="AD626" s="28">
        <v>0</v>
      </c>
      <c r="AE626" s="135"/>
    </row>
    <row r="627" spans="1:31" x14ac:dyDescent="0.25">
      <c r="A627" s="20">
        <v>615</v>
      </c>
      <c r="B627" s="52"/>
      <c r="C627" s="52"/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/>
      <c r="J627" s="3"/>
      <c r="K627" s="3"/>
      <c r="L627" s="3"/>
      <c r="M627" s="3"/>
      <c r="N627" s="3"/>
      <c r="O627" s="3"/>
      <c r="P627" s="25">
        <v>0</v>
      </c>
      <c r="Q627" s="26"/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/>
      <c r="X627" s="3"/>
      <c r="Y627" s="3">
        <v>0</v>
      </c>
      <c r="Z627" s="3">
        <v>0</v>
      </c>
      <c r="AA627" s="3">
        <v>0</v>
      </c>
      <c r="AB627" s="3"/>
      <c r="AC627" s="27">
        <v>0</v>
      </c>
      <c r="AD627" s="28">
        <v>0</v>
      </c>
      <c r="AE627" s="135"/>
    </row>
    <row r="628" spans="1:31" x14ac:dyDescent="0.25">
      <c r="A628" s="29">
        <v>616</v>
      </c>
      <c r="B628" s="52"/>
      <c r="C628" s="52"/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/>
      <c r="J628" s="3"/>
      <c r="K628" s="3"/>
      <c r="L628" s="3"/>
      <c r="M628" s="3"/>
      <c r="N628" s="3"/>
      <c r="O628" s="3"/>
      <c r="P628" s="25">
        <v>0</v>
      </c>
      <c r="Q628" s="26"/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/>
      <c r="X628" s="3"/>
      <c r="Y628" s="3">
        <v>0</v>
      </c>
      <c r="Z628" s="3">
        <v>0</v>
      </c>
      <c r="AA628" s="3">
        <v>0</v>
      </c>
      <c r="AB628" s="3"/>
      <c r="AC628" s="27">
        <v>0</v>
      </c>
      <c r="AD628" s="28">
        <v>0</v>
      </c>
      <c r="AE628" s="135"/>
    </row>
    <row r="629" spans="1:31" x14ac:dyDescent="0.25">
      <c r="A629" s="20">
        <v>617</v>
      </c>
      <c r="B629" s="52"/>
      <c r="C629" s="52"/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/>
      <c r="J629" s="3"/>
      <c r="K629" s="3"/>
      <c r="L629" s="3"/>
      <c r="M629" s="3"/>
      <c r="N629" s="3"/>
      <c r="O629" s="3"/>
      <c r="P629" s="25">
        <v>0</v>
      </c>
      <c r="Q629" s="26"/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/>
      <c r="X629" s="3"/>
      <c r="Y629" s="3">
        <v>0</v>
      </c>
      <c r="Z629" s="3">
        <v>0</v>
      </c>
      <c r="AA629" s="3">
        <v>0</v>
      </c>
      <c r="AB629" s="3"/>
      <c r="AC629" s="27">
        <v>0</v>
      </c>
      <c r="AD629" s="28">
        <v>0</v>
      </c>
      <c r="AE629" s="135"/>
    </row>
    <row r="630" spans="1:31" x14ac:dyDescent="0.25">
      <c r="A630" s="29">
        <v>618</v>
      </c>
      <c r="B630" s="52"/>
      <c r="C630" s="52"/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/>
      <c r="J630" s="3"/>
      <c r="K630" s="3"/>
      <c r="L630" s="3"/>
      <c r="M630" s="3"/>
      <c r="N630" s="3"/>
      <c r="O630" s="3"/>
      <c r="P630" s="25">
        <v>0</v>
      </c>
      <c r="Q630" s="26"/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/>
      <c r="X630" s="3"/>
      <c r="Y630" s="3">
        <v>0</v>
      </c>
      <c r="Z630" s="3">
        <v>0</v>
      </c>
      <c r="AA630" s="3">
        <v>0</v>
      </c>
      <c r="AB630" s="3"/>
      <c r="AC630" s="27">
        <v>0</v>
      </c>
      <c r="AD630" s="28">
        <v>0</v>
      </c>
      <c r="AE630" s="135"/>
    </row>
    <row r="631" spans="1:31" x14ac:dyDescent="0.25">
      <c r="A631" s="20">
        <v>619</v>
      </c>
      <c r="B631" s="52"/>
      <c r="C631" s="52"/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/>
      <c r="J631" s="3"/>
      <c r="K631" s="3"/>
      <c r="L631" s="3"/>
      <c r="M631" s="3"/>
      <c r="N631" s="3"/>
      <c r="O631" s="3"/>
      <c r="P631" s="25">
        <v>0</v>
      </c>
      <c r="Q631" s="26"/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/>
      <c r="X631" s="3"/>
      <c r="Y631" s="3">
        <v>0</v>
      </c>
      <c r="Z631" s="3">
        <v>0</v>
      </c>
      <c r="AA631" s="3">
        <v>0</v>
      </c>
      <c r="AB631" s="3"/>
      <c r="AC631" s="27">
        <v>0</v>
      </c>
      <c r="AD631" s="28">
        <v>0</v>
      </c>
      <c r="AE631" s="135"/>
    </row>
    <row r="632" spans="1:31" x14ac:dyDescent="0.25">
      <c r="A632" s="29">
        <v>620</v>
      </c>
      <c r="B632" s="52"/>
      <c r="C632" s="52"/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/>
      <c r="J632" s="3"/>
      <c r="K632" s="3"/>
      <c r="L632" s="3"/>
      <c r="M632" s="3"/>
      <c r="N632" s="3"/>
      <c r="O632" s="3"/>
      <c r="P632" s="25">
        <v>0</v>
      </c>
      <c r="Q632" s="26"/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/>
      <c r="X632" s="3"/>
      <c r="Y632" s="3">
        <v>0</v>
      </c>
      <c r="Z632" s="3">
        <v>0</v>
      </c>
      <c r="AA632" s="3">
        <v>0</v>
      </c>
      <c r="AB632" s="3"/>
      <c r="AC632" s="27">
        <v>0</v>
      </c>
      <c r="AD632" s="28">
        <v>0</v>
      </c>
      <c r="AE632" s="135"/>
    </row>
    <row r="633" spans="1:31" x14ac:dyDescent="0.25">
      <c r="A633" s="20">
        <v>621</v>
      </c>
      <c r="B633" s="52"/>
      <c r="C633" s="52"/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/>
      <c r="J633" s="3"/>
      <c r="K633" s="3"/>
      <c r="L633" s="3"/>
      <c r="M633" s="3"/>
      <c r="N633" s="3"/>
      <c r="O633" s="3"/>
      <c r="P633" s="25">
        <v>0</v>
      </c>
      <c r="Q633" s="26"/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/>
      <c r="X633" s="3"/>
      <c r="Y633" s="3">
        <v>0</v>
      </c>
      <c r="Z633" s="3">
        <v>0</v>
      </c>
      <c r="AA633" s="3">
        <v>0</v>
      </c>
      <c r="AB633" s="3"/>
      <c r="AC633" s="27">
        <v>0</v>
      </c>
      <c r="AD633" s="28">
        <v>0</v>
      </c>
      <c r="AE633" s="135"/>
    </row>
    <row r="634" spans="1:31" x14ac:dyDescent="0.25">
      <c r="A634" s="29">
        <v>622</v>
      </c>
      <c r="B634" s="52"/>
      <c r="C634" s="52"/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/>
      <c r="J634" s="3"/>
      <c r="K634" s="3"/>
      <c r="L634" s="3"/>
      <c r="M634" s="3"/>
      <c r="N634" s="3"/>
      <c r="O634" s="3"/>
      <c r="P634" s="25">
        <v>0</v>
      </c>
      <c r="Q634" s="26"/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/>
      <c r="X634" s="3"/>
      <c r="Y634" s="3">
        <v>0</v>
      </c>
      <c r="Z634" s="3">
        <v>0</v>
      </c>
      <c r="AA634" s="3">
        <v>0</v>
      </c>
      <c r="AB634" s="3"/>
      <c r="AC634" s="27">
        <v>0</v>
      </c>
      <c r="AD634" s="28">
        <v>0</v>
      </c>
      <c r="AE634" s="135"/>
    </row>
    <row r="635" spans="1:31" x14ac:dyDescent="0.25">
      <c r="A635" s="20">
        <v>623</v>
      </c>
      <c r="B635" s="52"/>
      <c r="C635" s="52"/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/>
      <c r="J635" s="3"/>
      <c r="K635" s="3"/>
      <c r="L635" s="3"/>
      <c r="M635" s="3"/>
      <c r="N635" s="3"/>
      <c r="O635" s="3"/>
      <c r="P635" s="25">
        <v>0</v>
      </c>
      <c r="Q635" s="26"/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/>
      <c r="X635" s="3"/>
      <c r="Y635" s="3">
        <v>0</v>
      </c>
      <c r="Z635" s="3">
        <v>0</v>
      </c>
      <c r="AA635" s="3">
        <v>0</v>
      </c>
      <c r="AB635" s="3"/>
      <c r="AC635" s="27">
        <v>0</v>
      </c>
      <c r="AD635" s="28">
        <v>0</v>
      </c>
      <c r="AE635" s="135"/>
    </row>
    <row r="636" spans="1:31" x14ac:dyDescent="0.25">
      <c r="A636" s="29">
        <v>624</v>
      </c>
      <c r="B636" s="52"/>
      <c r="C636" s="52"/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/>
      <c r="J636" s="3"/>
      <c r="K636" s="3"/>
      <c r="L636" s="3"/>
      <c r="M636" s="3"/>
      <c r="N636" s="3"/>
      <c r="O636" s="3"/>
      <c r="P636" s="25">
        <v>0</v>
      </c>
      <c r="Q636" s="26"/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/>
      <c r="X636" s="3"/>
      <c r="Y636" s="3">
        <v>0</v>
      </c>
      <c r="Z636" s="3">
        <v>0</v>
      </c>
      <c r="AA636" s="3">
        <v>0</v>
      </c>
      <c r="AB636" s="3"/>
      <c r="AC636" s="27">
        <v>0</v>
      </c>
      <c r="AD636" s="28">
        <v>0</v>
      </c>
      <c r="AE636" s="135"/>
    </row>
    <row r="637" spans="1:31" x14ac:dyDescent="0.25">
      <c r="A637" s="20">
        <v>625</v>
      </c>
      <c r="B637" s="52"/>
      <c r="C637" s="52"/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/>
      <c r="J637" s="3"/>
      <c r="K637" s="3"/>
      <c r="L637" s="3"/>
      <c r="M637" s="3"/>
      <c r="N637" s="3"/>
      <c r="O637" s="3"/>
      <c r="P637" s="25">
        <v>0</v>
      </c>
      <c r="Q637" s="26"/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/>
      <c r="X637" s="3"/>
      <c r="Y637" s="3">
        <v>0</v>
      </c>
      <c r="Z637" s="3">
        <v>0</v>
      </c>
      <c r="AA637" s="3">
        <v>0</v>
      </c>
      <c r="AB637" s="3"/>
      <c r="AC637" s="27">
        <v>0</v>
      </c>
      <c r="AD637" s="28">
        <v>0</v>
      </c>
      <c r="AE637" s="135"/>
    </row>
    <row r="638" spans="1:31" x14ac:dyDescent="0.25">
      <c r="A638" s="29">
        <v>626</v>
      </c>
      <c r="B638" s="52"/>
      <c r="C638" s="52"/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/>
      <c r="J638" s="3"/>
      <c r="K638" s="3"/>
      <c r="L638" s="3"/>
      <c r="M638" s="3"/>
      <c r="N638" s="3"/>
      <c r="O638" s="3"/>
      <c r="P638" s="25">
        <v>0</v>
      </c>
      <c r="Q638" s="26"/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/>
      <c r="X638" s="3"/>
      <c r="Y638" s="3">
        <v>0</v>
      </c>
      <c r="Z638" s="3">
        <v>0</v>
      </c>
      <c r="AA638" s="3">
        <v>0</v>
      </c>
      <c r="AB638" s="3"/>
      <c r="AC638" s="27">
        <v>0</v>
      </c>
      <c r="AD638" s="28">
        <v>0</v>
      </c>
      <c r="AE638" s="135"/>
    </row>
    <row r="639" spans="1:31" x14ac:dyDescent="0.25">
      <c r="A639" s="20">
        <v>627</v>
      </c>
      <c r="B639" s="52"/>
      <c r="C639" s="52"/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/>
      <c r="J639" s="3"/>
      <c r="K639" s="3"/>
      <c r="L639" s="3"/>
      <c r="M639" s="3"/>
      <c r="N639" s="3"/>
      <c r="O639" s="3"/>
      <c r="P639" s="25">
        <v>0</v>
      </c>
      <c r="Q639" s="26"/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/>
      <c r="X639" s="3"/>
      <c r="Y639" s="3">
        <v>0</v>
      </c>
      <c r="Z639" s="3">
        <v>0</v>
      </c>
      <c r="AA639" s="3">
        <v>0</v>
      </c>
      <c r="AB639" s="3"/>
      <c r="AC639" s="27">
        <v>0</v>
      </c>
      <c r="AD639" s="28">
        <v>0</v>
      </c>
      <c r="AE639" s="135"/>
    </row>
    <row r="640" spans="1:31" x14ac:dyDescent="0.25">
      <c r="A640" s="29">
        <v>628</v>
      </c>
      <c r="B640" s="52"/>
      <c r="C640" s="52"/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/>
      <c r="J640" s="3"/>
      <c r="K640" s="3"/>
      <c r="L640" s="3"/>
      <c r="M640" s="3"/>
      <c r="N640" s="3"/>
      <c r="O640" s="3"/>
      <c r="P640" s="25">
        <v>0</v>
      </c>
      <c r="Q640" s="26"/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/>
      <c r="X640" s="3"/>
      <c r="Y640" s="3">
        <v>0</v>
      </c>
      <c r="Z640" s="3">
        <v>0</v>
      </c>
      <c r="AA640" s="3">
        <v>0</v>
      </c>
      <c r="AB640" s="3"/>
      <c r="AC640" s="27">
        <v>0</v>
      </c>
      <c r="AD640" s="28">
        <v>0</v>
      </c>
      <c r="AE640" s="135"/>
    </row>
    <row r="641" spans="1:31" x14ac:dyDescent="0.25">
      <c r="A641" s="20">
        <v>629</v>
      </c>
      <c r="B641" s="52"/>
      <c r="C641" s="52"/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/>
      <c r="J641" s="3"/>
      <c r="K641" s="3"/>
      <c r="L641" s="3"/>
      <c r="M641" s="3"/>
      <c r="N641" s="3"/>
      <c r="O641" s="3"/>
      <c r="P641" s="25">
        <v>0</v>
      </c>
      <c r="Q641" s="26"/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/>
      <c r="X641" s="3"/>
      <c r="Y641" s="3">
        <v>0</v>
      </c>
      <c r="Z641" s="3">
        <v>0</v>
      </c>
      <c r="AA641" s="3">
        <v>0</v>
      </c>
      <c r="AB641" s="3"/>
      <c r="AC641" s="27">
        <v>0</v>
      </c>
      <c r="AD641" s="28">
        <v>0</v>
      </c>
      <c r="AE641" s="135"/>
    </row>
    <row r="642" spans="1:31" x14ac:dyDescent="0.25">
      <c r="A642" s="29">
        <v>630</v>
      </c>
      <c r="B642" s="52"/>
      <c r="C642" s="52"/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/>
      <c r="J642" s="3"/>
      <c r="K642" s="3"/>
      <c r="L642" s="3"/>
      <c r="M642" s="3"/>
      <c r="N642" s="3"/>
      <c r="O642" s="3"/>
      <c r="P642" s="25">
        <v>0</v>
      </c>
      <c r="Q642" s="26"/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/>
      <c r="X642" s="3"/>
      <c r="Y642" s="3">
        <v>0</v>
      </c>
      <c r="Z642" s="3">
        <v>0</v>
      </c>
      <c r="AA642" s="3">
        <v>0</v>
      </c>
      <c r="AB642" s="3"/>
      <c r="AC642" s="27">
        <v>0</v>
      </c>
      <c r="AD642" s="28">
        <v>0</v>
      </c>
      <c r="AE642" s="135"/>
    </row>
    <row r="643" spans="1:31" x14ac:dyDescent="0.25">
      <c r="A643" s="20">
        <v>631</v>
      </c>
      <c r="B643" s="52"/>
      <c r="C643" s="52"/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/>
      <c r="J643" s="3"/>
      <c r="K643" s="3"/>
      <c r="L643" s="3"/>
      <c r="M643" s="3"/>
      <c r="N643" s="3"/>
      <c r="O643" s="3"/>
      <c r="P643" s="25">
        <v>0</v>
      </c>
      <c r="Q643" s="26"/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/>
      <c r="X643" s="3"/>
      <c r="Y643" s="3">
        <v>0</v>
      </c>
      <c r="Z643" s="3">
        <v>0</v>
      </c>
      <c r="AA643" s="3">
        <v>0</v>
      </c>
      <c r="AB643" s="3"/>
      <c r="AC643" s="27">
        <v>0</v>
      </c>
      <c r="AD643" s="28">
        <v>0</v>
      </c>
      <c r="AE643" s="135"/>
    </row>
    <row r="644" spans="1:31" x14ac:dyDescent="0.25">
      <c r="A644" s="29">
        <v>632</v>
      </c>
      <c r="B644" s="52"/>
      <c r="C644" s="52"/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/>
      <c r="J644" s="3"/>
      <c r="K644" s="3"/>
      <c r="L644" s="3"/>
      <c r="M644" s="3"/>
      <c r="N644" s="3"/>
      <c r="O644" s="3"/>
      <c r="P644" s="25">
        <v>0</v>
      </c>
      <c r="Q644" s="26"/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/>
      <c r="X644" s="3"/>
      <c r="Y644" s="3">
        <v>0</v>
      </c>
      <c r="Z644" s="3">
        <v>0</v>
      </c>
      <c r="AA644" s="3">
        <v>0</v>
      </c>
      <c r="AB644" s="3"/>
      <c r="AC644" s="27">
        <v>0</v>
      </c>
      <c r="AD644" s="28">
        <v>0</v>
      </c>
      <c r="AE644" s="135"/>
    </row>
    <row r="645" spans="1:31" x14ac:dyDescent="0.25">
      <c r="A645" s="20">
        <v>633</v>
      </c>
      <c r="B645" s="52"/>
      <c r="C645" s="52"/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/>
      <c r="J645" s="3"/>
      <c r="K645" s="3"/>
      <c r="L645" s="3"/>
      <c r="M645" s="3"/>
      <c r="N645" s="3"/>
      <c r="O645" s="3"/>
      <c r="P645" s="25">
        <v>0</v>
      </c>
      <c r="Q645" s="26"/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/>
      <c r="X645" s="3"/>
      <c r="Y645" s="3">
        <v>0</v>
      </c>
      <c r="Z645" s="3">
        <v>0</v>
      </c>
      <c r="AA645" s="3">
        <v>0</v>
      </c>
      <c r="AB645" s="3"/>
      <c r="AC645" s="27">
        <v>0</v>
      </c>
      <c r="AD645" s="28">
        <v>0</v>
      </c>
      <c r="AE645" s="135"/>
    </row>
    <row r="646" spans="1:31" x14ac:dyDescent="0.25">
      <c r="A646" s="29">
        <v>634</v>
      </c>
      <c r="B646" s="52"/>
      <c r="C646" s="52"/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/>
      <c r="J646" s="3"/>
      <c r="K646" s="3"/>
      <c r="L646" s="3"/>
      <c r="M646" s="3"/>
      <c r="N646" s="3"/>
      <c r="O646" s="3"/>
      <c r="P646" s="25">
        <v>0</v>
      </c>
      <c r="Q646" s="26"/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/>
      <c r="X646" s="3"/>
      <c r="Y646" s="3">
        <v>0</v>
      </c>
      <c r="Z646" s="3">
        <v>0</v>
      </c>
      <c r="AA646" s="3">
        <v>0</v>
      </c>
      <c r="AB646" s="3"/>
      <c r="AC646" s="27">
        <v>0</v>
      </c>
      <c r="AD646" s="28">
        <v>0</v>
      </c>
      <c r="AE646" s="135"/>
    </row>
    <row r="647" spans="1:31" x14ac:dyDescent="0.25">
      <c r="A647" s="20">
        <v>635</v>
      </c>
      <c r="B647" s="52"/>
      <c r="C647" s="52"/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/>
      <c r="J647" s="3"/>
      <c r="K647" s="3"/>
      <c r="L647" s="3"/>
      <c r="M647" s="3"/>
      <c r="N647" s="3"/>
      <c r="O647" s="3"/>
      <c r="P647" s="25">
        <v>0</v>
      </c>
      <c r="Q647" s="26"/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/>
      <c r="X647" s="3"/>
      <c r="Y647" s="3">
        <v>0</v>
      </c>
      <c r="Z647" s="3">
        <v>0</v>
      </c>
      <c r="AA647" s="3">
        <v>0</v>
      </c>
      <c r="AB647" s="3"/>
      <c r="AC647" s="27">
        <v>0</v>
      </c>
      <c r="AD647" s="28">
        <v>0</v>
      </c>
      <c r="AE647" s="135"/>
    </row>
    <row r="648" spans="1:31" x14ac:dyDescent="0.25">
      <c r="A648" s="29">
        <v>636</v>
      </c>
      <c r="B648" s="52"/>
      <c r="C648" s="52"/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/>
      <c r="J648" s="3"/>
      <c r="K648" s="3"/>
      <c r="L648" s="3"/>
      <c r="M648" s="3"/>
      <c r="N648" s="3"/>
      <c r="O648" s="3"/>
      <c r="P648" s="25">
        <v>0</v>
      </c>
      <c r="Q648" s="26"/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/>
      <c r="X648" s="3"/>
      <c r="Y648" s="3">
        <v>0</v>
      </c>
      <c r="Z648" s="3">
        <v>0</v>
      </c>
      <c r="AA648" s="3">
        <v>0</v>
      </c>
      <c r="AB648" s="3"/>
      <c r="AC648" s="27">
        <v>0</v>
      </c>
      <c r="AD648" s="28">
        <v>0</v>
      </c>
      <c r="AE648" s="135"/>
    </row>
    <row r="649" spans="1:31" x14ac:dyDescent="0.25">
      <c r="A649" s="20">
        <v>637</v>
      </c>
      <c r="B649" s="52"/>
      <c r="C649" s="52"/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/>
      <c r="J649" s="3"/>
      <c r="K649" s="3"/>
      <c r="L649" s="3"/>
      <c r="M649" s="3"/>
      <c r="N649" s="3"/>
      <c r="O649" s="3"/>
      <c r="P649" s="25">
        <v>0</v>
      </c>
      <c r="Q649" s="26"/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/>
      <c r="X649" s="3"/>
      <c r="Y649" s="3">
        <v>0</v>
      </c>
      <c r="Z649" s="3">
        <v>0</v>
      </c>
      <c r="AA649" s="3">
        <v>0</v>
      </c>
      <c r="AB649" s="3"/>
      <c r="AC649" s="27">
        <v>0</v>
      </c>
      <c r="AD649" s="28">
        <v>0</v>
      </c>
      <c r="AE649" s="135"/>
    </row>
    <row r="650" spans="1:31" x14ac:dyDescent="0.25">
      <c r="A650" s="29">
        <v>638</v>
      </c>
      <c r="B650" s="52"/>
      <c r="C650" s="52"/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/>
      <c r="J650" s="3"/>
      <c r="K650" s="3"/>
      <c r="L650" s="3"/>
      <c r="M650" s="3"/>
      <c r="N650" s="3"/>
      <c r="O650" s="3"/>
      <c r="P650" s="25">
        <v>0</v>
      </c>
      <c r="Q650" s="26"/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/>
      <c r="X650" s="3"/>
      <c r="Y650" s="3">
        <v>0</v>
      </c>
      <c r="Z650" s="3">
        <v>0</v>
      </c>
      <c r="AA650" s="3">
        <v>0</v>
      </c>
      <c r="AB650" s="3"/>
      <c r="AC650" s="27">
        <v>0</v>
      </c>
      <c r="AD650" s="28">
        <v>0</v>
      </c>
      <c r="AE650" s="135"/>
    </row>
    <row r="651" spans="1:31" x14ac:dyDescent="0.25">
      <c r="A651" s="20">
        <v>639</v>
      </c>
      <c r="B651" s="52"/>
      <c r="C651" s="52"/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/>
      <c r="J651" s="3"/>
      <c r="K651" s="3"/>
      <c r="L651" s="3"/>
      <c r="M651" s="3"/>
      <c r="N651" s="3"/>
      <c r="O651" s="3"/>
      <c r="P651" s="25">
        <v>0</v>
      </c>
      <c r="Q651" s="26"/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/>
      <c r="X651" s="3"/>
      <c r="Y651" s="3">
        <v>0</v>
      </c>
      <c r="Z651" s="3">
        <v>0</v>
      </c>
      <c r="AA651" s="3">
        <v>0</v>
      </c>
      <c r="AB651" s="3"/>
      <c r="AC651" s="27">
        <v>0</v>
      </c>
      <c r="AD651" s="28">
        <v>0</v>
      </c>
      <c r="AE651" s="135"/>
    </row>
    <row r="652" spans="1:31" x14ac:dyDescent="0.25">
      <c r="A652" s="29">
        <v>640</v>
      </c>
      <c r="B652" s="52"/>
      <c r="C652" s="52"/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/>
      <c r="J652" s="3"/>
      <c r="K652" s="3"/>
      <c r="L652" s="3"/>
      <c r="M652" s="3"/>
      <c r="N652" s="3"/>
      <c r="O652" s="3"/>
      <c r="P652" s="25">
        <v>0</v>
      </c>
      <c r="Q652" s="26"/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/>
      <c r="X652" s="3"/>
      <c r="Y652" s="3">
        <v>0</v>
      </c>
      <c r="Z652" s="3">
        <v>0</v>
      </c>
      <c r="AA652" s="3">
        <v>0</v>
      </c>
      <c r="AB652" s="3"/>
      <c r="AC652" s="27">
        <v>0</v>
      </c>
      <c r="AD652" s="28">
        <v>0</v>
      </c>
      <c r="AE652" s="135"/>
    </row>
    <row r="653" spans="1:31" x14ac:dyDescent="0.25">
      <c r="A653" s="20">
        <v>641</v>
      </c>
      <c r="B653" s="52"/>
      <c r="C653" s="52"/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/>
      <c r="J653" s="3"/>
      <c r="K653" s="3"/>
      <c r="L653" s="3"/>
      <c r="M653" s="3"/>
      <c r="N653" s="3"/>
      <c r="O653" s="3"/>
      <c r="P653" s="25">
        <v>0</v>
      </c>
      <c r="Q653" s="26"/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/>
      <c r="X653" s="3"/>
      <c r="Y653" s="3">
        <v>0</v>
      </c>
      <c r="Z653" s="3">
        <v>0</v>
      </c>
      <c r="AA653" s="3">
        <v>0</v>
      </c>
      <c r="AB653" s="3"/>
      <c r="AC653" s="27">
        <v>0</v>
      </c>
      <c r="AD653" s="28">
        <v>0</v>
      </c>
      <c r="AE653" s="135"/>
    </row>
    <row r="654" spans="1:31" x14ac:dyDescent="0.25">
      <c r="A654" s="29">
        <v>642</v>
      </c>
      <c r="B654" s="52"/>
      <c r="C654" s="52"/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/>
      <c r="J654" s="3"/>
      <c r="K654" s="3"/>
      <c r="L654" s="3"/>
      <c r="M654" s="3"/>
      <c r="N654" s="3"/>
      <c r="O654" s="3"/>
      <c r="P654" s="25">
        <v>0</v>
      </c>
      <c r="Q654" s="26"/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/>
      <c r="X654" s="3"/>
      <c r="Y654" s="3">
        <v>0</v>
      </c>
      <c r="Z654" s="3">
        <v>0</v>
      </c>
      <c r="AA654" s="3">
        <v>0</v>
      </c>
      <c r="AB654" s="3"/>
      <c r="AC654" s="27">
        <v>0</v>
      </c>
      <c r="AD654" s="28">
        <v>0</v>
      </c>
      <c r="AE654" s="135"/>
    </row>
    <row r="655" spans="1:31" x14ac:dyDescent="0.25">
      <c r="A655" s="20">
        <v>643</v>
      </c>
      <c r="B655" s="52"/>
      <c r="C655" s="52"/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/>
      <c r="J655" s="3"/>
      <c r="K655" s="3"/>
      <c r="L655" s="3"/>
      <c r="M655" s="3"/>
      <c r="N655" s="3"/>
      <c r="O655" s="3"/>
      <c r="P655" s="25">
        <v>0</v>
      </c>
      <c r="Q655" s="26"/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/>
      <c r="X655" s="3"/>
      <c r="Y655" s="3">
        <v>0</v>
      </c>
      <c r="Z655" s="3">
        <v>0</v>
      </c>
      <c r="AA655" s="3">
        <v>0</v>
      </c>
      <c r="AB655" s="3"/>
      <c r="AC655" s="27">
        <v>0</v>
      </c>
      <c r="AD655" s="28">
        <v>0</v>
      </c>
      <c r="AE655" s="135"/>
    </row>
    <row r="656" spans="1:31" x14ac:dyDescent="0.25">
      <c r="A656" s="29">
        <v>644</v>
      </c>
      <c r="B656" s="52"/>
      <c r="C656" s="52"/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/>
      <c r="J656" s="3"/>
      <c r="K656" s="3"/>
      <c r="L656" s="3"/>
      <c r="M656" s="3"/>
      <c r="N656" s="3"/>
      <c r="O656" s="3"/>
      <c r="P656" s="25">
        <v>0</v>
      </c>
      <c r="Q656" s="26"/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/>
      <c r="X656" s="3"/>
      <c r="Y656" s="3">
        <v>0</v>
      </c>
      <c r="Z656" s="3">
        <v>0</v>
      </c>
      <c r="AA656" s="3">
        <v>0</v>
      </c>
      <c r="AB656" s="3"/>
      <c r="AC656" s="27">
        <v>0</v>
      </c>
      <c r="AD656" s="28">
        <v>0</v>
      </c>
      <c r="AE656" s="135"/>
    </row>
    <row r="657" spans="1:31" x14ac:dyDescent="0.25">
      <c r="A657" s="20">
        <v>645</v>
      </c>
      <c r="B657" s="52"/>
      <c r="C657" s="52"/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/>
      <c r="J657" s="3"/>
      <c r="K657" s="3"/>
      <c r="L657" s="3"/>
      <c r="M657" s="3"/>
      <c r="N657" s="3"/>
      <c r="O657" s="3"/>
      <c r="P657" s="25">
        <v>0</v>
      </c>
      <c r="Q657" s="26"/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/>
      <c r="X657" s="3"/>
      <c r="Y657" s="3">
        <v>0</v>
      </c>
      <c r="Z657" s="3">
        <v>0</v>
      </c>
      <c r="AA657" s="3">
        <v>0</v>
      </c>
      <c r="AB657" s="3"/>
      <c r="AC657" s="27">
        <v>0</v>
      </c>
      <c r="AD657" s="28">
        <v>0</v>
      </c>
      <c r="AE657" s="135"/>
    </row>
    <row r="658" spans="1:31" x14ac:dyDescent="0.25">
      <c r="A658" s="29">
        <v>646</v>
      </c>
      <c r="B658" s="52"/>
      <c r="C658" s="52"/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/>
      <c r="J658" s="3"/>
      <c r="K658" s="3"/>
      <c r="L658" s="3"/>
      <c r="M658" s="3"/>
      <c r="N658" s="3"/>
      <c r="O658" s="3"/>
      <c r="P658" s="25">
        <v>0</v>
      </c>
      <c r="Q658" s="26"/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/>
      <c r="X658" s="3"/>
      <c r="Y658" s="3">
        <v>0</v>
      </c>
      <c r="Z658" s="3">
        <v>0</v>
      </c>
      <c r="AA658" s="3">
        <v>0</v>
      </c>
      <c r="AB658" s="3"/>
      <c r="AC658" s="27">
        <v>0</v>
      </c>
      <c r="AD658" s="28">
        <v>0</v>
      </c>
      <c r="AE658" s="135"/>
    </row>
    <row r="659" spans="1:31" x14ac:dyDescent="0.25">
      <c r="A659" s="20">
        <v>647</v>
      </c>
      <c r="B659" s="52"/>
      <c r="C659" s="52"/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/>
      <c r="J659" s="3"/>
      <c r="K659" s="3"/>
      <c r="L659" s="3"/>
      <c r="M659" s="3"/>
      <c r="N659" s="3"/>
      <c r="O659" s="3"/>
      <c r="P659" s="25">
        <v>0</v>
      </c>
      <c r="Q659" s="26"/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/>
      <c r="X659" s="3"/>
      <c r="Y659" s="3">
        <v>0</v>
      </c>
      <c r="Z659" s="3">
        <v>0</v>
      </c>
      <c r="AA659" s="3">
        <v>0</v>
      </c>
      <c r="AB659" s="3"/>
      <c r="AC659" s="27">
        <v>0</v>
      </c>
      <c r="AD659" s="28">
        <v>0</v>
      </c>
      <c r="AE659" s="135"/>
    </row>
    <row r="660" spans="1:31" x14ac:dyDescent="0.25">
      <c r="A660" s="29">
        <v>648</v>
      </c>
      <c r="B660" s="52"/>
      <c r="C660" s="52"/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/>
      <c r="J660" s="3"/>
      <c r="K660" s="3"/>
      <c r="L660" s="3"/>
      <c r="M660" s="3"/>
      <c r="N660" s="3"/>
      <c r="O660" s="3"/>
      <c r="P660" s="25">
        <v>0</v>
      </c>
      <c r="Q660" s="26"/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/>
      <c r="X660" s="3"/>
      <c r="Y660" s="3">
        <v>0</v>
      </c>
      <c r="Z660" s="3">
        <v>0</v>
      </c>
      <c r="AA660" s="3">
        <v>0</v>
      </c>
      <c r="AB660" s="3"/>
      <c r="AC660" s="27">
        <v>0</v>
      </c>
      <c r="AD660" s="28">
        <v>0</v>
      </c>
      <c r="AE660" s="135"/>
    </row>
    <row r="661" spans="1:31" x14ac:dyDescent="0.25">
      <c r="A661" s="20">
        <v>649</v>
      </c>
      <c r="B661" s="52"/>
      <c r="C661" s="52"/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/>
      <c r="J661" s="3"/>
      <c r="K661" s="3"/>
      <c r="L661" s="3"/>
      <c r="M661" s="3"/>
      <c r="N661" s="3"/>
      <c r="O661" s="3"/>
      <c r="P661" s="25">
        <v>0</v>
      </c>
      <c r="Q661" s="26"/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/>
      <c r="X661" s="3"/>
      <c r="Y661" s="3">
        <v>0</v>
      </c>
      <c r="Z661" s="3">
        <v>0</v>
      </c>
      <c r="AA661" s="3">
        <v>0</v>
      </c>
      <c r="AB661" s="3"/>
      <c r="AC661" s="27">
        <v>0</v>
      </c>
      <c r="AD661" s="28">
        <v>0</v>
      </c>
      <c r="AE661" s="135"/>
    </row>
    <row r="662" spans="1:31" x14ac:dyDescent="0.25">
      <c r="A662" s="29">
        <v>650</v>
      </c>
      <c r="B662" s="52"/>
      <c r="C662" s="52"/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/>
      <c r="J662" s="3"/>
      <c r="K662" s="3"/>
      <c r="L662" s="3"/>
      <c r="M662" s="3"/>
      <c r="N662" s="3"/>
      <c r="O662" s="3"/>
      <c r="P662" s="25">
        <v>0</v>
      </c>
      <c r="Q662" s="26"/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/>
      <c r="X662" s="3"/>
      <c r="Y662" s="3">
        <v>0</v>
      </c>
      <c r="Z662" s="3">
        <v>0</v>
      </c>
      <c r="AA662" s="3">
        <v>0</v>
      </c>
      <c r="AB662" s="3"/>
      <c r="AC662" s="27">
        <v>0</v>
      </c>
      <c r="AD662" s="28">
        <v>0</v>
      </c>
      <c r="AE662" s="135"/>
    </row>
    <row r="663" spans="1:31" x14ac:dyDescent="0.25">
      <c r="A663" s="20">
        <v>651</v>
      </c>
      <c r="B663" s="52"/>
      <c r="C663" s="52"/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/>
      <c r="J663" s="3"/>
      <c r="K663" s="3"/>
      <c r="L663" s="3"/>
      <c r="M663" s="3"/>
      <c r="N663" s="3"/>
      <c r="O663" s="3"/>
      <c r="P663" s="25">
        <v>0</v>
      </c>
      <c r="Q663" s="26"/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/>
      <c r="X663" s="3"/>
      <c r="Y663" s="3">
        <v>0</v>
      </c>
      <c r="Z663" s="3">
        <v>0</v>
      </c>
      <c r="AA663" s="3">
        <v>0</v>
      </c>
      <c r="AB663" s="3"/>
      <c r="AC663" s="27">
        <v>0</v>
      </c>
      <c r="AD663" s="28">
        <v>0</v>
      </c>
      <c r="AE663" s="135"/>
    </row>
    <row r="664" spans="1:31" x14ac:dyDescent="0.25">
      <c r="A664" s="29">
        <v>652</v>
      </c>
      <c r="B664" s="52"/>
      <c r="C664" s="52"/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/>
      <c r="J664" s="3"/>
      <c r="K664" s="3"/>
      <c r="L664" s="3"/>
      <c r="M664" s="3"/>
      <c r="N664" s="3"/>
      <c r="O664" s="3"/>
      <c r="P664" s="25">
        <v>0</v>
      </c>
      <c r="Q664" s="26"/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/>
      <c r="X664" s="3"/>
      <c r="Y664" s="3">
        <v>0</v>
      </c>
      <c r="Z664" s="3">
        <v>0</v>
      </c>
      <c r="AA664" s="3">
        <v>0</v>
      </c>
      <c r="AB664" s="3"/>
      <c r="AC664" s="27">
        <v>0</v>
      </c>
      <c r="AD664" s="28">
        <v>0</v>
      </c>
      <c r="AE664" s="135"/>
    </row>
    <row r="665" spans="1:31" x14ac:dyDescent="0.25">
      <c r="A665" s="20">
        <v>653</v>
      </c>
      <c r="B665" s="52"/>
      <c r="C665" s="52"/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/>
      <c r="J665" s="3"/>
      <c r="K665" s="3"/>
      <c r="L665" s="3"/>
      <c r="M665" s="3"/>
      <c r="N665" s="3"/>
      <c r="O665" s="3"/>
      <c r="P665" s="25">
        <v>0</v>
      </c>
      <c r="Q665" s="26"/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/>
      <c r="X665" s="3"/>
      <c r="Y665" s="3">
        <v>0</v>
      </c>
      <c r="Z665" s="3">
        <v>0</v>
      </c>
      <c r="AA665" s="3">
        <v>0</v>
      </c>
      <c r="AB665" s="3"/>
      <c r="AC665" s="27">
        <v>0</v>
      </c>
      <c r="AD665" s="28">
        <v>0</v>
      </c>
      <c r="AE665" s="135"/>
    </row>
    <row r="666" spans="1:31" x14ac:dyDescent="0.25">
      <c r="A666" s="29">
        <v>654</v>
      </c>
      <c r="B666" s="52"/>
      <c r="C666" s="52"/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/>
      <c r="J666" s="3"/>
      <c r="K666" s="3"/>
      <c r="L666" s="3"/>
      <c r="M666" s="3"/>
      <c r="N666" s="3"/>
      <c r="O666" s="3"/>
      <c r="P666" s="25">
        <v>0</v>
      </c>
      <c r="Q666" s="26"/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/>
      <c r="X666" s="3"/>
      <c r="Y666" s="3">
        <v>0</v>
      </c>
      <c r="Z666" s="3">
        <v>0</v>
      </c>
      <c r="AA666" s="3">
        <v>0</v>
      </c>
      <c r="AB666" s="3"/>
      <c r="AC666" s="27">
        <v>0</v>
      </c>
      <c r="AD666" s="28">
        <v>0</v>
      </c>
      <c r="AE666" s="135"/>
    </row>
    <row r="667" spans="1:31" x14ac:dyDescent="0.25">
      <c r="A667" s="20">
        <v>655</v>
      </c>
      <c r="B667" s="52"/>
      <c r="C667" s="52"/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/>
      <c r="J667" s="3"/>
      <c r="K667" s="3"/>
      <c r="L667" s="3"/>
      <c r="M667" s="3"/>
      <c r="N667" s="3"/>
      <c r="O667" s="3"/>
      <c r="P667" s="25">
        <v>0</v>
      </c>
      <c r="Q667" s="26"/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/>
      <c r="X667" s="3"/>
      <c r="Y667" s="3">
        <v>0</v>
      </c>
      <c r="Z667" s="3">
        <v>0</v>
      </c>
      <c r="AA667" s="3">
        <v>0</v>
      </c>
      <c r="AB667" s="3"/>
      <c r="AC667" s="27">
        <v>0</v>
      </c>
      <c r="AD667" s="28">
        <v>0</v>
      </c>
      <c r="AE667" s="135"/>
    </row>
    <row r="668" spans="1:31" x14ac:dyDescent="0.25">
      <c r="A668" s="29">
        <v>656</v>
      </c>
      <c r="B668" s="52"/>
      <c r="C668" s="52"/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/>
      <c r="J668" s="3"/>
      <c r="K668" s="3"/>
      <c r="L668" s="3"/>
      <c r="M668" s="3"/>
      <c r="N668" s="3"/>
      <c r="O668" s="3"/>
      <c r="P668" s="25">
        <v>0</v>
      </c>
      <c r="Q668" s="26"/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/>
      <c r="X668" s="3"/>
      <c r="Y668" s="3">
        <v>0</v>
      </c>
      <c r="Z668" s="3">
        <v>0</v>
      </c>
      <c r="AA668" s="3">
        <v>0</v>
      </c>
      <c r="AB668" s="3"/>
      <c r="AC668" s="27">
        <v>0</v>
      </c>
      <c r="AD668" s="28">
        <v>0</v>
      </c>
      <c r="AE668" s="135"/>
    </row>
    <row r="669" spans="1:31" x14ac:dyDescent="0.25">
      <c r="A669" s="20">
        <v>657</v>
      </c>
      <c r="B669" s="52"/>
      <c r="C669" s="52"/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/>
      <c r="J669" s="3"/>
      <c r="K669" s="3"/>
      <c r="L669" s="3"/>
      <c r="M669" s="3"/>
      <c r="N669" s="3"/>
      <c r="O669" s="3"/>
      <c r="P669" s="25">
        <v>0</v>
      </c>
      <c r="Q669" s="26"/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/>
      <c r="X669" s="3"/>
      <c r="Y669" s="3">
        <v>0</v>
      </c>
      <c r="Z669" s="3">
        <v>0</v>
      </c>
      <c r="AA669" s="3">
        <v>0</v>
      </c>
      <c r="AB669" s="3"/>
      <c r="AC669" s="27">
        <v>0</v>
      </c>
      <c r="AD669" s="28">
        <v>0</v>
      </c>
      <c r="AE669" s="135"/>
    </row>
    <row r="670" spans="1:31" x14ac:dyDescent="0.25">
      <c r="A670" s="29">
        <v>658</v>
      </c>
      <c r="B670" s="52"/>
      <c r="C670" s="52"/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/>
      <c r="J670" s="3"/>
      <c r="K670" s="3"/>
      <c r="L670" s="3"/>
      <c r="M670" s="3"/>
      <c r="N670" s="3"/>
      <c r="O670" s="3"/>
      <c r="P670" s="25">
        <v>0</v>
      </c>
      <c r="Q670" s="26"/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/>
      <c r="X670" s="3"/>
      <c r="Y670" s="3">
        <v>0</v>
      </c>
      <c r="Z670" s="3">
        <v>0</v>
      </c>
      <c r="AA670" s="3">
        <v>0</v>
      </c>
      <c r="AB670" s="3"/>
      <c r="AC670" s="27">
        <v>0</v>
      </c>
      <c r="AD670" s="28">
        <v>0</v>
      </c>
      <c r="AE670" s="135"/>
    </row>
    <row r="671" spans="1:31" x14ac:dyDescent="0.25">
      <c r="A671" s="20">
        <v>659</v>
      </c>
      <c r="B671" s="52"/>
      <c r="C671" s="52"/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/>
      <c r="J671" s="3"/>
      <c r="K671" s="3"/>
      <c r="L671" s="3"/>
      <c r="M671" s="3"/>
      <c r="N671" s="3"/>
      <c r="O671" s="3"/>
      <c r="P671" s="25">
        <v>0</v>
      </c>
      <c r="Q671" s="26"/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/>
      <c r="X671" s="3"/>
      <c r="Y671" s="3">
        <v>0</v>
      </c>
      <c r="Z671" s="3">
        <v>0</v>
      </c>
      <c r="AA671" s="3">
        <v>0</v>
      </c>
      <c r="AB671" s="3"/>
      <c r="AC671" s="27">
        <v>0</v>
      </c>
      <c r="AD671" s="28">
        <v>0</v>
      </c>
      <c r="AE671" s="135"/>
    </row>
    <row r="672" spans="1:31" x14ac:dyDescent="0.25">
      <c r="A672" s="29">
        <v>660</v>
      </c>
      <c r="B672" s="52"/>
      <c r="C672" s="52"/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/>
      <c r="J672" s="3"/>
      <c r="K672" s="3"/>
      <c r="L672" s="3"/>
      <c r="M672" s="3"/>
      <c r="N672" s="3"/>
      <c r="O672" s="3"/>
      <c r="P672" s="25">
        <v>0</v>
      </c>
      <c r="Q672" s="26"/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/>
      <c r="X672" s="3"/>
      <c r="Y672" s="3">
        <v>0</v>
      </c>
      <c r="Z672" s="3">
        <v>0</v>
      </c>
      <c r="AA672" s="3">
        <v>0</v>
      </c>
      <c r="AB672" s="3"/>
      <c r="AC672" s="27">
        <v>0</v>
      </c>
      <c r="AD672" s="28">
        <v>0</v>
      </c>
      <c r="AE672" s="135"/>
    </row>
    <row r="673" spans="1:31" x14ac:dyDescent="0.25">
      <c r="A673" s="20">
        <v>661</v>
      </c>
      <c r="B673" s="52"/>
      <c r="C673" s="52"/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/>
      <c r="J673" s="3"/>
      <c r="K673" s="3"/>
      <c r="L673" s="3"/>
      <c r="M673" s="3"/>
      <c r="N673" s="3"/>
      <c r="O673" s="3"/>
      <c r="P673" s="25">
        <v>0</v>
      </c>
      <c r="Q673" s="26"/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/>
      <c r="X673" s="3"/>
      <c r="Y673" s="3">
        <v>0</v>
      </c>
      <c r="Z673" s="3">
        <v>0</v>
      </c>
      <c r="AA673" s="3">
        <v>0</v>
      </c>
      <c r="AB673" s="3"/>
      <c r="AC673" s="27">
        <v>0</v>
      </c>
      <c r="AD673" s="28">
        <v>0</v>
      </c>
      <c r="AE673" s="135"/>
    </row>
    <row r="674" spans="1:31" x14ac:dyDescent="0.25">
      <c r="A674" s="29">
        <v>662</v>
      </c>
      <c r="B674" s="52"/>
      <c r="C674" s="52"/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/>
      <c r="J674" s="3"/>
      <c r="K674" s="3"/>
      <c r="L674" s="3"/>
      <c r="M674" s="3"/>
      <c r="N674" s="3"/>
      <c r="O674" s="3"/>
      <c r="P674" s="25">
        <v>0</v>
      </c>
      <c r="Q674" s="26"/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/>
      <c r="X674" s="3"/>
      <c r="Y674" s="3">
        <v>0</v>
      </c>
      <c r="Z674" s="3">
        <v>0</v>
      </c>
      <c r="AA674" s="3">
        <v>0</v>
      </c>
      <c r="AB674" s="3"/>
      <c r="AC674" s="27">
        <v>0</v>
      </c>
      <c r="AD674" s="28">
        <v>0</v>
      </c>
      <c r="AE674" s="135"/>
    </row>
    <row r="675" spans="1:31" x14ac:dyDescent="0.25">
      <c r="A675" s="20">
        <v>663</v>
      </c>
      <c r="B675" s="52"/>
      <c r="C675" s="52"/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/>
      <c r="J675" s="3"/>
      <c r="K675" s="3"/>
      <c r="L675" s="3"/>
      <c r="M675" s="3"/>
      <c r="N675" s="3"/>
      <c r="O675" s="3"/>
      <c r="P675" s="25">
        <v>0</v>
      </c>
      <c r="Q675" s="26"/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/>
      <c r="X675" s="3"/>
      <c r="Y675" s="3">
        <v>0</v>
      </c>
      <c r="Z675" s="3">
        <v>0</v>
      </c>
      <c r="AA675" s="3">
        <v>0</v>
      </c>
      <c r="AB675" s="3"/>
      <c r="AC675" s="27">
        <v>0</v>
      </c>
      <c r="AD675" s="28">
        <v>0</v>
      </c>
      <c r="AE675" s="135"/>
    </row>
    <row r="676" spans="1:31" x14ac:dyDescent="0.25">
      <c r="A676" s="29">
        <v>664</v>
      </c>
      <c r="B676" s="52"/>
      <c r="C676" s="52"/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/>
      <c r="J676" s="3"/>
      <c r="K676" s="3"/>
      <c r="L676" s="3"/>
      <c r="M676" s="3"/>
      <c r="N676" s="3"/>
      <c r="O676" s="3"/>
      <c r="P676" s="25">
        <v>0</v>
      </c>
      <c r="Q676" s="26"/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/>
      <c r="X676" s="3"/>
      <c r="Y676" s="3">
        <v>0</v>
      </c>
      <c r="Z676" s="3">
        <v>0</v>
      </c>
      <c r="AA676" s="3">
        <v>0</v>
      </c>
      <c r="AB676" s="3"/>
      <c r="AC676" s="27">
        <v>0</v>
      </c>
      <c r="AD676" s="28">
        <v>0</v>
      </c>
      <c r="AE676" s="135"/>
    </row>
    <row r="677" spans="1:31" x14ac:dyDescent="0.25">
      <c r="A677" s="20">
        <v>665</v>
      </c>
      <c r="B677" s="52"/>
      <c r="C677" s="52"/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/>
      <c r="J677" s="3"/>
      <c r="K677" s="3"/>
      <c r="L677" s="3"/>
      <c r="M677" s="3"/>
      <c r="N677" s="3"/>
      <c r="O677" s="3"/>
      <c r="P677" s="25">
        <v>0</v>
      </c>
      <c r="Q677" s="26"/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/>
      <c r="X677" s="3"/>
      <c r="Y677" s="3">
        <v>0</v>
      </c>
      <c r="Z677" s="3">
        <v>0</v>
      </c>
      <c r="AA677" s="3">
        <v>0</v>
      </c>
      <c r="AB677" s="3"/>
      <c r="AC677" s="27">
        <v>0</v>
      </c>
      <c r="AD677" s="28">
        <v>0</v>
      </c>
      <c r="AE677" s="135"/>
    </row>
    <row r="678" spans="1:31" x14ac:dyDescent="0.25">
      <c r="A678" s="29">
        <v>666</v>
      </c>
      <c r="B678" s="52"/>
      <c r="C678" s="52"/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/>
      <c r="J678" s="3"/>
      <c r="K678" s="3"/>
      <c r="L678" s="3"/>
      <c r="M678" s="3"/>
      <c r="N678" s="3"/>
      <c r="O678" s="3"/>
      <c r="P678" s="25">
        <v>0</v>
      </c>
      <c r="Q678" s="26"/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/>
      <c r="X678" s="3"/>
      <c r="Y678" s="3">
        <v>0</v>
      </c>
      <c r="Z678" s="3">
        <v>0</v>
      </c>
      <c r="AA678" s="3">
        <v>0</v>
      </c>
      <c r="AB678" s="3"/>
      <c r="AC678" s="27">
        <v>0</v>
      </c>
      <c r="AD678" s="28">
        <v>0</v>
      </c>
      <c r="AE678" s="135"/>
    </row>
    <row r="679" spans="1:31" x14ac:dyDescent="0.25">
      <c r="A679" s="20">
        <v>667</v>
      </c>
      <c r="B679" s="52"/>
      <c r="C679" s="52"/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/>
      <c r="J679" s="3"/>
      <c r="K679" s="3"/>
      <c r="L679" s="3"/>
      <c r="M679" s="3"/>
      <c r="N679" s="3"/>
      <c r="O679" s="3"/>
      <c r="P679" s="25">
        <v>0</v>
      </c>
      <c r="Q679" s="26"/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/>
      <c r="X679" s="3"/>
      <c r="Y679" s="3">
        <v>0</v>
      </c>
      <c r="Z679" s="3">
        <v>0</v>
      </c>
      <c r="AA679" s="3">
        <v>0</v>
      </c>
      <c r="AB679" s="3"/>
      <c r="AC679" s="27">
        <v>0</v>
      </c>
      <c r="AD679" s="28">
        <v>0</v>
      </c>
      <c r="AE679" s="135"/>
    </row>
    <row r="680" spans="1:31" customFormat="1" x14ac:dyDescent="0.25">
      <c r="A680" s="29">
        <v>668</v>
      </c>
      <c r="B680" s="52"/>
      <c r="C680" s="52"/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5"/>
      <c r="J680" s="35"/>
      <c r="K680" s="3"/>
      <c r="L680" s="3"/>
      <c r="M680" s="3"/>
      <c r="N680" s="3"/>
      <c r="O680" s="3"/>
      <c r="P680" s="25">
        <v>0</v>
      </c>
      <c r="Q680" s="26"/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/>
      <c r="X680" s="3"/>
      <c r="Y680" s="3">
        <v>0</v>
      </c>
      <c r="Z680" s="3">
        <v>0</v>
      </c>
      <c r="AA680" s="3">
        <v>0</v>
      </c>
      <c r="AB680" s="3"/>
      <c r="AC680" s="27">
        <v>0</v>
      </c>
      <c r="AD680" s="28">
        <v>0</v>
      </c>
      <c r="AE680" s="135"/>
    </row>
    <row r="681" spans="1:31" x14ac:dyDescent="0.25">
      <c r="A681" s="20">
        <v>669</v>
      </c>
      <c r="B681" s="52"/>
      <c r="C681" s="52"/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/>
      <c r="J681" s="3"/>
      <c r="K681" s="3"/>
      <c r="L681" s="3"/>
      <c r="M681" s="3"/>
      <c r="N681" s="3"/>
      <c r="O681" s="3"/>
      <c r="P681" s="25">
        <v>0</v>
      </c>
      <c r="Q681" s="26"/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/>
      <c r="X681" s="3"/>
      <c r="Y681" s="3">
        <v>0</v>
      </c>
      <c r="Z681" s="3">
        <v>0</v>
      </c>
      <c r="AA681" s="3">
        <v>0</v>
      </c>
      <c r="AB681" s="3"/>
      <c r="AC681" s="27">
        <v>0</v>
      </c>
      <c r="AD681" s="28">
        <v>0</v>
      </c>
      <c r="AE681" s="135"/>
    </row>
    <row r="682" spans="1:31" x14ac:dyDescent="0.25">
      <c r="A682" s="29">
        <v>670</v>
      </c>
      <c r="B682" s="52"/>
      <c r="C682" s="52"/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/>
      <c r="J682" s="3"/>
      <c r="K682" s="3"/>
      <c r="L682" s="3"/>
      <c r="M682" s="3"/>
      <c r="N682" s="3"/>
      <c r="O682" s="3"/>
      <c r="P682" s="25">
        <v>0</v>
      </c>
      <c r="Q682" s="26"/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/>
      <c r="X682" s="3"/>
      <c r="Y682" s="3">
        <v>0</v>
      </c>
      <c r="Z682" s="3">
        <v>0</v>
      </c>
      <c r="AA682" s="3">
        <v>0</v>
      </c>
      <c r="AB682" s="3"/>
      <c r="AC682" s="27">
        <v>0</v>
      </c>
      <c r="AD682" s="28">
        <v>0</v>
      </c>
      <c r="AE682" s="135"/>
    </row>
    <row r="683" spans="1:31" x14ac:dyDescent="0.25">
      <c r="A683" s="20">
        <v>671</v>
      </c>
      <c r="B683" s="52"/>
      <c r="C683" s="52"/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/>
      <c r="J683" s="3"/>
      <c r="K683" s="3"/>
      <c r="L683" s="3"/>
      <c r="M683" s="3"/>
      <c r="N683" s="3"/>
      <c r="O683" s="3"/>
      <c r="P683" s="25">
        <v>0</v>
      </c>
      <c r="Q683" s="26"/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/>
      <c r="X683" s="3"/>
      <c r="Y683" s="3">
        <v>0</v>
      </c>
      <c r="Z683" s="3">
        <v>0</v>
      </c>
      <c r="AA683" s="3">
        <v>0</v>
      </c>
      <c r="AB683" s="3"/>
      <c r="AC683" s="27">
        <v>0</v>
      </c>
      <c r="AD683" s="28">
        <v>0</v>
      </c>
      <c r="AE683" s="135"/>
    </row>
    <row r="684" spans="1:31" x14ac:dyDescent="0.25">
      <c r="A684" s="29">
        <v>672</v>
      </c>
      <c r="B684" s="52"/>
      <c r="C684" s="52"/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/>
      <c r="J684" s="3"/>
      <c r="K684" s="3"/>
      <c r="L684" s="3"/>
      <c r="M684" s="3"/>
      <c r="N684" s="3"/>
      <c r="O684" s="3"/>
      <c r="P684" s="25">
        <v>0</v>
      </c>
      <c r="Q684" s="26"/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/>
      <c r="X684" s="3"/>
      <c r="Y684" s="3">
        <v>0</v>
      </c>
      <c r="Z684" s="3">
        <v>0</v>
      </c>
      <c r="AA684" s="3">
        <v>0</v>
      </c>
      <c r="AB684" s="3"/>
      <c r="AC684" s="27">
        <v>0</v>
      </c>
      <c r="AD684" s="28">
        <v>0</v>
      </c>
      <c r="AE684" s="135"/>
    </row>
    <row r="685" spans="1:31" x14ac:dyDescent="0.25">
      <c r="A685" s="20">
        <v>673</v>
      </c>
      <c r="B685" s="52"/>
      <c r="C685" s="52"/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/>
      <c r="J685" s="3"/>
      <c r="K685" s="3"/>
      <c r="L685" s="3"/>
      <c r="M685" s="3"/>
      <c r="N685" s="3"/>
      <c r="O685" s="3"/>
      <c r="P685" s="25">
        <v>0</v>
      </c>
      <c r="Q685" s="26"/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/>
      <c r="X685" s="3"/>
      <c r="Y685" s="3">
        <v>0</v>
      </c>
      <c r="Z685" s="3">
        <v>0</v>
      </c>
      <c r="AA685" s="3">
        <v>0</v>
      </c>
      <c r="AB685" s="3"/>
      <c r="AC685" s="27">
        <v>0</v>
      </c>
      <c r="AD685" s="28">
        <v>0</v>
      </c>
      <c r="AE685" s="135"/>
    </row>
    <row r="686" spans="1:31" x14ac:dyDescent="0.25">
      <c r="A686" s="29">
        <v>674</v>
      </c>
      <c r="B686" s="52"/>
      <c r="C686" s="52"/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/>
      <c r="J686" s="3"/>
      <c r="K686" s="3"/>
      <c r="L686" s="3"/>
      <c r="M686" s="3"/>
      <c r="N686" s="3"/>
      <c r="O686" s="3"/>
      <c r="P686" s="25">
        <v>0</v>
      </c>
      <c r="Q686" s="26"/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/>
      <c r="X686" s="3"/>
      <c r="Y686" s="3">
        <v>0</v>
      </c>
      <c r="Z686" s="3">
        <v>0</v>
      </c>
      <c r="AA686" s="3">
        <v>0</v>
      </c>
      <c r="AB686" s="3"/>
      <c r="AC686" s="27">
        <v>0</v>
      </c>
      <c r="AD686" s="28">
        <v>0</v>
      </c>
      <c r="AE686" s="135"/>
    </row>
    <row r="687" spans="1:31" x14ac:dyDescent="0.25">
      <c r="A687" s="20">
        <v>675</v>
      </c>
      <c r="B687" s="52"/>
      <c r="C687" s="52"/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/>
      <c r="J687" s="3"/>
      <c r="K687" s="3"/>
      <c r="L687" s="3"/>
      <c r="M687" s="3"/>
      <c r="N687" s="3"/>
      <c r="O687" s="3"/>
      <c r="P687" s="25">
        <v>0</v>
      </c>
      <c r="Q687" s="26"/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/>
      <c r="X687" s="3"/>
      <c r="Y687" s="3">
        <v>0</v>
      </c>
      <c r="Z687" s="3">
        <v>0</v>
      </c>
      <c r="AA687" s="3">
        <v>0</v>
      </c>
      <c r="AB687" s="3"/>
      <c r="AC687" s="27">
        <v>0</v>
      </c>
      <c r="AD687" s="28">
        <v>0</v>
      </c>
      <c r="AE687" s="135"/>
    </row>
    <row r="688" spans="1:31" x14ac:dyDescent="0.25">
      <c r="A688" s="29">
        <v>676</v>
      </c>
      <c r="B688" s="52"/>
      <c r="C688" s="52"/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/>
      <c r="J688" s="3"/>
      <c r="K688" s="3"/>
      <c r="L688" s="3"/>
      <c r="M688" s="3"/>
      <c r="N688" s="3"/>
      <c r="O688" s="3"/>
      <c r="P688" s="25">
        <v>0</v>
      </c>
      <c r="Q688" s="26"/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/>
      <c r="X688" s="3"/>
      <c r="Y688" s="3">
        <v>0</v>
      </c>
      <c r="Z688" s="3">
        <v>0</v>
      </c>
      <c r="AA688" s="3">
        <v>0</v>
      </c>
      <c r="AB688" s="3"/>
      <c r="AC688" s="27">
        <v>0</v>
      </c>
      <c r="AD688" s="28">
        <v>0</v>
      </c>
      <c r="AE688" s="135"/>
    </row>
    <row r="689" spans="1:31" x14ac:dyDescent="0.25">
      <c r="A689" s="20">
        <v>677</v>
      </c>
      <c r="B689" s="52"/>
      <c r="C689" s="52"/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/>
      <c r="J689" s="3"/>
      <c r="K689" s="3"/>
      <c r="L689" s="3"/>
      <c r="M689" s="3"/>
      <c r="N689" s="3"/>
      <c r="O689" s="3"/>
      <c r="P689" s="25">
        <v>0</v>
      </c>
      <c r="Q689" s="26"/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/>
      <c r="X689" s="3"/>
      <c r="Y689" s="3">
        <v>0</v>
      </c>
      <c r="Z689" s="3">
        <v>0</v>
      </c>
      <c r="AA689" s="3">
        <v>0</v>
      </c>
      <c r="AB689" s="3"/>
      <c r="AC689" s="27">
        <v>0</v>
      </c>
      <c r="AD689" s="28">
        <v>0</v>
      </c>
      <c r="AE689" s="135"/>
    </row>
    <row r="690" spans="1:31" x14ac:dyDescent="0.25">
      <c r="A690" s="29">
        <v>678</v>
      </c>
      <c r="B690" s="52"/>
      <c r="C690" s="52"/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/>
      <c r="J690" s="3"/>
      <c r="K690" s="3"/>
      <c r="L690" s="3"/>
      <c r="M690" s="3"/>
      <c r="N690" s="3"/>
      <c r="O690" s="3"/>
      <c r="P690" s="25">
        <v>0</v>
      </c>
      <c r="Q690" s="26"/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/>
      <c r="X690" s="3"/>
      <c r="Y690" s="3">
        <v>0</v>
      </c>
      <c r="Z690" s="3">
        <v>0</v>
      </c>
      <c r="AA690" s="3">
        <v>0</v>
      </c>
      <c r="AB690" s="3"/>
      <c r="AC690" s="27">
        <v>0</v>
      </c>
      <c r="AD690" s="28">
        <v>0</v>
      </c>
      <c r="AE690" s="135"/>
    </row>
    <row r="691" spans="1:31" x14ac:dyDescent="0.25">
      <c r="A691" s="20">
        <v>679</v>
      </c>
      <c r="B691" s="52"/>
      <c r="C691" s="52"/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/>
      <c r="J691" s="3"/>
      <c r="K691" s="3"/>
      <c r="L691" s="3"/>
      <c r="M691" s="3"/>
      <c r="N691" s="3"/>
      <c r="O691" s="3"/>
      <c r="P691" s="25">
        <v>0</v>
      </c>
      <c r="Q691" s="26"/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/>
      <c r="X691" s="3"/>
      <c r="Y691" s="3">
        <v>0</v>
      </c>
      <c r="Z691" s="3">
        <v>0</v>
      </c>
      <c r="AA691" s="3">
        <v>0</v>
      </c>
      <c r="AB691" s="3"/>
      <c r="AC691" s="27">
        <v>0</v>
      </c>
      <c r="AD691" s="28">
        <v>0</v>
      </c>
      <c r="AE691" s="135"/>
    </row>
    <row r="692" spans="1:31" x14ac:dyDescent="0.25">
      <c r="A692" s="29">
        <v>680</v>
      </c>
      <c r="B692" s="52"/>
      <c r="C692" s="52"/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/>
      <c r="J692" s="3"/>
      <c r="K692" s="3"/>
      <c r="L692" s="3"/>
      <c r="M692" s="3"/>
      <c r="N692" s="3"/>
      <c r="O692" s="3"/>
      <c r="P692" s="25">
        <v>0</v>
      </c>
      <c r="Q692" s="26"/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/>
      <c r="X692" s="3"/>
      <c r="Y692" s="3">
        <v>0</v>
      </c>
      <c r="Z692" s="3">
        <v>0</v>
      </c>
      <c r="AA692" s="3">
        <v>0</v>
      </c>
      <c r="AB692" s="3"/>
      <c r="AC692" s="27">
        <v>0</v>
      </c>
      <c r="AD692" s="28">
        <v>0</v>
      </c>
      <c r="AE692" s="135"/>
    </row>
    <row r="693" spans="1:31" x14ac:dyDescent="0.25">
      <c r="A693" s="20">
        <v>681</v>
      </c>
      <c r="B693" s="52"/>
      <c r="C693" s="52"/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/>
      <c r="J693" s="3"/>
      <c r="K693" s="3"/>
      <c r="L693" s="3"/>
      <c r="M693" s="3"/>
      <c r="N693" s="3"/>
      <c r="O693" s="3"/>
      <c r="P693" s="25">
        <v>0</v>
      </c>
      <c r="Q693" s="26"/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/>
      <c r="X693" s="3"/>
      <c r="Y693" s="3">
        <v>0</v>
      </c>
      <c r="Z693" s="3">
        <v>0</v>
      </c>
      <c r="AA693" s="3">
        <v>0</v>
      </c>
      <c r="AB693" s="3"/>
      <c r="AC693" s="27">
        <v>0</v>
      </c>
      <c r="AD693" s="28">
        <v>0</v>
      </c>
      <c r="AE693" s="135"/>
    </row>
    <row r="694" spans="1:31" x14ac:dyDescent="0.25">
      <c r="A694" s="29">
        <v>682</v>
      </c>
      <c r="B694" s="52"/>
      <c r="C694" s="52"/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/>
      <c r="J694" s="3"/>
      <c r="K694" s="3"/>
      <c r="L694" s="3"/>
      <c r="M694" s="3"/>
      <c r="N694" s="3"/>
      <c r="O694" s="3"/>
      <c r="P694" s="25">
        <v>0</v>
      </c>
      <c r="Q694" s="26"/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/>
      <c r="X694" s="3"/>
      <c r="Y694" s="3">
        <v>0</v>
      </c>
      <c r="Z694" s="3">
        <v>0</v>
      </c>
      <c r="AA694" s="3">
        <v>0</v>
      </c>
      <c r="AB694" s="3"/>
      <c r="AC694" s="27">
        <v>0</v>
      </c>
      <c r="AD694" s="28">
        <v>0</v>
      </c>
      <c r="AE694" s="135"/>
    </row>
    <row r="695" spans="1:31" x14ac:dyDescent="0.25">
      <c r="A695" s="20">
        <v>683</v>
      </c>
      <c r="B695" s="52"/>
      <c r="C695" s="52"/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/>
      <c r="J695" s="3"/>
      <c r="K695" s="3"/>
      <c r="L695" s="3"/>
      <c r="M695" s="3"/>
      <c r="N695" s="3"/>
      <c r="O695" s="3"/>
      <c r="P695" s="25">
        <v>0</v>
      </c>
      <c r="Q695" s="26"/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/>
      <c r="X695" s="3"/>
      <c r="Y695" s="3">
        <v>0</v>
      </c>
      <c r="Z695" s="3">
        <v>0</v>
      </c>
      <c r="AA695" s="3">
        <v>0</v>
      </c>
      <c r="AB695" s="3"/>
      <c r="AC695" s="27">
        <v>0</v>
      </c>
      <c r="AD695" s="28">
        <v>0</v>
      </c>
      <c r="AE695" s="135"/>
    </row>
    <row r="696" spans="1:31" x14ac:dyDescent="0.25">
      <c r="A696" s="29">
        <v>684</v>
      </c>
      <c r="B696" s="52"/>
      <c r="C696" s="52"/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/>
      <c r="J696" s="3"/>
      <c r="K696" s="3"/>
      <c r="L696" s="3"/>
      <c r="M696" s="3"/>
      <c r="N696" s="3"/>
      <c r="O696" s="3"/>
      <c r="P696" s="25">
        <v>0</v>
      </c>
      <c r="Q696" s="26"/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/>
      <c r="X696" s="3"/>
      <c r="Y696" s="3">
        <v>0</v>
      </c>
      <c r="Z696" s="3">
        <v>0</v>
      </c>
      <c r="AA696" s="3">
        <v>0</v>
      </c>
      <c r="AB696" s="3"/>
      <c r="AC696" s="27">
        <v>0</v>
      </c>
      <c r="AD696" s="28">
        <v>0</v>
      </c>
      <c r="AE696" s="135"/>
    </row>
    <row r="697" spans="1:31" x14ac:dyDescent="0.25">
      <c r="A697" s="20">
        <v>685</v>
      </c>
      <c r="B697" s="52"/>
      <c r="C697" s="52"/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/>
      <c r="J697" s="3"/>
      <c r="K697" s="3"/>
      <c r="L697" s="3"/>
      <c r="M697" s="3"/>
      <c r="N697" s="3"/>
      <c r="O697" s="3"/>
      <c r="P697" s="25">
        <v>0</v>
      </c>
      <c r="Q697" s="26"/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/>
      <c r="X697" s="3"/>
      <c r="Y697" s="3">
        <v>0</v>
      </c>
      <c r="Z697" s="3">
        <v>0</v>
      </c>
      <c r="AA697" s="3">
        <v>0</v>
      </c>
      <c r="AB697" s="3"/>
      <c r="AC697" s="27">
        <v>0</v>
      </c>
      <c r="AD697" s="28">
        <v>0</v>
      </c>
      <c r="AE697" s="135"/>
    </row>
    <row r="698" spans="1:31" x14ac:dyDescent="0.25">
      <c r="A698" s="29">
        <v>686</v>
      </c>
      <c r="B698" s="52"/>
      <c r="C698" s="52"/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/>
      <c r="J698" s="3"/>
      <c r="K698" s="3"/>
      <c r="L698" s="3"/>
      <c r="M698" s="3"/>
      <c r="N698" s="3"/>
      <c r="O698" s="3"/>
      <c r="P698" s="25">
        <v>0</v>
      </c>
      <c r="Q698" s="26"/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/>
      <c r="X698" s="3"/>
      <c r="Y698" s="3">
        <v>0</v>
      </c>
      <c r="Z698" s="3">
        <v>0</v>
      </c>
      <c r="AA698" s="3">
        <v>0</v>
      </c>
      <c r="AB698" s="3"/>
      <c r="AC698" s="27">
        <v>0</v>
      </c>
      <c r="AD698" s="28">
        <v>0</v>
      </c>
      <c r="AE698" s="135"/>
    </row>
    <row r="699" spans="1:31" x14ac:dyDescent="0.25">
      <c r="A699" s="20">
        <v>687</v>
      </c>
      <c r="B699" s="52"/>
      <c r="C699" s="52"/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/>
      <c r="J699" s="3"/>
      <c r="K699" s="3"/>
      <c r="L699" s="3"/>
      <c r="M699" s="3"/>
      <c r="N699" s="3"/>
      <c r="O699" s="3"/>
      <c r="P699" s="25">
        <v>0</v>
      </c>
      <c r="Q699" s="26"/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/>
      <c r="X699" s="3"/>
      <c r="Y699" s="3">
        <v>0</v>
      </c>
      <c r="Z699" s="3">
        <v>0</v>
      </c>
      <c r="AA699" s="3">
        <v>0</v>
      </c>
      <c r="AB699" s="3"/>
      <c r="AC699" s="27">
        <v>0</v>
      </c>
      <c r="AD699" s="28">
        <v>0</v>
      </c>
      <c r="AE699" s="135"/>
    </row>
    <row r="700" spans="1:31" x14ac:dyDescent="0.25">
      <c r="A700" s="29">
        <v>688</v>
      </c>
      <c r="B700" s="52"/>
      <c r="C700" s="52"/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/>
      <c r="J700" s="3"/>
      <c r="K700" s="3"/>
      <c r="L700" s="3"/>
      <c r="M700" s="3"/>
      <c r="N700" s="3"/>
      <c r="O700" s="3"/>
      <c r="P700" s="25">
        <v>0</v>
      </c>
      <c r="Q700" s="26"/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/>
      <c r="X700" s="3"/>
      <c r="Y700" s="3">
        <v>0</v>
      </c>
      <c r="Z700" s="3">
        <v>0</v>
      </c>
      <c r="AA700" s="3">
        <v>0</v>
      </c>
      <c r="AB700" s="3"/>
      <c r="AC700" s="27">
        <v>0</v>
      </c>
      <c r="AD700" s="28">
        <v>0</v>
      </c>
      <c r="AE700" s="135"/>
    </row>
    <row r="701" spans="1:31" x14ac:dyDescent="0.25">
      <c r="A701" s="20">
        <v>689</v>
      </c>
      <c r="B701" s="52"/>
      <c r="C701" s="52"/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/>
      <c r="J701" s="3"/>
      <c r="K701" s="3"/>
      <c r="L701" s="3"/>
      <c r="M701" s="3"/>
      <c r="N701" s="3"/>
      <c r="O701" s="3"/>
      <c r="P701" s="25">
        <v>0</v>
      </c>
      <c r="Q701" s="26"/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/>
      <c r="X701" s="3"/>
      <c r="Y701" s="3">
        <v>0</v>
      </c>
      <c r="Z701" s="3">
        <v>0</v>
      </c>
      <c r="AA701" s="3">
        <v>0</v>
      </c>
      <c r="AB701" s="3"/>
      <c r="AC701" s="27">
        <v>0</v>
      </c>
      <c r="AD701" s="28">
        <v>0</v>
      </c>
      <c r="AE701" s="135"/>
    </row>
    <row r="702" spans="1:31" x14ac:dyDescent="0.25">
      <c r="A702" s="29">
        <v>690</v>
      </c>
      <c r="B702" s="52"/>
      <c r="C702" s="52"/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/>
      <c r="J702" s="3"/>
      <c r="K702" s="3"/>
      <c r="L702" s="3"/>
      <c r="M702" s="3"/>
      <c r="N702" s="3"/>
      <c r="O702" s="3"/>
      <c r="P702" s="25">
        <v>0</v>
      </c>
      <c r="Q702" s="26"/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/>
      <c r="X702" s="3"/>
      <c r="Y702" s="3">
        <v>0</v>
      </c>
      <c r="Z702" s="3">
        <v>0</v>
      </c>
      <c r="AA702" s="3">
        <v>0</v>
      </c>
      <c r="AB702" s="3"/>
      <c r="AC702" s="27">
        <v>0</v>
      </c>
      <c r="AD702" s="28">
        <v>0</v>
      </c>
      <c r="AE702" s="135"/>
    </row>
    <row r="703" spans="1:31" x14ac:dyDescent="0.25">
      <c r="A703" s="20">
        <v>691</v>
      </c>
      <c r="B703" s="52"/>
      <c r="C703" s="52"/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/>
      <c r="J703" s="3"/>
      <c r="K703" s="3"/>
      <c r="L703" s="3"/>
      <c r="M703" s="3"/>
      <c r="N703" s="3"/>
      <c r="O703" s="3"/>
      <c r="P703" s="25">
        <v>0</v>
      </c>
      <c r="Q703" s="26"/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/>
      <c r="X703" s="3"/>
      <c r="Y703" s="3">
        <v>0</v>
      </c>
      <c r="Z703" s="3">
        <v>0</v>
      </c>
      <c r="AA703" s="3">
        <v>0</v>
      </c>
      <c r="AB703" s="3"/>
      <c r="AC703" s="27">
        <v>0</v>
      </c>
      <c r="AD703" s="28">
        <v>0</v>
      </c>
      <c r="AE703" s="135"/>
    </row>
    <row r="704" spans="1:31" x14ac:dyDescent="0.25">
      <c r="A704" s="29">
        <v>692</v>
      </c>
      <c r="B704" s="52"/>
      <c r="C704" s="52"/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/>
      <c r="J704" s="3"/>
      <c r="K704" s="3"/>
      <c r="L704" s="3"/>
      <c r="M704" s="3"/>
      <c r="N704" s="3"/>
      <c r="O704" s="3"/>
      <c r="P704" s="25">
        <v>0</v>
      </c>
      <c r="Q704" s="26"/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/>
      <c r="X704" s="3"/>
      <c r="Y704" s="3">
        <v>0</v>
      </c>
      <c r="Z704" s="3">
        <v>0</v>
      </c>
      <c r="AA704" s="3">
        <v>0</v>
      </c>
      <c r="AB704" s="3"/>
      <c r="AC704" s="27">
        <v>0</v>
      </c>
      <c r="AD704" s="28">
        <v>0</v>
      </c>
      <c r="AE704" s="135"/>
    </row>
    <row r="705" spans="1:31" x14ac:dyDescent="0.25">
      <c r="A705" s="20">
        <v>693</v>
      </c>
      <c r="B705" s="52"/>
      <c r="C705" s="52"/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/>
      <c r="J705" s="3"/>
      <c r="K705" s="3"/>
      <c r="L705" s="3"/>
      <c r="M705" s="3"/>
      <c r="N705" s="3"/>
      <c r="O705" s="3"/>
      <c r="P705" s="25">
        <v>0</v>
      </c>
      <c r="Q705" s="26"/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/>
      <c r="X705" s="3"/>
      <c r="Y705" s="3">
        <v>0</v>
      </c>
      <c r="Z705" s="3">
        <v>0</v>
      </c>
      <c r="AA705" s="3">
        <v>0</v>
      </c>
      <c r="AB705" s="3"/>
      <c r="AC705" s="27">
        <v>0</v>
      </c>
      <c r="AD705" s="28">
        <v>0</v>
      </c>
      <c r="AE705" s="135"/>
    </row>
    <row r="706" spans="1:31" x14ac:dyDescent="0.25">
      <c r="A706" s="29">
        <v>694</v>
      </c>
      <c r="B706" s="52"/>
      <c r="C706" s="52"/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/>
      <c r="J706" s="3"/>
      <c r="K706" s="3"/>
      <c r="L706" s="3"/>
      <c r="M706" s="3"/>
      <c r="N706" s="3"/>
      <c r="O706" s="3"/>
      <c r="P706" s="25">
        <v>0</v>
      </c>
      <c r="Q706" s="26"/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/>
      <c r="X706" s="3"/>
      <c r="Y706" s="3">
        <v>0</v>
      </c>
      <c r="Z706" s="3">
        <v>0</v>
      </c>
      <c r="AA706" s="3">
        <v>0</v>
      </c>
      <c r="AB706" s="3"/>
      <c r="AC706" s="27">
        <v>0</v>
      </c>
      <c r="AD706" s="28">
        <v>0</v>
      </c>
      <c r="AE706" s="135"/>
    </row>
    <row r="707" spans="1:31" x14ac:dyDescent="0.25">
      <c r="A707" s="20">
        <v>695</v>
      </c>
      <c r="B707" s="52"/>
      <c r="C707" s="52"/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/>
      <c r="J707" s="3"/>
      <c r="K707" s="3"/>
      <c r="L707" s="3"/>
      <c r="M707" s="3"/>
      <c r="N707" s="3"/>
      <c r="O707" s="3"/>
      <c r="P707" s="25">
        <v>0</v>
      </c>
      <c r="Q707" s="26"/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/>
      <c r="X707" s="3"/>
      <c r="Y707" s="3">
        <v>0</v>
      </c>
      <c r="Z707" s="3">
        <v>0</v>
      </c>
      <c r="AA707" s="3">
        <v>0</v>
      </c>
      <c r="AB707" s="3"/>
      <c r="AC707" s="27">
        <v>0</v>
      </c>
      <c r="AD707" s="28">
        <v>0</v>
      </c>
      <c r="AE707" s="135"/>
    </row>
    <row r="708" spans="1:31" x14ac:dyDescent="0.25">
      <c r="A708" s="29">
        <v>696</v>
      </c>
      <c r="B708" s="52"/>
      <c r="C708" s="52"/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/>
      <c r="J708" s="3"/>
      <c r="K708" s="3"/>
      <c r="L708" s="3"/>
      <c r="M708" s="3"/>
      <c r="N708" s="3"/>
      <c r="O708" s="3"/>
      <c r="P708" s="25">
        <v>0</v>
      </c>
      <c r="Q708" s="26"/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/>
      <c r="X708" s="3"/>
      <c r="Y708" s="3">
        <v>0</v>
      </c>
      <c r="Z708" s="3">
        <v>0</v>
      </c>
      <c r="AA708" s="3">
        <v>0</v>
      </c>
      <c r="AB708" s="3"/>
      <c r="AC708" s="27">
        <v>0</v>
      </c>
      <c r="AD708" s="28">
        <v>0</v>
      </c>
      <c r="AE708" s="135"/>
    </row>
    <row r="709" spans="1:31" x14ac:dyDescent="0.25">
      <c r="A709" s="20">
        <v>697</v>
      </c>
      <c r="B709" s="52"/>
      <c r="C709" s="52"/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/>
      <c r="J709" s="3"/>
      <c r="K709" s="3"/>
      <c r="L709" s="3"/>
      <c r="M709" s="3"/>
      <c r="N709" s="3"/>
      <c r="O709" s="3"/>
      <c r="P709" s="25">
        <v>0</v>
      </c>
      <c r="Q709" s="26"/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/>
      <c r="X709" s="3"/>
      <c r="Y709" s="3">
        <v>0</v>
      </c>
      <c r="Z709" s="3">
        <v>0</v>
      </c>
      <c r="AA709" s="3">
        <v>0</v>
      </c>
      <c r="AB709" s="3"/>
      <c r="AC709" s="27">
        <v>0</v>
      </c>
      <c r="AD709" s="28">
        <v>0</v>
      </c>
      <c r="AE709" s="135"/>
    </row>
    <row r="710" spans="1:31" x14ac:dyDescent="0.25">
      <c r="A710" s="29">
        <v>698</v>
      </c>
      <c r="B710" s="52"/>
      <c r="C710" s="52"/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/>
      <c r="J710" s="3"/>
      <c r="K710" s="3"/>
      <c r="L710" s="3"/>
      <c r="M710" s="3"/>
      <c r="N710" s="3"/>
      <c r="O710" s="3"/>
      <c r="P710" s="25">
        <v>0</v>
      </c>
      <c r="Q710" s="26"/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/>
      <c r="X710" s="3"/>
      <c r="Y710" s="3">
        <v>0</v>
      </c>
      <c r="Z710" s="3">
        <v>0</v>
      </c>
      <c r="AA710" s="3">
        <v>0</v>
      </c>
      <c r="AB710" s="3"/>
      <c r="AC710" s="27">
        <v>0</v>
      </c>
      <c r="AD710" s="28">
        <v>0</v>
      </c>
      <c r="AE710" s="135"/>
    </row>
    <row r="711" spans="1:31" x14ac:dyDescent="0.25">
      <c r="A711" s="20">
        <v>699</v>
      </c>
      <c r="B711" s="52"/>
      <c r="C711" s="52"/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/>
      <c r="J711" s="3"/>
      <c r="K711" s="3"/>
      <c r="L711" s="3"/>
      <c r="M711" s="3"/>
      <c r="N711" s="3"/>
      <c r="O711" s="3"/>
      <c r="P711" s="25">
        <v>0</v>
      </c>
      <c r="Q711" s="26"/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/>
      <c r="X711" s="3"/>
      <c r="Y711" s="3">
        <v>0</v>
      </c>
      <c r="Z711" s="3">
        <v>0</v>
      </c>
      <c r="AA711" s="3">
        <v>0</v>
      </c>
      <c r="AB711" s="3"/>
      <c r="AC711" s="27">
        <v>0</v>
      </c>
      <c r="AD711" s="28">
        <v>0</v>
      </c>
      <c r="AE711" s="135"/>
    </row>
    <row r="712" spans="1:31" x14ac:dyDescent="0.25">
      <c r="A712" s="29">
        <v>700</v>
      </c>
      <c r="B712" s="52"/>
      <c r="C712" s="52"/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/>
      <c r="J712" s="3"/>
      <c r="K712" s="3"/>
      <c r="L712" s="3"/>
      <c r="M712" s="3"/>
      <c r="N712" s="3"/>
      <c r="O712" s="3"/>
      <c r="P712" s="25">
        <v>0</v>
      </c>
      <c r="Q712" s="26"/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/>
      <c r="X712" s="3"/>
      <c r="Y712" s="3">
        <v>0</v>
      </c>
      <c r="Z712" s="3">
        <v>0</v>
      </c>
      <c r="AA712" s="3">
        <v>0</v>
      </c>
      <c r="AB712" s="3"/>
      <c r="AC712" s="27">
        <v>0</v>
      </c>
      <c r="AD712" s="28">
        <v>0</v>
      </c>
      <c r="AE712" s="135"/>
    </row>
    <row r="713" spans="1:31" x14ac:dyDescent="0.25">
      <c r="A713" s="20">
        <v>701</v>
      </c>
      <c r="B713" s="52"/>
      <c r="C713" s="52"/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/>
      <c r="J713" s="3"/>
      <c r="K713" s="3"/>
      <c r="L713" s="3"/>
      <c r="M713" s="3"/>
      <c r="N713" s="3"/>
      <c r="O713" s="3"/>
      <c r="P713" s="25">
        <v>0</v>
      </c>
      <c r="Q713" s="26"/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/>
      <c r="X713" s="3"/>
      <c r="Y713" s="3">
        <v>0</v>
      </c>
      <c r="Z713" s="3">
        <v>0</v>
      </c>
      <c r="AA713" s="3">
        <v>0</v>
      </c>
      <c r="AB713" s="3"/>
      <c r="AC713" s="27">
        <v>0</v>
      </c>
      <c r="AD713" s="28">
        <v>0</v>
      </c>
      <c r="AE713" s="135"/>
    </row>
    <row r="714" spans="1:31" x14ac:dyDescent="0.25">
      <c r="A714" s="29">
        <v>702</v>
      </c>
      <c r="B714" s="52"/>
      <c r="C714" s="52"/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/>
      <c r="J714" s="3"/>
      <c r="K714" s="3"/>
      <c r="L714" s="3"/>
      <c r="M714" s="3"/>
      <c r="N714" s="3"/>
      <c r="O714" s="3"/>
      <c r="P714" s="25">
        <v>0</v>
      </c>
      <c r="Q714" s="26"/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/>
      <c r="X714" s="3"/>
      <c r="Y714" s="3">
        <v>0</v>
      </c>
      <c r="Z714" s="3">
        <v>0</v>
      </c>
      <c r="AA714" s="3">
        <v>0</v>
      </c>
      <c r="AB714" s="3"/>
      <c r="AC714" s="27">
        <v>0</v>
      </c>
      <c r="AD714" s="28">
        <v>0</v>
      </c>
      <c r="AE714" s="135"/>
    </row>
    <row r="715" spans="1:31" x14ac:dyDescent="0.25">
      <c r="A715" s="20">
        <v>703</v>
      </c>
      <c r="B715" s="52"/>
      <c r="C715" s="52"/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/>
      <c r="J715" s="3"/>
      <c r="K715" s="3"/>
      <c r="L715" s="3"/>
      <c r="M715" s="3"/>
      <c r="N715" s="3"/>
      <c r="O715" s="3"/>
      <c r="P715" s="25">
        <v>0</v>
      </c>
      <c r="Q715" s="26"/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/>
      <c r="X715" s="3"/>
      <c r="Y715" s="3">
        <v>0</v>
      </c>
      <c r="Z715" s="3">
        <v>0</v>
      </c>
      <c r="AA715" s="3">
        <v>0</v>
      </c>
      <c r="AB715" s="3"/>
      <c r="AC715" s="27">
        <v>0</v>
      </c>
      <c r="AD715" s="28">
        <v>0</v>
      </c>
      <c r="AE715" s="135"/>
    </row>
    <row r="716" spans="1:31" x14ac:dyDescent="0.25">
      <c r="A716" s="29">
        <v>704</v>
      </c>
      <c r="B716" s="52"/>
      <c r="C716" s="52"/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/>
      <c r="J716" s="3"/>
      <c r="K716" s="3"/>
      <c r="L716" s="3"/>
      <c r="M716" s="3"/>
      <c r="N716" s="3"/>
      <c r="O716" s="3"/>
      <c r="P716" s="25">
        <v>0</v>
      </c>
      <c r="Q716" s="26"/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/>
      <c r="X716" s="3"/>
      <c r="Y716" s="3">
        <v>0</v>
      </c>
      <c r="Z716" s="3">
        <v>0</v>
      </c>
      <c r="AA716" s="3">
        <v>0</v>
      </c>
      <c r="AB716" s="3"/>
      <c r="AC716" s="27">
        <v>0</v>
      </c>
      <c r="AD716" s="28">
        <v>0</v>
      </c>
      <c r="AE716" s="135"/>
    </row>
    <row r="717" spans="1:31" x14ac:dyDescent="0.25">
      <c r="A717" s="20">
        <v>705</v>
      </c>
      <c r="B717" s="52"/>
      <c r="C717" s="52"/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/>
      <c r="J717" s="3"/>
      <c r="K717" s="3"/>
      <c r="L717" s="3"/>
      <c r="M717" s="3"/>
      <c r="N717" s="3"/>
      <c r="O717" s="3"/>
      <c r="P717" s="25">
        <v>0</v>
      </c>
      <c r="Q717" s="26"/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/>
      <c r="X717" s="3"/>
      <c r="Y717" s="3">
        <v>0</v>
      </c>
      <c r="Z717" s="3">
        <v>0</v>
      </c>
      <c r="AA717" s="3">
        <v>0</v>
      </c>
      <c r="AB717" s="3"/>
      <c r="AC717" s="27">
        <v>0</v>
      </c>
      <c r="AD717" s="28">
        <v>0</v>
      </c>
      <c r="AE717" s="135"/>
    </row>
    <row r="718" spans="1:31" x14ac:dyDescent="0.25">
      <c r="A718" s="29">
        <v>706</v>
      </c>
      <c r="B718" s="52"/>
      <c r="C718" s="52"/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/>
      <c r="J718" s="3"/>
      <c r="K718" s="3"/>
      <c r="L718" s="3"/>
      <c r="M718" s="3"/>
      <c r="N718" s="3"/>
      <c r="O718" s="3"/>
      <c r="P718" s="25">
        <v>0</v>
      </c>
      <c r="Q718" s="26"/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/>
      <c r="X718" s="3"/>
      <c r="Y718" s="3">
        <v>0</v>
      </c>
      <c r="Z718" s="3">
        <v>0</v>
      </c>
      <c r="AA718" s="3">
        <v>0</v>
      </c>
      <c r="AB718" s="3"/>
      <c r="AC718" s="27">
        <v>0</v>
      </c>
      <c r="AD718" s="28">
        <v>0</v>
      </c>
      <c r="AE718" s="135"/>
    </row>
    <row r="719" spans="1:31" x14ac:dyDescent="0.25">
      <c r="A719" s="20">
        <v>707</v>
      </c>
      <c r="B719" s="52"/>
      <c r="C719" s="52"/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/>
      <c r="J719" s="3"/>
      <c r="K719" s="3"/>
      <c r="L719" s="3"/>
      <c r="M719" s="3"/>
      <c r="N719" s="3"/>
      <c r="O719" s="3"/>
      <c r="P719" s="25">
        <v>0</v>
      </c>
      <c r="Q719" s="26"/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/>
      <c r="X719" s="3"/>
      <c r="Y719" s="3">
        <v>0</v>
      </c>
      <c r="Z719" s="3">
        <v>0</v>
      </c>
      <c r="AA719" s="3">
        <v>0</v>
      </c>
      <c r="AB719" s="3"/>
      <c r="AC719" s="27">
        <v>0</v>
      </c>
      <c r="AD719" s="28">
        <v>0</v>
      </c>
      <c r="AE719" s="135"/>
    </row>
    <row r="720" spans="1:31" x14ac:dyDescent="0.25">
      <c r="A720" s="29">
        <v>708</v>
      </c>
      <c r="B720" s="52"/>
      <c r="C720" s="52"/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/>
      <c r="J720" s="3"/>
      <c r="K720" s="3"/>
      <c r="L720" s="3"/>
      <c r="M720" s="3"/>
      <c r="N720" s="3"/>
      <c r="O720" s="3"/>
      <c r="P720" s="25">
        <v>0</v>
      </c>
      <c r="Q720" s="26"/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/>
      <c r="X720" s="3"/>
      <c r="Y720" s="3">
        <v>0</v>
      </c>
      <c r="Z720" s="3">
        <v>0</v>
      </c>
      <c r="AA720" s="3">
        <v>0</v>
      </c>
      <c r="AB720" s="3"/>
      <c r="AC720" s="27">
        <v>0</v>
      </c>
      <c r="AD720" s="28">
        <v>0</v>
      </c>
      <c r="AE720" s="135"/>
    </row>
    <row r="721" spans="1:31" x14ac:dyDescent="0.25">
      <c r="A721" s="20">
        <v>709</v>
      </c>
      <c r="B721" s="52"/>
      <c r="C721" s="52"/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/>
      <c r="J721" s="3"/>
      <c r="K721" s="3"/>
      <c r="L721" s="3"/>
      <c r="M721" s="3"/>
      <c r="N721" s="3"/>
      <c r="O721" s="3"/>
      <c r="P721" s="25">
        <v>0</v>
      </c>
      <c r="Q721" s="26"/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/>
      <c r="X721" s="3"/>
      <c r="Y721" s="3">
        <v>0</v>
      </c>
      <c r="Z721" s="3">
        <v>0</v>
      </c>
      <c r="AA721" s="3">
        <v>0</v>
      </c>
      <c r="AB721" s="3"/>
      <c r="AC721" s="27">
        <v>0</v>
      </c>
      <c r="AD721" s="28">
        <v>0</v>
      </c>
      <c r="AE721" s="135"/>
    </row>
    <row r="722" spans="1:31" x14ac:dyDescent="0.25">
      <c r="A722" s="29">
        <v>710</v>
      </c>
      <c r="B722" s="52"/>
      <c r="C722" s="52"/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/>
      <c r="J722" s="3"/>
      <c r="K722" s="3"/>
      <c r="L722" s="3"/>
      <c r="M722" s="3"/>
      <c r="N722" s="3"/>
      <c r="O722" s="3"/>
      <c r="P722" s="25">
        <v>0</v>
      </c>
      <c r="Q722" s="26"/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/>
      <c r="X722" s="3"/>
      <c r="Y722" s="3">
        <v>0</v>
      </c>
      <c r="Z722" s="3">
        <v>0</v>
      </c>
      <c r="AA722" s="3">
        <v>0</v>
      </c>
      <c r="AB722" s="3"/>
      <c r="AC722" s="27">
        <v>0</v>
      </c>
      <c r="AD722" s="28">
        <v>0</v>
      </c>
      <c r="AE722" s="135"/>
    </row>
    <row r="723" spans="1:31" x14ac:dyDescent="0.25">
      <c r="A723" s="20">
        <v>711</v>
      </c>
      <c r="B723" s="52"/>
      <c r="C723" s="52"/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/>
      <c r="J723" s="3"/>
      <c r="K723" s="3"/>
      <c r="L723" s="3"/>
      <c r="M723" s="3"/>
      <c r="N723" s="3"/>
      <c r="O723" s="3"/>
      <c r="P723" s="25">
        <v>0</v>
      </c>
      <c r="Q723" s="26"/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/>
      <c r="X723" s="3"/>
      <c r="Y723" s="3">
        <v>0</v>
      </c>
      <c r="Z723" s="3">
        <v>0</v>
      </c>
      <c r="AA723" s="3">
        <v>0</v>
      </c>
      <c r="AB723" s="3"/>
      <c r="AC723" s="27">
        <v>0</v>
      </c>
      <c r="AD723" s="28">
        <v>0</v>
      </c>
      <c r="AE723" s="135"/>
    </row>
    <row r="724" spans="1:31" x14ac:dyDescent="0.25">
      <c r="A724" s="29">
        <v>712</v>
      </c>
      <c r="B724" s="52"/>
      <c r="C724" s="52"/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/>
      <c r="J724" s="3"/>
      <c r="K724" s="3"/>
      <c r="L724" s="3"/>
      <c r="M724" s="3"/>
      <c r="N724" s="3"/>
      <c r="O724" s="3"/>
      <c r="P724" s="25">
        <v>0</v>
      </c>
      <c r="Q724" s="26"/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/>
      <c r="X724" s="3"/>
      <c r="Y724" s="3">
        <v>0</v>
      </c>
      <c r="Z724" s="3">
        <v>0</v>
      </c>
      <c r="AA724" s="3">
        <v>0</v>
      </c>
      <c r="AB724" s="3"/>
      <c r="AC724" s="27">
        <v>0</v>
      </c>
      <c r="AD724" s="28">
        <v>0</v>
      </c>
      <c r="AE724" s="135"/>
    </row>
    <row r="725" spans="1:31" x14ac:dyDescent="0.25">
      <c r="A725" s="20">
        <v>713</v>
      </c>
      <c r="B725" s="52"/>
      <c r="C725" s="52"/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/>
      <c r="J725" s="3"/>
      <c r="K725" s="3"/>
      <c r="L725" s="3"/>
      <c r="M725" s="3"/>
      <c r="N725" s="3"/>
      <c r="O725" s="3"/>
      <c r="P725" s="25">
        <v>0</v>
      </c>
      <c r="Q725" s="26"/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/>
      <c r="X725" s="3"/>
      <c r="Y725" s="3">
        <v>0</v>
      </c>
      <c r="Z725" s="3">
        <v>0</v>
      </c>
      <c r="AA725" s="3">
        <v>0</v>
      </c>
      <c r="AB725" s="3"/>
      <c r="AC725" s="27">
        <v>0</v>
      </c>
      <c r="AD725" s="28">
        <v>0</v>
      </c>
      <c r="AE725" s="135"/>
    </row>
    <row r="726" spans="1:31" x14ac:dyDescent="0.25">
      <c r="A726" s="29">
        <v>714</v>
      </c>
      <c r="B726" s="52"/>
      <c r="C726" s="52"/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/>
      <c r="J726" s="3"/>
      <c r="K726" s="3"/>
      <c r="L726" s="3"/>
      <c r="M726" s="3"/>
      <c r="N726" s="3"/>
      <c r="O726" s="3"/>
      <c r="P726" s="25">
        <v>0</v>
      </c>
      <c r="Q726" s="26"/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/>
      <c r="X726" s="3"/>
      <c r="Y726" s="3">
        <v>0</v>
      </c>
      <c r="Z726" s="3">
        <v>0</v>
      </c>
      <c r="AA726" s="3">
        <v>0</v>
      </c>
      <c r="AB726" s="3"/>
      <c r="AC726" s="27">
        <v>0</v>
      </c>
      <c r="AD726" s="28">
        <v>0</v>
      </c>
      <c r="AE726" s="135"/>
    </row>
    <row r="727" spans="1:31" x14ac:dyDescent="0.25">
      <c r="A727" s="20">
        <v>715</v>
      </c>
      <c r="B727" s="52"/>
      <c r="C727" s="52"/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/>
      <c r="J727" s="3"/>
      <c r="K727" s="3"/>
      <c r="L727" s="3"/>
      <c r="M727" s="3"/>
      <c r="N727" s="3"/>
      <c r="O727" s="3"/>
      <c r="P727" s="25">
        <v>0</v>
      </c>
      <c r="Q727" s="26"/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/>
      <c r="X727" s="3"/>
      <c r="Y727" s="3">
        <v>0</v>
      </c>
      <c r="Z727" s="3">
        <v>0</v>
      </c>
      <c r="AA727" s="3">
        <v>0</v>
      </c>
      <c r="AB727" s="3"/>
      <c r="AC727" s="27">
        <v>0</v>
      </c>
      <c r="AD727" s="28">
        <v>0</v>
      </c>
      <c r="AE727" s="135"/>
    </row>
    <row r="728" spans="1:31" x14ac:dyDescent="0.25">
      <c r="A728" s="29">
        <v>716</v>
      </c>
      <c r="B728" s="52"/>
      <c r="C728" s="52"/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/>
      <c r="J728" s="3"/>
      <c r="K728" s="3"/>
      <c r="L728" s="3"/>
      <c r="M728" s="3"/>
      <c r="N728" s="3"/>
      <c r="O728" s="3"/>
      <c r="P728" s="25">
        <v>0</v>
      </c>
      <c r="Q728" s="26"/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/>
      <c r="X728" s="3"/>
      <c r="Y728" s="3">
        <v>0</v>
      </c>
      <c r="Z728" s="3">
        <v>0</v>
      </c>
      <c r="AA728" s="3">
        <v>0</v>
      </c>
      <c r="AB728" s="3"/>
      <c r="AC728" s="27">
        <v>0</v>
      </c>
      <c r="AD728" s="28">
        <v>0</v>
      </c>
      <c r="AE728" s="135"/>
    </row>
    <row r="729" spans="1:31" x14ac:dyDescent="0.25">
      <c r="A729" s="20">
        <v>717</v>
      </c>
      <c r="B729" s="52"/>
      <c r="C729" s="52"/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/>
      <c r="J729" s="3"/>
      <c r="K729" s="3"/>
      <c r="L729" s="3"/>
      <c r="M729" s="3"/>
      <c r="N729" s="3"/>
      <c r="O729" s="3"/>
      <c r="P729" s="25">
        <v>0</v>
      </c>
      <c r="Q729" s="26"/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/>
      <c r="X729" s="3"/>
      <c r="Y729" s="3">
        <v>0</v>
      </c>
      <c r="Z729" s="3">
        <v>0</v>
      </c>
      <c r="AA729" s="3">
        <v>0</v>
      </c>
      <c r="AB729" s="3"/>
      <c r="AC729" s="27">
        <v>0</v>
      </c>
      <c r="AD729" s="28">
        <v>0</v>
      </c>
      <c r="AE729" s="135"/>
    </row>
    <row r="730" spans="1:31" x14ac:dyDescent="0.25">
      <c r="A730" s="29">
        <v>718</v>
      </c>
      <c r="B730" s="52"/>
      <c r="C730" s="52"/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/>
      <c r="J730" s="3"/>
      <c r="K730" s="3"/>
      <c r="L730" s="3"/>
      <c r="M730" s="3"/>
      <c r="N730" s="3"/>
      <c r="O730" s="3"/>
      <c r="P730" s="25">
        <v>0</v>
      </c>
      <c r="Q730" s="26"/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/>
      <c r="X730" s="3"/>
      <c r="Y730" s="3">
        <v>0</v>
      </c>
      <c r="Z730" s="3">
        <v>0</v>
      </c>
      <c r="AA730" s="3">
        <v>0</v>
      </c>
      <c r="AB730" s="3"/>
      <c r="AC730" s="27">
        <v>0</v>
      </c>
      <c r="AD730" s="28">
        <v>0</v>
      </c>
      <c r="AE730" s="135"/>
    </row>
    <row r="731" spans="1:31" x14ac:dyDescent="0.25">
      <c r="A731" s="20">
        <v>719</v>
      </c>
      <c r="B731" s="52"/>
      <c r="C731" s="52"/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/>
      <c r="J731" s="3"/>
      <c r="K731" s="3"/>
      <c r="L731" s="3"/>
      <c r="M731" s="3"/>
      <c r="N731" s="3"/>
      <c r="O731" s="3"/>
      <c r="P731" s="25">
        <v>0</v>
      </c>
      <c r="Q731" s="26"/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/>
      <c r="X731" s="3"/>
      <c r="Y731" s="3">
        <v>0</v>
      </c>
      <c r="Z731" s="3">
        <v>0</v>
      </c>
      <c r="AA731" s="3">
        <v>0</v>
      </c>
      <c r="AB731" s="3"/>
      <c r="AC731" s="27">
        <v>0</v>
      </c>
      <c r="AD731" s="28">
        <v>0</v>
      </c>
      <c r="AE731" s="135"/>
    </row>
    <row r="732" spans="1:31" x14ac:dyDescent="0.25">
      <c r="A732" s="29">
        <v>720</v>
      </c>
      <c r="B732" s="52"/>
      <c r="C732" s="52"/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/>
      <c r="J732" s="3"/>
      <c r="K732" s="3"/>
      <c r="L732" s="3"/>
      <c r="M732" s="3"/>
      <c r="N732" s="3"/>
      <c r="O732" s="3"/>
      <c r="P732" s="25">
        <v>0</v>
      </c>
      <c r="Q732" s="26"/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/>
      <c r="X732" s="3"/>
      <c r="Y732" s="3">
        <v>0</v>
      </c>
      <c r="Z732" s="3">
        <v>0</v>
      </c>
      <c r="AA732" s="3">
        <v>0</v>
      </c>
      <c r="AB732" s="3"/>
      <c r="AC732" s="27">
        <v>0</v>
      </c>
      <c r="AD732" s="28">
        <v>0</v>
      </c>
      <c r="AE732" s="135"/>
    </row>
    <row r="733" spans="1:31" x14ac:dyDescent="0.25">
      <c r="A733" s="20">
        <v>721</v>
      </c>
      <c r="B733" s="52"/>
      <c r="C733" s="52"/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/>
      <c r="J733" s="3"/>
      <c r="K733" s="3"/>
      <c r="L733" s="3"/>
      <c r="M733" s="3"/>
      <c r="N733" s="3"/>
      <c r="O733" s="3"/>
      <c r="P733" s="25">
        <v>0</v>
      </c>
      <c r="Q733" s="26"/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/>
      <c r="X733" s="3"/>
      <c r="Y733" s="3">
        <v>0</v>
      </c>
      <c r="Z733" s="3">
        <v>0</v>
      </c>
      <c r="AA733" s="3">
        <v>0</v>
      </c>
      <c r="AB733" s="3"/>
      <c r="AC733" s="27">
        <v>0</v>
      </c>
      <c r="AD733" s="28">
        <v>0</v>
      </c>
      <c r="AE733" s="135"/>
    </row>
    <row r="734" spans="1:31" x14ac:dyDescent="0.25">
      <c r="A734" s="29">
        <v>722</v>
      </c>
      <c r="B734" s="52"/>
      <c r="C734" s="52"/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/>
      <c r="J734" s="3"/>
      <c r="K734" s="3"/>
      <c r="L734" s="3"/>
      <c r="M734" s="3"/>
      <c r="N734" s="3"/>
      <c r="O734" s="3"/>
      <c r="P734" s="25">
        <v>0</v>
      </c>
      <c r="Q734" s="26"/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/>
      <c r="X734" s="3"/>
      <c r="Y734" s="3">
        <v>0</v>
      </c>
      <c r="Z734" s="3">
        <v>0</v>
      </c>
      <c r="AA734" s="3">
        <v>0</v>
      </c>
      <c r="AB734" s="3"/>
      <c r="AC734" s="27">
        <v>0</v>
      </c>
      <c r="AD734" s="28">
        <v>0</v>
      </c>
      <c r="AE734" s="135"/>
    </row>
    <row r="735" spans="1:31" x14ac:dyDescent="0.25">
      <c r="A735" s="20">
        <v>723</v>
      </c>
      <c r="B735" s="52"/>
      <c r="C735" s="52"/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/>
      <c r="J735" s="3"/>
      <c r="K735" s="3"/>
      <c r="L735" s="3"/>
      <c r="M735" s="3"/>
      <c r="N735" s="3"/>
      <c r="O735" s="3"/>
      <c r="P735" s="25">
        <v>0</v>
      </c>
      <c r="Q735" s="26"/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/>
      <c r="X735" s="3"/>
      <c r="Y735" s="3">
        <v>0</v>
      </c>
      <c r="Z735" s="3">
        <v>0</v>
      </c>
      <c r="AA735" s="3">
        <v>0</v>
      </c>
      <c r="AB735" s="3"/>
      <c r="AC735" s="27">
        <v>0</v>
      </c>
      <c r="AD735" s="28">
        <v>0</v>
      </c>
      <c r="AE735" s="135"/>
    </row>
    <row r="736" spans="1:31" x14ac:dyDescent="0.25">
      <c r="A736" s="29">
        <v>724</v>
      </c>
      <c r="B736" s="52"/>
      <c r="C736" s="52"/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/>
      <c r="J736" s="3"/>
      <c r="K736" s="3"/>
      <c r="L736" s="3"/>
      <c r="M736" s="3"/>
      <c r="N736" s="3"/>
      <c r="O736" s="3"/>
      <c r="P736" s="25">
        <v>0</v>
      </c>
      <c r="Q736" s="26"/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/>
      <c r="X736" s="3"/>
      <c r="Y736" s="3">
        <v>0</v>
      </c>
      <c r="Z736" s="3">
        <v>0</v>
      </c>
      <c r="AA736" s="3">
        <v>0</v>
      </c>
      <c r="AB736" s="3"/>
      <c r="AC736" s="27">
        <v>0</v>
      </c>
      <c r="AD736" s="28">
        <v>0</v>
      </c>
      <c r="AE736" s="135"/>
    </row>
    <row r="737" spans="1:31" x14ac:dyDescent="0.25">
      <c r="A737" s="20">
        <v>725</v>
      </c>
      <c r="B737" s="52"/>
      <c r="C737" s="52"/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/>
      <c r="J737" s="3"/>
      <c r="K737" s="3"/>
      <c r="L737" s="3"/>
      <c r="M737" s="3"/>
      <c r="N737" s="3"/>
      <c r="O737" s="3"/>
      <c r="P737" s="25">
        <v>0</v>
      </c>
      <c r="Q737" s="26"/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/>
      <c r="X737" s="3"/>
      <c r="Y737" s="3">
        <v>0</v>
      </c>
      <c r="Z737" s="3">
        <v>0</v>
      </c>
      <c r="AA737" s="3">
        <v>0</v>
      </c>
      <c r="AB737" s="3"/>
      <c r="AC737" s="27">
        <v>0</v>
      </c>
      <c r="AD737" s="28">
        <v>0</v>
      </c>
      <c r="AE737" s="135"/>
    </row>
    <row r="738" spans="1:31" x14ac:dyDescent="0.25">
      <c r="A738" s="29">
        <v>726</v>
      </c>
      <c r="B738" s="52"/>
      <c r="C738" s="52"/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/>
      <c r="J738" s="3"/>
      <c r="K738" s="3"/>
      <c r="L738" s="3"/>
      <c r="M738" s="3"/>
      <c r="N738" s="3"/>
      <c r="O738" s="3"/>
      <c r="P738" s="25">
        <v>0</v>
      </c>
      <c r="Q738" s="26"/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/>
      <c r="X738" s="3"/>
      <c r="Y738" s="3">
        <v>0</v>
      </c>
      <c r="Z738" s="3">
        <v>0</v>
      </c>
      <c r="AA738" s="3">
        <v>0</v>
      </c>
      <c r="AB738" s="3"/>
      <c r="AC738" s="27">
        <v>0</v>
      </c>
      <c r="AD738" s="28">
        <v>0</v>
      </c>
      <c r="AE738" s="135"/>
    </row>
    <row r="739" spans="1:31" x14ac:dyDescent="0.25">
      <c r="A739" s="20">
        <v>727</v>
      </c>
      <c r="B739" s="52"/>
      <c r="C739" s="52"/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/>
      <c r="J739" s="3"/>
      <c r="K739" s="3"/>
      <c r="L739" s="3"/>
      <c r="M739" s="3"/>
      <c r="N739" s="3"/>
      <c r="O739" s="3"/>
      <c r="P739" s="25">
        <v>0</v>
      </c>
      <c r="Q739" s="26"/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/>
      <c r="X739" s="3"/>
      <c r="Y739" s="3">
        <v>0</v>
      </c>
      <c r="Z739" s="3">
        <v>0</v>
      </c>
      <c r="AA739" s="3">
        <v>0</v>
      </c>
      <c r="AB739" s="3"/>
      <c r="AC739" s="27">
        <v>0</v>
      </c>
      <c r="AD739" s="28">
        <v>0</v>
      </c>
      <c r="AE739" s="135"/>
    </row>
    <row r="740" spans="1:31" x14ac:dyDescent="0.25">
      <c r="A740" s="29">
        <v>728</v>
      </c>
      <c r="B740" s="52"/>
      <c r="C740" s="52"/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/>
      <c r="J740" s="3"/>
      <c r="K740" s="3"/>
      <c r="L740" s="3"/>
      <c r="M740" s="3"/>
      <c r="N740" s="3"/>
      <c r="O740" s="3"/>
      <c r="P740" s="25">
        <v>0</v>
      </c>
      <c r="Q740" s="26"/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/>
      <c r="X740" s="3"/>
      <c r="Y740" s="3">
        <v>0</v>
      </c>
      <c r="Z740" s="3">
        <v>0</v>
      </c>
      <c r="AA740" s="3">
        <v>0</v>
      </c>
      <c r="AB740" s="3"/>
      <c r="AC740" s="27">
        <v>0</v>
      </c>
      <c r="AD740" s="28">
        <v>0</v>
      </c>
      <c r="AE740" s="135"/>
    </row>
    <row r="741" spans="1:31" x14ac:dyDescent="0.25">
      <c r="A741" s="20">
        <v>729</v>
      </c>
      <c r="B741" s="52"/>
      <c r="C741" s="52"/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/>
      <c r="J741" s="3"/>
      <c r="K741" s="3"/>
      <c r="L741" s="3"/>
      <c r="M741" s="3"/>
      <c r="N741" s="3"/>
      <c r="O741" s="3"/>
      <c r="P741" s="25">
        <v>0</v>
      </c>
      <c r="Q741" s="26"/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/>
      <c r="X741" s="3"/>
      <c r="Y741" s="3">
        <v>0</v>
      </c>
      <c r="Z741" s="3">
        <v>0</v>
      </c>
      <c r="AA741" s="3">
        <v>0</v>
      </c>
      <c r="AB741" s="3"/>
      <c r="AC741" s="27">
        <v>0</v>
      </c>
      <c r="AD741" s="28">
        <v>0</v>
      </c>
      <c r="AE741" s="135"/>
    </row>
    <row r="742" spans="1:31" x14ac:dyDescent="0.25">
      <c r="A742" s="29">
        <v>730</v>
      </c>
      <c r="B742" s="52"/>
      <c r="C742" s="52"/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/>
      <c r="J742" s="3"/>
      <c r="K742" s="3"/>
      <c r="L742" s="3"/>
      <c r="M742" s="3"/>
      <c r="N742" s="3"/>
      <c r="O742" s="3"/>
      <c r="P742" s="25">
        <v>0</v>
      </c>
      <c r="Q742" s="26"/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/>
      <c r="X742" s="3"/>
      <c r="Y742" s="3">
        <v>0</v>
      </c>
      <c r="Z742" s="3">
        <v>0</v>
      </c>
      <c r="AA742" s="3">
        <v>0</v>
      </c>
      <c r="AB742" s="3"/>
      <c r="AC742" s="27">
        <v>0</v>
      </c>
      <c r="AD742" s="28">
        <v>0</v>
      </c>
      <c r="AE742" s="135"/>
    </row>
    <row r="743" spans="1:31" x14ac:dyDescent="0.25">
      <c r="A743" s="20">
        <v>731</v>
      </c>
      <c r="B743" s="52"/>
      <c r="C743" s="52"/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/>
      <c r="J743" s="3"/>
      <c r="K743" s="3"/>
      <c r="L743" s="3"/>
      <c r="M743" s="3"/>
      <c r="N743" s="3"/>
      <c r="O743" s="3"/>
      <c r="P743" s="25">
        <v>0</v>
      </c>
      <c r="Q743" s="26"/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/>
      <c r="X743" s="3"/>
      <c r="Y743" s="3">
        <v>0</v>
      </c>
      <c r="Z743" s="3">
        <v>0</v>
      </c>
      <c r="AA743" s="3">
        <v>0</v>
      </c>
      <c r="AB743" s="3"/>
      <c r="AC743" s="27">
        <v>0</v>
      </c>
      <c r="AD743" s="28">
        <v>0</v>
      </c>
      <c r="AE743" s="135"/>
    </row>
    <row r="744" spans="1:31" x14ac:dyDescent="0.25">
      <c r="A744" s="29">
        <v>732</v>
      </c>
      <c r="B744" s="52"/>
      <c r="C744" s="52"/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/>
      <c r="J744" s="3"/>
      <c r="K744" s="3"/>
      <c r="L744" s="3"/>
      <c r="M744" s="3"/>
      <c r="N744" s="3"/>
      <c r="O744" s="3"/>
      <c r="P744" s="25">
        <v>0</v>
      </c>
      <c r="Q744" s="26"/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/>
      <c r="X744" s="3"/>
      <c r="Y744" s="3">
        <v>0</v>
      </c>
      <c r="Z744" s="3">
        <v>0</v>
      </c>
      <c r="AA744" s="3">
        <v>0</v>
      </c>
      <c r="AB744" s="3"/>
      <c r="AC744" s="27">
        <v>0</v>
      </c>
      <c r="AD744" s="28">
        <v>0</v>
      </c>
      <c r="AE744" s="135"/>
    </row>
    <row r="745" spans="1:31" x14ac:dyDescent="0.25">
      <c r="A745" s="20">
        <v>733</v>
      </c>
      <c r="B745" s="52"/>
      <c r="C745" s="52"/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/>
      <c r="J745" s="3"/>
      <c r="K745" s="3"/>
      <c r="L745" s="3"/>
      <c r="M745" s="3"/>
      <c r="N745" s="3"/>
      <c r="O745" s="3"/>
      <c r="P745" s="25">
        <v>0</v>
      </c>
      <c r="Q745" s="26"/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/>
      <c r="X745" s="3"/>
      <c r="Y745" s="3">
        <v>0</v>
      </c>
      <c r="Z745" s="3">
        <v>0</v>
      </c>
      <c r="AA745" s="3">
        <v>0</v>
      </c>
      <c r="AB745" s="3"/>
      <c r="AC745" s="27">
        <v>0</v>
      </c>
      <c r="AD745" s="28">
        <v>0</v>
      </c>
      <c r="AE745" s="135"/>
    </row>
    <row r="746" spans="1:31" x14ac:dyDescent="0.25">
      <c r="A746" s="29">
        <v>734</v>
      </c>
      <c r="B746" s="52"/>
      <c r="C746" s="52"/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/>
      <c r="J746" s="3"/>
      <c r="K746" s="3"/>
      <c r="L746" s="3"/>
      <c r="M746" s="3"/>
      <c r="N746" s="3"/>
      <c r="O746" s="3"/>
      <c r="P746" s="25">
        <v>0</v>
      </c>
      <c r="Q746" s="26"/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/>
      <c r="X746" s="3"/>
      <c r="Y746" s="3">
        <v>0</v>
      </c>
      <c r="Z746" s="3">
        <v>0</v>
      </c>
      <c r="AA746" s="3">
        <v>0</v>
      </c>
      <c r="AB746" s="3"/>
      <c r="AC746" s="27">
        <v>0</v>
      </c>
      <c r="AD746" s="28">
        <v>0</v>
      </c>
      <c r="AE746" s="135"/>
    </row>
    <row r="747" spans="1:31" x14ac:dyDescent="0.25">
      <c r="A747" s="20">
        <v>735</v>
      </c>
      <c r="B747" s="52"/>
      <c r="C747" s="52"/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/>
      <c r="J747" s="3"/>
      <c r="K747" s="3"/>
      <c r="L747" s="3"/>
      <c r="M747" s="3"/>
      <c r="N747" s="3"/>
      <c r="O747" s="3"/>
      <c r="P747" s="25">
        <v>0</v>
      </c>
      <c r="Q747" s="26"/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/>
      <c r="X747" s="3"/>
      <c r="Y747" s="3">
        <v>0</v>
      </c>
      <c r="Z747" s="3">
        <v>0</v>
      </c>
      <c r="AA747" s="3">
        <v>0</v>
      </c>
      <c r="AB747" s="3"/>
      <c r="AC747" s="27">
        <v>0</v>
      </c>
      <c r="AD747" s="28">
        <v>0</v>
      </c>
      <c r="AE747" s="135"/>
    </row>
    <row r="748" spans="1:31" x14ac:dyDescent="0.25">
      <c r="A748" s="29">
        <v>736</v>
      </c>
      <c r="B748" s="52"/>
      <c r="C748" s="52"/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/>
      <c r="J748" s="3"/>
      <c r="K748" s="3"/>
      <c r="L748" s="3"/>
      <c r="M748" s="3"/>
      <c r="N748" s="3"/>
      <c r="O748" s="3"/>
      <c r="P748" s="25">
        <v>0</v>
      </c>
      <c r="Q748" s="26"/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/>
      <c r="X748" s="3"/>
      <c r="Y748" s="3">
        <v>0</v>
      </c>
      <c r="Z748" s="3">
        <v>0</v>
      </c>
      <c r="AA748" s="3">
        <v>0</v>
      </c>
      <c r="AB748" s="3"/>
      <c r="AC748" s="27">
        <v>0</v>
      </c>
      <c r="AD748" s="28">
        <v>0</v>
      </c>
      <c r="AE748" s="135"/>
    </row>
    <row r="749" spans="1:31" x14ac:dyDescent="0.25">
      <c r="A749" s="20">
        <v>737</v>
      </c>
      <c r="B749" s="52"/>
      <c r="C749" s="52"/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/>
      <c r="J749" s="3"/>
      <c r="K749" s="3"/>
      <c r="L749" s="3"/>
      <c r="M749" s="3"/>
      <c r="N749" s="3"/>
      <c r="O749" s="3"/>
      <c r="P749" s="25">
        <v>0</v>
      </c>
      <c r="Q749" s="26"/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/>
      <c r="X749" s="3"/>
      <c r="Y749" s="3">
        <v>0</v>
      </c>
      <c r="Z749" s="3">
        <v>0</v>
      </c>
      <c r="AA749" s="3">
        <v>0</v>
      </c>
      <c r="AB749" s="3"/>
      <c r="AC749" s="27">
        <v>0</v>
      </c>
      <c r="AD749" s="28">
        <v>0</v>
      </c>
      <c r="AE749" s="135"/>
    </row>
    <row r="750" spans="1:31" x14ac:dyDescent="0.25">
      <c r="A750" s="29">
        <v>738</v>
      </c>
      <c r="B750" s="52"/>
      <c r="C750" s="52"/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/>
      <c r="J750" s="3"/>
      <c r="K750" s="3"/>
      <c r="L750" s="3"/>
      <c r="M750" s="3"/>
      <c r="N750" s="3"/>
      <c r="O750" s="3"/>
      <c r="P750" s="25">
        <v>0</v>
      </c>
      <c r="Q750" s="26"/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/>
      <c r="X750" s="3"/>
      <c r="Y750" s="3">
        <v>0</v>
      </c>
      <c r="Z750" s="3">
        <v>0</v>
      </c>
      <c r="AA750" s="3">
        <v>0</v>
      </c>
      <c r="AB750" s="3"/>
      <c r="AC750" s="27">
        <v>0</v>
      </c>
      <c r="AD750" s="28">
        <v>0</v>
      </c>
      <c r="AE750" s="135"/>
    </row>
    <row r="751" spans="1:31" x14ac:dyDescent="0.25">
      <c r="A751" s="20">
        <v>739</v>
      </c>
      <c r="B751" s="52"/>
      <c r="C751" s="52"/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/>
      <c r="J751" s="3"/>
      <c r="K751" s="3"/>
      <c r="L751" s="3"/>
      <c r="M751" s="3"/>
      <c r="N751" s="3"/>
      <c r="O751" s="3"/>
      <c r="P751" s="25">
        <v>0</v>
      </c>
      <c r="Q751" s="26"/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/>
      <c r="X751" s="3"/>
      <c r="Y751" s="3">
        <v>0</v>
      </c>
      <c r="Z751" s="3">
        <v>0</v>
      </c>
      <c r="AA751" s="3">
        <v>0</v>
      </c>
      <c r="AB751" s="3"/>
      <c r="AC751" s="27">
        <v>0</v>
      </c>
      <c r="AD751" s="28">
        <v>0</v>
      </c>
      <c r="AE751" s="135"/>
    </row>
    <row r="752" spans="1:31" x14ac:dyDescent="0.25">
      <c r="A752" s="29">
        <v>740</v>
      </c>
      <c r="B752" s="52"/>
      <c r="C752" s="52"/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/>
      <c r="J752" s="3"/>
      <c r="K752" s="3"/>
      <c r="L752" s="3"/>
      <c r="M752" s="3"/>
      <c r="N752" s="3"/>
      <c r="O752" s="3"/>
      <c r="P752" s="25">
        <v>0</v>
      </c>
      <c r="Q752" s="26"/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/>
      <c r="X752" s="3"/>
      <c r="Y752" s="3">
        <v>0</v>
      </c>
      <c r="Z752" s="3">
        <v>0</v>
      </c>
      <c r="AA752" s="3">
        <v>0</v>
      </c>
      <c r="AB752" s="3"/>
      <c r="AC752" s="27">
        <v>0</v>
      </c>
      <c r="AD752" s="28">
        <v>0</v>
      </c>
      <c r="AE752" s="135"/>
    </row>
    <row r="753" spans="1:31" x14ac:dyDescent="0.25">
      <c r="A753" s="20">
        <v>741</v>
      </c>
      <c r="B753" s="52"/>
      <c r="C753" s="52"/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/>
      <c r="J753" s="3"/>
      <c r="K753" s="3"/>
      <c r="L753" s="3"/>
      <c r="M753" s="3"/>
      <c r="N753" s="3"/>
      <c r="O753" s="3"/>
      <c r="P753" s="25">
        <v>0</v>
      </c>
      <c r="Q753" s="26"/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/>
      <c r="X753" s="3"/>
      <c r="Y753" s="3">
        <v>0</v>
      </c>
      <c r="Z753" s="3">
        <v>0</v>
      </c>
      <c r="AA753" s="3">
        <v>0</v>
      </c>
      <c r="AB753" s="3"/>
      <c r="AC753" s="27">
        <v>0</v>
      </c>
      <c r="AD753" s="28">
        <v>0</v>
      </c>
      <c r="AE753" s="135"/>
    </row>
    <row r="754" spans="1:31" x14ac:dyDescent="0.25">
      <c r="A754" s="29">
        <v>742</v>
      </c>
      <c r="B754" s="52"/>
      <c r="C754" s="52"/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/>
      <c r="J754" s="3"/>
      <c r="K754" s="3"/>
      <c r="L754" s="3"/>
      <c r="M754" s="3"/>
      <c r="N754" s="3"/>
      <c r="O754" s="3"/>
      <c r="P754" s="25">
        <v>0</v>
      </c>
      <c r="Q754" s="26"/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/>
      <c r="X754" s="3"/>
      <c r="Y754" s="3">
        <v>0</v>
      </c>
      <c r="Z754" s="3">
        <v>0</v>
      </c>
      <c r="AA754" s="3">
        <v>0</v>
      </c>
      <c r="AB754" s="3"/>
      <c r="AC754" s="27">
        <v>0</v>
      </c>
      <c r="AD754" s="28">
        <v>0</v>
      </c>
      <c r="AE754" s="135"/>
    </row>
    <row r="755" spans="1:31" x14ac:dyDescent="0.25">
      <c r="A755" s="20">
        <v>743</v>
      </c>
      <c r="B755" s="52"/>
      <c r="C755" s="52"/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/>
      <c r="J755" s="3"/>
      <c r="K755" s="3"/>
      <c r="L755" s="3"/>
      <c r="M755" s="3"/>
      <c r="N755" s="3"/>
      <c r="O755" s="3"/>
      <c r="P755" s="25">
        <v>0</v>
      </c>
      <c r="Q755" s="26"/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/>
      <c r="X755" s="3"/>
      <c r="Y755" s="3">
        <v>0</v>
      </c>
      <c r="Z755" s="3">
        <v>0</v>
      </c>
      <c r="AA755" s="3">
        <v>0</v>
      </c>
      <c r="AB755" s="3"/>
      <c r="AC755" s="27">
        <v>0</v>
      </c>
      <c r="AD755" s="28">
        <v>0</v>
      </c>
      <c r="AE755" s="135"/>
    </row>
    <row r="756" spans="1:31" x14ac:dyDescent="0.25">
      <c r="A756" s="29">
        <v>744</v>
      </c>
      <c r="B756" s="52"/>
      <c r="C756" s="52"/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/>
      <c r="J756" s="3"/>
      <c r="K756" s="3"/>
      <c r="L756" s="3"/>
      <c r="M756" s="3"/>
      <c r="N756" s="3"/>
      <c r="O756" s="3"/>
      <c r="P756" s="25">
        <v>0</v>
      </c>
      <c r="Q756" s="26"/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/>
      <c r="X756" s="3"/>
      <c r="Y756" s="3">
        <v>0</v>
      </c>
      <c r="Z756" s="3">
        <v>0</v>
      </c>
      <c r="AA756" s="3">
        <v>0</v>
      </c>
      <c r="AB756" s="3"/>
      <c r="AC756" s="27">
        <v>0</v>
      </c>
      <c r="AD756" s="28">
        <v>0</v>
      </c>
      <c r="AE756" s="135"/>
    </row>
    <row r="757" spans="1:31" x14ac:dyDescent="0.25">
      <c r="A757" s="20">
        <v>745</v>
      </c>
      <c r="B757" s="52"/>
      <c r="C757" s="52"/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/>
      <c r="J757" s="3"/>
      <c r="K757" s="3"/>
      <c r="L757" s="3"/>
      <c r="M757" s="3"/>
      <c r="N757" s="3"/>
      <c r="O757" s="3"/>
      <c r="P757" s="25">
        <v>0</v>
      </c>
      <c r="Q757" s="26"/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/>
      <c r="X757" s="3"/>
      <c r="Y757" s="3">
        <v>0</v>
      </c>
      <c r="Z757" s="3">
        <v>0</v>
      </c>
      <c r="AA757" s="3">
        <v>0</v>
      </c>
      <c r="AB757" s="3"/>
      <c r="AC757" s="27">
        <v>0</v>
      </c>
      <c r="AD757" s="28">
        <v>0</v>
      </c>
      <c r="AE757" s="135"/>
    </row>
    <row r="758" spans="1:31" x14ac:dyDescent="0.25">
      <c r="A758" s="29">
        <v>746</v>
      </c>
      <c r="B758" s="52"/>
      <c r="C758" s="52"/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/>
      <c r="J758" s="3"/>
      <c r="K758" s="3"/>
      <c r="L758" s="3"/>
      <c r="M758" s="3"/>
      <c r="N758" s="3"/>
      <c r="O758" s="3"/>
      <c r="P758" s="25">
        <v>0</v>
      </c>
      <c r="Q758" s="26"/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/>
      <c r="X758" s="3"/>
      <c r="Y758" s="3">
        <v>0</v>
      </c>
      <c r="Z758" s="3">
        <v>0</v>
      </c>
      <c r="AA758" s="3">
        <v>0</v>
      </c>
      <c r="AB758" s="3"/>
      <c r="AC758" s="27">
        <v>0</v>
      </c>
      <c r="AD758" s="28">
        <v>0</v>
      </c>
      <c r="AE758" s="135"/>
    </row>
    <row r="759" spans="1:31" x14ac:dyDescent="0.25">
      <c r="A759" s="20">
        <v>747</v>
      </c>
      <c r="B759" s="52"/>
      <c r="C759" s="52"/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/>
      <c r="J759" s="3"/>
      <c r="K759" s="3"/>
      <c r="L759" s="3"/>
      <c r="M759" s="3"/>
      <c r="N759" s="3"/>
      <c r="O759" s="3"/>
      <c r="P759" s="25">
        <v>0</v>
      </c>
      <c r="Q759" s="26"/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/>
      <c r="X759" s="3"/>
      <c r="Y759" s="3">
        <v>0</v>
      </c>
      <c r="Z759" s="3">
        <v>0</v>
      </c>
      <c r="AA759" s="3">
        <v>0</v>
      </c>
      <c r="AB759" s="3"/>
      <c r="AC759" s="27">
        <v>0</v>
      </c>
      <c r="AD759" s="28">
        <v>0</v>
      </c>
      <c r="AE759" s="135"/>
    </row>
    <row r="760" spans="1:31" x14ac:dyDescent="0.25">
      <c r="A760" s="29">
        <v>748</v>
      </c>
      <c r="B760" s="52"/>
      <c r="C760" s="52"/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/>
      <c r="J760" s="3"/>
      <c r="K760" s="3"/>
      <c r="L760" s="3"/>
      <c r="M760" s="3"/>
      <c r="N760" s="3"/>
      <c r="O760" s="3"/>
      <c r="P760" s="25">
        <v>0</v>
      </c>
      <c r="Q760" s="26"/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/>
      <c r="X760" s="3"/>
      <c r="Y760" s="3">
        <v>0</v>
      </c>
      <c r="Z760" s="3">
        <v>0</v>
      </c>
      <c r="AA760" s="3">
        <v>0</v>
      </c>
      <c r="AB760" s="3"/>
      <c r="AC760" s="27">
        <v>0</v>
      </c>
      <c r="AD760" s="28">
        <v>0</v>
      </c>
      <c r="AE760" s="135"/>
    </row>
    <row r="761" spans="1:31" x14ac:dyDescent="0.25">
      <c r="A761" s="20">
        <v>749</v>
      </c>
      <c r="B761" s="52"/>
      <c r="C761" s="52"/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/>
      <c r="J761" s="3"/>
      <c r="K761" s="3"/>
      <c r="L761" s="3"/>
      <c r="M761" s="3"/>
      <c r="N761" s="3"/>
      <c r="O761" s="3"/>
      <c r="P761" s="25">
        <v>0</v>
      </c>
      <c r="Q761" s="26"/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/>
      <c r="X761" s="3"/>
      <c r="Y761" s="3">
        <v>0</v>
      </c>
      <c r="Z761" s="3">
        <v>0</v>
      </c>
      <c r="AA761" s="3">
        <v>0</v>
      </c>
      <c r="AB761" s="3"/>
      <c r="AC761" s="27">
        <v>0</v>
      </c>
      <c r="AD761" s="28">
        <v>0</v>
      </c>
      <c r="AE761" s="135"/>
    </row>
    <row r="762" spans="1:31" x14ac:dyDescent="0.25">
      <c r="A762" s="29">
        <v>750</v>
      </c>
      <c r="B762" s="52"/>
      <c r="C762" s="52"/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/>
      <c r="J762" s="3"/>
      <c r="K762" s="3"/>
      <c r="L762" s="3"/>
      <c r="M762" s="3"/>
      <c r="N762" s="3"/>
      <c r="O762" s="3"/>
      <c r="P762" s="25">
        <v>0</v>
      </c>
      <c r="Q762" s="26"/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/>
      <c r="X762" s="3"/>
      <c r="Y762" s="3">
        <v>0</v>
      </c>
      <c r="Z762" s="3">
        <v>0</v>
      </c>
      <c r="AA762" s="3">
        <v>0</v>
      </c>
      <c r="AB762" s="3"/>
      <c r="AC762" s="27">
        <v>0</v>
      </c>
      <c r="AD762" s="28">
        <v>0</v>
      </c>
      <c r="AE762" s="135"/>
    </row>
    <row r="763" spans="1:31" x14ac:dyDescent="0.25">
      <c r="A763" s="20">
        <v>751</v>
      </c>
      <c r="B763" s="52"/>
      <c r="C763" s="52"/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/>
      <c r="J763" s="3"/>
      <c r="K763" s="3"/>
      <c r="L763" s="3"/>
      <c r="M763" s="3"/>
      <c r="N763" s="3"/>
      <c r="O763" s="3"/>
      <c r="P763" s="25">
        <v>0</v>
      </c>
      <c r="Q763" s="26"/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/>
      <c r="X763" s="3"/>
      <c r="Y763" s="3">
        <v>0</v>
      </c>
      <c r="Z763" s="3">
        <v>0</v>
      </c>
      <c r="AA763" s="3">
        <v>0</v>
      </c>
      <c r="AB763" s="3"/>
      <c r="AC763" s="27">
        <v>0</v>
      </c>
      <c r="AD763" s="28">
        <v>0</v>
      </c>
      <c r="AE763" s="135"/>
    </row>
    <row r="764" spans="1:31" x14ac:dyDescent="0.25">
      <c r="A764" s="29">
        <v>752</v>
      </c>
      <c r="B764" s="52"/>
      <c r="C764" s="52"/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/>
      <c r="J764" s="3"/>
      <c r="K764" s="3"/>
      <c r="L764" s="3"/>
      <c r="M764" s="3"/>
      <c r="N764" s="3"/>
      <c r="O764" s="3"/>
      <c r="P764" s="25">
        <v>0</v>
      </c>
      <c r="Q764" s="26"/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/>
      <c r="X764" s="3"/>
      <c r="Y764" s="3">
        <v>0</v>
      </c>
      <c r="Z764" s="3">
        <v>0</v>
      </c>
      <c r="AA764" s="3">
        <v>0</v>
      </c>
      <c r="AB764" s="3"/>
      <c r="AC764" s="27">
        <v>0</v>
      </c>
      <c r="AD764" s="28">
        <v>0</v>
      </c>
      <c r="AE764" s="135"/>
    </row>
    <row r="765" spans="1:31" x14ac:dyDescent="0.25">
      <c r="A765" s="20">
        <v>753</v>
      </c>
      <c r="B765" s="52"/>
      <c r="C765" s="52"/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/>
      <c r="J765" s="3"/>
      <c r="K765" s="3"/>
      <c r="L765" s="3"/>
      <c r="M765" s="3"/>
      <c r="N765" s="3"/>
      <c r="O765" s="3"/>
      <c r="P765" s="25">
        <v>0</v>
      </c>
      <c r="Q765" s="26"/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/>
      <c r="X765" s="3"/>
      <c r="Y765" s="3">
        <v>0</v>
      </c>
      <c r="Z765" s="3">
        <v>0</v>
      </c>
      <c r="AA765" s="3">
        <v>0</v>
      </c>
      <c r="AB765" s="3"/>
      <c r="AC765" s="27">
        <v>0</v>
      </c>
      <c r="AD765" s="28">
        <v>0</v>
      </c>
      <c r="AE765" s="135"/>
    </row>
    <row r="766" spans="1:31" x14ac:dyDescent="0.25">
      <c r="A766" s="29">
        <v>754</v>
      </c>
      <c r="B766" s="52"/>
      <c r="C766" s="52"/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/>
      <c r="J766" s="3"/>
      <c r="K766" s="3"/>
      <c r="L766" s="3"/>
      <c r="M766" s="3"/>
      <c r="N766" s="3"/>
      <c r="O766" s="3"/>
      <c r="P766" s="25">
        <v>0</v>
      </c>
      <c r="Q766" s="26"/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/>
      <c r="X766" s="3"/>
      <c r="Y766" s="3">
        <v>0</v>
      </c>
      <c r="Z766" s="3">
        <v>0</v>
      </c>
      <c r="AA766" s="3">
        <v>0</v>
      </c>
      <c r="AB766" s="3"/>
      <c r="AC766" s="27">
        <v>0</v>
      </c>
      <c r="AD766" s="28">
        <v>0</v>
      </c>
      <c r="AE766" s="135"/>
    </row>
    <row r="767" spans="1:31" x14ac:dyDescent="0.25">
      <c r="A767" s="20">
        <v>755</v>
      </c>
      <c r="B767" s="52"/>
      <c r="C767" s="52"/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/>
      <c r="J767" s="3"/>
      <c r="K767" s="3"/>
      <c r="L767" s="3"/>
      <c r="M767" s="3"/>
      <c r="N767" s="3"/>
      <c r="O767" s="3"/>
      <c r="P767" s="25">
        <v>0</v>
      </c>
      <c r="Q767" s="26"/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/>
      <c r="X767" s="3"/>
      <c r="Y767" s="3">
        <v>0</v>
      </c>
      <c r="Z767" s="3">
        <v>0</v>
      </c>
      <c r="AA767" s="3">
        <v>0</v>
      </c>
      <c r="AB767" s="3"/>
      <c r="AC767" s="27">
        <v>0</v>
      </c>
      <c r="AD767" s="28">
        <v>0</v>
      </c>
      <c r="AE767" s="135"/>
    </row>
    <row r="768" spans="1:31" x14ac:dyDescent="0.25">
      <c r="A768" s="29">
        <v>756</v>
      </c>
      <c r="B768" s="52"/>
      <c r="C768" s="52"/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/>
      <c r="J768" s="3"/>
      <c r="K768" s="3"/>
      <c r="L768" s="3"/>
      <c r="M768" s="3"/>
      <c r="N768" s="3"/>
      <c r="O768" s="3"/>
      <c r="P768" s="25">
        <v>0</v>
      </c>
      <c r="Q768" s="26"/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/>
      <c r="X768" s="3"/>
      <c r="Y768" s="3">
        <v>0</v>
      </c>
      <c r="Z768" s="3">
        <v>0</v>
      </c>
      <c r="AA768" s="3">
        <v>0</v>
      </c>
      <c r="AB768" s="3"/>
      <c r="AC768" s="27">
        <v>0</v>
      </c>
      <c r="AD768" s="28">
        <v>0</v>
      </c>
      <c r="AE768" s="135"/>
    </row>
    <row r="769" spans="1:31" x14ac:dyDescent="0.25">
      <c r="A769" s="20">
        <v>757</v>
      </c>
      <c r="B769" s="52"/>
      <c r="C769" s="52"/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/>
      <c r="J769" s="3"/>
      <c r="K769" s="3"/>
      <c r="L769" s="3"/>
      <c r="M769" s="3"/>
      <c r="N769" s="3"/>
      <c r="O769" s="3"/>
      <c r="P769" s="25">
        <v>0</v>
      </c>
      <c r="Q769" s="26"/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/>
      <c r="X769" s="3"/>
      <c r="Y769" s="3">
        <v>0</v>
      </c>
      <c r="Z769" s="3">
        <v>0</v>
      </c>
      <c r="AA769" s="3">
        <v>0</v>
      </c>
      <c r="AB769" s="3"/>
      <c r="AC769" s="27">
        <v>0</v>
      </c>
      <c r="AD769" s="28">
        <v>0</v>
      </c>
      <c r="AE769" s="135"/>
    </row>
    <row r="770" spans="1:31" x14ac:dyDescent="0.25">
      <c r="A770" s="29">
        <v>758</v>
      </c>
      <c r="B770" s="52"/>
      <c r="C770" s="52"/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/>
      <c r="J770" s="3"/>
      <c r="K770" s="3"/>
      <c r="L770" s="3"/>
      <c r="M770" s="3"/>
      <c r="N770" s="3"/>
      <c r="O770" s="3"/>
      <c r="P770" s="25">
        <v>0</v>
      </c>
      <c r="Q770" s="26"/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/>
      <c r="X770" s="3"/>
      <c r="Y770" s="3">
        <v>0</v>
      </c>
      <c r="Z770" s="3">
        <v>0</v>
      </c>
      <c r="AA770" s="3">
        <v>0</v>
      </c>
      <c r="AB770" s="3"/>
      <c r="AC770" s="27">
        <v>0</v>
      </c>
      <c r="AD770" s="28">
        <v>0</v>
      </c>
      <c r="AE770" s="135"/>
    </row>
    <row r="771" spans="1:31" x14ac:dyDescent="0.25">
      <c r="A771" s="20">
        <v>759</v>
      </c>
      <c r="B771" s="52"/>
      <c r="C771" s="52"/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/>
      <c r="J771" s="3"/>
      <c r="K771" s="3"/>
      <c r="L771" s="3"/>
      <c r="M771" s="3"/>
      <c r="N771" s="3"/>
      <c r="O771" s="3"/>
      <c r="P771" s="25">
        <v>0</v>
      </c>
      <c r="Q771" s="26"/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/>
      <c r="X771" s="3"/>
      <c r="Y771" s="3">
        <v>0</v>
      </c>
      <c r="Z771" s="3">
        <v>0</v>
      </c>
      <c r="AA771" s="3">
        <v>0</v>
      </c>
      <c r="AB771" s="3"/>
      <c r="AC771" s="27">
        <v>0</v>
      </c>
      <c r="AD771" s="28">
        <v>0</v>
      </c>
      <c r="AE771" s="135"/>
    </row>
    <row r="772" spans="1:31" x14ac:dyDescent="0.25">
      <c r="A772" s="29">
        <v>760</v>
      </c>
      <c r="B772" s="52"/>
      <c r="C772" s="52"/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/>
      <c r="J772" s="3"/>
      <c r="K772" s="3"/>
      <c r="L772" s="3"/>
      <c r="M772" s="3"/>
      <c r="N772" s="3"/>
      <c r="O772" s="3"/>
      <c r="P772" s="25">
        <v>0</v>
      </c>
      <c r="Q772" s="26"/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/>
      <c r="X772" s="3"/>
      <c r="Y772" s="3">
        <v>0</v>
      </c>
      <c r="Z772" s="3">
        <v>0</v>
      </c>
      <c r="AA772" s="3">
        <v>0</v>
      </c>
      <c r="AB772" s="3"/>
      <c r="AC772" s="27">
        <v>0</v>
      </c>
      <c r="AD772" s="28">
        <v>0</v>
      </c>
      <c r="AE772" s="135"/>
    </row>
    <row r="773" spans="1:31" x14ac:dyDescent="0.25">
      <c r="A773" s="20">
        <v>761</v>
      </c>
      <c r="B773" s="52"/>
      <c r="C773" s="52"/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/>
      <c r="J773" s="3"/>
      <c r="K773" s="3"/>
      <c r="L773" s="3"/>
      <c r="M773" s="3"/>
      <c r="N773" s="3"/>
      <c r="O773" s="3"/>
      <c r="P773" s="25">
        <v>0</v>
      </c>
      <c r="Q773" s="26"/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/>
      <c r="X773" s="3"/>
      <c r="Y773" s="3">
        <v>0</v>
      </c>
      <c r="Z773" s="3">
        <v>0</v>
      </c>
      <c r="AA773" s="3">
        <v>0</v>
      </c>
      <c r="AB773" s="3"/>
      <c r="AC773" s="27">
        <v>0</v>
      </c>
      <c r="AD773" s="28">
        <v>0</v>
      </c>
      <c r="AE773" s="135"/>
    </row>
    <row r="774" spans="1:31" x14ac:dyDescent="0.25">
      <c r="A774" s="29">
        <v>762</v>
      </c>
      <c r="B774" s="52"/>
      <c r="C774" s="52"/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/>
      <c r="J774" s="3"/>
      <c r="K774" s="3"/>
      <c r="L774" s="3"/>
      <c r="M774" s="3"/>
      <c r="N774" s="3"/>
      <c r="O774" s="3"/>
      <c r="P774" s="25">
        <v>0</v>
      </c>
      <c r="Q774" s="26"/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/>
      <c r="X774" s="3"/>
      <c r="Y774" s="3">
        <v>0</v>
      </c>
      <c r="Z774" s="3">
        <v>0</v>
      </c>
      <c r="AA774" s="3">
        <v>0</v>
      </c>
      <c r="AB774" s="3"/>
      <c r="AC774" s="27">
        <v>0</v>
      </c>
      <c r="AD774" s="28">
        <v>0</v>
      </c>
      <c r="AE774" s="135"/>
    </row>
    <row r="775" spans="1:31" x14ac:dyDescent="0.25">
      <c r="A775" s="20">
        <v>763</v>
      </c>
      <c r="B775" s="52"/>
      <c r="C775" s="52"/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/>
      <c r="J775" s="3"/>
      <c r="K775" s="3"/>
      <c r="L775" s="3"/>
      <c r="M775" s="3"/>
      <c r="N775" s="3"/>
      <c r="O775" s="3"/>
      <c r="P775" s="25">
        <v>0</v>
      </c>
      <c r="Q775" s="26"/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/>
      <c r="X775" s="3"/>
      <c r="Y775" s="3">
        <v>0</v>
      </c>
      <c r="Z775" s="3">
        <v>0</v>
      </c>
      <c r="AA775" s="3">
        <v>0</v>
      </c>
      <c r="AB775" s="3"/>
      <c r="AC775" s="27">
        <v>0</v>
      </c>
      <c r="AD775" s="28">
        <v>0</v>
      </c>
      <c r="AE775" s="135"/>
    </row>
    <row r="776" spans="1:31" x14ac:dyDescent="0.25">
      <c r="A776" s="29">
        <v>764</v>
      </c>
      <c r="B776" s="52"/>
      <c r="C776" s="52"/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/>
      <c r="J776" s="3"/>
      <c r="K776" s="3"/>
      <c r="L776" s="3"/>
      <c r="M776" s="3"/>
      <c r="N776" s="3"/>
      <c r="O776" s="3"/>
      <c r="P776" s="25">
        <v>0</v>
      </c>
      <c r="Q776" s="26"/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/>
      <c r="X776" s="3"/>
      <c r="Y776" s="3">
        <v>0</v>
      </c>
      <c r="Z776" s="3">
        <v>0</v>
      </c>
      <c r="AA776" s="3">
        <v>0</v>
      </c>
      <c r="AB776" s="3"/>
      <c r="AC776" s="27">
        <v>0</v>
      </c>
      <c r="AD776" s="28">
        <v>0</v>
      </c>
      <c r="AE776" s="135"/>
    </row>
    <row r="777" spans="1:31" x14ac:dyDescent="0.25">
      <c r="A777" s="20">
        <v>765</v>
      </c>
      <c r="B777" s="52"/>
      <c r="C777" s="52"/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/>
      <c r="J777" s="3"/>
      <c r="K777" s="3"/>
      <c r="L777" s="3"/>
      <c r="M777" s="3"/>
      <c r="N777" s="3"/>
      <c r="O777" s="3"/>
      <c r="P777" s="25">
        <v>0</v>
      </c>
      <c r="Q777" s="26"/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/>
      <c r="X777" s="3"/>
      <c r="Y777" s="3">
        <v>0</v>
      </c>
      <c r="Z777" s="3">
        <v>0</v>
      </c>
      <c r="AA777" s="3">
        <v>0</v>
      </c>
      <c r="AB777" s="3"/>
      <c r="AC777" s="27">
        <v>0</v>
      </c>
      <c r="AD777" s="28">
        <v>0</v>
      </c>
      <c r="AE777" s="135"/>
    </row>
    <row r="778" spans="1:31" x14ac:dyDescent="0.25">
      <c r="A778" s="29">
        <v>766</v>
      </c>
      <c r="B778" s="52"/>
      <c r="C778" s="52"/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/>
      <c r="J778" s="3"/>
      <c r="K778" s="3"/>
      <c r="L778" s="3"/>
      <c r="M778" s="3"/>
      <c r="N778" s="3"/>
      <c r="O778" s="3"/>
      <c r="P778" s="25">
        <v>0</v>
      </c>
      <c r="Q778" s="26"/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/>
      <c r="X778" s="3"/>
      <c r="Y778" s="3">
        <v>0</v>
      </c>
      <c r="Z778" s="3">
        <v>0</v>
      </c>
      <c r="AA778" s="3">
        <v>0</v>
      </c>
      <c r="AB778" s="3"/>
      <c r="AC778" s="27">
        <v>0</v>
      </c>
      <c r="AD778" s="28">
        <v>0</v>
      </c>
      <c r="AE778" s="135"/>
    </row>
    <row r="779" spans="1:31" x14ac:dyDescent="0.25">
      <c r="A779" s="20">
        <v>767</v>
      </c>
      <c r="B779" s="52"/>
      <c r="C779" s="52"/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/>
      <c r="J779" s="3"/>
      <c r="K779" s="3"/>
      <c r="L779" s="3"/>
      <c r="M779" s="3"/>
      <c r="N779" s="3"/>
      <c r="O779" s="3"/>
      <c r="P779" s="25">
        <v>0</v>
      </c>
      <c r="Q779" s="26"/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/>
      <c r="X779" s="3"/>
      <c r="Y779" s="3">
        <v>0</v>
      </c>
      <c r="Z779" s="3">
        <v>0</v>
      </c>
      <c r="AA779" s="3">
        <v>0</v>
      </c>
      <c r="AB779" s="3"/>
      <c r="AC779" s="27">
        <v>0</v>
      </c>
      <c r="AD779" s="28">
        <v>0</v>
      </c>
      <c r="AE779" s="135"/>
    </row>
    <row r="780" spans="1:31" x14ac:dyDescent="0.25">
      <c r="A780" s="29">
        <v>768</v>
      </c>
      <c r="B780" s="52"/>
      <c r="C780" s="52"/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/>
      <c r="J780" s="3"/>
      <c r="K780" s="3"/>
      <c r="L780" s="3"/>
      <c r="M780" s="3"/>
      <c r="N780" s="3"/>
      <c r="O780" s="3"/>
      <c r="P780" s="25">
        <v>0</v>
      </c>
      <c r="Q780" s="26"/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/>
      <c r="X780" s="3"/>
      <c r="Y780" s="3">
        <v>0</v>
      </c>
      <c r="Z780" s="3">
        <v>0</v>
      </c>
      <c r="AA780" s="3">
        <v>0</v>
      </c>
      <c r="AB780" s="3"/>
      <c r="AC780" s="27">
        <v>0</v>
      </c>
      <c r="AD780" s="28">
        <v>0</v>
      </c>
      <c r="AE780" s="135"/>
    </row>
    <row r="781" spans="1:31" x14ac:dyDescent="0.25">
      <c r="A781" s="20">
        <v>769</v>
      </c>
      <c r="B781" s="52"/>
      <c r="C781" s="52"/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/>
      <c r="J781" s="3"/>
      <c r="K781" s="3"/>
      <c r="L781" s="3"/>
      <c r="M781" s="3"/>
      <c r="N781" s="3"/>
      <c r="O781" s="3"/>
      <c r="P781" s="25">
        <v>0</v>
      </c>
      <c r="Q781" s="26"/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/>
      <c r="X781" s="3"/>
      <c r="Y781" s="3">
        <v>0</v>
      </c>
      <c r="Z781" s="3">
        <v>0</v>
      </c>
      <c r="AA781" s="3">
        <v>0</v>
      </c>
      <c r="AB781" s="3"/>
      <c r="AC781" s="27">
        <v>0</v>
      </c>
      <c r="AD781" s="28">
        <v>0</v>
      </c>
      <c r="AE781" s="135"/>
    </row>
    <row r="782" spans="1:31" x14ac:dyDescent="0.25">
      <c r="A782" s="29">
        <v>770</v>
      </c>
      <c r="B782" s="52"/>
      <c r="C782" s="52"/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/>
      <c r="J782" s="3"/>
      <c r="K782" s="3"/>
      <c r="L782" s="3"/>
      <c r="M782" s="3"/>
      <c r="N782" s="3"/>
      <c r="O782" s="3"/>
      <c r="P782" s="25">
        <v>0</v>
      </c>
      <c r="Q782" s="26"/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/>
      <c r="X782" s="3"/>
      <c r="Y782" s="3">
        <v>0</v>
      </c>
      <c r="Z782" s="3">
        <v>0</v>
      </c>
      <c r="AA782" s="3">
        <v>0</v>
      </c>
      <c r="AB782" s="3"/>
      <c r="AC782" s="27">
        <v>0</v>
      </c>
      <c r="AD782" s="28">
        <v>0</v>
      </c>
      <c r="AE782" s="135"/>
    </row>
    <row r="783" spans="1:31" x14ac:dyDescent="0.25">
      <c r="A783" s="20">
        <v>771</v>
      </c>
      <c r="B783" s="52"/>
      <c r="C783" s="52"/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/>
      <c r="J783" s="3"/>
      <c r="K783" s="3"/>
      <c r="L783" s="3"/>
      <c r="M783" s="3"/>
      <c r="N783" s="3"/>
      <c r="O783" s="3"/>
      <c r="P783" s="25">
        <v>0</v>
      </c>
      <c r="Q783" s="26"/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/>
      <c r="X783" s="3"/>
      <c r="Y783" s="3">
        <v>0</v>
      </c>
      <c r="Z783" s="3">
        <v>0</v>
      </c>
      <c r="AA783" s="3">
        <v>0</v>
      </c>
      <c r="AB783" s="3"/>
      <c r="AC783" s="27">
        <v>0</v>
      </c>
      <c r="AD783" s="28">
        <v>0</v>
      </c>
      <c r="AE783" s="135"/>
    </row>
    <row r="784" spans="1:31" x14ac:dyDescent="0.25">
      <c r="A784" s="29">
        <v>772</v>
      </c>
      <c r="B784" s="52"/>
      <c r="C784" s="52"/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/>
      <c r="J784" s="3"/>
      <c r="K784" s="3"/>
      <c r="L784" s="3"/>
      <c r="M784" s="3"/>
      <c r="N784" s="3"/>
      <c r="O784" s="3"/>
      <c r="P784" s="25">
        <v>0</v>
      </c>
      <c r="Q784" s="26"/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/>
      <c r="X784" s="3"/>
      <c r="Y784" s="3">
        <v>0</v>
      </c>
      <c r="Z784" s="3">
        <v>0</v>
      </c>
      <c r="AA784" s="3">
        <v>0</v>
      </c>
      <c r="AB784" s="3"/>
      <c r="AC784" s="27">
        <v>0</v>
      </c>
      <c r="AD784" s="28">
        <v>0</v>
      </c>
      <c r="AE784" s="135"/>
    </row>
    <row r="785" spans="1:31" x14ac:dyDescent="0.25">
      <c r="A785" s="20">
        <v>773</v>
      </c>
      <c r="B785" s="52"/>
      <c r="C785" s="52"/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/>
      <c r="J785" s="3"/>
      <c r="K785" s="3"/>
      <c r="L785" s="3"/>
      <c r="M785" s="3"/>
      <c r="N785" s="3"/>
      <c r="O785" s="3"/>
      <c r="P785" s="25">
        <v>0</v>
      </c>
      <c r="Q785" s="26"/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/>
      <c r="X785" s="3"/>
      <c r="Y785" s="3">
        <v>0</v>
      </c>
      <c r="Z785" s="3">
        <v>0</v>
      </c>
      <c r="AA785" s="3">
        <v>0</v>
      </c>
      <c r="AB785" s="3"/>
      <c r="AC785" s="27">
        <v>0</v>
      </c>
      <c r="AD785" s="28">
        <v>0</v>
      </c>
      <c r="AE785" s="135"/>
    </row>
    <row r="786" spans="1:31" x14ac:dyDescent="0.25">
      <c r="A786" s="29">
        <v>774</v>
      </c>
      <c r="B786" s="52"/>
      <c r="C786" s="52"/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/>
      <c r="J786" s="3"/>
      <c r="K786" s="3"/>
      <c r="L786" s="3"/>
      <c r="M786" s="3"/>
      <c r="N786" s="3"/>
      <c r="O786" s="3"/>
      <c r="P786" s="25">
        <v>0</v>
      </c>
      <c r="Q786" s="26"/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/>
      <c r="X786" s="3"/>
      <c r="Y786" s="3">
        <v>0</v>
      </c>
      <c r="Z786" s="3">
        <v>0</v>
      </c>
      <c r="AA786" s="3">
        <v>0</v>
      </c>
      <c r="AB786" s="3"/>
      <c r="AC786" s="27">
        <v>0</v>
      </c>
      <c r="AD786" s="28">
        <v>0</v>
      </c>
      <c r="AE786" s="135"/>
    </row>
    <row r="787" spans="1:31" x14ac:dyDescent="0.25">
      <c r="A787" s="20">
        <v>775</v>
      </c>
      <c r="B787" s="52"/>
      <c r="C787" s="52"/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/>
      <c r="J787" s="3"/>
      <c r="K787" s="3"/>
      <c r="L787" s="3"/>
      <c r="M787" s="3"/>
      <c r="N787" s="3"/>
      <c r="O787" s="3"/>
      <c r="P787" s="25">
        <v>0</v>
      </c>
      <c r="Q787" s="26"/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/>
      <c r="X787" s="3"/>
      <c r="Y787" s="3">
        <v>0</v>
      </c>
      <c r="Z787" s="3">
        <v>0</v>
      </c>
      <c r="AA787" s="3">
        <v>0</v>
      </c>
      <c r="AB787" s="3"/>
      <c r="AC787" s="27">
        <v>0</v>
      </c>
      <c r="AD787" s="28">
        <v>0</v>
      </c>
      <c r="AE787" s="135"/>
    </row>
    <row r="788" spans="1:31" x14ac:dyDescent="0.25">
      <c r="A788" s="29">
        <v>776</v>
      </c>
      <c r="B788" s="52"/>
      <c r="C788" s="52"/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/>
      <c r="J788" s="3"/>
      <c r="K788" s="3"/>
      <c r="L788" s="3"/>
      <c r="M788" s="3"/>
      <c r="N788" s="3"/>
      <c r="O788" s="3"/>
      <c r="P788" s="25">
        <v>0</v>
      </c>
      <c r="Q788" s="26"/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/>
      <c r="X788" s="3"/>
      <c r="Y788" s="3">
        <v>0</v>
      </c>
      <c r="Z788" s="3">
        <v>0</v>
      </c>
      <c r="AA788" s="3">
        <v>0</v>
      </c>
      <c r="AB788" s="3"/>
      <c r="AC788" s="27">
        <v>0</v>
      </c>
      <c r="AD788" s="28">
        <v>0</v>
      </c>
      <c r="AE788" s="135"/>
    </row>
    <row r="789" spans="1:31" x14ac:dyDescent="0.25">
      <c r="A789" s="20">
        <v>777</v>
      </c>
      <c r="B789" s="52"/>
      <c r="C789" s="52"/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/>
      <c r="J789" s="3"/>
      <c r="K789" s="3"/>
      <c r="L789" s="3"/>
      <c r="M789" s="3"/>
      <c r="N789" s="3"/>
      <c r="O789" s="3"/>
      <c r="P789" s="25">
        <v>0</v>
      </c>
      <c r="Q789" s="26"/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/>
      <c r="X789" s="3"/>
      <c r="Y789" s="3">
        <v>0</v>
      </c>
      <c r="Z789" s="3">
        <v>0</v>
      </c>
      <c r="AA789" s="3">
        <v>0</v>
      </c>
      <c r="AB789" s="3"/>
      <c r="AC789" s="27">
        <v>0</v>
      </c>
      <c r="AD789" s="28">
        <v>0</v>
      </c>
      <c r="AE789" s="135"/>
    </row>
    <row r="790" spans="1:31" x14ac:dyDescent="0.25">
      <c r="A790" s="29">
        <v>778</v>
      </c>
      <c r="B790" s="52"/>
      <c r="C790" s="52"/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/>
      <c r="J790" s="3"/>
      <c r="K790" s="3"/>
      <c r="L790" s="3"/>
      <c r="M790" s="3"/>
      <c r="N790" s="3"/>
      <c r="O790" s="3"/>
      <c r="P790" s="25">
        <v>0</v>
      </c>
      <c r="Q790" s="26"/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/>
      <c r="X790" s="3"/>
      <c r="Y790" s="3">
        <v>0</v>
      </c>
      <c r="Z790" s="3">
        <v>0</v>
      </c>
      <c r="AA790" s="3">
        <v>0</v>
      </c>
      <c r="AB790" s="3"/>
      <c r="AC790" s="27">
        <v>0</v>
      </c>
      <c r="AD790" s="28">
        <v>0</v>
      </c>
      <c r="AE790" s="135"/>
    </row>
    <row r="791" spans="1:31" x14ac:dyDescent="0.25">
      <c r="A791" s="20">
        <v>779</v>
      </c>
      <c r="B791" s="52"/>
      <c r="C791" s="52"/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/>
      <c r="J791" s="3"/>
      <c r="K791" s="3"/>
      <c r="L791" s="3"/>
      <c r="M791" s="3"/>
      <c r="N791" s="3"/>
      <c r="O791" s="3"/>
      <c r="P791" s="25">
        <v>0</v>
      </c>
      <c r="Q791" s="26"/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/>
      <c r="X791" s="3"/>
      <c r="Y791" s="3">
        <v>0</v>
      </c>
      <c r="Z791" s="3">
        <v>0</v>
      </c>
      <c r="AA791" s="3">
        <v>0</v>
      </c>
      <c r="AB791" s="3"/>
      <c r="AC791" s="27">
        <v>0</v>
      </c>
      <c r="AD791" s="28">
        <v>0</v>
      </c>
      <c r="AE791" s="135"/>
    </row>
    <row r="792" spans="1:31" x14ac:dyDescent="0.25">
      <c r="A792" s="29">
        <v>780</v>
      </c>
      <c r="B792" s="52"/>
      <c r="C792" s="52"/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/>
      <c r="J792" s="3"/>
      <c r="K792" s="3"/>
      <c r="L792" s="3"/>
      <c r="M792" s="3"/>
      <c r="N792" s="3"/>
      <c r="O792" s="3"/>
      <c r="P792" s="25">
        <v>0</v>
      </c>
      <c r="Q792" s="26"/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/>
      <c r="X792" s="3"/>
      <c r="Y792" s="3">
        <v>0</v>
      </c>
      <c r="Z792" s="3">
        <v>0</v>
      </c>
      <c r="AA792" s="3">
        <v>0</v>
      </c>
      <c r="AB792" s="3"/>
      <c r="AC792" s="27">
        <v>0</v>
      </c>
      <c r="AD792" s="28">
        <v>0</v>
      </c>
      <c r="AE792" s="135"/>
    </row>
    <row r="793" spans="1:31" x14ac:dyDescent="0.25">
      <c r="A793" s="20">
        <v>781</v>
      </c>
      <c r="B793" s="52"/>
      <c r="C793" s="52"/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/>
      <c r="J793" s="3"/>
      <c r="K793" s="3"/>
      <c r="L793" s="3"/>
      <c r="M793" s="3"/>
      <c r="N793" s="3"/>
      <c r="O793" s="3"/>
      <c r="P793" s="25">
        <v>0</v>
      </c>
      <c r="Q793" s="26"/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/>
      <c r="X793" s="3"/>
      <c r="Y793" s="3">
        <v>0</v>
      </c>
      <c r="Z793" s="3">
        <v>0</v>
      </c>
      <c r="AA793" s="3">
        <v>0</v>
      </c>
      <c r="AB793" s="3"/>
      <c r="AC793" s="27">
        <v>0</v>
      </c>
      <c r="AD793" s="28">
        <v>0</v>
      </c>
      <c r="AE793" s="135"/>
    </row>
    <row r="794" spans="1:31" x14ac:dyDescent="0.25">
      <c r="A794" s="29">
        <v>782</v>
      </c>
      <c r="B794" s="52"/>
      <c r="C794" s="52"/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/>
      <c r="J794" s="3"/>
      <c r="K794" s="3"/>
      <c r="L794" s="3"/>
      <c r="M794" s="3"/>
      <c r="N794" s="3"/>
      <c r="O794" s="3"/>
      <c r="P794" s="25">
        <v>0</v>
      </c>
      <c r="Q794" s="26"/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/>
      <c r="X794" s="3"/>
      <c r="Y794" s="3">
        <v>0</v>
      </c>
      <c r="Z794" s="3">
        <v>0</v>
      </c>
      <c r="AA794" s="3">
        <v>0</v>
      </c>
      <c r="AB794" s="3"/>
      <c r="AC794" s="27">
        <v>0</v>
      </c>
      <c r="AD794" s="28">
        <v>0</v>
      </c>
      <c r="AE794" s="135"/>
    </row>
    <row r="795" spans="1:31" x14ac:dyDescent="0.25">
      <c r="A795" s="20">
        <v>783</v>
      </c>
      <c r="B795" s="52"/>
      <c r="C795" s="52"/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/>
      <c r="J795" s="3"/>
      <c r="K795" s="3"/>
      <c r="L795" s="3"/>
      <c r="M795" s="3"/>
      <c r="N795" s="3"/>
      <c r="O795" s="3"/>
      <c r="P795" s="25">
        <v>0</v>
      </c>
      <c r="Q795" s="26"/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/>
      <c r="X795" s="3"/>
      <c r="Y795" s="3">
        <v>0</v>
      </c>
      <c r="Z795" s="3">
        <v>0</v>
      </c>
      <c r="AA795" s="3">
        <v>0</v>
      </c>
      <c r="AB795" s="3"/>
      <c r="AC795" s="27">
        <v>0</v>
      </c>
      <c r="AD795" s="28">
        <v>0</v>
      </c>
      <c r="AE795" s="135"/>
    </row>
    <row r="796" spans="1:31" x14ac:dyDescent="0.25">
      <c r="A796" s="29">
        <v>784</v>
      </c>
      <c r="B796" s="52"/>
      <c r="C796" s="52"/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/>
      <c r="J796" s="3"/>
      <c r="K796" s="3"/>
      <c r="L796" s="3"/>
      <c r="M796" s="3"/>
      <c r="N796" s="3"/>
      <c r="O796" s="3"/>
      <c r="P796" s="25">
        <v>0</v>
      </c>
      <c r="Q796" s="26"/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/>
      <c r="X796" s="3"/>
      <c r="Y796" s="3">
        <v>0</v>
      </c>
      <c r="Z796" s="3">
        <v>0</v>
      </c>
      <c r="AA796" s="3">
        <v>0</v>
      </c>
      <c r="AB796" s="3"/>
      <c r="AC796" s="27">
        <v>0</v>
      </c>
      <c r="AD796" s="28">
        <v>0</v>
      </c>
      <c r="AE796" s="135"/>
    </row>
    <row r="797" spans="1:31" x14ac:dyDescent="0.25">
      <c r="A797" s="20">
        <v>785</v>
      </c>
      <c r="B797" s="52"/>
      <c r="C797" s="52"/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/>
      <c r="J797" s="3"/>
      <c r="K797" s="3"/>
      <c r="L797" s="3"/>
      <c r="M797" s="3"/>
      <c r="N797" s="3"/>
      <c r="O797" s="3"/>
      <c r="P797" s="25">
        <v>0</v>
      </c>
      <c r="Q797" s="26"/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/>
      <c r="X797" s="3"/>
      <c r="Y797" s="3">
        <v>0</v>
      </c>
      <c r="Z797" s="3">
        <v>0</v>
      </c>
      <c r="AA797" s="3">
        <v>0</v>
      </c>
      <c r="AB797" s="3"/>
      <c r="AC797" s="27">
        <v>0</v>
      </c>
      <c r="AD797" s="28">
        <v>0</v>
      </c>
      <c r="AE797" s="135"/>
    </row>
    <row r="798" spans="1:31" x14ac:dyDescent="0.25">
      <c r="A798" s="29">
        <v>786</v>
      </c>
      <c r="B798" s="52"/>
      <c r="C798" s="52"/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/>
      <c r="J798" s="3"/>
      <c r="K798" s="3"/>
      <c r="L798" s="3"/>
      <c r="M798" s="3"/>
      <c r="N798" s="3"/>
      <c r="O798" s="3"/>
      <c r="P798" s="25">
        <v>0</v>
      </c>
      <c r="Q798" s="26"/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/>
      <c r="X798" s="3"/>
      <c r="Y798" s="3">
        <v>0</v>
      </c>
      <c r="Z798" s="3">
        <v>0</v>
      </c>
      <c r="AA798" s="3">
        <v>0</v>
      </c>
      <c r="AB798" s="3"/>
      <c r="AC798" s="27">
        <v>0</v>
      </c>
      <c r="AD798" s="28">
        <v>0</v>
      </c>
      <c r="AE798" s="135"/>
    </row>
    <row r="799" spans="1:31" x14ac:dyDescent="0.25">
      <c r="A799" s="20">
        <v>787</v>
      </c>
      <c r="B799" s="52"/>
      <c r="C799" s="52"/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/>
      <c r="J799" s="3"/>
      <c r="K799" s="3"/>
      <c r="L799" s="3"/>
      <c r="M799" s="3"/>
      <c r="N799" s="3"/>
      <c r="O799" s="3"/>
      <c r="P799" s="25">
        <v>0</v>
      </c>
      <c r="Q799" s="26"/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/>
      <c r="X799" s="3"/>
      <c r="Y799" s="3">
        <v>0</v>
      </c>
      <c r="Z799" s="3">
        <v>0</v>
      </c>
      <c r="AA799" s="3">
        <v>0</v>
      </c>
      <c r="AB799" s="3"/>
      <c r="AC799" s="27">
        <v>0</v>
      </c>
      <c r="AD799" s="28">
        <v>0</v>
      </c>
      <c r="AE799" s="135"/>
    </row>
    <row r="800" spans="1:31" x14ac:dyDescent="0.25">
      <c r="A800" s="29">
        <v>788</v>
      </c>
      <c r="B800" s="52"/>
      <c r="C800" s="52"/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/>
      <c r="J800" s="3"/>
      <c r="K800" s="3"/>
      <c r="L800" s="3"/>
      <c r="M800" s="3"/>
      <c r="N800" s="3"/>
      <c r="O800" s="3"/>
      <c r="P800" s="25">
        <v>0</v>
      </c>
      <c r="Q800" s="26"/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/>
      <c r="X800" s="3"/>
      <c r="Y800" s="3">
        <v>0</v>
      </c>
      <c r="Z800" s="3">
        <v>0</v>
      </c>
      <c r="AA800" s="3">
        <v>0</v>
      </c>
      <c r="AB800" s="3"/>
      <c r="AC800" s="27">
        <v>0</v>
      </c>
      <c r="AD800" s="28">
        <v>0</v>
      </c>
      <c r="AE800" s="135"/>
    </row>
    <row r="801" spans="1:31" x14ac:dyDescent="0.25">
      <c r="A801" s="20">
        <v>789</v>
      </c>
      <c r="B801" s="52"/>
      <c r="C801" s="52"/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/>
      <c r="J801" s="3"/>
      <c r="K801" s="3"/>
      <c r="L801" s="3"/>
      <c r="M801" s="3"/>
      <c r="N801" s="3"/>
      <c r="O801" s="3"/>
      <c r="P801" s="25">
        <v>0</v>
      </c>
      <c r="Q801" s="26"/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/>
      <c r="X801" s="3"/>
      <c r="Y801" s="3">
        <v>0</v>
      </c>
      <c r="Z801" s="3">
        <v>0</v>
      </c>
      <c r="AA801" s="3">
        <v>0</v>
      </c>
      <c r="AB801" s="3"/>
      <c r="AC801" s="27">
        <v>0</v>
      </c>
      <c r="AD801" s="28">
        <v>0</v>
      </c>
      <c r="AE801" s="135"/>
    </row>
    <row r="802" spans="1:31" x14ac:dyDescent="0.25">
      <c r="A802" s="29">
        <v>790</v>
      </c>
      <c r="B802" s="52"/>
      <c r="C802" s="52"/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/>
      <c r="J802" s="3"/>
      <c r="K802" s="3"/>
      <c r="L802" s="3"/>
      <c r="M802" s="3"/>
      <c r="N802" s="3"/>
      <c r="O802" s="3"/>
      <c r="P802" s="25">
        <v>0</v>
      </c>
      <c r="Q802" s="26"/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/>
      <c r="X802" s="3"/>
      <c r="Y802" s="3">
        <v>0</v>
      </c>
      <c r="Z802" s="3">
        <v>0</v>
      </c>
      <c r="AA802" s="3">
        <v>0</v>
      </c>
      <c r="AB802" s="3"/>
      <c r="AC802" s="27">
        <v>0</v>
      </c>
      <c r="AD802" s="28">
        <v>0</v>
      </c>
      <c r="AE802" s="135"/>
    </row>
    <row r="803" spans="1:31" x14ac:dyDescent="0.25">
      <c r="A803" s="20">
        <v>791</v>
      </c>
      <c r="B803" s="52"/>
      <c r="C803" s="52"/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/>
      <c r="J803" s="3"/>
      <c r="K803" s="3"/>
      <c r="L803" s="3"/>
      <c r="M803" s="3"/>
      <c r="N803" s="3"/>
      <c r="O803" s="3"/>
      <c r="P803" s="25">
        <v>0</v>
      </c>
      <c r="Q803" s="26"/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/>
      <c r="X803" s="3"/>
      <c r="Y803" s="3">
        <v>0</v>
      </c>
      <c r="Z803" s="3">
        <v>0</v>
      </c>
      <c r="AA803" s="3">
        <v>0</v>
      </c>
      <c r="AB803" s="3"/>
      <c r="AC803" s="27">
        <v>0</v>
      </c>
      <c r="AD803" s="28">
        <v>0</v>
      </c>
      <c r="AE803" s="135"/>
    </row>
    <row r="804" spans="1:31" x14ac:dyDescent="0.25">
      <c r="A804" s="29">
        <v>792</v>
      </c>
      <c r="B804" s="52"/>
      <c r="C804" s="52"/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/>
      <c r="J804" s="3"/>
      <c r="K804" s="3"/>
      <c r="L804" s="3"/>
      <c r="M804" s="3"/>
      <c r="N804" s="3"/>
      <c r="O804" s="3"/>
      <c r="P804" s="25">
        <v>0</v>
      </c>
      <c r="Q804" s="26"/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/>
      <c r="X804" s="3"/>
      <c r="Y804" s="3">
        <v>0</v>
      </c>
      <c r="Z804" s="3">
        <v>0</v>
      </c>
      <c r="AA804" s="3">
        <v>0</v>
      </c>
      <c r="AB804" s="3"/>
      <c r="AC804" s="27">
        <v>0</v>
      </c>
      <c r="AD804" s="28">
        <v>0</v>
      </c>
      <c r="AE804" s="135"/>
    </row>
    <row r="805" spans="1:31" x14ac:dyDescent="0.25">
      <c r="A805" s="20">
        <v>793</v>
      </c>
      <c r="B805" s="52"/>
      <c r="C805" s="52"/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/>
      <c r="J805" s="3"/>
      <c r="K805" s="3"/>
      <c r="L805" s="3"/>
      <c r="M805" s="3"/>
      <c r="N805" s="3"/>
      <c r="O805" s="3"/>
      <c r="P805" s="25">
        <v>0</v>
      </c>
      <c r="Q805" s="26"/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/>
      <c r="X805" s="3"/>
      <c r="Y805" s="3">
        <v>0</v>
      </c>
      <c r="Z805" s="3">
        <v>0</v>
      </c>
      <c r="AA805" s="3">
        <v>0</v>
      </c>
      <c r="AB805" s="3"/>
      <c r="AC805" s="27">
        <v>0</v>
      </c>
      <c r="AD805" s="28">
        <v>0</v>
      </c>
      <c r="AE805" s="135"/>
    </row>
    <row r="806" spans="1:31" x14ac:dyDescent="0.25">
      <c r="A806" s="29">
        <v>794</v>
      </c>
      <c r="B806" s="52"/>
      <c r="C806" s="52"/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/>
      <c r="J806" s="3"/>
      <c r="K806" s="3"/>
      <c r="L806" s="3"/>
      <c r="M806" s="3"/>
      <c r="N806" s="3"/>
      <c r="O806" s="3"/>
      <c r="P806" s="25">
        <v>0</v>
      </c>
      <c r="Q806" s="26"/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/>
      <c r="X806" s="3"/>
      <c r="Y806" s="3">
        <v>0</v>
      </c>
      <c r="Z806" s="3">
        <v>0</v>
      </c>
      <c r="AA806" s="3">
        <v>0</v>
      </c>
      <c r="AB806" s="3"/>
      <c r="AC806" s="27">
        <v>0</v>
      </c>
      <c r="AD806" s="28">
        <v>0</v>
      </c>
      <c r="AE806" s="135"/>
    </row>
    <row r="807" spans="1:31" x14ac:dyDescent="0.25">
      <c r="A807" s="20">
        <v>795</v>
      </c>
      <c r="B807" s="52"/>
      <c r="C807" s="52"/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/>
      <c r="J807" s="3"/>
      <c r="K807" s="3"/>
      <c r="L807" s="3"/>
      <c r="M807" s="3"/>
      <c r="N807" s="3"/>
      <c r="O807" s="3"/>
      <c r="P807" s="25">
        <v>0</v>
      </c>
      <c r="Q807" s="26"/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/>
      <c r="X807" s="3"/>
      <c r="Y807" s="3">
        <v>0</v>
      </c>
      <c r="Z807" s="3">
        <v>0</v>
      </c>
      <c r="AA807" s="3">
        <v>0</v>
      </c>
      <c r="AB807" s="3"/>
      <c r="AC807" s="27">
        <v>0</v>
      </c>
      <c r="AD807" s="28">
        <v>0</v>
      </c>
      <c r="AE807" s="135"/>
    </row>
    <row r="808" spans="1:31" x14ac:dyDescent="0.25">
      <c r="A808" s="29">
        <v>796</v>
      </c>
      <c r="B808" s="52"/>
      <c r="C808" s="52"/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/>
      <c r="J808" s="3"/>
      <c r="K808" s="3"/>
      <c r="L808" s="3"/>
      <c r="M808" s="3"/>
      <c r="N808" s="3"/>
      <c r="O808" s="3"/>
      <c r="P808" s="25">
        <v>0</v>
      </c>
      <c r="Q808" s="26"/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/>
      <c r="X808" s="3"/>
      <c r="Y808" s="3">
        <v>0</v>
      </c>
      <c r="Z808" s="3">
        <v>0</v>
      </c>
      <c r="AA808" s="3">
        <v>0</v>
      </c>
      <c r="AB808" s="3"/>
      <c r="AC808" s="27">
        <v>0</v>
      </c>
      <c r="AD808" s="28">
        <v>0</v>
      </c>
      <c r="AE808" s="135"/>
    </row>
    <row r="809" spans="1:31" x14ac:dyDescent="0.25">
      <c r="A809" s="20">
        <v>797</v>
      </c>
      <c r="B809" s="52"/>
      <c r="C809" s="52"/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/>
      <c r="J809" s="3"/>
      <c r="K809" s="3"/>
      <c r="L809" s="3"/>
      <c r="M809" s="3"/>
      <c r="N809" s="3"/>
      <c r="O809" s="3"/>
      <c r="P809" s="25">
        <v>0</v>
      </c>
      <c r="Q809" s="26"/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/>
      <c r="X809" s="3"/>
      <c r="Y809" s="3">
        <v>0</v>
      </c>
      <c r="Z809" s="3">
        <v>0</v>
      </c>
      <c r="AA809" s="3">
        <v>0</v>
      </c>
      <c r="AB809" s="3"/>
      <c r="AC809" s="27">
        <v>0</v>
      </c>
      <c r="AD809" s="28">
        <v>0</v>
      </c>
      <c r="AE809" s="135"/>
    </row>
    <row r="810" spans="1:31" x14ac:dyDescent="0.25">
      <c r="A810" s="29">
        <v>798</v>
      </c>
      <c r="B810" s="52"/>
      <c r="C810" s="52"/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/>
      <c r="J810" s="3"/>
      <c r="K810" s="3"/>
      <c r="L810" s="3"/>
      <c r="M810" s="3"/>
      <c r="N810" s="3"/>
      <c r="O810" s="3"/>
      <c r="P810" s="25">
        <v>0</v>
      </c>
      <c r="Q810" s="26"/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/>
      <c r="X810" s="3"/>
      <c r="Y810" s="3">
        <v>0</v>
      </c>
      <c r="Z810" s="3">
        <v>0</v>
      </c>
      <c r="AA810" s="3">
        <v>0</v>
      </c>
      <c r="AB810" s="3"/>
      <c r="AC810" s="27">
        <v>0</v>
      </c>
      <c r="AD810" s="28">
        <v>0</v>
      </c>
      <c r="AE810" s="135"/>
    </row>
    <row r="811" spans="1:31" x14ac:dyDescent="0.25">
      <c r="A811" s="20">
        <v>799</v>
      </c>
      <c r="B811" s="52"/>
      <c r="C811" s="52"/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/>
      <c r="J811" s="3"/>
      <c r="K811" s="3"/>
      <c r="L811" s="3"/>
      <c r="M811" s="3"/>
      <c r="N811" s="3"/>
      <c r="O811" s="3"/>
      <c r="P811" s="25">
        <v>0</v>
      </c>
      <c r="Q811" s="26"/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/>
      <c r="X811" s="3"/>
      <c r="Y811" s="3">
        <v>0</v>
      </c>
      <c r="Z811" s="3">
        <v>0</v>
      </c>
      <c r="AA811" s="3">
        <v>0</v>
      </c>
      <c r="AB811" s="3"/>
      <c r="AC811" s="27">
        <v>0</v>
      </c>
      <c r="AD811" s="28">
        <v>0</v>
      </c>
      <c r="AE811" s="135"/>
    </row>
    <row r="812" spans="1:31" x14ac:dyDescent="0.25">
      <c r="A812" s="29">
        <v>800</v>
      </c>
      <c r="B812" s="52"/>
      <c r="C812" s="52"/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/>
      <c r="J812" s="3"/>
      <c r="K812" s="3"/>
      <c r="L812" s="3"/>
      <c r="M812" s="3"/>
      <c r="N812" s="3"/>
      <c r="O812" s="3"/>
      <c r="P812" s="25">
        <v>0</v>
      </c>
      <c r="Q812" s="26"/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/>
      <c r="X812" s="3"/>
      <c r="Y812" s="3">
        <v>0</v>
      </c>
      <c r="Z812" s="3">
        <v>0</v>
      </c>
      <c r="AA812" s="3">
        <v>0</v>
      </c>
      <c r="AB812" s="3"/>
      <c r="AC812" s="27">
        <v>0</v>
      </c>
      <c r="AD812" s="28">
        <v>0</v>
      </c>
      <c r="AE812" s="135"/>
    </row>
    <row r="813" spans="1:31" x14ac:dyDescent="0.25">
      <c r="A813" s="20">
        <v>801</v>
      </c>
      <c r="B813" s="52"/>
      <c r="C813" s="52"/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/>
      <c r="J813" s="3"/>
      <c r="K813" s="3"/>
      <c r="L813" s="3"/>
      <c r="M813" s="3"/>
      <c r="N813" s="3"/>
      <c r="O813" s="3"/>
      <c r="P813" s="25">
        <v>0</v>
      </c>
      <c r="Q813" s="26"/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/>
      <c r="X813" s="3"/>
      <c r="Y813" s="3">
        <v>0</v>
      </c>
      <c r="Z813" s="3">
        <v>0</v>
      </c>
      <c r="AA813" s="3">
        <v>0</v>
      </c>
      <c r="AB813" s="3"/>
      <c r="AC813" s="27">
        <v>0</v>
      </c>
      <c r="AD813" s="28">
        <v>0</v>
      </c>
      <c r="AE813" s="135"/>
    </row>
    <row r="814" spans="1:31" x14ac:dyDescent="0.25">
      <c r="A814" s="29">
        <v>802</v>
      </c>
      <c r="B814" s="52"/>
      <c r="C814" s="52"/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/>
      <c r="J814" s="3"/>
      <c r="K814" s="3"/>
      <c r="L814" s="3"/>
      <c r="M814" s="3"/>
      <c r="N814" s="3"/>
      <c r="O814" s="3"/>
      <c r="P814" s="25">
        <v>0</v>
      </c>
      <c r="Q814" s="26"/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/>
      <c r="X814" s="3"/>
      <c r="Y814" s="3">
        <v>0</v>
      </c>
      <c r="Z814" s="3">
        <v>0</v>
      </c>
      <c r="AA814" s="3">
        <v>0</v>
      </c>
      <c r="AB814" s="3"/>
      <c r="AC814" s="27">
        <v>0</v>
      </c>
      <c r="AD814" s="28">
        <v>0</v>
      </c>
      <c r="AE814" s="135"/>
    </row>
    <row r="815" spans="1:31" x14ac:dyDescent="0.25">
      <c r="A815" s="20">
        <v>803</v>
      </c>
      <c r="B815" s="52"/>
      <c r="C815" s="52"/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/>
      <c r="J815" s="3"/>
      <c r="K815" s="3"/>
      <c r="L815" s="3"/>
      <c r="M815" s="3"/>
      <c r="N815" s="3"/>
      <c r="O815" s="3"/>
      <c r="P815" s="25">
        <v>0</v>
      </c>
      <c r="Q815" s="26"/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/>
      <c r="X815" s="3"/>
      <c r="Y815" s="3">
        <v>0</v>
      </c>
      <c r="Z815" s="3">
        <v>0</v>
      </c>
      <c r="AA815" s="3">
        <v>0</v>
      </c>
      <c r="AB815" s="3"/>
      <c r="AC815" s="27">
        <v>0</v>
      </c>
      <c r="AD815" s="28">
        <v>0</v>
      </c>
      <c r="AE815" s="135"/>
    </row>
    <row r="816" spans="1:31" x14ac:dyDescent="0.25">
      <c r="A816" s="29">
        <v>804</v>
      </c>
      <c r="B816" s="52"/>
      <c r="C816" s="52"/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/>
      <c r="J816" s="3"/>
      <c r="K816" s="3"/>
      <c r="L816" s="3"/>
      <c r="M816" s="3"/>
      <c r="N816" s="3"/>
      <c r="O816" s="3"/>
      <c r="P816" s="25">
        <v>0</v>
      </c>
      <c r="Q816" s="26"/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/>
      <c r="X816" s="3"/>
      <c r="Y816" s="3">
        <v>0</v>
      </c>
      <c r="Z816" s="3">
        <v>0</v>
      </c>
      <c r="AA816" s="3">
        <v>0</v>
      </c>
      <c r="AB816" s="3"/>
      <c r="AC816" s="27">
        <v>0</v>
      </c>
      <c r="AD816" s="28">
        <v>0</v>
      </c>
      <c r="AE816" s="135"/>
    </row>
    <row r="817" spans="1:31" x14ac:dyDescent="0.25">
      <c r="A817" s="20">
        <v>805</v>
      </c>
      <c r="B817" s="52"/>
      <c r="C817" s="52"/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/>
      <c r="J817" s="3"/>
      <c r="K817" s="3"/>
      <c r="L817" s="3"/>
      <c r="M817" s="3"/>
      <c r="N817" s="3"/>
      <c r="O817" s="3"/>
      <c r="P817" s="25">
        <v>0</v>
      </c>
      <c r="Q817" s="26"/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/>
      <c r="X817" s="3"/>
      <c r="Y817" s="3">
        <v>0</v>
      </c>
      <c r="Z817" s="3">
        <v>0</v>
      </c>
      <c r="AA817" s="3">
        <v>0</v>
      </c>
      <c r="AB817" s="3"/>
      <c r="AC817" s="27">
        <v>0</v>
      </c>
      <c r="AD817" s="28">
        <v>0</v>
      </c>
      <c r="AE817" s="135"/>
    </row>
    <row r="818" spans="1:31" x14ac:dyDescent="0.25">
      <c r="A818" s="29">
        <v>806</v>
      </c>
      <c r="B818" s="52"/>
      <c r="C818" s="52"/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/>
      <c r="J818" s="3"/>
      <c r="K818" s="3"/>
      <c r="L818" s="3"/>
      <c r="M818" s="3"/>
      <c r="N818" s="3"/>
      <c r="O818" s="3"/>
      <c r="P818" s="25">
        <v>0</v>
      </c>
      <c r="Q818" s="26"/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/>
      <c r="X818" s="3"/>
      <c r="Y818" s="3">
        <v>0</v>
      </c>
      <c r="Z818" s="3">
        <v>0</v>
      </c>
      <c r="AA818" s="3">
        <v>0</v>
      </c>
      <c r="AB818" s="3"/>
      <c r="AC818" s="27">
        <v>0</v>
      </c>
      <c r="AD818" s="28">
        <v>0</v>
      </c>
      <c r="AE818" s="135"/>
    </row>
    <row r="819" spans="1:31" x14ac:dyDescent="0.25">
      <c r="A819" s="20">
        <v>807</v>
      </c>
      <c r="B819" s="52"/>
      <c r="C819" s="52"/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/>
      <c r="J819" s="3"/>
      <c r="K819" s="3"/>
      <c r="L819" s="3"/>
      <c r="M819" s="3"/>
      <c r="N819" s="3"/>
      <c r="O819" s="3"/>
      <c r="P819" s="25">
        <v>0</v>
      </c>
      <c r="Q819" s="26"/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/>
      <c r="X819" s="3"/>
      <c r="Y819" s="3">
        <v>0</v>
      </c>
      <c r="Z819" s="3">
        <v>0</v>
      </c>
      <c r="AA819" s="3">
        <v>0</v>
      </c>
      <c r="AB819" s="3"/>
      <c r="AC819" s="27">
        <v>0</v>
      </c>
      <c r="AD819" s="28">
        <v>0</v>
      </c>
      <c r="AE819" s="135"/>
    </row>
    <row r="820" spans="1:31" x14ac:dyDescent="0.25">
      <c r="A820" s="29">
        <v>808</v>
      </c>
      <c r="B820" s="52"/>
      <c r="C820" s="52"/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/>
      <c r="J820" s="3"/>
      <c r="K820" s="3"/>
      <c r="L820" s="3"/>
      <c r="M820" s="3"/>
      <c r="N820" s="3"/>
      <c r="O820" s="3"/>
      <c r="P820" s="25">
        <v>0</v>
      </c>
      <c r="Q820" s="26"/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/>
      <c r="X820" s="3"/>
      <c r="Y820" s="3">
        <v>0</v>
      </c>
      <c r="Z820" s="3">
        <v>0</v>
      </c>
      <c r="AA820" s="3">
        <v>0</v>
      </c>
      <c r="AB820" s="3"/>
      <c r="AC820" s="27">
        <v>0</v>
      </c>
      <c r="AD820" s="28">
        <v>0</v>
      </c>
      <c r="AE820" s="135"/>
    </row>
    <row r="821" spans="1:31" x14ac:dyDescent="0.25">
      <c r="A821" s="20">
        <v>809</v>
      </c>
      <c r="B821" s="52"/>
      <c r="C821" s="52"/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/>
      <c r="J821" s="3"/>
      <c r="K821" s="3"/>
      <c r="L821" s="3"/>
      <c r="M821" s="3"/>
      <c r="N821" s="3"/>
      <c r="O821" s="3"/>
      <c r="P821" s="25">
        <v>0</v>
      </c>
      <c r="Q821" s="26"/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/>
      <c r="X821" s="3"/>
      <c r="Y821" s="3">
        <v>0</v>
      </c>
      <c r="Z821" s="3">
        <v>0</v>
      </c>
      <c r="AA821" s="3">
        <v>0</v>
      </c>
      <c r="AB821" s="3"/>
      <c r="AC821" s="27">
        <v>0</v>
      </c>
      <c r="AD821" s="28">
        <v>0</v>
      </c>
      <c r="AE821" s="135"/>
    </row>
    <row r="822" spans="1:31" x14ac:dyDescent="0.25">
      <c r="A822" s="29">
        <v>810</v>
      </c>
      <c r="B822" s="52"/>
      <c r="C822" s="52"/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/>
      <c r="J822" s="3"/>
      <c r="K822" s="3"/>
      <c r="L822" s="3"/>
      <c r="M822" s="3"/>
      <c r="N822" s="3"/>
      <c r="O822" s="3"/>
      <c r="P822" s="25">
        <v>0</v>
      </c>
      <c r="Q822" s="26"/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/>
      <c r="X822" s="3"/>
      <c r="Y822" s="3">
        <v>0</v>
      </c>
      <c r="Z822" s="3">
        <v>0</v>
      </c>
      <c r="AA822" s="3">
        <v>0</v>
      </c>
      <c r="AB822" s="3"/>
      <c r="AC822" s="27">
        <v>0</v>
      </c>
      <c r="AD822" s="28">
        <v>0</v>
      </c>
      <c r="AE822" s="135"/>
    </row>
    <row r="823" spans="1:31" x14ac:dyDescent="0.25">
      <c r="A823" s="20">
        <v>811</v>
      </c>
      <c r="B823" s="52"/>
      <c r="C823" s="52"/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/>
      <c r="J823" s="3"/>
      <c r="K823" s="3"/>
      <c r="L823" s="3"/>
      <c r="M823" s="3"/>
      <c r="N823" s="3"/>
      <c r="O823" s="3"/>
      <c r="P823" s="25">
        <v>0</v>
      </c>
      <c r="Q823" s="26"/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/>
      <c r="X823" s="3"/>
      <c r="Y823" s="3">
        <v>0</v>
      </c>
      <c r="Z823" s="3">
        <v>0</v>
      </c>
      <c r="AA823" s="3">
        <v>0</v>
      </c>
      <c r="AB823" s="3"/>
      <c r="AC823" s="27">
        <v>0</v>
      </c>
      <c r="AD823" s="28">
        <v>0</v>
      </c>
      <c r="AE823" s="135"/>
    </row>
    <row r="824" spans="1:31" x14ac:dyDescent="0.25">
      <c r="A824" s="29">
        <v>812</v>
      </c>
      <c r="B824" s="52"/>
      <c r="C824" s="52"/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/>
      <c r="J824" s="3"/>
      <c r="K824" s="3"/>
      <c r="L824" s="3"/>
      <c r="M824" s="3"/>
      <c r="N824" s="3"/>
      <c r="O824" s="3"/>
      <c r="P824" s="25">
        <v>0</v>
      </c>
      <c r="Q824" s="26"/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/>
      <c r="X824" s="3"/>
      <c r="Y824" s="3">
        <v>0</v>
      </c>
      <c r="Z824" s="3">
        <v>0</v>
      </c>
      <c r="AA824" s="3">
        <v>0</v>
      </c>
      <c r="AB824" s="3"/>
      <c r="AC824" s="27">
        <v>0</v>
      </c>
      <c r="AD824" s="28">
        <v>0</v>
      </c>
      <c r="AE824" s="135"/>
    </row>
    <row r="825" spans="1:31" x14ac:dyDescent="0.25">
      <c r="A825" s="20">
        <v>813</v>
      </c>
      <c r="B825" s="52"/>
      <c r="C825" s="52"/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/>
      <c r="J825" s="3"/>
      <c r="K825" s="3"/>
      <c r="L825" s="3"/>
      <c r="M825" s="3"/>
      <c r="N825" s="3"/>
      <c r="O825" s="3"/>
      <c r="P825" s="25">
        <v>0</v>
      </c>
      <c r="Q825" s="26"/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/>
      <c r="X825" s="3"/>
      <c r="Y825" s="3">
        <v>0</v>
      </c>
      <c r="Z825" s="3">
        <v>0</v>
      </c>
      <c r="AA825" s="3">
        <v>0</v>
      </c>
      <c r="AB825" s="3"/>
      <c r="AC825" s="27">
        <v>0</v>
      </c>
      <c r="AD825" s="28">
        <v>0</v>
      </c>
      <c r="AE825" s="135"/>
    </row>
    <row r="826" spans="1:31" x14ac:dyDescent="0.25">
      <c r="A826" s="29">
        <v>814</v>
      </c>
      <c r="B826" s="52"/>
      <c r="C826" s="52"/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/>
      <c r="J826" s="3"/>
      <c r="K826" s="3"/>
      <c r="L826" s="3"/>
      <c r="M826" s="3"/>
      <c r="N826" s="3"/>
      <c r="O826" s="3"/>
      <c r="P826" s="25">
        <v>0</v>
      </c>
      <c r="Q826" s="26"/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/>
      <c r="X826" s="3"/>
      <c r="Y826" s="3">
        <v>0</v>
      </c>
      <c r="Z826" s="3">
        <v>0</v>
      </c>
      <c r="AA826" s="3">
        <v>0</v>
      </c>
      <c r="AB826" s="3"/>
      <c r="AC826" s="27">
        <v>0</v>
      </c>
      <c r="AD826" s="28">
        <v>0</v>
      </c>
      <c r="AE826" s="135"/>
    </row>
    <row r="827" spans="1:31" x14ac:dyDescent="0.25">
      <c r="A827" s="20">
        <v>815</v>
      </c>
      <c r="B827" s="52"/>
      <c r="C827" s="52"/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/>
      <c r="J827" s="3"/>
      <c r="K827" s="3"/>
      <c r="L827" s="3"/>
      <c r="M827" s="3"/>
      <c r="N827" s="3"/>
      <c r="O827" s="3"/>
      <c r="P827" s="25">
        <v>0</v>
      </c>
      <c r="Q827" s="26"/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/>
      <c r="X827" s="3"/>
      <c r="Y827" s="3">
        <v>0</v>
      </c>
      <c r="Z827" s="3">
        <v>0</v>
      </c>
      <c r="AA827" s="3">
        <v>0</v>
      </c>
      <c r="AB827" s="3"/>
      <c r="AC827" s="27">
        <v>0</v>
      </c>
      <c r="AD827" s="28">
        <v>0</v>
      </c>
      <c r="AE827" s="135"/>
    </row>
    <row r="828" spans="1:31" x14ac:dyDescent="0.25">
      <c r="A828" s="29">
        <v>816</v>
      </c>
      <c r="B828" s="52"/>
      <c r="C828" s="52"/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/>
      <c r="J828" s="3"/>
      <c r="K828" s="3"/>
      <c r="L828" s="3"/>
      <c r="M828" s="3"/>
      <c r="N828" s="3"/>
      <c r="O828" s="3"/>
      <c r="P828" s="25">
        <v>0</v>
      </c>
      <c r="Q828" s="26"/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/>
      <c r="X828" s="3"/>
      <c r="Y828" s="3">
        <v>0</v>
      </c>
      <c r="Z828" s="3">
        <v>0</v>
      </c>
      <c r="AA828" s="3">
        <v>0</v>
      </c>
      <c r="AB828" s="3"/>
      <c r="AC828" s="27">
        <v>0</v>
      </c>
      <c r="AD828" s="28">
        <v>0</v>
      </c>
      <c r="AE828" s="135"/>
    </row>
    <row r="829" spans="1:31" x14ac:dyDescent="0.25">
      <c r="A829" s="20">
        <v>817</v>
      </c>
      <c r="B829" s="52"/>
      <c r="C829" s="52"/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/>
      <c r="J829" s="3"/>
      <c r="K829" s="3"/>
      <c r="L829" s="3"/>
      <c r="M829" s="3"/>
      <c r="N829" s="3"/>
      <c r="O829" s="3"/>
      <c r="P829" s="25">
        <v>0</v>
      </c>
      <c r="Q829" s="26"/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/>
      <c r="X829" s="3"/>
      <c r="Y829" s="3">
        <v>0</v>
      </c>
      <c r="Z829" s="3">
        <v>0</v>
      </c>
      <c r="AA829" s="3">
        <v>0</v>
      </c>
      <c r="AB829" s="3"/>
      <c r="AC829" s="27">
        <v>0</v>
      </c>
      <c r="AD829" s="28">
        <v>0</v>
      </c>
      <c r="AE829" s="135"/>
    </row>
    <row r="830" spans="1:31" x14ac:dyDescent="0.25">
      <c r="A830" s="29">
        <v>818</v>
      </c>
      <c r="B830" s="52"/>
      <c r="C830" s="52"/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/>
      <c r="J830" s="3"/>
      <c r="K830" s="3"/>
      <c r="L830" s="3"/>
      <c r="M830" s="3"/>
      <c r="N830" s="37"/>
      <c r="O830" s="37"/>
      <c r="P830" s="25">
        <v>0</v>
      </c>
      <c r="Q830" s="26"/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/>
      <c r="X830" s="3"/>
      <c r="Y830" s="3">
        <v>0</v>
      </c>
      <c r="Z830" s="3">
        <v>0</v>
      </c>
      <c r="AA830" s="3">
        <v>0</v>
      </c>
      <c r="AB830" s="3"/>
      <c r="AC830" s="27">
        <v>0</v>
      </c>
      <c r="AD830" s="28">
        <v>0</v>
      </c>
      <c r="AE830" s="135"/>
    </row>
    <row r="831" spans="1:31" x14ac:dyDescent="0.25">
      <c r="A831" s="20">
        <v>819</v>
      </c>
      <c r="B831" s="52"/>
      <c r="C831" s="52"/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/>
      <c r="J831" s="3"/>
      <c r="K831" s="3"/>
      <c r="L831" s="3"/>
      <c r="M831" s="3"/>
      <c r="N831" s="3"/>
      <c r="O831" s="3"/>
      <c r="P831" s="25">
        <v>0</v>
      </c>
      <c r="Q831" s="26"/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/>
      <c r="X831" s="3"/>
      <c r="Y831" s="3">
        <v>0</v>
      </c>
      <c r="Z831" s="3">
        <v>0</v>
      </c>
      <c r="AA831" s="3">
        <v>0</v>
      </c>
      <c r="AB831" s="3"/>
      <c r="AC831" s="27">
        <v>0</v>
      </c>
      <c r="AD831" s="28">
        <v>0</v>
      </c>
      <c r="AE831" s="135"/>
    </row>
    <row r="832" spans="1:31" x14ac:dyDescent="0.25">
      <c r="A832" s="29">
        <v>820</v>
      </c>
      <c r="B832" s="52"/>
      <c r="C832" s="52"/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/>
      <c r="J832" s="3"/>
      <c r="K832" s="3"/>
      <c r="L832" s="3"/>
      <c r="M832" s="3"/>
      <c r="N832" s="3"/>
      <c r="O832" s="3"/>
      <c r="P832" s="25">
        <v>0</v>
      </c>
      <c r="Q832" s="26"/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/>
      <c r="X832" s="3"/>
      <c r="Y832" s="3">
        <v>0</v>
      </c>
      <c r="Z832" s="3">
        <v>0</v>
      </c>
      <c r="AA832" s="3">
        <v>0</v>
      </c>
      <c r="AB832" s="3"/>
      <c r="AC832" s="27">
        <v>0</v>
      </c>
      <c r="AD832" s="28">
        <v>0</v>
      </c>
      <c r="AE832" s="135"/>
    </row>
    <row r="833" spans="1:31" x14ac:dyDescent="0.25">
      <c r="A833" s="20">
        <v>821</v>
      </c>
      <c r="B833" s="52"/>
      <c r="C833" s="52"/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/>
      <c r="J833" s="3"/>
      <c r="K833" s="3"/>
      <c r="L833" s="3"/>
      <c r="M833" s="3"/>
      <c r="N833" s="3"/>
      <c r="O833" s="3"/>
      <c r="P833" s="25">
        <v>0</v>
      </c>
      <c r="Q833" s="26"/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/>
      <c r="X833" s="3"/>
      <c r="Y833" s="3">
        <v>0</v>
      </c>
      <c r="Z833" s="3">
        <v>0</v>
      </c>
      <c r="AA833" s="3">
        <v>0</v>
      </c>
      <c r="AB833" s="3"/>
      <c r="AC833" s="27">
        <v>0</v>
      </c>
      <c r="AD833" s="28">
        <v>0</v>
      </c>
      <c r="AE833" s="135"/>
    </row>
    <row r="834" spans="1:31" x14ac:dyDescent="0.25">
      <c r="A834" s="29">
        <v>822</v>
      </c>
      <c r="B834" s="52"/>
      <c r="C834" s="52"/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/>
      <c r="J834" s="3"/>
      <c r="K834" s="3"/>
      <c r="L834" s="3"/>
      <c r="M834" s="3"/>
      <c r="N834" s="3"/>
      <c r="O834" s="3"/>
      <c r="P834" s="25">
        <v>0</v>
      </c>
      <c r="Q834" s="26"/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/>
      <c r="X834" s="3"/>
      <c r="Y834" s="3">
        <v>0</v>
      </c>
      <c r="Z834" s="3">
        <v>0</v>
      </c>
      <c r="AA834" s="3">
        <v>0</v>
      </c>
      <c r="AB834" s="3"/>
      <c r="AC834" s="27">
        <v>0</v>
      </c>
      <c r="AD834" s="28">
        <v>0</v>
      </c>
      <c r="AE834" s="135"/>
    </row>
    <row r="835" spans="1:31" x14ac:dyDescent="0.25">
      <c r="A835" s="20">
        <v>823</v>
      </c>
      <c r="B835" s="52"/>
      <c r="C835" s="52"/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/>
      <c r="J835" s="3"/>
      <c r="K835" s="3"/>
      <c r="L835" s="3"/>
      <c r="M835" s="3"/>
      <c r="N835" s="3"/>
      <c r="O835" s="3"/>
      <c r="P835" s="25">
        <v>0</v>
      </c>
      <c r="Q835" s="26"/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/>
      <c r="X835" s="3"/>
      <c r="Y835" s="3">
        <v>0</v>
      </c>
      <c r="Z835" s="3">
        <v>0</v>
      </c>
      <c r="AA835" s="3">
        <v>0</v>
      </c>
      <c r="AB835" s="3"/>
      <c r="AC835" s="27">
        <v>0</v>
      </c>
      <c r="AD835" s="28">
        <v>0</v>
      </c>
      <c r="AE835" s="135"/>
    </row>
    <row r="836" spans="1:31" x14ac:dyDescent="0.25">
      <c r="A836" s="29">
        <v>824</v>
      </c>
      <c r="B836" s="52"/>
      <c r="C836" s="52"/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/>
      <c r="J836" s="3"/>
      <c r="K836" s="3"/>
      <c r="L836" s="3"/>
      <c r="M836" s="3"/>
      <c r="N836" s="3"/>
      <c r="O836" s="3"/>
      <c r="P836" s="25">
        <v>0</v>
      </c>
      <c r="Q836" s="26"/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/>
      <c r="X836" s="3"/>
      <c r="Y836" s="3">
        <v>0</v>
      </c>
      <c r="Z836" s="3">
        <v>0</v>
      </c>
      <c r="AA836" s="3">
        <v>0</v>
      </c>
      <c r="AB836" s="3"/>
      <c r="AC836" s="27">
        <v>0</v>
      </c>
      <c r="AD836" s="28">
        <v>0</v>
      </c>
      <c r="AE836" s="135"/>
    </row>
    <row r="837" spans="1:31" x14ac:dyDescent="0.25">
      <c r="A837" s="20">
        <v>825</v>
      </c>
      <c r="B837" s="52"/>
      <c r="C837" s="52"/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/>
      <c r="J837" s="3"/>
      <c r="K837" s="3"/>
      <c r="L837" s="3"/>
      <c r="M837" s="3"/>
      <c r="N837" s="3"/>
      <c r="O837" s="3"/>
      <c r="P837" s="25">
        <v>0</v>
      </c>
      <c r="Q837" s="26"/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/>
      <c r="X837" s="3"/>
      <c r="Y837" s="3">
        <v>0</v>
      </c>
      <c r="Z837" s="3">
        <v>0</v>
      </c>
      <c r="AA837" s="3">
        <v>0</v>
      </c>
      <c r="AB837" s="3"/>
      <c r="AC837" s="27">
        <v>0</v>
      </c>
      <c r="AD837" s="28">
        <v>0</v>
      </c>
      <c r="AE837" s="135"/>
    </row>
    <row r="838" spans="1:31" x14ac:dyDescent="0.25">
      <c r="A838" s="29">
        <v>826</v>
      </c>
      <c r="B838" s="52"/>
      <c r="C838" s="52"/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/>
      <c r="J838" s="3"/>
      <c r="K838" s="3"/>
      <c r="L838" s="3"/>
      <c r="M838" s="3"/>
      <c r="N838" s="3"/>
      <c r="O838" s="3"/>
      <c r="P838" s="25">
        <v>0</v>
      </c>
      <c r="Q838" s="26"/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/>
      <c r="X838" s="3"/>
      <c r="Y838" s="3">
        <v>0</v>
      </c>
      <c r="Z838" s="3">
        <v>0</v>
      </c>
      <c r="AA838" s="3">
        <v>0</v>
      </c>
      <c r="AB838" s="3"/>
      <c r="AC838" s="27">
        <v>0</v>
      </c>
      <c r="AD838" s="28">
        <v>0</v>
      </c>
      <c r="AE838" s="135"/>
    </row>
    <row r="839" spans="1:31" x14ac:dyDescent="0.25">
      <c r="A839" s="20">
        <v>827</v>
      </c>
      <c r="B839" s="52"/>
      <c r="C839" s="52"/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/>
      <c r="J839" s="3"/>
      <c r="K839" s="3"/>
      <c r="L839" s="3"/>
      <c r="M839" s="3"/>
      <c r="N839" s="3"/>
      <c r="O839" s="3"/>
      <c r="P839" s="25">
        <v>0</v>
      </c>
      <c r="Q839" s="26"/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/>
      <c r="X839" s="3"/>
      <c r="Y839" s="3">
        <v>0</v>
      </c>
      <c r="Z839" s="3">
        <v>0</v>
      </c>
      <c r="AA839" s="3">
        <v>0</v>
      </c>
      <c r="AB839" s="3"/>
      <c r="AC839" s="27">
        <v>0</v>
      </c>
      <c r="AD839" s="28">
        <v>0</v>
      </c>
      <c r="AE839" s="135"/>
    </row>
    <row r="840" spans="1:31" x14ac:dyDescent="0.25">
      <c r="A840" s="29">
        <v>828</v>
      </c>
      <c r="B840" s="52"/>
      <c r="C840" s="52"/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/>
      <c r="J840" s="3"/>
      <c r="K840" s="3"/>
      <c r="L840" s="3"/>
      <c r="M840" s="3"/>
      <c r="N840" s="3"/>
      <c r="O840" s="3"/>
      <c r="P840" s="25">
        <v>0</v>
      </c>
      <c r="Q840" s="26"/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/>
      <c r="X840" s="3"/>
      <c r="Y840" s="3">
        <v>0</v>
      </c>
      <c r="Z840" s="3">
        <v>0</v>
      </c>
      <c r="AA840" s="3">
        <v>0</v>
      </c>
      <c r="AB840" s="3"/>
      <c r="AC840" s="27">
        <v>0</v>
      </c>
      <c r="AD840" s="28">
        <v>0</v>
      </c>
      <c r="AE840" s="135"/>
    </row>
    <row r="841" spans="1:31" x14ac:dyDescent="0.25">
      <c r="A841" s="20">
        <v>829</v>
      </c>
      <c r="B841" s="52"/>
      <c r="C841" s="52"/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/>
      <c r="J841" s="3"/>
      <c r="K841" s="3"/>
      <c r="L841" s="3"/>
      <c r="M841" s="3"/>
      <c r="N841" s="3"/>
      <c r="O841" s="3"/>
      <c r="P841" s="25">
        <v>0</v>
      </c>
      <c r="Q841" s="26"/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/>
      <c r="X841" s="3"/>
      <c r="Y841" s="3">
        <v>0</v>
      </c>
      <c r="Z841" s="3">
        <v>0</v>
      </c>
      <c r="AA841" s="3">
        <v>0</v>
      </c>
      <c r="AB841" s="3"/>
      <c r="AC841" s="27">
        <v>0</v>
      </c>
      <c r="AD841" s="28">
        <v>0</v>
      </c>
      <c r="AE841" s="135"/>
    </row>
    <row r="842" spans="1:31" x14ac:dyDescent="0.25">
      <c r="A842" s="29">
        <v>830</v>
      </c>
      <c r="B842" s="52"/>
      <c r="C842" s="52"/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/>
      <c r="J842" s="3"/>
      <c r="K842" s="3"/>
      <c r="L842" s="3"/>
      <c r="M842" s="3"/>
      <c r="N842" s="3"/>
      <c r="O842" s="3"/>
      <c r="P842" s="25">
        <v>0</v>
      </c>
      <c r="Q842" s="26"/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/>
      <c r="X842" s="3"/>
      <c r="Y842" s="3">
        <v>0</v>
      </c>
      <c r="Z842" s="3">
        <v>0</v>
      </c>
      <c r="AA842" s="3">
        <v>0</v>
      </c>
      <c r="AB842" s="3"/>
      <c r="AC842" s="27">
        <v>0</v>
      </c>
      <c r="AD842" s="28">
        <v>0</v>
      </c>
      <c r="AE842" s="135"/>
    </row>
    <row r="843" spans="1:31" x14ac:dyDescent="0.25">
      <c r="A843" s="20">
        <v>831</v>
      </c>
      <c r="B843" s="52"/>
      <c r="C843" s="52"/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/>
      <c r="J843" s="3"/>
      <c r="K843" s="3"/>
      <c r="L843" s="3"/>
      <c r="M843" s="3"/>
      <c r="N843" s="3"/>
      <c r="O843" s="3"/>
      <c r="P843" s="25">
        <v>0</v>
      </c>
      <c r="Q843" s="26"/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/>
      <c r="X843" s="3"/>
      <c r="Y843" s="3">
        <v>0</v>
      </c>
      <c r="Z843" s="3">
        <v>0</v>
      </c>
      <c r="AA843" s="3">
        <v>0</v>
      </c>
      <c r="AB843" s="3"/>
      <c r="AC843" s="27">
        <v>0</v>
      </c>
      <c r="AD843" s="28">
        <v>0</v>
      </c>
      <c r="AE843" s="135"/>
    </row>
    <row r="844" spans="1:31" x14ac:dyDescent="0.25">
      <c r="A844" s="29">
        <v>832</v>
      </c>
      <c r="B844" s="52"/>
      <c r="C844" s="52"/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/>
      <c r="J844" s="3"/>
      <c r="K844" s="3"/>
      <c r="L844" s="3"/>
      <c r="M844" s="3"/>
      <c r="N844" s="3"/>
      <c r="O844" s="3"/>
      <c r="P844" s="25">
        <v>0</v>
      </c>
      <c r="Q844" s="26"/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/>
      <c r="X844" s="3"/>
      <c r="Y844" s="3">
        <v>0</v>
      </c>
      <c r="Z844" s="3">
        <v>0</v>
      </c>
      <c r="AA844" s="3">
        <v>0</v>
      </c>
      <c r="AB844" s="3"/>
      <c r="AC844" s="27">
        <v>0</v>
      </c>
      <c r="AD844" s="28">
        <v>0</v>
      </c>
      <c r="AE844" s="135"/>
    </row>
    <row r="845" spans="1:31" x14ac:dyDescent="0.25">
      <c r="A845" s="20">
        <v>833</v>
      </c>
      <c r="B845" s="52"/>
      <c r="C845" s="52"/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/>
      <c r="J845" s="3"/>
      <c r="K845" s="3"/>
      <c r="L845" s="3"/>
      <c r="M845" s="3"/>
      <c r="N845" s="3"/>
      <c r="O845" s="3"/>
      <c r="P845" s="25">
        <v>0</v>
      </c>
      <c r="Q845" s="26"/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/>
      <c r="X845" s="3"/>
      <c r="Y845" s="3">
        <v>0</v>
      </c>
      <c r="Z845" s="3">
        <v>0</v>
      </c>
      <c r="AA845" s="3">
        <v>0</v>
      </c>
      <c r="AB845" s="3"/>
      <c r="AC845" s="27">
        <v>0</v>
      </c>
      <c r="AD845" s="28">
        <v>0</v>
      </c>
      <c r="AE845" s="135"/>
    </row>
    <row r="846" spans="1:31" x14ac:dyDescent="0.25">
      <c r="A846" s="29">
        <v>834</v>
      </c>
      <c r="B846" s="52"/>
      <c r="C846" s="52"/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/>
      <c r="J846" s="3"/>
      <c r="K846" s="3"/>
      <c r="L846" s="3"/>
      <c r="M846" s="3"/>
      <c r="N846" s="3"/>
      <c r="O846" s="3"/>
      <c r="P846" s="25">
        <v>0</v>
      </c>
      <c r="Q846" s="26"/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/>
      <c r="X846" s="3"/>
      <c r="Y846" s="3">
        <v>0</v>
      </c>
      <c r="Z846" s="3">
        <v>0</v>
      </c>
      <c r="AA846" s="3">
        <v>0</v>
      </c>
      <c r="AB846" s="3"/>
      <c r="AC846" s="27">
        <v>0</v>
      </c>
      <c r="AD846" s="28">
        <v>0</v>
      </c>
      <c r="AE846" s="135"/>
    </row>
    <row r="847" spans="1:31" x14ac:dyDescent="0.25">
      <c r="A847" s="20">
        <v>835</v>
      </c>
      <c r="B847" s="52"/>
      <c r="C847" s="52"/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/>
      <c r="J847" s="3"/>
      <c r="K847" s="3"/>
      <c r="L847" s="3"/>
      <c r="M847" s="3"/>
      <c r="N847" s="3"/>
      <c r="O847" s="3"/>
      <c r="P847" s="25">
        <v>0</v>
      </c>
      <c r="Q847" s="26"/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/>
      <c r="X847" s="3"/>
      <c r="Y847" s="3">
        <v>0</v>
      </c>
      <c r="Z847" s="3">
        <v>0</v>
      </c>
      <c r="AA847" s="3">
        <v>0</v>
      </c>
      <c r="AB847" s="3"/>
      <c r="AC847" s="27">
        <v>0</v>
      </c>
      <c r="AD847" s="28">
        <v>0</v>
      </c>
      <c r="AE847" s="135"/>
    </row>
    <row r="848" spans="1:31" x14ac:dyDescent="0.25">
      <c r="A848" s="29">
        <v>836</v>
      </c>
      <c r="B848" s="52"/>
      <c r="C848" s="52"/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/>
      <c r="J848" s="3"/>
      <c r="K848" s="3"/>
      <c r="L848" s="3"/>
      <c r="M848" s="3"/>
      <c r="N848" s="3"/>
      <c r="O848" s="3"/>
      <c r="P848" s="25">
        <v>0</v>
      </c>
      <c r="Q848" s="26"/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/>
      <c r="X848" s="3"/>
      <c r="Y848" s="3">
        <v>0</v>
      </c>
      <c r="Z848" s="3">
        <v>0</v>
      </c>
      <c r="AA848" s="3">
        <v>0</v>
      </c>
      <c r="AB848" s="3"/>
      <c r="AC848" s="27">
        <v>0</v>
      </c>
      <c r="AD848" s="28">
        <v>0</v>
      </c>
      <c r="AE848" s="135"/>
    </row>
    <row r="849" spans="1:31" x14ac:dyDescent="0.25">
      <c r="A849" s="20">
        <v>837</v>
      </c>
      <c r="B849" s="52"/>
      <c r="C849" s="52"/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/>
      <c r="J849" s="3"/>
      <c r="K849" s="3"/>
      <c r="L849" s="3"/>
      <c r="M849" s="3"/>
      <c r="N849" s="3"/>
      <c r="O849" s="3"/>
      <c r="P849" s="25">
        <v>0</v>
      </c>
      <c r="Q849" s="26"/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/>
      <c r="X849" s="3"/>
      <c r="Y849" s="3">
        <v>0</v>
      </c>
      <c r="Z849" s="3">
        <v>0</v>
      </c>
      <c r="AA849" s="3">
        <v>0</v>
      </c>
      <c r="AB849" s="3"/>
      <c r="AC849" s="27">
        <v>0</v>
      </c>
      <c r="AD849" s="28">
        <v>0</v>
      </c>
      <c r="AE849" s="135"/>
    </row>
    <row r="850" spans="1:31" x14ac:dyDescent="0.25">
      <c r="A850" s="29">
        <v>838</v>
      </c>
      <c r="B850" s="52"/>
      <c r="C850" s="52"/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/>
      <c r="J850" s="3"/>
      <c r="K850" s="3"/>
      <c r="L850" s="3"/>
      <c r="M850" s="3"/>
      <c r="N850" s="3"/>
      <c r="O850" s="3"/>
      <c r="P850" s="25">
        <v>0</v>
      </c>
      <c r="Q850" s="26"/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/>
      <c r="X850" s="3"/>
      <c r="Y850" s="3">
        <v>0</v>
      </c>
      <c r="Z850" s="3">
        <v>0</v>
      </c>
      <c r="AA850" s="3">
        <v>0</v>
      </c>
      <c r="AB850" s="3"/>
      <c r="AC850" s="27">
        <v>0</v>
      </c>
      <c r="AD850" s="28">
        <v>0</v>
      </c>
      <c r="AE850" s="135"/>
    </row>
    <row r="851" spans="1:31" x14ac:dyDescent="0.25">
      <c r="A851" s="20">
        <v>839</v>
      </c>
      <c r="B851" s="52"/>
      <c r="C851" s="52"/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/>
      <c r="J851" s="3"/>
      <c r="K851" s="3"/>
      <c r="L851" s="3"/>
      <c r="M851" s="3"/>
      <c r="N851" s="3"/>
      <c r="O851" s="3"/>
      <c r="P851" s="25">
        <v>0</v>
      </c>
      <c r="Q851" s="26"/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/>
      <c r="X851" s="3"/>
      <c r="Y851" s="3">
        <v>0</v>
      </c>
      <c r="Z851" s="3">
        <v>0</v>
      </c>
      <c r="AA851" s="3">
        <v>0</v>
      </c>
      <c r="AB851" s="3"/>
      <c r="AC851" s="27">
        <v>0</v>
      </c>
      <c r="AD851" s="28">
        <v>0</v>
      </c>
      <c r="AE851" s="135"/>
    </row>
    <row r="852" spans="1:31" x14ac:dyDescent="0.25">
      <c r="A852" s="29">
        <v>840</v>
      </c>
      <c r="B852" s="52"/>
      <c r="C852" s="52"/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/>
      <c r="J852" s="3"/>
      <c r="K852" s="3"/>
      <c r="L852" s="3"/>
      <c r="M852" s="3"/>
      <c r="N852" s="3"/>
      <c r="O852" s="3"/>
      <c r="P852" s="25">
        <v>0</v>
      </c>
      <c r="Q852" s="26"/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/>
      <c r="X852" s="3"/>
      <c r="Y852" s="3">
        <v>0</v>
      </c>
      <c r="Z852" s="3">
        <v>0</v>
      </c>
      <c r="AA852" s="3">
        <v>0</v>
      </c>
      <c r="AB852" s="3"/>
      <c r="AC852" s="27">
        <v>0</v>
      </c>
      <c r="AD852" s="28">
        <v>0</v>
      </c>
      <c r="AE852" s="135"/>
    </row>
    <row r="853" spans="1:31" x14ac:dyDescent="0.25">
      <c r="A853" s="20">
        <v>841</v>
      </c>
      <c r="B853" s="52"/>
      <c r="C853" s="52"/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/>
      <c r="J853" s="3"/>
      <c r="K853" s="3"/>
      <c r="L853" s="3"/>
      <c r="M853" s="3"/>
      <c r="N853" s="3"/>
      <c r="O853" s="3"/>
      <c r="P853" s="25">
        <v>0</v>
      </c>
      <c r="Q853" s="26"/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/>
      <c r="X853" s="3"/>
      <c r="Y853" s="3">
        <v>0</v>
      </c>
      <c r="Z853" s="3">
        <v>0</v>
      </c>
      <c r="AA853" s="3">
        <v>0</v>
      </c>
      <c r="AB853" s="3"/>
      <c r="AC853" s="27">
        <v>0</v>
      </c>
      <c r="AD853" s="28">
        <v>0</v>
      </c>
      <c r="AE853" s="135"/>
    </row>
    <row r="854" spans="1:31" x14ac:dyDescent="0.25">
      <c r="A854" s="29">
        <v>842</v>
      </c>
      <c r="B854" s="52"/>
      <c r="C854" s="52"/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/>
      <c r="J854" s="3"/>
      <c r="K854" s="3"/>
      <c r="L854" s="3"/>
      <c r="M854" s="3"/>
      <c r="N854" s="3"/>
      <c r="O854" s="3"/>
      <c r="P854" s="25">
        <v>0</v>
      </c>
      <c r="Q854" s="26"/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/>
      <c r="X854" s="3"/>
      <c r="Y854" s="3">
        <v>0</v>
      </c>
      <c r="Z854" s="3">
        <v>0</v>
      </c>
      <c r="AA854" s="3">
        <v>0</v>
      </c>
      <c r="AB854" s="3"/>
      <c r="AC854" s="27">
        <v>0</v>
      </c>
      <c r="AD854" s="28">
        <v>0</v>
      </c>
      <c r="AE854" s="135"/>
    </row>
    <row r="855" spans="1:31" x14ac:dyDescent="0.25">
      <c r="A855" s="20">
        <v>843</v>
      </c>
      <c r="B855" s="52"/>
      <c r="C855" s="52"/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/>
      <c r="J855" s="3"/>
      <c r="K855" s="3"/>
      <c r="L855" s="3"/>
      <c r="M855" s="3"/>
      <c r="N855" s="3"/>
      <c r="O855" s="3"/>
      <c r="P855" s="25">
        <v>0</v>
      </c>
      <c r="Q855" s="26"/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/>
      <c r="X855" s="3"/>
      <c r="Y855" s="3">
        <v>0</v>
      </c>
      <c r="Z855" s="3">
        <v>0</v>
      </c>
      <c r="AA855" s="3">
        <v>0</v>
      </c>
      <c r="AB855" s="3"/>
      <c r="AC855" s="27">
        <v>0</v>
      </c>
      <c r="AD855" s="28">
        <v>0</v>
      </c>
      <c r="AE855" s="135"/>
    </row>
    <row r="856" spans="1:31" x14ac:dyDescent="0.25">
      <c r="A856" s="29">
        <v>844</v>
      </c>
      <c r="B856" s="52"/>
      <c r="C856" s="52"/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/>
      <c r="J856" s="3"/>
      <c r="K856" s="3"/>
      <c r="L856" s="3"/>
      <c r="M856" s="3"/>
      <c r="N856" s="3"/>
      <c r="O856" s="3"/>
      <c r="P856" s="25">
        <v>0</v>
      </c>
      <c r="Q856" s="26"/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/>
      <c r="X856" s="3"/>
      <c r="Y856" s="3">
        <v>0</v>
      </c>
      <c r="Z856" s="3">
        <v>0</v>
      </c>
      <c r="AA856" s="3">
        <v>0</v>
      </c>
      <c r="AB856" s="3"/>
      <c r="AC856" s="27">
        <v>0</v>
      </c>
      <c r="AD856" s="28">
        <v>0</v>
      </c>
      <c r="AE856" s="135"/>
    </row>
    <row r="857" spans="1:31" x14ac:dyDescent="0.25">
      <c r="A857" s="20">
        <v>845</v>
      </c>
      <c r="B857" s="52"/>
      <c r="C857" s="52"/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/>
      <c r="J857" s="3"/>
      <c r="K857" s="3"/>
      <c r="L857" s="3"/>
      <c r="M857" s="3"/>
      <c r="N857" s="3"/>
      <c r="O857" s="3"/>
      <c r="P857" s="25">
        <v>0</v>
      </c>
      <c r="Q857" s="26"/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/>
      <c r="X857" s="3"/>
      <c r="Y857" s="3">
        <v>0</v>
      </c>
      <c r="Z857" s="3">
        <v>0</v>
      </c>
      <c r="AA857" s="3">
        <v>0</v>
      </c>
      <c r="AB857" s="3"/>
      <c r="AC857" s="27">
        <v>0</v>
      </c>
      <c r="AD857" s="28">
        <v>0</v>
      </c>
      <c r="AE857" s="135"/>
    </row>
    <row r="858" spans="1:31" x14ac:dyDescent="0.25">
      <c r="A858" s="29">
        <v>846</v>
      </c>
      <c r="B858" s="52"/>
      <c r="C858" s="52"/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/>
      <c r="J858" s="3"/>
      <c r="K858" s="3"/>
      <c r="L858" s="3"/>
      <c r="M858" s="3"/>
      <c r="N858" s="3"/>
      <c r="O858" s="3"/>
      <c r="P858" s="25">
        <v>0</v>
      </c>
      <c r="Q858" s="26"/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/>
      <c r="X858" s="3"/>
      <c r="Y858" s="3">
        <v>0</v>
      </c>
      <c r="Z858" s="3">
        <v>0</v>
      </c>
      <c r="AA858" s="3">
        <v>0</v>
      </c>
      <c r="AB858" s="3"/>
      <c r="AC858" s="27">
        <v>0</v>
      </c>
      <c r="AD858" s="28">
        <v>0</v>
      </c>
      <c r="AE858" s="135"/>
    </row>
    <row r="859" spans="1:31" x14ac:dyDescent="0.25">
      <c r="A859" s="20">
        <v>847</v>
      </c>
      <c r="B859" s="52"/>
      <c r="C859" s="52"/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/>
      <c r="J859" s="3"/>
      <c r="K859" s="3"/>
      <c r="L859" s="3"/>
      <c r="M859" s="3"/>
      <c r="N859" s="3"/>
      <c r="O859" s="3"/>
      <c r="P859" s="25">
        <v>0</v>
      </c>
      <c r="Q859" s="26"/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/>
      <c r="X859" s="3"/>
      <c r="Y859" s="3">
        <v>0</v>
      </c>
      <c r="Z859" s="3">
        <v>0</v>
      </c>
      <c r="AA859" s="3">
        <v>0</v>
      </c>
      <c r="AB859" s="3"/>
      <c r="AC859" s="27">
        <v>0</v>
      </c>
      <c r="AD859" s="28">
        <v>0</v>
      </c>
      <c r="AE859" s="135"/>
    </row>
    <row r="860" spans="1:31" x14ac:dyDescent="0.25">
      <c r="A860" s="29">
        <v>848</v>
      </c>
      <c r="B860" s="52"/>
      <c r="C860" s="52"/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/>
      <c r="J860" s="3"/>
      <c r="K860" s="3"/>
      <c r="L860" s="3"/>
      <c r="M860" s="3"/>
      <c r="N860" s="3"/>
      <c r="O860" s="3"/>
      <c r="P860" s="25">
        <v>0</v>
      </c>
      <c r="Q860" s="26"/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/>
      <c r="X860" s="3"/>
      <c r="Y860" s="3">
        <v>0</v>
      </c>
      <c r="Z860" s="3">
        <v>0</v>
      </c>
      <c r="AA860" s="3">
        <v>0</v>
      </c>
      <c r="AB860" s="3"/>
      <c r="AC860" s="27">
        <v>0</v>
      </c>
      <c r="AD860" s="28">
        <v>0</v>
      </c>
      <c r="AE860" s="135"/>
    </row>
    <row r="861" spans="1:31" x14ac:dyDescent="0.25">
      <c r="A861" s="20">
        <v>849</v>
      </c>
      <c r="B861" s="52"/>
      <c r="C861" s="52"/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/>
      <c r="J861" s="3"/>
      <c r="K861" s="3"/>
      <c r="L861" s="3"/>
      <c r="M861" s="3"/>
      <c r="N861" s="3"/>
      <c r="O861" s="3"/>
      <c r="P861" s="25">
        <v>0</v>
      </c>
      <c r="Q861" s="26"/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/>
      <c r="X861" s="3"/>
      <c r="Y861" s="3">
        <v>0</v>
      </c>
      <c r="Z861" s="3">
        <v>0</v>
      </c>
      <c r="AA861" s="3">
        <v>0</v>
      </c>
      <c r="AB861" s="3"/>
      <c r="AC861" s="27">
        <v>0</v>
      </c>
      <c r="AD861" s="28">
        <v>0</v>
      </c>
      <c r="AE861" s="135"/>
    </row>
    <row r="862" spans="1:31" x14ac:dyDescent="0.25">
      <c r="A862" s="29">
        <v>850</v>
      </c>
      <c r="B862" s="52"/>
      <c r="C862" s="52"/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/>
      <c r="J862" s="3"/>
      <c r="K862" s="3"/>
      <c r="L862" s="3"/>
      <c r="M862" s="3"/>
      <c r="N862" s="3"/>
      <c r="O862" s="3"/>
      <c r="P862" s="25">
        <v>0</v>
      </c>
      <c r="Q862" s="26"/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/>
      <c r="X862" s="3"/>
      <c r="Y862" s="3">
        <v>0</v>
      </c>
      <c r="Z862" s="3">
        <v>0</v>
      </c>
      <c r="AA862" s="3">
        <v>0</v>
      </c>
      <c r="AB862" s="3"/>
      <c r="AC862" s="27">
        <v>0</v>
      </c>
      <c r="AD862" s="28">
        <v>0</v>
      </c>
      <c r="AE862" s="135"/>
    </row>
    <row r="863" spans="1:31" x14ac:dyDescent="0.25">
      <c r="A863" s="20">
        <v>851</v>
      </c>
      <c r="B863" s="52"/>
      <c r="C863" s="52"/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/>
      <c r="J863" s="3"/>
      <c r="K863" s="3"/>
      <c r="L863" s="3"/>
      <c r="M863" s="3"/>
      <c r="N863" s="3"/>
      <c r="O863" s="3"/>
      <c r="P863" s="25">
        <v>0</v>
      </c>
      <c r="Q863" s="26"/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/>
      <c r="X863" s="3"/>
      <c r="Y863" s="3">
        <v>0</v>
      </c>
      <c r="Z863" s="3">
        <v>0</v>
      </c>
      <c r="AA863" s="3">
        <v>0</v>
      </c>
      <c r="AB863" s="3"/>
      <c r="AC863" s="27">
        <v>0</v>
      </c>
      <c r="AD863" s="28">
        <v>0</v>
      </c>
      <c r="AE863" s="135"/>
    </row>
    <row r="864" spans="1:31" x14ac:dyDescent="0.25">
      <c r="A864" s="29">
        <v>852</v>
      </c>
      <c r="B864" s="52"/>
      <c r="C864" s="52"/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/>
      <c r="J864" s="3"/>
      <c r="K864" s="3"/>
      <c r="L864" s="3"/>
      <c r="M864" s="3"/>
      <c r="N864" s="3"/>
      <c r="O864" s="3"/>
      <c r="P864" s="25">
        <v>0</v>
      </c>
      <c r="Q864" s="26"/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/>
      <c r="X864" s="3"/>
      <c r="Y864" s="3">
        <v>0</v>
      </c>
      <c r="Z864" s="3">
        <v>0</v>
      </c>
      <c r="AA864" s="3">
        <v>0</v>
      </c>
      <c r="AB864" s="3"/>
      <c r="AC864" s="27">
        <v>0</v>
      </c>
      <c r="AD864" s="28">
        <v>0</v>
      </c>
      <c r="AE864" s="135"/>
    </row>
    <row r="865" spans="1:31" x14ac:dyDescent="0.25">
      <c r="A865" s="20">
        <v>853</v>
      </c>
      <c r="B865" s="52"/>
      <c r="C865" s="52"/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/>
      <c r="J865" s="3"/>
      <c r="K865" s="3"/>
      <c r="L865" s="3"/>
      <c r="M865" s="3"/>
      <c r="N865" s="3"/>
      <c r="O865" s="3"/>
      <c r="P865" s="25">
        <v>0</v>
      </c>
      <c r="Q865" s="26"/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/>
      <c r="X865" s="3"/>
      <c r="Y865" s="3">
        <v>0</v>
      </c>
      <c r="Z865" s="3">
        <v>0</v>
      </c>
      <c r="AA865" s="3">
        <v>0</v>
      </c>
      <c r="AB865" s="3"/>
      <c r="AC865" s="27">
        <v>0</v>
      </c>
      <c r="AD865" s="28">
        <v>0</v>
      </c>
      <c r="AE865" s="135"/>
    </row>
    <row r="866" spans="1:31" x14ac:dyDescent="0.25">
      <c r="A866" s="29">
        <v>854</v>
      </c>
      <c r="B866" s="52"/>
      <c r="C866" s="52"/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/>
      <c r="J866" s="3"/>
      <c r="K866" s="3"/>
      <c r="L866" s="3"/>
      <c r="M866" s="3"/>
      <c r="N866" s="3"/>
      <c r="O866" s="3"/>
      <c r="P866" s="25">
        <v>0</v>
      </c>
      <c r="Q866" s="26"/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/>
      <c r="X866" s="3"/>
      <c r="Y866" s="3">
        <v>0</v>
      </c>
      <c r="Z866" s="3">
        <v>0</v>
      </c>
      <c r="AA866" s="3">
        <v>0</v>
      </c>
      <c r="AB866" s="3"/>
      <c r="AC866" s="27">
        <v>0</v>
      </c>
      <c r="AD866" s="28">
        <v>0</v>
      </c>
      <c r="AE866" s="135"/>
    </row>
    <row r="867" spans="1:31" x14ac:dyDescent="0.25">
      <c r="A867" s="20">
        <v>855</v>
      </c>
      <c r="B867" s="52"/>
      <c r="C867" s="52"/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/>
      <c r="J867" s="3"/>
      <c r="K867" s="3"/>
      <c r="L867" s="3"/>
      <c r="M867" s="3"/>
      <c r="N867" s="3"/>
      <c r="O867" s="3"/>
      <c r="P867" s="25">
        <v>0</v>
      </c>
      <c r="Q867" s="26"/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/>
      <c r="X867" s="3"/>
      <c r="Y867" s="3">
        <v>0</v>
      </c>
      <c r="Z867" s="3">
        <v>0</v>
      </c>
      <c r="AA867" s="3">
        <v>0</v>
      </c>
      <c r="AB867" s="3"/>
      <c r="AC867" s="27">
        <v>0</v>
      </c>
      <c r="AD867" s="28">
        <v>0</v>
      </c>
      <c r="AE867" s="135"/>
    </row>
    <row r="868" spans="1:31" x14ac:dyDescent="0.25">
      <c r="A868" s="29">
        <v>856</v>
      </c>
      <c r="B868" s="52"/>
      <c r="C868" s="52"/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/>
      <c r="J868" s="3"/>
      <c r="K868" s="3"/>
      <c r="L868" s="3"/>
      <c r="M868" s="3"/>
      <c r="N868" s="3"/>
      <c r="O868" s="3"/>
      <c r="P868" s="25">
        <v>0</v>
      </c>
      <c r="Q868" s="26"/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/>
      <c r="X868" s="3"/>
      <c r="Y868" s="3">
        <v>0</v>
      </c>
      <c r="Z868" s="3">
        <v>0</v>
      </c>
      <c r="AA868" s="3">
        <v>0</v>
      </c>
      <c r="AB868" s="3"/>
      <c r="AC868" s="27">
        <v>0</v>
      </c>
      <c r="AD868" s="28">
        <v>0</v>
      </c>
      <c r="AE868" s="135"/>
    </row>
    <row r="869" spans="1:31" x14ac:dyDescent="0.25">
      <c r="A869" s="20">
        <v>857</v>
      </c>
      <c r="B869" s="52"/>
      <c r="C869" s="52"/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/>
      <c r="J869" s="3"/>
      <c r="K869" s="3"/>
      <c r="L869" s="3"/>
      <c r="M869" s="3"/>
      <c r="N869" s="3"/>
      <c r="O869" s="3"/>
      <c r="P869" s="25">
        <v>0</v>
      </c>
      <c r="Q869" s="26"/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/>
      <c r="X869" s="3"/>
      <c r="Y869" s="3">
        <v>0</v>
      </c>
      <c r="Z869" s="3">
        <v>0</v>
      </c>
      <c r="AA869" s="3">
        <v>0</v>
      </c>
      <c r="AB869" s="3"/>
      <c r="AC869" s="27">
        <v>0</v>
      </c>
      <c r="AD869" s="28">
        <v>0</v>
      </c>
      <c r="AE869" s="135"/>
    </row>
    <row r="870" spans="1:31" x14ac:dyDescent="0.25">
      <c r="A870" s="29">
        <v>858</v>
      </c>
      <c r="B870" s="52"/>
      <c r="C870" s="52"/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/>
      <c r="J870" s="3"/>
      <c r="K870" s="3"/>
      <c r="L870" s="3"/>
      <c r="M870" s="3"/>
      <c r="N870" s="3"/>
      <c r="O870" s="3"/>
      <c r="P870" s="25">
        <v>0</v>
      </c>
      <c r="Q870" s="26"/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/>
      <c r="X870" s="3"/>
      <c r="Y870" s="3">
        <v>0</v>
      </c>
      <c r="Z870" s="3">
        <v>0</v>
      </c>
      <c r="AA870" s="3">
        <v>0</v>
      </c>
      <c r="AB870" s="3"/>
      <c r="AC870" s="27">
        <v>0</v>
      </c>
      <c r="AD870" s="28">
        <v>0</v>
      </c>
      <c r="AE870" s="135"/>
    </row>
    <row r="871" spans="1:31" x14ac:dyDescent="0.25">
      <c r="A871" s="20">
        <v>859</v>
      </c>
      <c r="B871" s="52"/>
      <c r="C871" s="52"/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/>
      <c r="J871" s="3"/>
      <c r="K871" s="3"/>
      <c r="L871" s="3"/>
      <c r="M871" s="3"/>
      <c r="N871" s="3"/>
      <c r="O871" s="3"/>
      <c r="P871" s="25">
        <v>0</v>
      </c>
      <c r="Q871" s="26"/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/>
      <c r="X871" s="3"/>
      <c r="Y871" s="3">
        <v>0</v>
      </c>
      <c r="Z871" s="3">
        <v>0</v>
      </c>
      <c r="AA871" s="3">
        <v>0</v>
      </c>
      <c r="AB871" s="3"/>
      <c r="AC871" s="27">
        <v>0</v>
      </c>
      <c r="AD871" s="28">
        <v>0</v>
      </c>
      <c r="AE871" s="135"/>
    </row>
    <row r="872" spans="1:31" x14ac:dyDescent="0.25">
      <c r="A872" s="29">
        <v>860</v>
      </c>
      <c r="B872" s="52"/>
      <c r="C872" s="52"/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/>
      <c r="J872" s="3"/>
      <c r="K872" s="3"/>
      <c r="L872" s="3"/>
      <c r="M872" s="3"/>
      <c r="N872" s="3"/>
      <c r="O872" s="3"/>
      <c r="P872" s="25">
        <v>0</v>
      </c>
      <c r="Q872" s="26"/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/>
      <c r="X872" s="3"/>
      <c r="Y872" s="3">
        <v>0</v>
      </c>
      <c r="Z872" s="3">
        <v>0</v>
      </c>
      <c r="AA872" s="3">
        <v>0</v>
      </c>
      <c r="AB872" s="3"/>
      <c r="AC872" s="27">
        <v>0</v>
      </c>
      <c r="AD872" s="28">
        <v>0</v>
      </c>
      <c r="AE872" s="135"/>
    </row>
    <row r="873" spans="1:31" x14ac:dyDescent="0.25">
      <c r="A873" s="20">
        <v>861</v>
      </c>
      <c r="B873" s="52"/>
      <c r="C873" s="52"/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/>
      <c r="J873" s="3"/>
      <c r="K873" s="3"/>
      <c r="L873" s="3"/>
      <c r="M873" s="3"/>
      <c r="N873" s="3"/>
      <c r="O873" s="3"/>
      <c r="P873" s="25">
        <v>0</v>
      </c>
      <c r="Q873" s="26"/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/>
      <c r="X873" s="3"/>
      <c r="Y873" s="3">
        <v>0</v>
      </c>
      <c r="Z873" s="3">
        <v>0</v>
      </c>
      <c r="AA873" s="3">
        <v>0</v>
      </c>
      <c r="AB873" s="3"/>
      <c r="AC873" s="27">
        <v>0</v>
      </c>
      <c r="AD873" s="28">
        <v>0</v>
      </c>
      <c r="AE873" s="135"/>
    </row>
    <row r="874" spans="1:31" x14ac:dyDescent="0.25">
      <c r="A874" s="29">
        <v>862</v>
      </c>
      <c r="B874" s="52"/>
      <c r="C874" s="52"/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/>
      <c r="J874" s="3"/>
      <c r="K874" s="3"/>
      <c r="L874" s="3"/>
      <c r="M874" s="3"/>
      <c r="N874" s="3"/>
      <c r="O874" s="3"/>
      <c r="P874" s="25">
        <v>0</v>
      </c>
      <c r="Q874" s="26"/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/>
      <c r="X874" s="3"/>
      <c r="Y874" s="3">
        <v>0</v>
      </c>
      <c r="Z874" s="3">
        <v>0</v>
      </c>
      <c r="AA874" s="3">
        <v>0</v>
      </c>
      <c r="AB874" s="3"/>
      <c r="AC874" s="27">
        <v>0</v>
      </c>
      <c r="AD874" s="28">
        <v>0</v>
      </c>
      <c r="AE874" s="135"/>
    </row>
    <row r="875" spans="1:31" x14ac:dyDescent="0.25">
      <c r="A875" s="20">
        <v>863</v>
      </c>
      <c r="B875" s="52"/>
      <c r="C875" s="52"/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/>
      <c r="J875" s="3"/>
      <c r="K875" s="3"/>
      <c r="L875" s="3"/>
      <c r="M875" s="3"/>
      <c r="N875" s="3"/>
      <c r="O875" s="3"/>
      <c r="P875" s="25">
        <v>0</v>
      </c>
      <c r="Q875" s="26"/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/>
      <c r="X875" s="3"/>
      <c r="Y875" s="3">
        <v>0</v>
      </c>
      <c r="Z875" s="3">
        <v>0</v>
      </c>
      <c r="AA875" s="3">
        <v>0</v>
      </c>
      <c r="AB875" s="3"/>
      <c r="AC875" s="27">
        <v>0</v>
      </c>
      <c r="AD875" s="28">
        <v>0</v>
      </c>
      <c r="AE875" s="135"/>
    </row>
    <row r="876" spans="1:31" x14ac:dyDescent="0.25">
      <c r="A876" s="29">
        <v>864</v>
      </c>
      <c r="B876" s="52"/>
      <c r="C876" s="52"/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/>
      <c r="J876" s="3"/>
      <c r="K876" s="3"/>
      <c r="L876" s="3"/>
      <c r="M876" s="3"/>
      <c r="N876" s="3"/>
      <c r="O876" s="3"/>
      <c r="P876" s="25">
        <v>0</v>
      </c>
      <c r="Q876" s="26"/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/>
      <c r="X876" s="3"/>
      <c r="Y876" s="3">
        <v>0</v>
      </c>
      <c r="Z876" s="3">
        <v>0</v>
      </c>
      <c r="AA876" s="3">
        <v>0</v>
      </c>
      <c r="AB876" s="3"/>
      <c r="AC876" s="27">
        <v>0</v>
      </c>
      <c r="AD876" s="28">
        <v>0</v>
      </c>
      <c r="AE876" s="135"/>
    </row>
    <row r="877" spans="1:31" x14ac:dyDescent="0.25">
      <c r="A877" s="20">
        <v>865</v>
      </c>
      <c r="B877" s="52"/>
      <c r="C877" s="52"/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/>
      <c r="J877" s="3"/>
      <c r="K877" s="3"/>
      <c r="L877" s="3"/>
      <c r="M877" s="3"/>
      <c r="N877" s="3"/>
      <c r="O877" s="3"/>
      <c r="P877" s="25">
        <v>0</v>
      </c>
      <c r="Q877" s="26"/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/>
      <c r="X877" s="3"/>
      <c r="Y877" s="3">
        <v>0</v>
      </c>
      <c r="Z877" s="3">
        <v>0</v>
      </c>
      <c r="AA877" s="3">
        <v>0</v>
      </c>
      <c r="AB877" s="3"/>
      <c r="AC877" s="27">
        <v>0</v>
      </c>
      <c r="AD877" s="28">
        <v>0</v>
      </c>
      <c r="AE877" s="135"/>
    </row>
    <row r="878" spans="1:31" x14ac:dyDescent="0.25">
      <c r="A878" s="29">
        <v>866</v>
      </c>
      <c r="B878" s="52"/>
      <c r="C878" s="52"/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/>
      <c r="J878" s="3"/>
      <c r="K878" s="3"/>
      <c r="L878" s="3"/>
      <c r="M878" s="3"/>
      <c r="N878" s="3"/>
      <c r="O878" s="3"/>
      <c r="P878" s="25">
        <v>0</v>
      </c>
      <c r="Q878" s="26"/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/>
      <c r="X878" s="3"/>
      <c r="Y878" s="3">
        <v>0</v>
      </c>
      <c r="Z878" s="3">
        <v>0</v>
      </c>
      <c r="AA878" s="3">
        <v>0</v>
      </c>
      <c r="AB878" s="3"/>
      <c r="AC878" s="27">
        <v>0</v>
      </c>
      <c r="AD878" s="28">
        <v>0</v>
      </c>
      <c r="AE878" s="135"/>
    </row>
    <row r="879" spans="1:31" x14ac:dyDescent="0.25">
      <c r="A879" s="20">
        <v>867</v>
      </c>
      <c r="B879" s="52"/>
      <c r="C879" s="52"/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/>
      <c r="J879" s="3"/>
      <c r="K879" s="3"/>
      <c r="L879" s="3"/>
      <c r="M879" s="3"/>
      <c r="N879" s="3"/>
      <c r="O879" s="3"/>
      <c r="P879" s="25">
        <v>0</v>
      </c>
      <c r="Q879" s="26"/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/>
      <c r="X879" s="3"/>
      <c r="Y879" s="3">
        <v>0</v>
      </c>
      <c r="Z879" s="3">
        <v>0</v>
      </c>
      <c r="AA879" s="3">
        <v>0</v>
      </c>
      <c r="AB879" s="3"/>
      <c r="AC879" s="27">
        <v>0</v>
      </c>
      <c r="AD879" s="28">
        <v>0</v>
      </c>
      <c r="AE879" s="135"/>
    </row>
    <row r="880" spans="1:31" x14ac:dyDescent="0.25">
      <c r="A880" s="29">
        <v>868</v>
      </c>
      <c r="B880" s="52"/>
      <c r="C880" s="52"/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/>
      <c r="J880" s="3"/>
      <c r="K880" s="3"/>
      <c r="L880" s="3"/>
      <c r="M880" s="3"/>
      <c r="N880" s="3"/>
      <c r="O880" s="3"/>
      <c r="P880" s="25">
        <v>0</v>
      </c>
      <c r="Q880" s="26"/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/>
      <c r="X880" s="3"/>
      <c r="Y880" s="3">
        <v>0</v>
      </c>
      <c r="Z880" s="3">
        <v>0</v>
      </c>
      <c r="AA880" s="3">
        <v>0</v>
      </c>
      <c r="AB880" s="3"/>
      <c r="AC880" s="27">
        <v>0</v>
      </c>
      <c r="AD880" s="28">
        <v>0</v>
      </c>
      <c r="AE880" s="135"/>
    </row>
    <row r="881" spans="1:31" x14ac:dyDescent="0.25">
      <c r="A881" s="20">
        <v>869</v>
      </c>
      <c r="B881" s="52"/>
      <c r="C881" s="52"/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/>
      <c r="J881" s="3"/>
      <c r="K881" s="3"/>
      <c r="L881" s="3"/>
      <c r="M881" s="3"/>
      <c r="N881" s="3"/>
      <c r="O881" s="3"/>
      <c r="P881" s="25">
        <v>0</v>
      </c>
      <c r="Q881" s="26"/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/>
      <c r="X881" s="3"/>
      <c r="Y881" s="3">
        <v>0</v>
      </c>
      <c r="Z881" s="3">
        <v>0</v>
      </c>
      <c r="AA881" s="3">
        <v>0</v>
      </c>
      <c r="AB881" s="3"/>
      <c r="AC881" s="27">
        <v>0</v>
      </c>
      <c r="AD881" s="28">
        <v>0</v>
      </c>
      <c r="AE881" s="135"/>
    </row>
    <row r="882" spans="1:31" x14ac:dyDescent="0.25">
      <c r="A882" s="29">
        <v>870</v>
      </c>
      <c r="B882" s="52"/>
      <c r="C882" s="52"/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/>
      <c r="J882" s="3"/>
      <c r="K882" s="3"/>
      <c r="L882" s="3"/>
      <c r="M882" s="3"/>
      <c r="N882" s="3"/>
      <c r="O882" s="3"/>
      <c r="P882" s="25">
        <v>0</v>
      </c>
      <c r="Q882" s="26"/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/>
      <c r="X882" s="3"/>
      <c r="Y882" s="3">
        <v>0</v>
      </c>
      <c r="Z882" s="3">
        <v>0</v>
      </c>
      <c r="AA882" s="3">
        <v>0</v>
      </c>
      <c r="AB882" s="3"/>
      <c r="AC882" s="27">
        <v>0</v>
      </c>
      <c r="AD882" s="28">
        <v>0</v>
      </c>
      <c r="AE882" s="135"/>
    </row>
    <row r="883" spans="1:31" x14ac:dyDescent="0.25">
      <c r="A883" s="20">
        <v>871</v>
      </c>
      <c r="B883" s="52"/>
      <c r="C883" s="52"/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/>
      <c r="J883" s="3"/>
      <c r="K883" s="3"/>
      <c r="L883" s="3"/>
      <c r="M883" s="3"/>
      <c r="N883" s="3"/>
      <c r="O883" s="3"/>
      <c r="P883" s="25">
        <v>0</v>
      </c>
      <c r="Q883" s="26"/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/>
      <c r="X883" s="3"/>
      <c r="Y883" s="3">
        <v>0</v>
      </c>
      <c r="Z883" s="3">
        <v>0</v>
      </c>
      <c r="AA883" s="3">
        <v>0</v>
      </c>
      <c r="AB883" s="3"/>
      <c r="AC883" s="27">
        <v>0</v>
      </c>
      <c r="AD883" s="28">
        <v>0</v>
      </c>
      <c r="AE883" s="135"/>
    </row>
    <row r="884" spans="1:31" x14ac:dyDescent="0.25">
      <c r="A884" s="29">
        <v>872</v>
      </c>
      <c r="B884" s="52"/>
      <c r="C884" s="52"/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/>
      <c r="J884" s="3"/>
      <c r="K884" s="3"/>
      <c r="L884" s="3"/>
      <c r="M884" s="3"/>
      <c r="N884" s="3"/>
      <c r="O884" s="3"/>
      <c r="P884" s="25">
        <v>0</v>
      </c>
      <c r="Q884" s="26"/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/>
      <c r="X884" s="3"/>
      <c r="Y884" s="3">
        <v>0</v>
      </c>
      <c r="Z884" s="3">
        <v>0</v>
      </c>
      <c r="AA884" s="3">
        <v>0</v>
      </c>
      <c r="AB884" s="3"/>
      <c r="AC884" s="27">
        <v>0</v>
      </c>
      <c r="AD884" s="28">
        <v>0</v>
      </c>
      <c r="AE884" s="135"/>
    </row>
    <row r="885" spans="1:31" x14ac:dyDescent="0.25">
      <c r="A885" s="20">
        <v>873</v>
      </c>
      <c r="B885" s="52"/>
      <c r="C885" s="52"/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/>
      <c r="J885" s="3"/>
      <c r="K885" s="3"/>
      <c r="L885" s="3"/>
      <c r="M885" s="3"/>
      <c r="N885" s="3"/>
      <c r="O885" s="3"/>
      <c r="P885" s="25">
        <v>0</v>
      </c>
      <c r="Q885" s="26"/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/>
      <c r="X885" s="3"/>
      <c r="Y885" s="3">
        <v>0</v>
      </c>
      <c r="Z885" s="3">
        <v>0</v>
      </c>
      <c r="AA885" s="3">
        <v>0</v>
      </c>
      <c r="AB885" s="3"/>
      <c r="AC885" s="27">
        <v>0</v>
      </c>
      <c r="AD885" s="28">
        <v>0</v>
      </c>
      <c r="AE885" s="135"/>
    </row>
    <row r="886" spans="1:31" x14ac:dyDescent="0.25">
      <c r="A886" s="29">
        <v>874</v>
      </c>
      <c r="B886" s="52"/>
      <c r="C886" s="52"/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/>
      <c r="J886" s="3"/>
      <c r="K886" s="3"/>
      <c r="L886" s="3"/>
      <c r="M886" s="3"/>
      <c r="N886" s="3"/>
      <c r="O886" s="3"/>
      <c r="P886" s="25">
        <v>0</v>
      </c>
      <c r="Q886" s="26"/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/>
      <c r="X886" s="3"/>
      <c r="Y886" s="3">
        <v>0</v>
      </c>
      <c r="Z886" s="3">
        <v>0</v>
      </c>
      <c r="AA886" s="3">
        <v>0</v>
      </c>
      <c r="AB886" s="3"/>
      <c r="AC886" s="27">
        <v>0</v>
      </c>
      <c r="AD886" s="28">
        <v>0</v>
      </c>
      <c r="AE886" s="135"/>
    </row>
    <row r="887" spans="1:31" x14ac:dyDescent="0.25">
      <c r="A887" s="20">
        <v>875</v>
      </c>
      <c r="B887" s="52"/>
      <c r="C887" s="52"/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/>
      <c r="J887" s="3"/>
      <c r="K887" s="3"/>
      <c r="L887" s="3"/>
      <c r="M887" s="3"/>
      <c r="N887" s="3"/>
      <c r="O887" s="3"/>
      <c r="P887" s="25">
        <v>0</v>
      </c>
      <c r="Q887" s="26"/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/>
      <c r="X887" s="3"/>
      <c r="Y887" s="3">
        <v>0</v>
      </c>
      <c r="Z887" s="3">
        <v>0</v>
      </c>
      <c r="AA887" s="3">
        <v>0</v>
      </c>
      <c r="AB887" s="3"/>
      <c r="AC887" s="27">
        <v>0</v>
      </c>
      <c r="AD887" s="28">
        <v>0</v>
      </c>
      <c r="AE887" s="135"/>
    </row>
    <row r="888" spans="1:31" x14ac:dyDescent="0.25">
      <c r="A888" s="29">
        <v>876</v>
      </c>
      <c r="B888" s="52"/>
      <c r="C888" s="52"/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/>
      <c r="J888" s="3"/>
      <c r="K888" s="3"/>
      <c r="L888" s="3"/>
      <c r="M888" s="3"/>
      <c r="N888" s="3"/>
      <c r="O888" s="3"/>
      <c r="P888" s="25">
        <v>0</v>
      </c>
      <c r="Q888" s="26"/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/>
      <c r="X888" s="3"/>
      <c r="Y888" s="3">
        <v>0</v>
      </c>
      <c r="Z888" s="3">
        <v>0</v>
      </c>
      <c r="AA888" s="3">
        <v>0</v>
      </c>
      <c r="AB888" s="3"/>
      <c r="AC888" s="27">
        <v>0</v>
      </c>
      <c r="AD888" s="28">
        <v>0</v>
      </c>
      <c r="AE888" s="135"/>
    </row>
    <row r="889" spans="1:31" x14ac:dyDescent="0.25">
      <c r="A889" s="20">
        <v>877</v>
      </c>
      <c r="B889" s="52"/>
      <c r="C889" s="52"/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/>
      <c r="J889" s="3"/>
      <c r="K889" s="3"/>
      <c r="L889" s="3"/>
      <c r="M889" s="3"/>
      <c r="N889" s="3"/>
      <c r="O889" s="3"/>
      <c r="P889" s="25">
        <v>0</v>
      </c>
      <c r="Q889" s="26"/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/>
      <c r="X889" s="3"/>
      <c r="Y889" s="3">
        <v>0</v>
      </c>
      <c r="Z889" s="3">
        <v>0</v>
      </c>
      <c r="AA889" s="3">
        <v>0</v>
      </c>
      <c r="AB889" s="3"/>
      <c r="AC889" s="27">
        <v>0</v>
      </c>
      <c r="AD889" s="28">
        <v>0</v>
      </c>
      <c r="AE889" s="135"/>
    </row>
    <row r="890" spans="1:31" x14ac:dyDescent="0.25">
      <c r="A890" s="29">
        <v>878</v>
      </c>
      <c r="B890" s="52"/>
      <c r="C890" s="52"/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/>
      <c r="J890" s="3"/>
      <c r="K890" s="3"/>
      <c r="L890" s="3"/>
      <c r="M890" s="3"/>
      <c r="N890" s="3"/>
      <c r="O890" s="3"/>
      <c r="P890" s="25">
        <v>0</v>
      </c>
      <c r="Q890" s="26"/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/>
      <c r="X890" s="3"/>
      <c r="Y890" s="3">
        <v>0</v>
      </c>
      <c r="Z890" s="3">
        <v>0</v>
      </c>
      <c r="AA890" s="3">
        <v>0</v>
      </c>
      <c r="AB890" s="3"/>
      <c r="AC890" s="27">
        <v>0</v>
      </c>
      <c r="AD890" s="28">
        <v>0</v>
      </c>
      <c r="AE890" s="135"/>
    </row>
    <row r="891" spans="1:31" x14ac:dyDescent="0.25">
      <c r="A891" s="20">
        <v>879</v>
      </c>
      <c r="B891" s="52"/>
      <c r="C891" s="52"/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/>
      <c r="J891" s="3"/>
      <c r="K891" s="3"/>
      <c r="L891" s="3"/>
      <c r="M891" s="3"/>
      <c r="N891" s="3"/>
      <c r="O891" s="3"/>
      <c r="P891" s="25">
        <v>0</v>
      </c>
      <c r="Q891" s="26"/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/>
      <c r="X891" s="3"/>
      <c r="Y891" s="3">
        <v>0</v>
      </c>
      <c r="Z891" s="3">
        <v>0</v>
      </c>
      <c r="AA891" s="3">
        <v>0</v>
      </c>
      <c r="AB891" s="3"/>
      <c r="AC891" s="27">
        <v>0</v>
      </c>
      <c r="AD891" s="28">
        <v>0</v>
      </c>
      <c r="AE891" s="135"/>
    </row>
    <row r="892" spans="1:31" x14ac:dyDescent="0.25">
      <c r="A892" s="29">
        <v>880</v>
      </c>
      <c r="B892" s="52"/>
      <c r="C892" s="52"/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/>
      <c r="J892" s="3"/>
      <c r="K892" s="3"/>
      <c r="L892" s="3"/>
      <c r="M892" s="3"/>
      <c r="N892" s="3"/>
      <c r="O892" s="3"/>
      <c r="P892" s="25">
        <v>0</v>
      </c>
      <c r="Q892" s="26"/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/>
      <c r="X892" s="3"/>
      <c r="Y892" s="3">
        <v>0</v>
      </c>
      <c r="Z892" s="3">
        <v>0</v>
      </c>
      <c r="AA892" s="3">
        <v>0</v>
      </c>
      <c r="AB892" s="3"/>
      <c r="AC892" s="27">
        <v>0</v>
      </c>
      <c r="AD892" s="28">
        <v>0</v>
      </c>
      <c r="AE892" s="135"/>
    </row>
    <row r="893" spans="1:31" x14ac:dyDescent="0.25">
      <c r="A893" s="20">
        <v>881</v>
      </c>
      <c r="B893" s="52"/>
      <c r="C893" s="52"/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/>
      <c r="J893" s="3"/>
      <c r="K893" s="3"/>
      <c r="L893" s="3"/>
      <c r="M893" s="3"/>
      <c r="N893" s="3"/>
      <c r="O893" s="3"/>
      <c r="P893" s="25">
        <v>0</v>
      </c>
      <c r="Q893" s="26"/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/>
      <c r="X893" s="3"/>
      <c r="Y893" s="3">
        <v>0</v>
      </c>
      <c r="Z893" s="3">
        <v>0</v>
      </c>
      <c r="AA893" s="3">
        <v>0</v>
      </c>
      <c r="AB893" s="3"/>
      <c r="AC893" s="27">
        <v>0</v>
      </c>
      <c r="AD893" s="28">
        <v>0</v>
      </c>
      <c r="AE893" s="135"/>
    </row>
    <row r="894" spans="1:31" x14ac:dyDescent="0.25">
      <c r="A894" s="29">
        <v>882</v>
      </c>
      <c r="B894" s="52"/>
      <c r="C894" s="52"/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/>
      <c r="J894" s="3"/>
      <c r="K894" s="3"/>
      <c r="L894" s="3"/>
      <c r="M894" s="3"/>
      <c r="N894" s="3"/>
      <c r="O894" s="3"/>
      <c r="P894" s="25">
        <v>0</v>
      </c>
      <c r="Q894" s="26"/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/>
      <c r="X894" s="3"/>
      <c r="Y894" s="3">
        <v>0</v>
      </c>
      <c r="Z894" s="3">
        <v>0</v>
      </c>
      <c r="AA894" s="3">
        <v>0</v>
      </c>
      <c r="AB894" s="3"/>
      <c r="AC894" s="27">
        <v>0</v>
      </c>
      <c r="AD894" s="28">
        <v>0</v>
      </c>
      <c r="AE894" s="135"/>
    </row>
    <row r="895" spans="1:31" x14ac:dyDescent="0.25">
      <c r="A895" s="20">
        <v>883</v>
      </c>
      <c r="B895" s="52"/>
      <c r="C895" s="52"/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/>
      <c r="J895" s="3"/>
      <c r="K895" s="3"/>
      <c r="L895" s="3"/>
      <c r="M895" s="3"/>
      <c r="N895" s="3"/>
      <c r="O895" s="3"/>
      <c r="P895" s="25">
        <v>0</v>
      </c>
      <c r="Q895" s="26"/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/>
      <c r="X895" s="3"/>
      <c r="Y895" s="3">
        <v>0</v>
      </c>
      <c r="Z895" s="3">
        <v>0</v>
      </c>
      <c r="AA895" s="3">
        <v>0</v>
      </c>
      <c r="AB895" s="3"/>
      <c r="AC895" s="27">
        <v>0</v>
      </c>
      <c r="AD895" s="28">
        <v>0</v>
      </c>
      <c r="AE895" s="135"/>
    </row>
    <row r="896" spans="1:31" x14ac:dyDescent="0.25">
      <c r="A896" s="29">
        <v>884</v>
      </c>
      <c r="B896" s="52"/>
      <c r="C896" s="52"/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/>
      <c r="J896" s="3"/>
      <c r="K896" s="3"/>
      <c r="L896" s="3"/>
      <c r="M896" s="3"/>
      <c r="N896" s="3"/>
      <c r="O896" s="3"/>
      <c r="P896" s="25">
        <v>0</v>
      </c>
      <c r="Q896" s="26"/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/>
      <c r="X896" s="3"/>
      <c r="Y896" s="3">
        <v>0</v>
      </c>
      <c r="Z896" s="3">
        <v>0</v>
      </c>
      <c r="AA896" s="3">
        <v>0</v>
      </c>
      <c r="AB896" s="3"/>
      <c r="AC896" s="27">
        <v>0</v>
      </c>
      <c r="AD896" s="28">
        <v>0</v>
      </c>
      <c r="AE896" s="135"/>
    </row>
    <row r="897" spans="1:31" x14ac:dyDescent="0.25">
      <c r="A897" s="20">
        <v>885</v>
      </c>
      <c r="B897" s="52"/>
      <c r="C897" s="52"/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/>
      <c r="J897" s="3"/>
      <c r="K897" s="3"/>
      <c r="L897" s="3"/>
      <c r="M897" s="3"/>
      <c r="N897" s="3"/>
      <c r="O897" s="3"/>
      <c r="P897" s="25">
        <v>0</v>
      </c>
      <c r="Q897" s="26"/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/>
      <c r="X897" s="3"/>
      <c r="Y897" s="3">
        <v>0</v>
      </c>
      <c r="Z897" s="3">
        <v>0</v>
      </c>
      <c r="AA897" s="3">
        <v>0</v>
      </c>
      <c r="AB897" s="3"/>
      <c r="AC897" s="27">
        <v>0</v>
      </c>
      <c r="AD897" s="28">
        <v>0</v>
      </c>
      <c r="AE897" s="135"/>
    </row>
    <row r="898" spans="1:31" x14ac:dyDescent="0.25">
      <c r="A898" s="29">
        <v>886</v>
      </c>
      <c r="B898" s="52"/>
      <c r="C898" s="52"/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/>
      <c r="J898" s="3"/>
      <c r="K898" s="3"/>
      <c r="L898" s="3"/>
      <c r="M898" s="3"/>
      <c r="N898" s="3"/>
      <c r="O898" s="3"/>
      <c r="P898" s="25">
        <v>0</v>
      </c>
      <c r="Q898" s="26"/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/>
      <c r="X898" s="3"/>
      <c r="Y898" s="3">
        <v>0</v>
      </c>
      <c r="Z898" s="3">
        <v>0</v>
      </c>
      <c r="AA898" s="3">
        <v>0</v>
      </c>
      <c r="AB898" s="3"/>
      <c r="AC898" s="27">
        <v>0</v>
      </c>
      <c r="AD898" s="28">
        <v>0</v>
      </c>
      <c r="AE898" s="135"/>
    </row>
    <row r="899" spans="1:31" x14ac:dyDescent="0.25">
      <c r="A899" s="20">
        <v>887</v>
      </c>
      <c r="B899" s="52"/>
      <c r="C899" s="52"/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/>
      <c r="J899" s="3"/>
      <c r="K899" s="3"/>
      <c r="L899" s="3"/>
      <c r="M899" s="3"/>
      <c r="N899" s="3"/>
      <c r="O899" s="3"/>
      <c r="P899" s="25">
        <v>0</v>
      </c>
      <c r="Q899" s="26"/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/>
      <c r="X899" s="3"/>
      <c r="Y899" s="3">
        <v>0</v>
      </c>
      <c r="Z899" s="3">
        <v>0</v>
      </c>
      <c r="AA899" s="3">
        <v>0</v>
      </c>
      <c r="AB899" s="3"/>
      <c r="AC899" s="27">
        <v>0</v>
      </c>
      <c r="AD899" s="28">
        <v>0</v>
      </c>
      <c r="AE899" s="135"/>
    </row>
    <row r="900" spans="1:31" x14ac:dyDescent="0.25">
      <c r="A900" s="29">
        <v>888</v>
      </c>
      <c r="B900" s="52"/>
      <c r="C900" s="52"/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/>
      <c r="J900" s="3"/>
      <c r="K900" s="3"/>
      <c r="L900" s="3"/>
      <c r="M900" s="3"/>
      <c r="N900" s="3"/>
      <c r="O900" s="3"/>
      <c r="P900" s="25">
        <v>0</v>
      </c>
      <c r="Q900" s="26"/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/>
      <c r="X900" s="3"/>
      <c r="Y900" s="3">
        <v>0</v>
      </c>
      <c r="Z900" s="3">
        <v>0</v>
      </c>
      <c r="AA900" s="3">
        <v>0</v>
      </c>
      <c r="AB900" s="3"/>
      <c r="AC900" s="27">
        <v>0</v>
      </c>
      <c r="AD900" s="28">
        <v>0</v>
      </c>
      <c r="AE900" s="135"/>
    </row>
    <row r="901" spans="1:31" x14ac:dyDescent="0.25">
      <c r="A901" s="20">
        <v>889</v>
      </c>
      <c r="B901" s="52"/>
      <c r="C901" s="52"/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/>
      <c r="J901" s="3"/>
      <c r="K901" s="3"/>
      <c r="L901" s="3"/>
      <c r="M901" s="3"/>
      <c r="N901" s="3"/>
      <c r="O901" s="3"/>
      <c r="P901" s="25">
        <v>0</v>
      </c>
      <c r="Q901" s="26"/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/>
      <c r="X901" s="3"/>
      <c r="Y901" s="3">
        <v>0</v>
      </c>
      <c r="Z901" s="3">
        <v>0</v>
      </c>
      <c r="AA901" s="3">
        <v>0</v>
      </c>
      <c r="AB901" s="3"/>
      <c r="AC901" s="27">
        <v>0</v>
      </c>
      <c r="AD901" s="28">
        <v>0</v>
      </c>
      <c r="AE901" s="135"/>
    </row>
    <row r="902" spans="1:31" x14ac:dyDescent="0.25">
      <c r="A902" s="29">
        <v>890</v>
      </c>
      <c r="B902" s="52"/>
      <c r="C902" s="52"/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/>
      <c r="J902" s="3"/>
      <c r="K902" s="3"/>
      <c r="L902" s="3"/>
      <c r="M902" s="3"/>
      <c r="N902" s="3"/>
      <c r="O902" s="3"/>
      <c r="P902" s="25">
        <v>0</v>
      </c>
      <c r="Q902" s="26"/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/>
      <c r="X902" s="3"/>
      <c r="Y902" s="3">
        <v>0</v>
      </c>
      <c r="Z902" s="3">
        <v>0</v>
      </c>
      <c r="AA902" s="3">
        <v>0</v>
      </c>
      <c r="AB902" s="3"/>
      <c r="AC902" s="27">
        <v>0</v>
      </c>
      <c r="AD902" s="28">
        <v>0</v>
      </c>
      <c r="AE902" s="135"/>
    </row>
    <row r="903" spans="1:31" x14ac:dyDescent="0.25">
      <c r="A903" s="20">
        <v>891</v>
      </c>
      <c r="B903" s="52"/>
      <c r="C903" s="52"/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/>
      <c r="J903" s="3"/>
      <c r="K903" s="3"/>
      <c r="L903" s="3"/>
      <c r="M903" s="3"/>
      <c r="N903" s="3"/>
      <c r="O903" s="3"/>
      <c r="P903" s="25">
        <v>0</v>
      </c>
      <c r="Q903" s="26"/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/>
      <c r="X903" s="3"/>
      <c r="Y903" s="3">
        <v>0</v>
      </c>
      <c r="Z903" s="3">
        <v>0</v>
      </c>
      <c r="AA903" s="3">
        <v>0</v>
      </c>
      <c r="AB903" s="3"/>
      <c r="AC903" s="27">
        <v>0</v>
      </c>
      <c r="AD903" s="28">
        <v>0</v>
      </c>
      <c r="AE903" s="135"/>
    </row>
    <row r="904" spans="1:31" x14ac:dyDescent="0.25">
      <c r="A904" s="29">
        <v>892</v>
      </c>
      <c r="B904" s="52"/>
      <c r="C904" s="52"/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/>
      <c r="J904" s="3"/>
      <c r="K904" s="3"/>
      <c r="L904" s="3"/>
      <c r="M904" s="3"/>
      <c r="N904" s="3"/>
      <c r="O904" s="3"/>
      <c r="P904" s="25">
        <v>0</v>
      </c>
      <c r="Q904" s="26"/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/>
      <c r="X904" s="3"/>
      <c r="Y904" s="3">
        <v>0</v>
      </c>
      <c r="Z904" s="3">
        <v>0</v>
      </c>
      <c r="AA904" s="3">
        <v>0</v>
      </c>
      <c r="AB904" s="3"/>
      <c r="AC904" s="27">
        <v>0</v>
      </c>
      <c r="AD904" s="28">
        <v>0</v>
      </c>
      <c r="AE904" s="135"/>
    </row>
    <row r="905" spans="1:31" x14ac:dyDescent="0.25">
      <c r="A905" s="20">
        <v>893</v>
      </c>
      <c r="B905" s="52"/>
      <c r="C905" s="52"/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/>
      <c r="J905" s="3"/>
      <c r="K905" s="3"/>
      <c r="L905" s="3"/>
      <c r="M905" s="3"/>
      <c r="N905" s="3"/>
      <c r="O905" s="3"/>
      <c r="P905" s="25">
        <v>0</v>
      </c>
      <c r="Q905" s="26"/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/>
      <c r="X905" s="3"/>
      <c r="Y905" s="3">
        <v>0</v>
      </c>
      <c r="Z905" s="3">
        <v>0</v>
      </c>
      <c r="AA905" s="3">
        <v>0</v>
      </c>
      <c r="AB905" s="3"/>
      <c r="AC905" s="27">
        <v>0</v>
      </c>
      <c r="AD905" s="28">
        <v>0</v>
      </c>
      <c r="AE905" s="135"/>
    </row>
    <row r="906" spans="1:31" x14ac:dyDescent="0.25">
      <c r="A906" s="29">
        <v>894</v>
      </c>
      <c r="B906" s="52"/>
      <c r="C906" s="52"/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/>
      <c r="J906" s="3"/>
      <c r="K906" s="3"/>
      <c r="L906" s="3"/>
      <c r="M906" s="3"/>
      <c r="N906" s="3"/>
      <c r="O906" s="3"/>
      <c r="P906" s="25">
        <v>0</v>
      </c>
      <c r="Q906" s="26"/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/>
      <c r="X906" s="3"/>
      <c r="Y906" s="3">
        <v>0</v>
      </c>
      <c r="Z906" s="3">
        <v>0</v>
      </c>
      <c r="AA906" s="3">
        <v>0</v>
      </c>
      <c r="AB906" s="3"/>
      <c r="AC906" s="27">
        <v>0</v>
      </c>
      <c r="AD906" s="28">
        <v>0</v>
      </c>
      <c r="AE906" s="135"/>
    </row>
    <row r="907" spans="1:31" x14ac:dyDescent="0.25">
      <c r="A907" s="20">
        <v>895</v>
      </c>
      <c r="B907" s="52"/>
      <c r="C907" s="52"/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/>
      <c r="J907" s="3"/>
      <c r="K907" s="3"/>
      <c r="L907" s="3"/>
      <c r="M907" s="3"/>
      <c r="N907" s="3"/>
      <c r="O907" s="3"/>
      <c r="P907" s="25">
        <v>0</v>
      </c>
      <c r="Q907" s="26"/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/>
      <c r="X907" s="3"/>
      <c r="Y907" s="3">
        <v>0</v>
      </c>
      <c r="Z907" s="3">
        <v>0</v>
      </c>
      <c r="AA907" s="3">
        <v>0</v>
      </c>
      <c r="AB907" s="3"/>
      <c r="AC907" s="27">
        <v>0</v>
      </c>
      <c r="AD907" s="28">
        <v>0</v>
      </c>
      <c r="AE907" s="135"/>
    </row>
    <row r="908" spans="1:31" x14ac:dyDescent="0.25">
      <c r="A908" s="29">
        <v>896</v>
      </c>
      <c r="B908" s="52"/>
      <c r="C908" s="52"/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/>
      <c r="J908" s="3"/>
      <c r="K908" s="3"/>
      <c r="L908" s="3"/>
      <c r="M908" s="3"/>
      <c r="N908" s="3"/>
      <c r="O908" s="3"/>
      <c r="P908" s="25">
        <v>0</v>
      </c>
      <c r="Q908" s="26"/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/>
      <c r="X908" s="3"/>
      <c r="Y908" s="3">
        <v>0</v>
      </c>
      <c r="Z908" s="3">
        <v>0</v>
      </c>
      <c r="AA908" s="3">
        <v>0</v>
      </c>
      <c r="AB908" s="3"/>
      <c r="AC908" s="27">
        <v>0</v>
      </c>
      <c r="AD908" s="28">
        <v>0</v>
      </c>
      <c r="AE908" s="135"/>
    </row>
    <row r="909" spans="1:31" x14ac:dyDescent="0.25">
      <c r="A909" s="20">
        <v>897</v>
      </c>
      <c r="B909" s="52"/>
      <c r="C909" s="52"/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/>
      <c r="J909" s="3"/>
      <c r="K909" s="3"/>
      <c r="L909" s="3"/>
      <c r="M909" s="3"/>
      <c r="N909" s="3"/>
      <c r="O909" s="3"/>
      <c r="P909" s="25">
        <v>0</v>
      </c>
      <c r="Q909" s="26"/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/>
      <c r="X909" s="3"/>
      <c r="Y909" s="3">
        <v>0</v>
      </c>
      <c r="Z909" s="3">
        <v>0</v>
      </c>
      <c r="AA909" s="3">
        <v>0</v>
      </c>
      <c r="AB909" s="3"/>
      <c r="AC909" s="27">
        <v>0</v>
      </c>
      <c r="AD909" s="28">
        <v>0</v>
      </c>
      <c r="AE909" s="135"/>
    </row>
    <row r="910" spans="1:31" x14ac:dyDescent="0.25">
      <c r="A910" s="29">
        <v>898</v>
      </c>
      <c r="B910" s="52"/>
      <c r="C910" s="52"/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/>
      <c r="J910" s="3"/>
      <c r="K910" s="3"/>
      <c r="L910" s="3"/>
      <c r="M910" s="3"/>
      <c r="N910" s="3"/>
      <c r="O910" s="3"/>
      <c r="P910" s="25">
        <v>0</v>
      </c>
      <c r="Q910" s="26"/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/>
      <c r="X910" s="3"/>
      <c r="Y910" s="3">
        <v>0</v>
      </c>
      <c r="Z910" s="3">
        <v>0</v>
      </c>
      <c r="AA910" s="3">
        <v>0</v>
      </c>
      <c r="AB910" s="3"/>
      <c r="AC910" s="27">
        <v>0</v>
      </c>
      <c r="AD910" s="28">
        <v>0</v>
      </c>
      <c r="AE910" s="135"/>
    </row>
    <row r="911" spans="1:31" x14ac:dyDescent="0.25">
      <c r="A911" s="20">
        <v>899</v>
      </c>
      <c r="B911" s="52"/>
      <c r="C911" s="52"/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/>
      <c r="J911" s="3"/>
      <c r="K911" s="3"/>
      <c r="L911" s="3"/>
      <c r="M911" s="3"/>
      <c r="N911" s="3"/>
      <c r="O911" s="3"/>
      <c r="P911" s="25">
        <v>0</v>
      </c>
      <c r="Q911" s="26"/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/>
      <c r="X911" s="3"/>
      <c r="Y911" s="3">
        <v>0</v>
      </c>
      <c r="Z911" s="3">
        <v>0</v>
      </c>
      <c r="AA911" s="3">
        <v>0</v>
      </c>
      <c r="AB911" s="3"/>
      <c r="AC911" s="27">
        <v>0</v>
      </c>
      <c r="AD911" s="28">
        <v>0</v>
      </c>
      <c r="AE911" s="135"/>
    </row>
    <row r="912" spans="1:31" x14ac:dyDescent="0.25">
      <c r="A912" s="29">
        <v>900</v>
      </c>
      <c r="B912" s="52"/>
      <c r="C912" s="52"/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/>
      <c r="J912" s="3"/>
      <c r="K912" s="3"/>
      <c r="L912" s="3"/>
      <c r="M912" s="3"/>
      <c r="N912" s="3"/>
      <c r="O912" s="3"/>
      <c r="P912" s="25">
        <v>0</v>
      </c>
      <c r="Q912" s="26"/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/>
      <c r="X912" s="3"/>
      <c r="Y912" s="3">
        <v>0</v>
      </c>
      <c r="Z912" s="3">
        <v>0</v>
      </c>
      <c r="AA912" s="3">
        <v>0</v>
      </c>
      <c r="AB912" s="3"/>
      <c r="AC912" s="27">
        <v>0</v>
      </c>
      <c r="AD912" s="28">
        <v>0</v>
      </c>
      <c r="AE912" s="135"/>
    </row>
    <row r="913" spans="1:31" x14ac:dyDescent="0.25">
      <c r="A913" s="20">
        <v>901</v>
      </c>
      <c r="B913" s="52"/>
      <c r="C913" s="52"/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/>
      <c r="J913" s="3"/>
      <c r="K913" s="3"/>
      <c r="L913" s="3"/>
      <c r="M913" s="3"/>
      <c r="N913" s="3"/>
      <c r="O913" s="3"/>
      <c r="P913" s="25">
        <v>0</v>
      </c>
      <c r="Q913" s="26"/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/>
      <c r="X913" s="3"/>
      <c r="Y913" s="3">
        <v>0</v>
      </c>
      <c r="Z913" s="3">
        <v>0</v>
      </c>
      <c r="AA913" s="3">
        <v>0</v>
      </c>
      <c r="AB913" s="3"/>
      <c r="AC913" s="27">
        <v>0</v>
      </c>
      <c r="AD913" s="28">
        <v>0</v>
      </c>
      <c r="AE913" s="135"/>
    </row>
    <row r="914" spans="1:31" x14ac:dyDescent="0.25">
      <c r="A914" s="29">
        <v>902</v>
      </c>
      <c r="B914" s="52"/>
      <c r="C914" s="52"/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/>
      <c r="J914" s="3"/>
      <c r="K914" s="3"/>
      <c r="L914" s="3"/>
      <c r="M914" s="3"/>
      <c r="N914" s="3"/>
      <c r="O914" s="3"/>
      <c r="P914" s="25">
        <v>0</v>
      </c>
      <c r="Q914" s="26"/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/>
      <c r="X914" s="3"/>
      <c r="Y914" s="3">
        <v>0</v>
      </c>
      <c r="Z914" s="3">
        <v>0</v>
      </c>
      <c r="AA914" s="3">
        <v>0</v>
      </c>
      <c r="AB914" s="3"/>
      <c r="AC914" s="27">
        <v>0</v>
      </c>
      <c r="AD914" s="28">
        <v>0</v>
      </c>
      <c r="AE914" s="135"/>
    </row>
    <row r="915" spans="1:31" x14ac:dyDescent="0.25">
      <c r="A915" s="20">
        <v>903</v>
      </c>
      <c r="B915" s="52"/>
      <c r="C915" s="52"/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/>
      <c r="J915" s="3"/>
      <c r="K915" s="3"/>
      <c r="L915" s="3"/>
      <c r="M915" s="3"/>
      <c r="N915" s="3"/>
      <c r="O915" s="3"/>
      <c r="P915" s="25">
        <v>0</v>
      </c>
      <c r="Q915" s="26"/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/>
      <c r="X915" s="3"/>
      <c r="Y915" s="3">
        <v>0</v>
      </c>
      <c r="Z915" s="3">
        <v>0</v>
      </c>
      <c r="AA915" s="3">
        <v>0</v>
      </c>
      <c r="AB915" s="3"/>
      <c r="AC915" s="27">
        <v>0</v>
      </c>
      <c r="AD915" s="28">
        <v>0</v>
      </c>
      <c r="AE915" s="135"/>
    </row>
    <row r="916" spans="1:31" x14ac:dyDescent="0.25">
      <c r="A916" s="29">
        <v>904</v>
      </c>
      <c r="B916" s="52"/>
      <c r="C916" s="52"/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/>
      <c r="J916" s="3"/>
      <c r="K916" s="3"/>
      <c r="L916" s="3"/>
      <c r="M916" s="3"/>
      <c r="N916" s="3"/>
      <c r="O916" s="3"/>
      <c r="P916" s="25">
        <v>0</v>
      </c>
      <c r="Q916" s="26"/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/>
      <c r="X916" s="3"/>
      <c r="Y916" s="3">
        <v>0</v>
      </c>
      <c r="Z916" s="3">
        <v>0</v>
      </c>
      <c r="AA916" s="3">
        <v>0</v>
      </c>
      <c r="AB916" s="3"/>
      <c r="AC916" s="27">
        <v>0</v>
      </c>
      <c r="AD916" s="28">
        <v>0</v>
      </c>
      <c r="AE916" s="135"/>
    </row>
    <row r="917" spans="1:31" x14ac:dyDescent="0.25">
      <c r="A917" s="20">
        <v>905</v>
      </c>
      <c r="B917" s="52"/>
      <c r="C917" s="52"/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/>
      <c r="J917" s="3"/>
      <c r="K917" s="3"/>
      <c r="L917" s="3"/>
      <c r="M917" s="3"/>
      <c r="N917" s="3"/>
      <c r="O917" s="3"/>
      <c r="P917" s="25">
        <v>0</v>
      </c>
      <c r="Q917" s="26"/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/>
      <c r="X917" s="3"/>
      <c r="Y917" s="3">
        <v>0</v>
      </c>
      <c r="Z917" s="3">
        <v>0</v>
      </c>
      <c r="AA917" s="3">
        <v>0</v>
      </c>
      <c r="AB917" s="3"/>
      <c r="AC917" s="27">
        <v>0</v>
      </c>
      <c r="AD917" s="28">
        <v>0</v>
      </c>
      <c r="AE917" s="135"/>
    </row>
    <row r="918" spans="1:31" x14ac:dyDescent="0.25">
      <c r="A918" s="29">
        <v>906</v>
      </c>
      <c r="B918" s="52"/>
      <c r="C918" s="52"/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/>
      <c r="J918" s="3"/>
      <c r="K918" s="3"/>
      <c r="L918" s="3"/>
      <c r="M918" s="3"/>
      <c r="N918" s="3"/>
      <c r="O918" s="3"/>
      <c r="P918" s="25">
        <v>0</v>
      </c>
      <c r="Q918" s="26"/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/>
      <c r="X918" s="3"/>
      <c r="Y918" s="3">
        <v>0</v>
      </c>
      <c r="Z918" s="3">
        <v>0</v>
      </c>
      <c r="AA918" s="3">
        <v>0</v>
      </c>
      <c r="AB918" s="3"/>
      <c r="AC918" s="27">
        <v>0</v>
      </c>
      <c r="AD918" s="28">
        <v>0</v>
      </c>
      <c r="AE918" s="135"/>
    </row>
    <row r="919" spans="1:31" x14ac:dyDescent="0.25">
      <c r="A919" s="20">
        <v>907</v>
      </c>
      <c r="B919" s="52"/>
      <c r="C919" s="52"/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/>
      <c r="J919" s="3"/>
      <c r="K919" s="3"/>
      <c r="L919" s="3"/>
      <c r="M919" s="3"/>
      <c r="N919" s="3"/>
      <c r="O919" s="3"/>
      <c r="P919" s="25">
        <v>0</v>
      </c>
      <c r="Q919" s="26"/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/>
      <c r="X919" s="3"/>
      <c r="Y919" s="3">
        <v>0</v>
      </c>
      <c r="Z919" s="3">
        <v>0</v>
      </c>
      <c r="AA919" s="3">
        <v>0</v>
      </c>
      <c r="AB919" s="3"/>
      <c r="AC919" s="27">
        <v>0</v>
      </c>
      <c r="AD919" s="28">
        <v>0</v>
      </c>
      <c r="AE919" s="135"/>
    </row>
    <row r="920" spans="1:31" x14ac:dyDescent="0.25">
      <c r="A920" s="29">
        <v>908</v>
      </c>
      <c r="B920" s="52"/>
      <c r="C920" s="52"/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/>
      <c r="J920" s="3"/>
      <c r="K920" s="3"/>
      <c r="L920" s="3"/>
      <c r="M920" s="3"/>
      <c r="N920" s="3"/>
      <c r="O920" s="3"/>
      <c r="P920" s="25">
        <v>0</v>
      </c>
      <c r="Q920" s="26"/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/>
      <c r="X920" s="3"/>
      <c r="Y920" s="3">
        <v>0</v>
      </c>
      <c r="Z920" s="3">
        <v>0</v>
      </c>
      <c r="AA920" s="3">
        <v>0</v>
      </c>
      <c r="AB920" s="3"/>
      <c r="AC920" s="27">
        <v>0</v>
      </c>
      <c r="AD920" s="28">
        <v>0</v>
      </c>
      <c r="AE920" s="135"/>
    </row>
    <row r="921" spans="1:31" x14ac:dyDescent="0.25">
      <c r="A921" s="20">
        <v>909</v>
      </c>
      <c r="B921" s="52"/>
      <c r="C921" s="52"/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/>
      <c r="J921" s="3"/>
      <c r="K921" s="3"/>
      <c r="L921" s="3"/>
      <c r="M921" s="3"/>
      <c r="N921" s="3"/>
      <c r="O921" s="3"/>
      <c r="P921" s="25">
        <v>0</v>
      </c>
      <c r="Q921" s="26"/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/>
      <c r="X921" s="3"/>
      <c r="Y921" s="3">
        <v>0</v>
      </c>
      <c r="Z921" s="3">
        <v>0</v>
      </c>
      <c r="AA921" s="3">
        <v>0</v>
      </c>
      <c r="AB921" s="3"/>
      <c r="AC921" s="27">
        <v>0</v>
      </c>
      <c r="AD921" s="28">
        <v>0</v>
      </c>
      <c r="AE921" s="135"/>
    </row>
    <row r="922" spans="1:31" x14ac:dyDescent="0.25">
      <c r="A922" s="29">
        <v>910</v>
      </c>
      <c r="B922" s="52"/>
      <c r="C922" s="52"/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/>
      <c r="J922" s="3"/>
      <c r="K922" s="3"/>
      <c r="L922" s="3"/>
      <c r="M922" s="3"/>
      <c r="N922" s="3"/>
      <c r="O922" s="3"/>
      <c r="P922" s="25">
        <v>0</v>
      </c>
      <c r="Q922" s="26"/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/>
      <c r="X922" s="3"/>
      <c r="Y922" s="3">
        <v>0</v>
      </c>
      <c r="Z922" s="3">
        <v>0</v>
      </c>
      <c r="AA922" s="3">
        <v>0</v>
      </c>
      <c r="AB922" s="3"/>
      <c r="AC922" s="27">
        <v>0</v>
      </c>
      <c r="AD922" s="28">
        <v>0</v>
      </c>
      <c r="AE922" s="135"/>
    </row>
    <row r="923" spans="1:31" x14ac:dyDescent="0.25">
      <c r="A923" s="20">
        <v>911</v>
      </c>
      <c r="B923" s="52"/>
      <c r="C923" s="52"/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/>
      <c r="J923" s="3"/>
      <c r="K923" s="3"/>
      <c r="L923" s="3"/>
      <c r="M923" s="3"/>
      <c r="N923" s="3"/>
      <c r="O923" s="3"/>
      <c r="P923" s="25">
        <v>0</v>
      </c>
      <c r="Q923" s="26"/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/>
      <c r="X923" s="3"/>
      <c r="Y923" s="3">
        <v>0</v>
      </c>
      <c r="Z923" s="3">
        <v>0</v>
      </c>
      <c r="AA923" s="3">
        <v>0</v>
      </c>
      <c r="AB923" s="3"/>
      <c r="AC923" s="27">
        <v>0</v>
      </c>
      <c r="AD923" s="28">
        <v>0</v>
      </c>
      <c r="AE923" s="135"/>
    </row>
    <row r="924" spans="1:31" x14ac:dyDescent="0.25">
      <c r="A924" s="29">
        <v>912</v>
      </c>
      <c r="B924" s="52"/>
      <c r="C924" s="52"/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/>
      <c r="J924" s="3"/>
      <c r="K924" s="3"/>
      <c r="L924" s="3"/>
      <c r="M924" s="3"/>
      <c r="N924" s="3"/>
      <c r="O924" s="3"/>
      <c r="P924" s="25">
        <v>0</v>
      </c>
      <c r="Q924" s="26"/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/>
      <c r="X924" s="3"/>
      <c r="Y924" s="3">
        <v>0</v>
      </c>
      <c r="Z924" s="3">
        <v>0</v>
      </c>
      <c r="AA924" s="3">
        <v>0</v>
      </c>
      <c r="AB924" s="3"/>
      <c r="AC924" s="27">
        <v>0</v>
      </c>
      <c r="AD924" s="28">
        <v>0</v>
      </c>
      <c r="AE924" s="135"/>
    </row>
    <row r="925" spans="1:31" x14ac:dyDescent="0.25">
      <c r="A925" s="20">
        <v>913</v>
      </c>
      <c r="B925" s="52"/>
      <c r="C925" s="52"/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/>
      <c r="J925" s="3"/>
      <c r="K925" s="3"/>
      <c r="L925" s="3"/>
      <c r="M925" s="3"/>
      <c r="N925" s="3"/>
      <c r="O925" s="3"/>
      <c r="P925" s="25">
        <v>0</v>
      </c>
      <c r="Q925" s="26"/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/>
      <c r="X925" s="3"/>
      <c r="Y925" s="3">
        <v>0</v>
      </c>
      <c r="Z925" s="3">
        <v>0</v>
      </c>
      <c r="AA925" s="3">
        <v>0</v>
      </c>
      <c r="AB925" s="3"/>
      <c r="AC925" s="27">
        <v>0</v>
      </c>
      <c r="AD925" s="28">
        <v>0</v>
      </c>
      <c r="AE925" s="135"/>
    </row>
    <row r="926" spans="1:31" x14ac:dyDescent="0.25">
      <c r="A926" s="29">
        <v>914</v>
      </c>
      <c r="B926" s="52"/>
      <c r="C926" s="52"/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/>
      <c r="J926" s="3"/>
      <c r="K926" s="3"/>
      <c r="L926" s="3"/>
      <c r="M926" s="3"/>
      <c r="N926" s="3"/>
      <c r="O926" s="3"/>
      <c r="P926" s="25">
        <v>0</v>
      </c>
      <c r="Q926" s="26"/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/>
      <c r="X926" s="3"/>
      <c r="Y926" s="3">
        <v>0</v>
      </c>
      <c r="Z926" s="3">
        <v>0</v>
      </c>
      <c r="AA926" s="3">
        <v>0</v>
      </c>
      <c r="AB926" s="3"/>
      <c r="AC926" s="27">
        <v>0</v>
      </c>
      <c r="AD926" s="28">
        <v>0</v>
      </c>
      <c r="AE926" s="135"/>
    </row>
    <row r="927" spans="1:31" x14ac:dyDescent="0.25">
      <c r="A927" s="20">
        <v>915</v>
      </c>
      <c r="B927" s="52"/>
      <c r="C927" s="52"/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/>
      <c r="J927" s="3"/>
      <c r="K927" s="3"/>
      <c r="L927" s="3"/>
      <c r="M927" s="3"/>
      <c r="N927" s="3"/>
      <c r="O927" s="3"/>
      <c r="P927" s="25">
        <v>0</v>
      </c>
      <c r="Q927" s="26"/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/>
      <c r="X927" s="3"/>
      <c r="Y927" s="3">
        <v>0</v>
      </c>
      <c r="Z927" s="3">
        <v>0</v>
      </c>
      <c r="AA927" s="3">
        <v>0</v>
      </c>
      <c r="AB927" s="3"/>
      <c r="AC927" s="27">
        <v>0</v>
      </c>
      <c r="AD927" s="28">
        <v>0</v>
      </c>
      <c r="AE927" s="135"/>
    </row>
    <row r="928" spans="1:31" x14ac:dyDescent="0.25">
      <c r="A928" s="29">
        <v>916</v>
      </c>
      <c r="B928" s="52"/>
      <c r="C928" s="52"/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/>
      <c r="J928" s="3"/>
      <c r="K928" s="3"/>
      <c r="L928" s="3"/>
      <c r="M928" s="3"/>
      <c r="N928" s="3"/>
      <c r="O928" s="3"/>
      <c r="P928" s="25">
        <v>0</v>
      </c>
      <c r="Q928" s="26"/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/>
      <c r="X928" s="3"/>
      <c r="Y928" s="3">
        <v>0</v>
      </c>
      <c r="Z928" s="3">
        <v>0</v>
      </c>
      <c r="AA928" s="3">
        <v>0</v>
      </c>
      <c r="AB928" s="3"/>
      <c r="AC928" s="27">
        <v>0</v>
      </c>
      <c r="AD928" s="28">
        <v>0</v>
      </c>
      <c r="AE928" s="135"/>
    </row>
    <row r="929" spans="1:31" x14ac:dyDescent="0.25">
      <c r="A929" s="20">
        <v>917</v>
      </c>
      <c r="B929" s="52"/>
      <c r="C929" s="52"/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/>
      <c r="J929" s="3"/>
      <c r="K929" s="3"/>
      <c r="L929" s="3"/>
      <c r="M929" s="3"/>
      <c r="N929" s="3"/>
      <c r="O929" s="3"/>
      <c r="P929" s="25">
        <v>0</v>
      </c>
      <c r="Q929" s="26"/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/>
      <c r="X929" s="3"/>
      <c r="Y929" s="3">
        <v>0</v>
      </c>
      <c r="Z929" s="3">
        <v>0</v>
      </c>
      <c r="AA929" s="3">
        <v>0</v>
      </c>
      <c r="AB929" s="3"/>
      <c r="AC929" s="27">
        <v>0</v>
      </c>
      <c r="AD929" s="28">
        <v>0</v>
      </c>
      <c r="AE929" s="135"/>
    </row>
    <row r="930" spans="1:31" x14ac:dyDescent="0.25">
      <c r="A930" s="29">
        <v>918</v>
      </c>
      <c r="B930" s="52"/>
      <c r="C930" s="52"/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/>
      <c r="J930" s="3"/>
      <c r="K930" s="3"/>
      <c r="L930" s="3"/>
      <c r="M930" s="3"/>
      <c r="N930" s="3"/>
      <c r="O930" s="3"/>
      <c r="P930" s="25">
        <v>0</v>
      </c>
      <c r="Q930" s="26"/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/>
      <c r="X930" s="3"/>
      <c r="Y930" s="3">
        <v>0</v>
      </c>
      <c r="Z930" s="3">
        <v>0</v>
      </c>
      <c r="AA930" s="3">
        <v>0</v>
      </c>
      <c r="AB930" s="3"/>
      <c r="AC930" s="27">
        <v>0</v>
      </c>
      <c r="AD930" s="28">
        <v>0</v>
      </c>
      <c r="AE930" s="135"/>
    </row>
    <row r="931" spans="1:31" x14ac:dyDescent="0.25">
      <c r="A931" s="20">
        <v>919</v>
      </c>
      <c r="B931" s="52"/>
      <c r="C931" s="52"/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/>
      <c r="J931" s="3"/>
      <c r="K931" s="3"/>
      <c r="L931" s="3"/>
      <c r="M931" s="3"/>
      <c r="N931" s="3"/>
      <c r="O931" s="3"/>
      <c r="P931" s="25">
        <v>0</v>
      </c>
      <c r="Q931" s="26"/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/>
      <c r="X931" s="3"/>
      <c r="Y931" s="3">
        <v>0</v>
      </c>
      <c r="Z931" s="3">
        <v>0</v>
      </c>
      <c r="AA931" s="3">
        <v>0</v>
      </c>
      <c r="AB931" s="3"/>
      <c r="AC931" s="27">
        <v>0</v>
      </c>
      <c r="AD931" s="28">
        <v>0</v>
      </c>
      <c r="AE931" s="135"/>
    </row>
    <row r="932" spans="1:31" x14ac:dyDescent="0.25">
      <c r="A932" s="29">
        <v>920</v>
      </c>
      <c r="B932" s="52"/>
      <c r="C932" s="52"/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/>
      <c r="J932" s="3"/>
      <c r="K932" s="3"/>
      <c r="L932" s="3"/>
      <c r="M932" s="3"/>
      <c r="N932" s="3"/>
      <c r="O932" s="3"/>
      <c r="P932" s="25">
        <v>0</v>
      </c>
      <c r="Q932" s="26"/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/>
      <c r="X932" s="3"/>
      <c r="Y932" s="3">
        <v>0</v>
      </c>
      <c r="Z932" s="3">
        <v>0</v>
      </c>
      <c r="AA932" s="3">
        <v>0</v>
      </c>
      <c r="AB932" s="3"/>
      <c r="AC932" s="27">
        <v>0</v>
      </c>
      <c r="AD932" s="28">
        <v>0</v>
      </c>
      <c r="AE932" s="135"/>
    </row>
    <row r="933" spans="1:31" x14ac:dyDescent="0.25">
      <c r="A933" s="20">
        <v>921</v>
      </c>
      <c r="B933" s="52"/>
      <c r="C933" s="52"/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/>
      <c r="J933" s="3"/>
      <c r="K933" s="3"/>
      <c r="L933" s="3"/>
      <c r="M933" s="3"/>
      <c r="N933" s="3"/>
      <c r="O933" s="3"/>
      <c r="P933" s="25">
        <v>0</v>
      </c>
      <c r="Q933" s="26"/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/>
      <c r="X933" s="3"/>
      <c r="Y933" s="3">
        <v>0</v>
      </c>
      <c r="Z933" s="3">
        <v>0</v>
      </c>
      <c r="AA933" s="3">
        <v>0</v>
      </c>
      <c r="AB933" s="3"/>
      <c r="AC933" s="27">
        <v>0</v>
      </c>
      <c r="AD933" s="28">
        <v>0</v>
      </c>
      <c r="AE933" s="135"/>
    </row>
    <row r="934" spans="1:31" x14ac:dyDescent="0.25">
      <c r="A934" s="29">
        <v>922</v>
      </c>
      <c r="B934" s="52"/>
      <c r="C934" s="52"/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/>
      <c r="J934" s="3"/>
      <c r="K934" s="3"/>
      <c r="L934" s="3"/>
      <c r="M934" s="3"/>
      <c r="N934" s="3"/>
      <c r="O934" s="3"/>
      <c r="P934" s="25">
        <v>0</v>
      </c>
      <c r="Q934" s="26"/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/>
      <c r="X934" s="3"/>
      <c r="Y934" s="3">
        <v>0</v>
      </c>
      <c r="Z934" s="3">
        <v>0</v>
      </c>
      <c r="AA934" s="3">
        <v>0</v>
      </c>
      <c r="AB934" s="3"/>
      <c r="AC934" s="27">
        <v>0</v>
      </c>
      <c r="AD934" s="28">
        <v>0</v>
      </c>
      <c r="AE934" s="135"/>
    </row>
    <row r="935" spans="1:31" x14ac:dyDescent="0.25">
      <c r="A935" s="20">
        <v>923</v>
      </c>
      <c r="B935" s="52"/>
      <c r="C935" s="52"/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/>
      <c r="J935" s="3"/>
      <c r="K935" s="3"/>
      <c r="L935" s="3"/>
      <c r="M935" s="3"/>
      <c r="N935" s="3"/>
      <c r="O935" s="3"/>
      <c r="P935" s="25">
        <v>0</v>
      </c>
      <c r="Q935" s="26"/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/>
      <c r="X935" s="3"/>
      <c r="Y935" s="3">
        <v>0</v>
      </c>
      <c r="Z935" s="3">
        <v>0</v>
      </c>
      <c r="AA935" s="3">
        <v>0</v>
      </c>
      <c r="AB935" s="3"/>
      <c r="AC935" s="27">
        <v>0</v>
      </c>
      <c r="AD935" s="28">
        <v>0</v>
      </c>
      <c r="AE935" s="135"/>
    </row>
    <row r="936" spans="1:31" x14ac:dyDescent="0.25">
      <c r="A936" s="29">
        <v>924</v>
      </c>
      <c r="B936" s="52"/>
      <c r="C936" s="52"/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/>
      <c r="J936" s="3"/>
      <c r="K936" s="3"/>
      <c r="L936" s="3"/>
      <c r="M936" s="3"/>
      <c r="N936" s="3"/>
      <c r="O936" s="3"/>
      <c r="P936" s="25">
        <v>0</v>
      </c>
      <c r="Q936" s="26"/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/>
      <c r="X936" s="3"/>
      <c r="Y936" s="3">
        <v>0</v>
      </c>
      <c r="Z936" s="3">
        <v>0</v>
      </c>
      <c r="AA936" s="3">
        <v>0</v>
      </c>
      <c r="AB936" s="3"/>
      <c r="AC936" s="27">
        <v>0</v>
      </c>
      <c r="AD936" s="28">
        <v>0</v>
      </c>
      <c r="AE936" s="135"/>
    </row>
    <row r="937" spans="1:31" x14ac:dyDescent="0.25">
      <c r="A937" s="20">
        <v>925</v>
      </c>
      <c r="B937" s="52"/>
      <c r="C937" s="52"/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/>
      <c r="J937" s="3"/>
      <c r="K937" s="3"/>
      <c r="L937" s="3"/>
      <c r="M937" s="3"/>
      <c r="N937" s="3"/>
      <c r="O937" s="3"/>
      <c r="P937" s="25">
        <v>0</v>
      </c>
      <c r="Q937" s="26"/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/>
      <c r="X937" s="3"/>
      <c r="Y937" s="3">
        <v>0</v>
      </c>
      <c r="Z937" s="3">
        <v>0</v>
      </c>
      <c r="AA937" s="3">
        <v>0</v>
      </c>
      <c r="AB937" s="3"/>
      <c r="AC937" s="27">
        <v>0</v>
      </c>
      <c r="AD937" s="28">
        <v>0</v>
      </c>
      <c r="AE937" s="135"/>
    </row>
    <row r="938" spans="1:31" x14ac:dyDescent="0.25">
      <c r="A938" s="29">
        <v>926</v>
      </c>
      <c r="B938" s="52"/>
      <c r="C938" s="52"/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/>
      <c r="J938" s="3"/>
      <c r="K938" s="3"/>
      <c r="L938" s="3"/>
      <c r="M938" s="3"/>
      <c r="N938" s="3"/>
      <c r="O938" s="3"/>
      <c r="P938" s="25">
        <v>0</v>
      </c>
      <c r="Q938" s="26"/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/>
      <c r="X938" s="3"/>
      <c r="Y938" s="3">
        <v>0</v>
      </c>
      <c r="Z938" s="3">
        <v>0</v>
      </c>
      <c r="AA938" s="3">
        <v>0</v>
      </c>
      <c r="AB938" s="3"/>
      <c r="AC938" s="27">
        <v>0</v>
      </c>
      <c r="AD938" s="28">
        <v>0</v>
      </c>
      <c r="AE938" s="135"/>
    </row>
    <row r="939" spans="1:31" x14ac:dyDescent="0.25">
      <c r="A939" s="20">
        <v>927</v>
      </c>
      <c r="B939" s="52"/>
      <c r="C939" s="52"/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/>
      <c r="J939" s="3"/>
      <c r="K939" s="3"/>
      <c r="L939" s="3"/>
      <c r="M939" s="3"/>
      <c r="N939" s="3"/>
      <c r="O939" s="3"/>
      <c r="P939" s="25">
        <v>0</v>
      </c>
      <c r="Q939" s="26"/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/>
      <c r="X939" s="3"/>
      <c r="Y939" s="3">
        <v>0</v>
      </c>
      <c r="Z939" s="3">
        <v>0</v>
      </c>
      <c r="AA939" s="3">
        <v>0</v>
      </c>
      <c r="AB939" s="3"/>
      <c r="AC939" s="27">
        <v>0</v>
      </c>
      <c r="AD939" s="28">
        <v>0</v>
      </c>
      <c r="AE939" s="135"/>
    </row>
    <row r="940" spans="1:31" x14ac:dyDescent="0.25">
      <c r="A940" s="29">
        <v>928</v>
      </c>
      <c r="B940" s="52"/>
      <c r="C940" s="52"/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/>
      <c r="J940" s="3"/>
      <c r="K940" s="3"/>
      <c r="L940" s="3"/>
      <c r="M940" s="3"/>
      <c r="N940" s="3"/>
      <c r="O940" s="3"/>
      <c r="P940" s="25">
        <v>0</v>
      </c>
      <c r="Q940" s="26"/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/>
      <c r="X940" s="3"/>
      <c r="Y940" s="3">
        <v>0</v>
      </c>
      <c r="Z940" s="3">
        <v>0</v>
      </c>
      <c r="AA940" s="3">
        <v>0</v>
      </c>
      <c r="AB940" s="3"/>
      <c r="AC940" s="27">
        <v>0</v>
      </c>
      <c r="AD940" s="28">
        <v>0</v>
      </c>
      <c r="AE940" s="135"/>
    </row>
    <row r="941" spans="1:31" x14ac:dyDescent="0.25">
      <c r="A941" s="20">
        <v>929</v>
      </c>
      <c r="B941" s="52"/>
      <c r="C941" s="52"/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/>
      <c r="J941" s="3"/>
      <c r="K941" s="3"/>
      <c r="L941" s="3"/>
      <c r="M941" s="3"/>
      <c r="N941" s="3"/>
      <c r="O941" s="3"/>
      <c r="P941" s="25">
        <v>0</v>
      </c>
      <c r="Q941" s="26"/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/>
      <c r="X941" s="3"/>
      <c r="Y941" s="3">
        <v>0</v>
      </c>
      <c r="Z941" s="3">
        <v>0</v>
      </c>
      <c r="AA941" s="3">
        <v>0</v>
      </c>
      <c r="AB941" s="3"/>
      <c r="AC941" s="27">
        <v>0</v>
      </c>
      <c r="AD941" s="28">
        <v>0</v>
      </c>
      <c r="AE941" s="135"/>
    </row>
    <row r="942" spans="1:31" x14ac:dyDescent="0.25">
      <c r="A942" s="29">
        <v>930</v>
      </c>
      <c r="B942" s="52"/>
      <c r="C942" s="52"/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/>
      <c r="J942" s="3"/>
      <c r="K942" s="3"/>
      <c r="L942" s="3"/>
      <c r="M942" s="3"/>
      <c r="N942" s="3"/>
      <c r="O942" s="3"/>
      <c r="P942" s="25">
        <v>0</v>
      </c>
      <c r="Q942" s="26"/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/>
      <c r="X942" s="3"/>
      <c r="Y942" s="3">
        <v>0</v>
      </c>
      <c r="Z942" s="3">
        <v>0</v>
      </c>
      <c r="AA942" s="3">
        <v>0</v>
      </c>
      <c r="AB942" s="3"/>
      <c r="AC942" s="27">
        <v>0</v>
      </c>
      <c r="AD942" s="28">
        <v>0</v>
      </c>
      <c r="AE942" s="135"/>
    </row>
    <row r="943" spans="1:31" x14ac:dyDescent="0.25">
      <c r="A943" s="20">
        <v>931</v>
      </c>
      <c r="B943" s="52"/>
      <c r="C943" s="52"/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/>
      <c r="J943" s="3"/>
      <c r="K943" s="3"/>
      <c r="L943" s="3"/>
      <c r="M943" s="3"/>
      <c r="N943" s="3"/>
      <c r="O943" s="3"/>
      <c r="P943" s="25">
        <v>0</v>
      </c>
      <c r="Q943" s="26"/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/>
      <c r="X943" s="3"/>
      <c r="Y943" s="3">
        <v>0</v>
      </c>
      <c r="Z943" s="3">
        <v>0</v>
      </c>
      <c r="AA943" s="3">
        <v>0</v>
      </c>
      <c r="AB943" s="3"/>
      <c r="AC943" s="27">
        <v>0</v>
      </c>
      <c r="AD943" s="28">
        <v>0</v>
      </c>
      <c r="AE943" s="135"/>
    </row>
    <row r="944" spans="1:31" x14ac:dyDescent="0.25">
      <c r="A944" s="29">
        <v>932</v>
      </c>
      <c r="B944" s="52"/>
      <c r="C944" s="52"/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/>
      <c r="J944" s="3"/>
      <c r="K944" s="3"/>
      <c r="L944" s="3"/>
      <c r="M944" s="3"/>
      <c r="N944" s="3"/>
      <c r="O944" s="3"/>
      <c r="P944" s="25">
        <v>0</v>
      </c>
      <c r="Q944" s="26"/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/>
      <c r="X944" s="3"/>
      <c r="Y944" s="3">
        <v>0</v>
      </c>
      <c r="Z944" s="3">
        <v>0</v>
      </c>
      <c r="AA944" s="3">
        <v>0</v>
      </c>
      <c r="AB944" s="3"/>
      <c r="AC944" s="27">
        <v>0</v>
      </c>
      <c r="AD944" s="28">
        <v>0</v>
      </c>
      <c r="AE944" s="135"/>
    </row>
    <row r="945" spans="1:31" x14ac:dyDescent="0.25">
      <c r="A945" s="20">
        <v>933</v>
      </c>
      <c r="B945" s="52"/>
      <c r="C945" s="52"/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/>
      <c r="J945" s="3"/>
      <c r="K945" s="3"/>
      <c r="L945" s="3"/>
      <c r="M945" s="3"/>
      <c r="N945" s="3"/>
      <c r="O945" s="3"/>
      <c r="P945" s="25">
        <v>0</v>
      </c>
      <c r="Q945" s="26"/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/>
      <c r="X945" s="3"/>
      <c r="Y945" s="3">
        <v>0</v>
      </c>
      <c r="Z945" s="3">
        <v>0</v>
      </c>
      <c r="AA945" s="3">
        <v>0</v>
      </c>
      <c r="AB945" s="3"/>
      <c r="AC945" s="27">
        <v>0</v>
      </c>
      <c r="AD945" s="28">
        <v>0</v>
      </c>
      <c r="AE945" s="135"/>
    </row>
    <row r="946" spans="1:31" x14ac:dyDescent="0.25">
      <c r="A946" s="29">
        <v>934</v>
      </c>
      <c r="B946" s="52"/>
      <c r="C946" s="52"/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/>
      <c r="J946" s="3"/>
      <c r="K946" s="3"/>
      <c r="L946" s="3"/>
      <c r="M946" s="3"/>
      <c r="N946" s="3"/>
      <c r="O946" s="3"/>
      <c r="P946" s="25">
        <v>0</v>
      </c>
      <c r="Q946" s="26"/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/>
      <c r="X946" s="3"/>
      <c r="Y946" s="3">
        <v>0</v>
      </c>
      <c r="Z946" s="3">
        <v>0</v>
      </c>
      <c r="AA946" s="3">
        <v>0</v>
      </c>
      <c r="AB946" s="3"/>
      <c r="AC946" s="27">
        <v>0</v>
      </c>
      <c r="AD946" s="28">
        <v>0</v>
      </c>
      <c r="AE946" s="135"/>
    </row>
    <row r="947" spans="1:31" x14ac:dyDescent="0.25">
      <c r="A947" s="20">
        <v>935</v>
      </c>
      <c r="B947" s="52"/>
      <c r="C947" s="52"/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/>
      <c r="J947" s="3"/>
      <c r="K947" s="3"/>
      <c r="L947" s="3"/>
      <c r="M947" s="3"/>
      <c r="N947" s="3"/>
      <c r="O947" s="3"/>
      <c r="P947" s="25">
        <v>0</v>
      </c>
      <c r="Q947" s="26"/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/>
      <c r="X947" s="3"/>
      <c r="Y947" s="3">
        <v>0</v>
      </c>
      <c r="Z947" s="3">
        <v>0</v>
      </c>
      <c r="AA947" s="3">
        <v>0</v>
      </c>
      <c r="AB947" s="3"/>
      <c r="AC947" s="27">
        <v>0</v>
      </c>
      <c r="AD947" s="28">
        <v>0</v>
      </c>
      <c r="AE947" s="135"/>
    </row>
    <row r="948" spans="1:31" x14ac:dyDescent="0.25">
      <c r="A948" s="29">
        <v>936</v>
      </c>
      <c r="B948" s="52"/>
      <c r="C948" s="52"/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/>
      <c r="J948" s="3"/>
      <c r="K948" s="3"/>
      <c r="L948" s="3"/>
      <c r="M948" s="3"/>
      <c r="N948" s="3"/>
      <c r="O948" s="3"/>
      <c r="P948" s="25">
        <v>0</v>
      </c>
      <c r="Q948" s="26"/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/>
      <c r="X948" s="3"/>
      <c r="Y948" s="3">
        <v>0</v>
      </c>
      <c r="Z948" s="3">
        <v>0</v>
      </c>
      <c r="AA948" s="3">
        <v>0</v>
      </c>
      <c r="AB948" s="3"/>
      <c r="AC948" s="27">
        <v>0</v>
      </c>
      <c r="AD948" s="28">
        <v>0</v>
      </c>
      <c r="AE948" s="135"/>
    </row>
    <row r="949" spans="1:31" x14ac:dyDescent="0.25">
      <c r="A949" s="20">
        <v>937</v>
      </c>
      <c r="B949" s="52"/>
      <c r="C949" s="52"/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/>
      <c r="J949" s="3"/>
      <c r="K949" s="3"/>
      <c r="L949" s="3"/>
      <c r="M949" s="3"/>
      <c r="N949" s="3"/>
      <c r="O949" s="3"/>
      <c r="P949" s="25">
        <v>0</v>
      </c>
      <c r="Q949" s="26"/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/>
      <c r="X949" s="3"/>
      <c r="Y949" s="3">
        <v>0</v>
      </c>
      <c r="Z949" s="3">
        <v>0</v>
      </c>
      <c r="AA949" s="3">
        <v>0</v>
      </c>
      <c r="AB949" s="3"/>
      <c r="AC949" s="27">
        <v>0</v>
      </c>
      <c r="AD949" s="28">
        <v>0</v>
      </c>
      <c r="AE949" s="135"/>
    </row>
    <row r="950" spans="1:31" x14ac:dyDescent="0.25">
      <c r="A950" s="29">
        <v>938</v>
      </c>
      <c r="B950" s="52"/>
      <c r="C950" s="52"/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/>
      <c r="J950" s="3"/>
      <c r="K950" s="3"/>
      <c r="L950" s="3"/>
      <c r="M950" s="3"/>
      <c r="N950" s="3"/>
      <c r="O950" s="3"/>
      <c r="P950" s="25">
        <v>0</v>
      </c>
      <c r="Q950" s="26"/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/>
      <c r="X950" s="3"/>
      <c r="Y950" s="3">
        <v>0</v>
      </c>
      <c r="Z950" s="3">
        <v>0</v>
      </c>
      <c r="AA950" s="3">
        <v>0</v>
      </c>
      <c r="AB950" s="3"/>
      <c r="AC950" s="27">
        <v>0</v>
      </c>
      <c r="AD950" s="28">
        <v>0</v>
      </c>
      <c r="AE950" s="135"/>
    </row>
    <row r="951" spans="1:31" x14ac:dyDescent="0.25">
      <c r="A951" s="20">
        <v>939</v>
      </c>
      <c r="B951" s="52"/>
      <c r="C951" s="52"/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/>
      <c r="J951" s="3"/>
      <c r="K951" s="3"/>
      <c r="L951" s="3"/>
      <c r="M951" s="3"/>
      <c r="N951" s="3"/>
      <c r="O951" s="3"/>
      <c r="P951" s="25">
        <v>0</v>
      </c>
      <c r="Q951" s="26"/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/>
      <c r="X951" s="3"/>
      <c r="Y951" s="3">
        <v>0</v>
      </c>
      <c r="Z951" s="3">
        <v>0</v>
      </c>
      <c r="AA951" s="3">
        <v>0</v>
      </c>
      <c r="AB951" s="3"/>
      <c r="AC951" s="27">
        <v>0</v>
      </c>
      <c r="AD951" s="28">
        <v>0</v>
      </c>
      <c r="AE951" s="135"/>
    </row>
    <row r="952" spans="1:31" x14ac:dyDescent="0.25">
      <c r="A952" s="29">
        <v>940</v>
      </c>
      <c r="B952" s="52"/>
      <c r="C952" s="52"/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/>
      <c r="J952" s="3"/>
      <c r="K952" s="3"/>
      <c r="L952" s="3"/>
      <c r="M952" s="3"/>
      <c r="N952" s="3"/>
      <c r="O952" s="3"/>
      <c r="P952" s="25">
        <v>0</v>
      </c>
      <c r="Q952" s="26"/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/>
      <c r="X952" s="3"/>
      <c r="Y952" s="3">
        <v>0</v>
      </c>
      <c r="Z952" s="3">
        <v>0</v>
      </c>
      <c r="AA952" s="3">
        <v>0</v>
      </c>
      <c r="AB952" s="3"/>
      <c r="AC952" s="27">
        <v>0</v>
      </c>
      <c r="AD952" s="28">
        <v>0</v>
      </c>
      <c r="AE952" s="135"/>
    </row>
    <row r="953" spans="1:31" x14ac:dyDescent="0.25">
      <c r="A953" s="20">
        <v>941</v>
      </c>
      <c r="B953" s="52"/>
      <c r="C953" s="52"/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/>
      <c r="J953" s="3"/>
      <c r="K953" s="3"/>
      <c r="L953" s="3"/>
      <c r="M953" s="3"/>
      <c r="N953" s="3"/>
      <c r="O953" s="3"/>
      <c r="P953" s="25">
        <v>0</v>
      </c>
      <c r="Q953" s="26"/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/>
      <c r="X953" s="3"/>
      <c r="Y953" s="3">
        <v>0</v>
      </c>
      <c r="Z953" s="3">
        <v>0</v>
      </c>
      <c r="AA953" s="3">
        <v>0</v>
      </c>
      <c r="AB953" s="3"/>
      <c r="AC953" s="27">
        <v>0</v>
      </c>
      <c r="AD953" s="28">
        <v>0</v>
      </c>
      <c r="AE953" s="135"/>
    </row>
    <row r="954" spans="1:31" x14ac:dyDescent="0.25">
      <c r="A954" s="29">
        <v>942</v>
      </c>
      <c r="B954" s="52"/>
      <c r="C954" s="52"/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/>
      <c r="J954" s="3"/>
      <c r="K954" s="3"/>
      <c r="L954" s="3"/>
      <c r="M954" s="3"/>
      <c r="N954" s="3"/>
      <c r="O954" s="3"/>
      <c r="P954" s="25">
        <v>0</v>
      </c>
      <c r="Q954" s="26"/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/>
      <c r="X954" s="3"/>
      <c r="Y954" s="3">
        <v>0</v>
      </c>
      <c r="Z954" s="3">
        <v>0</v>
      </c>
      <c r="AA954" s="3">
        <v>0</v>
      </c>
      <c r="AB954" s="3"/>
      <c r="AC954" s="27">
        <v>0</v>
      </c>
      <c r="AD954" s="28">
        <v>0</v>
      </c>
      <c r="AE954" s="135"/>
    </row>
    <row r="955" spans="1:31" x14ac:dyDescent="0.25">
      <c r="A955" s="20">
        <v>943</v>
      </c>
      <c r="B955" s="52"/>
      <c r="C955" s="52"/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/>
      <c r="J955" s="3"/>
      <c r="K955" s="3"/>
      <c r="L955" s="3"/>
      <c r="M955" s="3"/>
      <c r="N955" s="3"/>
      <c r="O955" s="3"/>
      <c r="P955" s="25">
        <v>0</v>
      </c>
      <c r="Q955" s="26"/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/>
      <c r="X955" s="3"/>
      <c r="Y955" s="3">
        <v>0</v>
      </c>
      <c r="Z955" s="3">
        <v>0</v>
      </c>
      <c r="AA955" s="3">
        <v>0</v>
      </c>
      <c r="AB955" s="3"/>
      <c r="AC955" s="27">
        <v>0</v>
      </c>
      <c r="AD955" s="28">
        <v>0</v>
      </c>
      <c r="AE955" s="135"/>
    </row>
    <row r="956" spans="1:31" x14ac:dyDescent="0.25">
      <c r="A956" s="29">
        <v>944</v>
      </c>
      <c r="B956" s="52"/>
      <c r="C956" s="52"/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/>
      <c r="J956" s="3"/>
      <c r="K956" s="3"/>
      <c r="L956" s="3"/>
      <c r="M956" s="3"/>
      <c r="N956" s="3"/>
      <c r="O956" s="3"/>
      <c r="P956" s="25">
        <v>0</v>
      </c>
      <c r="Q956" s="26"/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/>
      <c r="X956" s="3"/>
      <c r="Y956" s="3">
        <v>0</v>
      </c>
      <c r="Z956" s="3">
        <v>0</v>
      </c>
      <c r="AA956" s="3">
        <v>0</v>
      </c>
      <c r="AB956" s="3"/>
      <c r="AC956" s="27">
        <v>0</v>
      </c>
      <c r="AD956" s="28">
        <v>0</v>
      </c>
      <c r="AE956" s="135"/>
    </row>
    <row r="957" spans="1:31" x14ac:dyDescent="0.25">
      <c r="A957" s="20">
        <v>945</v>
      </c>
      <c r="B957" s="52"/>
      <c r="C957" s="52"/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/>
      <c r="J957" s="3"/>
      <c r="K957" s="3"/>
      <c r="L957" s="3"/>
      <c r="M957" s="3"/>
      <c r="N957" s="3"/>
      <c r="O957" s="3"/>
      <c r="P957" s="25">
        <v>0</v>
      </c>
      <c r="Q957" s="26"/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/>
      <c r="X957" s="3"/>
      <c r="Y957" s="3">
        <v>0</v>
      </c>
      <c r="Z957" s="3">
        <v>0</v>
      </c>
      <c r="AA957" s="3">
        <v>0</v>
      </c>
      <c r="AB957" s="3"/>
      <c r="AC957" s="27">
        <v>0</v>
      </c>
      <c r="AD957" s="28">
        <v>0</v>
      </c>
      <c r="AE957" s="135"/>
    </row>
    <row r="958" spans="1:31" x14ac:dyDescent="0.25">
      <c r="A958" s="29">
        <v>946</v>
      </c>
      <c r="B958" s="52"/>
      <c r="C958" s="52"/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/>
      <c r="J958" s="3"/>
      <c r="K958" s="3"/>
      <c r="L958" s="3"/>
      <c r="M958" s="3"/>
      <c r="N958" s="3"/>
      <c r="O958" s="3"/>
      <c r="P958" s="25">
        <v>0</v>
      </c>
      <c r="Q958" s="26"/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/>
      <c r="X958" s="3"/>
      <c r="Y958" s="3">
        <v>0</v>
      </c>
      <c r="Z958" s="3">
        <v>0</v>
      </c>
      <c r="AA958" s="3">
        <v>0</v>
      </c>
      <c r="AB958" s="3"/>
      <c r="AC958" s="27">
        <v>0</v>
      </c>
      <c r="AD958" s="28">
        <v>0</v>
      </c>
      <c r="AE958" s="135"/>
    </row>
    <row r="959" spans="1:31" x14ac:dyDescent="0.25">
      <c r="A959" s="20">
        <v>947</v>
      </c>
      <c r="B959" s="52"/>
      <c r="C959" s="52"/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/>
      <c r="J959" s="3"/>
      <c r="K959" s="3"/>
      <c r="L959" s="3"/>
      <c r="M959" s="3"/>
      <c r="N959" s="3"/>
      <c r="O959" s="3"/>
      <c r="P959" s="25">
        <v>0</v>
      </c>
      <c r="Q959" s="26"/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/>
      <c r="X959" s="3"/>
      <c r="Y959" s="3">
        <v>0</v>
      </c>
      <c r="Z959" s="3">
        <v>0</v>
      </c>
      <c r="AA959" s="3">
        <v>0</v>
      </c>
      <c r="AB959" s="3"/>
      <c r="AC959" s="27">
        <v>0</v>
      </c>
      <c r="AD959" s="28">
        <v>0</v>
      </c>
      <c r="AE959" s="135"/>
    </row>
    <row r="960" spans="1:31" x14ac:dyDescent="0.25">
      <c r="A960" s="29">
        <v>948</v>
      </c>
      <c r="B960" s="52"/>
      <c r="C960" s="52"/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/>
      <c r="J960" s="3"/>
      <c r="K960" s="3"/>
      <c r="L960" s="3"/>
      <c r="M960" s="3"/>
      <c r="N960" s="3"/>
      <c r="O960" s="3"/>
      <c r="P960" s="25">
        <v>0</v>
      </c>
      <c r="Q960" s="26"/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/>
      <c r="X960" s="3"/>
      <c r="Y960" s="3">
        <v>0</v>
      </c>
      <c r="Z960" s="3">
        <v>0</v>
      </c>
      <c r="AA960" s="3">
        <v>0</v>
      </c>
      <c r="AB960" s="3"/>
      <c r="AC960" s="27">
        <v>0</v>
      </c>
      <c r="AD960" s="28">
        <v>0</v>
      </c>
      <c r="AE960" s="135"/>
    </row>
    <row r="961" spans="1:31" x14ac:dyDescent="0.25">
      <c r="A961" s="20">
        <v>949</v>
      </c>
      <c r="B961" s="52"/>
      <c r="C961" s="52"/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/>
      <c r="J961" s="3"/>
      <c r="K961" s="3"/>
      <c r="L961" s="3"/>
      <c r="M961" s="3"/>
      <c r="N961" s="3"/>
      <c r="O961" s="3"/>
      <c r="P961" s="25">
        <v>0</v>
      </c>
      <c r="Q961" s="26"/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/>
      <c r="X961" s="3"/>
      <c r="Y961" s="3">
        <v>0</v>
      </c>
      <c r="Z961" s="3">
        <v>0</v>
      </c>
      <c r="AA961" s="3">
        <v>0</v>
      </c>
      <c r="AB961" s="3"/>
      <c r="AC961" s="27">
        <v>0</v>
      </c>
      <c r="AD961" s="28">
        <v>0</v>
      </c>
      <c r="AE961" s="135"/>
    </row>
    <row r="962" spans="1:31" x14ac:dyDescent="0.25">
      <c r="A962" s="29">
        <v>950</v>
      </c>
      <c r="B962" s="52"/>
      <c r="C962" s="52"/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/>
      <c r="J962" s="3"/>
      <c r="K962" s="3"/>
      <c r="L962" s="3"/>
      <c r="M962" s="3"/>
      <c r="N962" s="3"/>
      <c r="O962" s="3"/>
      <c r="P962" s="25">
        <v>0</v>
      </c>
      <c r="Q962" s="26"/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/>
      <c r="X962" s="3"/>
      <c r="Y962" s="3">
        <v>0</v>
      </c>
      <c r="Z962" s="3">
        <v>0</v>
      </c>
      <c r="AA962" s="3">
        <v>0</v>
      </c>
      <c r="AB962" s="3"/>
      <c r="AC962" s="27">
        <v>0</v>
      </c>
      <c r="AD962" s="28">
        <v>0</v>
      </c>
      <c r="AE962" s="135"/>
    </row>
    <row r="963" spans="1:31" x14ac:dyDescent="0.25">
      <c r="A963" s="20">
        <v>951</v>
      </c>
      <c r="B963" s="52"/>
      <c r="C963" s="52"/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/>
      <c r="J963" s="3"/>
      <c r="K963" s="3"/>
      <c r="L963" s="3"/>
      <c r="M963" s="3"/>
      <c r="N963" s="3"/>
      <c r="O963" s="3"/>
      <c r="P963" s="25">
        <v>0</v>
      </c>
      <c r="Q963" s="26"/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/>
      <c r="X963" s="3"/>
      <c r="Y963" s="3">
        <v>0</v>
      </c>
      <c r="Z963" s="3">
        <v>0</v>
      </c>
      <c r="AA963" s="3">
        <v>0</v>
      </c>
      <c r="AB963" s="3"/>
      <c r="AC963" s="27">
        <v>0</v>
      </c>
      <c r="AD963" s="28">
        <v>0</v>
      </c>
      <c r="AE963" s="135"/>
    </row>
    <row r="964" spans="1:31" x14ac:dyDescent="0.25">
      <c r="A964" s="29">
        <v>952</v>
      </c>
      <c r="B964" s="52"/>
      <c r="C964" s="52"/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/>
      <c r="J964" s="3"/>
      <c r="K964" s="3"/>
      <c r="L964" s="3"/>
      <c r="M964" s="3"/>
      <c r="N964" s="3"/>
      <c r="O964" s="3"/>
      <c r="P964" s="25">
        <v>0</v>
      </c>
      <c r="Q964" s="26"/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/>
      <c r="X964" s="3"/>
      <c r="Y964" s="3">
        <v>0</v>
      </c>
      <c r="Z964" s="3">
        <v>0</v>
      </c>
      <c r="AA964" s="3">
        <v>0</v>
      </c>
      <c r="AB964" s="3"/>
      <c r="AC964" s="27">
        <v>0</v>
      </c>
      <c r="AD964" s="28">
        <v>0</v>
      </c>
      <c r="AE964" s="135"/>
    </row>
    <row r="965" spans="1:31" x14ac:dyDescent="0.25">
      <c r="A965" s="20">
        <v>953</v>
      </c>
      <c r="B965" s="52"/>
      <c r="C965" s="52"/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/>
      <c r="J965" s="3"/>
      <c r="K965" s="3"/>
      <c r="L965" s="3"/>
      <c r="M965" s="3"/>
      <c r="N965" s="3"/>
      <c r="O965" s="3"/>
      <c r="P965" s="25">
        <v>0</v>
      </c>
      <c r="Q965" s="26"/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/>
      <c r="X965" s="3"/>
      <c r="Y965" s="3">
        <v>0</v>
      </c>
      <c r="Z965" s="3">
        <v>0</v>
      </c>
      <c r="AA965" s="3">
        <v>0</v>
      </c>
      <c r="AB965" s="3"/>
      <c r="AC965" s="27">
        <v>0</v>
      </c>
      <c r="AD965" s="28">
        <v>0</v>
      </c>
      <c r="AE965" s="135"/>
    </row>
    <row r="966" spans="1:31" x14ac:dyDescent="0.25">
      <c r="A966" s="29">
        <v>954</v>
      </c>
      <c r="B966" s="52"/>
      <c r="C966" s="52"/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/>
      <c r="J966" s="3"/>
      <c r="K966" s="3"/>
      <c r="L966" s="3"/>
      <c r="M966" s="3"/>
      <c r="N966" s="3"/>
      <c r="O966" s="3"/>
      <c r="P966" s="25">
        <v>0</v>
      </c>
      <c r="Q966" s="26"/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/>
      <c r="X966" s="3"/>
      <c r="Y966" s="3">
        <v>0</v>
      </c>
      <c r="Z966" s="3">
        <v>0</v>
      </c>
      <c r="AA966" s="3">
        <v>0</v>
      </c>
      <c r="AB966" s="3"/>
      <c r="AC966" s="27">
        <v>0</v>
      </c>
      <c r="AD966" s="28">
        <v>0</v>
      </c>
      <c r="AE966" s="135"/>
    </row>
    <row r="967" spans="1:31" x14ac:dyDescent="0.25">
      <c r="A967" s="20">
        <v>955</v>
      </c>
      <c r="B967" s="52"/>
      <c r="C967" s="52"/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/>
      <c r="J967" s="3"/>
      <c r="K967" s="3"/>
      <c r="L967" s="3"/>
      <c r="M967" s="3"/>
      <c r="N967" s="3"/>
      <c r="O967" s="3"/>
      <c r="P967" s="25">
        <v>0</v>
      </c>
      <c r="Q967" s="26"/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/>
      <c r="X967" s="3"/>
      <c r="Y967" s="3">
        <v>0</v>
      </c>
      <c r="Z967" s="3">
        <v>0</v>
      </c>
      <c r="AA967" s="3">
        <v>0</v>
      </c>
      <c r="AB967" s="3"/>
      <c r="AC967" s="27">
        <v>0</v>
      </c>
      <c r="AD967" s="28">
        <v>0</v>
      </c>
      <c r="AE967" s="135"/>
    </row>
    <row r="968" spans="1:31" x14ac:dyDescent="0.25">
      <c r="A968" s="29">
        <v>956</v>
      </c>
      <c r="B968" s="52"/>
      <c r="C968" s="52"/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/>
      <c r="J968" s="3"/>
      <c r="K968" s="3"/>
      <c r="L968" s="3"/>
      <c r="M968" s="3"/>
      <c r="N968" s="3"/>
      <c r="O968" s="3"/>
      <c r="P968" s="25">
        <v>0</v>
      </c>
      <c r="Q968" s="26"/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/>
      <c r="X968" s="3"/>
      <c r="Y968" s="3">
        <v>0</v>
      </c>
      <c r="Z968" s="3">
        <v>0</v>
      </c>
      <c r="AA968" s="3">
        <v>0</v>
      </c>
      <c r="AB968" s="3"/>
      <c r="AC968" s="27">
        <v>0</v>
      </c>
      <c r="AD968" s="28">
        <v>0</v>
      </c>
      <c r="AE968" s="135"/>
    </row>
    <row r="969" spans="1:31" x14ac:dyDescent="0.25">
      <c r="A969" s="20">
        <v>957</v>
      </c>
      <c r="B969" s="52"/>
      <c r="C969" s="52"/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/>
      <c r="J969" s="3"/>
      <c r="K969" s="3"/>
      <c r="L969" s="3"/>
      <c r="M969" s="3"/>
      <c r="N969" s="3"/>
      <c r="O969" s="3"/>
      <c r="P969" s="25">
        <v>0</v>
      </c>
      <c r="Q969" s="26"/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/>
      <c r="X969" s="3"/>
      <c r="Y969" s="3">
        <v>0</v>
      </c>
      <c r="Z969" s="3">
        <v>0</v>
      </c>
      <c r="AA969" s="3">
        <v>0</v>
      </c>
      <c r="AB969" s="3"/>
      <c r="AC969" s="27">
        <v>0</v>
      </c>
      <c r="AD969" s="28">
        <v>0</v>
      </c>
      <c r="AE969" s="135"/>
    </row>
    <row r="970" spans="1:31" x14ac:dyDescent="0.25">
      <c r="A970" s="29">
        <v>958</v>
      </c>
      <c r="B970" s="52"/>
      <c r="C970" s="52"/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/>
      <c r="J970" s="3"/>
      <c r="K970" s="3"/>
      <c r="L970" s="3"/>
      <c r="M970" s="3"/>
      <c r="N970" s="3"/>
      <c r="O970" s="3"/>
      <c r="P970" s="25">
        <v>0</v>
      </c>
      <c r="Q970" s="26"/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/>
      <c r="X970" s="3"/>
      <c r="Y970" s="3">
        <v>0</v>
      </c>
      <c r="Z970" s="3">
        <v>0</v>
      </c>
      <c r="AA970" s="3">
        <v>0</v>
      </c>
      <c r="AB970" s="3"/>
      <c r="AC970" s="27">
        <v>0</v>
      </c>
      <c r="AD970" s="28">
        <v>0</v>
      </c>
      <c r="AE970" s="135"/>
    </row>
    <row r="971" spans="1:31" x14ac:dyDescent="0.25">
      <c r="A971" s="20">
        <v>959</v>
      </c>
      <c r="B971" s="52"/>
      <c r="C971" s="52"/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/>
      <c r="J971" s="3"/>
      <c r="K971" s="3"/>
      <c r="L971" s="3"/>
      <c r="M971" s="3"/>
      <c r="N971" s="3"/>
      <c r="O971" s="3"/>
      <c r="P971" s="25">
        <v>0</v>
      </c>
      <c r="Q971" s="26"/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/>
      <c r="X971" s="3"/>
      <c r="Y971" s="3">
        <v>0</v>
      </c>
      <c r="Z971" s="3">
        <v>0</v>
      </c>
      <c r="AA971" s="3">
        <v>0</v>
      </c>
      <c r="AB971" s="3"/>
      <c r="AC971" s="27">
        <v>0</v>
      </c>
      <c r="AD971" s="28">
        <v>0</v>
      </c>
      <c r="AE971" s="135"/>
    </row>
    <row r="972" spans="1:31" x14ac:dyDescent="0.25">
      <c r="A972" s="29">
        <v>960</v>
      </c>
      <c r="B972" s="52"/>
      <c r="C972" s="52"/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/>
      <c r="J972" s="3"/>
      <c r="K972" s="3"/>
      <c r="L972" s="3"/>
      <c r="M972" s="3"/>
      <c r="N972" s="3"/>
      <c r="O972" s="3"/>
      <c r="P972" s="25">
        <v>0</v>
      </c>
      <c r="Q972" s="26"/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/>
      <c r="X972" s="3"/>
      <c r="Y972" s="3">
        <v>0</v>
      </c>
      <c r="Z972" s="3">
        <v>0</v>
      </c>
      <c r="AA972" s="3">
        <v>0</v>
      </c>
      <c r="AB972" s="3"/>
      <c r="AC972" s="27">
        <v>0</v>
      </c>
      <c r="AD972" s="28">
        <v>0</v>
      </c>
      <c r="AE972" s="135"/>
    </row>
    <row r="973" spans="1:31" x14ac:dyDescent="0.25">
      <c r="A973" s="20">
        <v>961</v>
      </c>
      <c r="B973" s="52"/>
      <c r="C973" s="52"/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/>
      <c r="J973" s="3"/>
      <c r="K973" s="3"/>
      <c r="L973" s="3"/>
      <c r="M973" s="3"/>
      <c r="N973" s="3"/>
      <c r="O973" s="3"/>
      <c r="P973" s="25">
        <v>0</v>
      </c>
      <c r="Q973" s="26"/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/>
      <c r="X973" s="3"/>
      <c r="Y973" s="3">
        <v>0</v>
      </c>
      <c r="Z973" s="3">
        <v>0</v>
      </c>
      <c r="AA973" s="3">
        <v>0</v>
      </c>
      <c r="AB973" s="3"/>
      <c r="AC973" s="27">
        <v>0</v>
      </c>
      <c r="AD973" s="28">
        <v>0</v>
      </c>
      <c r="AE973" s="135"/>
    </row>
    <row r="974" spans="1:31" x14ac:dyDescent="0.25">
      <c r="A974" s="29">
        <v>962</v>
      </c>
      <c r="B974" s="52"/>
      <c r="C974" s="52"/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/>
      <c r="J974" s="3"/>
      <c r="K974" s="3"/>
      <c r="L974" s="3"/>
      <c r="M974" s="3"/>
      <c r="N974" s="3"/>
      <c r="O974" s="3"/>
      <c r="P974" s="25">
        <v>0</v>
      </c>
      <c r="Q974" s="26"/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/>
      <c r="X974" s="3"/>
      <c r="Y974" s="3">
        <v>0</v>
      </c>
      <c r="Z974" s="3">
        <v>0</v>
      </c>
      <c r="AA974" s="3">
        <v>0</v>
      </c>
      <c r="AB974" s="3"/>
      <c r="AC974" s="27">
        <v>0</v>
      </c>
      <c r="AD974" s="28">
        <v>0</v>
      </c>
      <c r="AE974" s="135"/>
    </row>
    <row r="975" spans="1:31" x14ac:dyDescent="0.25">
      <c r="A975" s="20">
        <v>963</v>
      </c>
      <c r="B975" s="52"/>
      <c r="C975" s="52"/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/>
      <c r="J975" s="3"/>
      <c r="K975" s="3"/>
      <c r="L975" s="3"/>
      <c r="M975" s="3"/>
      <c r="N975" s="3"/>
      <c r="O975" s="3"/>
      <c r="P975" s="25">
        <v>0</v>
      </c>
      <c r="Q975" s="26"/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/>
      <c r="X975" s="3"/>
      <c r="Y975" s="3">
        <v>0</v>
      </c>
      <c r="Z975" s="3">
        <v>0</v>
      </c>
      <c r="AA975" s="3">
        <v>0</v>
      </c>
      <c r="AB975" s="3"/>
      <c r="AC975" s="27">
        <v>0</v>
      </c>
      <c r="AD975" s="28">
        <v>0</v>
      </c>
      <c r="AE975" s="135"/>
    </row>
    <row r="976" spans="1:31" x14ac:dyDescent="0.25">
      <c r="A976" s="29">
        <v>964</v>
      </c>
      <c r="B976" s="52"/>
      <c r="C976" s="52"/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/>
      <c r="J976" s="3"/>
      <c r="K976" s="3"/>
      <c r="L976" s="3"/>
      <c r="M976" s="3"/>
      <c r="N976" s="3"/>
      <c r="O976" s="3"/>
      <c r="P976" s="25">
        <v>0</v>
      </c>
      <c r="Q976" s="26"/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/>
      <c r="X976" s="3"/>
      <c r="Y976" s="3">
        <v>0</v>
      </c>
      <c r="Z976" s="3">
        <v>0</v>
      </c>
      <c r="AA976" s="3">
        <v>0</v>
      </c>
      <c r="AB976" s="3"/>
      <c r="AC976" s="27">
        <v>0</v>
      </c>
      <c r="AD976" s="28">
        <v>0</v>
      </c>
      <c r="AE976" s="135"/>
    </row>
    <row r="977" spans="1:31" x14ac:dyDescent="0.25">
      <c r="A977" s="20">
        <v>965</v>
      </c>
      <c r="B977" s="52"/>
      <c r="C977" s="52"/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/>
      <c r="J977" s="3"/>
      <c r="K977" s="3"/>
      <c r="L977" s="3"/>
      <c r="M977" s="3"/>
      <c r="N977" s="3"/>
      <c r="O977" s="3"/>
      <c r="P977" s="25">
        <v>0</v>
      </c>
      <c r="Q977" s="26"/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/>
      <c r="X977" s="3"/>
      <c r="Y977" s="3">
        <v>0</v>
      </c>
      <c r="Z977" s="3">
        <v>0</v>
      </c>
      <c r="AA977" s="3">
        <v>0</v>
      </c>
      <c r="AB977" s="3"/>
      <c r="AC977" s="27">
        <v>0</v>
      </c>
      <c r="AD977" s="28">
        <v>0</v>
      </c>
      <c r="AE977" s="135"/>
    </row>
    <row r="978" spans="1:31" x14ac:dyDescent="0.25">
      <c r="A978" s="29">
        <v>966</v>
      </c>
      <c r="B978" s="52"/>
      <c r="C978" s="52"/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/>
      <c r="J978" s="3"/>
      <c r="K978" s="3"/>
      <c r="L978" s="3"/>
      <c r="M978" s="3"/>
      <c r="N978" s="3"/>
      <c r="O978" s="3"/>
      <c r="P978" s="25">
        <v>0</v>
      </c>
      <c r="Q978" s="26"/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/>
      <c r="X978" s="3"/>
      <c r="Y978" s="3">
        <v>0</v>
      </c>
      <c r="Z978" s="3">
        <v>0</v>
      </c>
      <c r="AA978" s="3">
        <v>0</v>
      </c>
      <c r="AB978" s="3"/>
      <c r="AC978" s="27">
        <v>0</v>
      </c>
      <c r="AD978" s="28">
        <v>0</v>
      </c>
      <c r="AE978" s="135"/>
    </row>
    <row r="979" spans="1:31" x14ac:dyDescent="0.25">
      <c r="A979" s="20">
        <v>967</v>
      </c>
      <c r="B979" s="52"/>
      <c r="C979" s="52"/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/>
      <c r="J979" s="3"/>
      <c r="K979" s="3"/>
      <c r="L979" s="3"/>
      <c r="M979" s="3"/>
      <c r="N979" s="3"/>
      <c r="O979" s="3"/>
      <c r="P979" s="25">
        <v>0</v>
      </c>
      <c r="Q979" s="26"/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/>
      <c r="X979" s="3"/>
      <c r="Y979" s="3">
        <v>0</v>
      </c>
      <c r="Z979" s="3">
        <v>0</v>
      </c>
      <c r="AA979" s="3">
        <v>0</v>
      </c>
      <c r="AB979" s="3"/>
      <c r="AC979" s="27">
        <v>0</v>
      </c>
      <c r="AD979" s="28">
        <v>0</v>
      </c>
      <c r="AE979" s="135"/>
    </row>
    <row r="980" spans="1:31" x14ac:dyDescent="0.25">
      <c r="A980" s="29">
        <v>968</v>
      </c>
      <c r="B980" s="52"/>
      <c r="C980" s="52"/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/>
      <c r="J980" s="3"/>
      <c r="K980" s="3"/>
      <c r="L980" s="3"/>
      <c r="M980" s="3"/>
      <c r="N980" s="3"/>
      <c r="O980" s="3"/>
      <c r="P980" s="25">
        <v>0</v>
      </c>
      <c r="Q980" s="26"/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/>
      <c r="X980" s="3"/>
      <c r="Y980" s="3">
        <v>0</v>
      </c>
      <c r="Z980" s="3">
        <v>0</v>
      </c>
      <c r="AA980" s="3">
        <v>0</v>
      </c>
      <c r="AB980" s="3"/>
      <c r="AC980" s="27">
        <v>0</v>
      </c>
      <c r="AD980" s="28">
        <v>0</v>
      </c>
      <c r="AE980" s="135"/>
    </row>
    <row r="981" spans="1:31" x14ac:dyDescent="0.25">
      <c r="A981" s="20">
        <v>969</v>
      </c>
      <c r="B981" s="52"/>
      <c r="C981" s="52"/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/>
      <c r="J981" s="3"/>
      <c r="K981" s="3"/>
      <c r="L981" s="3"/>
      <c r="M981" s="3"/>
      <c r="N981" s="3"/>
      <c r="O981" s="3"/>
      <c r="P981" s="25">
        <v>0</v>
      </c>
      <c r="Q981" s="26"/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/>
      <c r="X981" s="3"/>
      <c r="Y981" s="3">
        <v>0</v>
      </c>
      <c r="Z981" s="3">
        <v>0</v>
      </c>
      <c r="AA981" s="3">
        <v>0</v>
      </c>
      <c r="AB981" s="3"/>
      <c r="AC981" s="27">
        <v>0</v>
      </c>
      <c r="AD981" s="28">
        <v>0</v>
      </c>
      <c r="AE981" s="135"/>
    </row>
    <row r="982" spans="1:31" x14ac:dyDescent="0.25">
      <c r="A982" s="29">
        <v>970</v>
      </c>
      <c r="B982" s="52"/>
      <c r="C982" s="52"/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/>
      <c r="J982" s="3"/>
      <c r="K982" s="3"/>
      <c r="L982" s="3"/>
      <c r="M982" s="3"/>
      <c r="N982" s="3"/>
      <c r="O982" s="3"/>
      <c r="P982" s="25">
        <v>0</v>
      </c>
      <c r="Q982" s="26"/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/>
      <c r="X982" s="3"/>
      <c r="Y982" s="3">
        <v>0</v>
      </c>
      <c r="Z982" s="3">
        <v>0</v>
      </c>
      <c r="AA982" s="3">
        <v>0</v>
      </c>
      <c r="AB982" s="3"/>
      <c r="AC982" s="27">
        <v>0</v>
      </c>
      <c r="AD982" s="28">
        <v>0</v>
      </c>
      <c r="AE982" s="135"/>
    </row>
    <row r="983" spans="1:31" x14ac:dyDescent="0.25">
      <c r="A983" s="20">
        <v>971</v>
      </c>
      <c r="B983" s="52"/>
      <c r="C983" s="52"/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/>
      <c r="J983" s="3"/>
      <c r="K983" s="3"/>
      <c r="L983" s="3"/>
      <c r="M983" s="3"/>
      <c r="N983" s="3"/>
      <c r="O983" s="3"/>
      <c r="P983" s="25">
        <v>0</v>
      </c>
      <c r="Q983" s="26"/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/>
      <c r="X983" s="3"/>
      <c r="Y983" s="3">
        <v>0</v>
      </c>
      <c r="Z983" s="3">
        <v>0</v>
      </c>
      <c r="AA983" s="3">
        <v>0</v>
      </c>
      <c r="AB983" s="3"/>
      <c r="AC983" s="27">
        <v>0</v>
      </c>
      <c r="AD983" s="28">
        <v>0</v>
      </c>
      <c r="AE983" s="135"/>
    </row>
    <row r="984" spans="1:31" x14ac:dyDescent="0.25">
      <c r="A984" s="29">
        <v>972</v>
      </c>
      <c r="B984" s="52"/>
      <c r="C984" s="52"/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/>
      <c r="J984" s="3"/>
      <c r="K984" s="3"/>
      <c r="L984" s="3"/>
      <c r="M984" s="3"/>
      <c r="N984" s="3"/>
      <c r="O984" s="3"/>
      <c r="P984" s="25">
        <v>0</v>
      </c>
      <c r="Q984" s="26"/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/>
      <c r="X984" s="3"/>
      <c r="Y984" s="3">
        <v>0</v>
      </c>
      <c r="Z984" s="3">
        <v>0</v>
      </c>
      <c r="AA984" s="3">
        <v>0</v>
      </c>
      <c r="AB984" s="3"/>
      <c r="AC984" s="27">
        <v>0</v>
      </c>
      <c r="AD984" s="28">
        <v>0</v>
      </c>
      <c r="AE984" s="135"/>
    </row>
    <row r="985" spans="1:31" x14ac:dyDescent="0.25">
      <c r="A985" s="20">
        <v>973</v>
      </c>
      <c r="B985" s="52"/>
      <c r="C985" s="52"/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/>
      <c r="J985" s="3"/>
      <c r="K985" s="3"/>
      <c r="L985" s="3"/>
      <c r="M985" s="3"/>
      <c r="N985" s="3"/>
      <c r="O985" s="3"/>
      <c r="P985" s="25">
        <v>0</v>
      </c>
      <c r="Q985" s="26"/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/>
      <c r="X985" s="3"/>
      <c r="Y985" s="3">
        <v>0</v>
      </c>
      <c r="Z985" s="3">
        <v>0</v>
      </c>
      <c r="AA985" s="3">
        <v>0</v>
      </c>
      <c r="AB985" s="3"/>
      <c r="AC985" s="27">
        <v>0</v>
      </c>
      <c r="AD985" s="28">
        <v>0</v>
      </c>
      <c r="AE985" s="135"/>
    </row>
    <row r="986" spans="1:31" x14ac:dyDescent="0.25">
      <c r="A986" s="29">
        <v>974</v>
      </c>
      <c r="B986" s="52"/>
      <c r="C986" s="52"/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/>
      <c r="J986" s="3"/>
      <c r="K986" s="3"/>
      <c r="L986" s="3"/>
      <c r="M986" s="3"/>
      <c r="N986" s="3"/>
      <c r="O986" s="3"/>
      <c r="P986" s="25">
        <v>0</v>
      </c>
      <c r="Q986" s="26"/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/>
      <c r="X986" s="3"/>
      <c r="Y986" s="3">
        <v>0</v>
      </c>
      <c r="Z986" s="3">
        <v>0</v>
      </c>
      <c r="AA986" s="3">
        <v>0</v>
      </c>
      <c r="AB986" s="3"/>
      <c r="AC986" s="27">
        <v>0</v>
      </c>
      <c r="AD986" s="28">
        <v>0</v>
      </c>
      <c r="AE986" s="135"/>
    </row>
    <row r="987" spans="1:31" x14ac:dyDescent="0.25">
      <c r="A987" s="20">
        <v>975</v>
      </c>
      <c r="B987" s="52"/>
      <c r="C987" s="52"/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/>
      <c r="J987" s="3"/>
      <c r="K987" s="3"/>
      <c r="L987" s="3"/>
      <c r="M987" s="3"/>
      <c r="N987" s="3"/>
      <c r="O987" s="3"/>
      <c r="P987" s="25">
        <v>0</v>
      </c>
      <c r="Q987" s="26"/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/>
      <c r="X987" s="3"/>
      <c r="Y987" s="3">
        <v>0</v>
      </c>
      <c r="Z987" s="3">
        <v>0</v>
      </c>
      <c r="AA987" s="3">
        <v>0</v>
      </c>
      <c r="AB987" s="3"/>
      <c r="AC987" s="27">
        <v>0</v>
      </c>
      <c r="AD987" s="28">
        <v>0</v>
      </c>
      <c r="AE987" s="135"/>
    </row>
    <row r="988" spans="1:31" x14ac:dyDescent="0.25">
      <c r="A988" s="29">
        <v>976</v>
      </c>
      <c r="B988" s="52"/>
      <c r="C988" s="52"/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/>
      <c r="J988" s="3"/>
      <c r="K988" s="3"/>
      <c r="L988" s="3"/>
      <c r="M988" s="3"/>
      <c r="N988" s="3"/>
      <c r="O988" s="3"/>
      <c r="P988" s="25">
        <v>0</v>
      </c>
      <c r="Q988" s="26"/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/>
      <c r="X988" s="3"/>
      <c r="Y988" s="3">
        <v>0</v>
      </c>
      <c r="Z988" s="3">
        <v>0</v>
      </c>
      <c r="AA988" s="3">
        <v>0</v>
      </c>
      <c r="AB988" s="3"/>
      <c r="AC988" s="27">
        <v>0</v>
      </c>
      <c r="AD988" s="28">
        <v>0</v>
      </c>
      <c r="AE988" s="135"/>
    </row>
    <row r="989" spans="1:31" x14ac:dyDescent="0.25">
      <c r="A989" s="20">
        <v>977</v>
      </c>
      <c r="B989" s="52"/>
      <c r="C989" s="52"/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/>
      <c r="J989" s="3"/>
      <c r="K989" s="3"/>
      <c r="L989" s="3"/>
      <c r="M989" s="3"/>
      <c r="N989" s="3"/>
      <c r="O989" s="3"/>
      <c r="P989" s="25">
        <v>0</v>
      </c>
      <c r="Q989" s="26"/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/>
      <c r="X989" s="3"/>
      <c r="Y989" s="3">
        <v>0</v>
      </c>
      <c r="Z989" s="3">
        <v>0</v>
      </c>
      <c r="AA989" s="3">
        <v>0</v>
      </c>
      <c r="AB989" s="3"/>
      <c r="AC989" s="27">
        <v>0</v>
      </c>
      <c r="AD989" s="28">
        <v>0</v>
      </c>
      <c r="AE989" s="135"/>
    </row>
    <row r="990" spans="1:31" x14ac:dyDescent="0.25">
      <c r="A990" s="29">
        <v>978</v>
      </c>
      <c r="B990" s="52"/>
      <c r="C990" s="52"/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/>
      <c r="J990" s="3"/>
      <c r="K990" s="3"/>
      <c r="L990" s="3"/>
      <c r="M990" s="3"/>
      <c r="N990" s="3"/>
      <c r="O990" s="3"/>
      <c r="P990" s="25">
        <v>0</v>
      </c>
      <c r="Q990" s="26"/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/>
      <c r="X990" s="3"/>
      <c r="Y990" s="3">
        <v>0</v>
      </c>
      <c r="Z990" s="3">
        <v>0</v>
      </c>
      <c r="AA990" s="3">
        <v>0</v>
      </c>
      <c r="AB990" s="3"/>
      <c r="AC990" s="27">
        <v>0</v>
      </c>
      <c r="AD990" s="28">
        <v>0</v>
      </c>
      <c r="AE990" s="135"/>
    </row>
    <row r="991" spans="1:31" x14ac:dyDescent="0.25">
      <c r="A991" s="20">
        <v>979</v>
      </c>
      <c r="B991" s="52"/>
      <c r="C991" s="52"/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/>
      <c r="J991" s="3"/>
      <c r="K991" s="3"/>
      <c r="L991" s="3"/>
      <c r="M991" s="3"/>
      <c r="N991" s="3"/>
      <c r="O991" s="3"/>
      <c r="P991" s="25">
        <v>0</v>
      </c>
      <c r="Q991" s="26"/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/>
      <c r="X991" s="3"/>
      <c r="Y991" s="3">
        <v>0</v>
      </c>
      <c r="Z991" s="3">
        <v>0</v>
      </c>
      <c r="AA991" s="3">
        <v>0</v>
      </c>
      <c r="AB991" s="3"/>
      <c r="AC991" s="27">
        <v>0</v>
      </c>
      <c r="AD991" s="28">
        <v>0</v>
      </c>
      <c r="AE991" s="135"/>
    </row>
    <row r="992" spans="1:31" x14ac:dyDescent="0.25">
      <c r="A992" s="29">
        <v>980</v>
      </c>
      <c r="B992" s="52"/>
      <c r="C992" s="52"/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/>
      <c r="J992" s="3"/>
      <c r="K992" s="3"/>
      <c r="L992" s="3"/>
      <c r="M992" s="3"/>
      <c r="N992" s="3"/>
      <c r="O992" s="3"/>
      <c r="P992" s="25">
        <v>0</v>
      </c>
      <c r="Q992" s="26"/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/>
      <c r="X992" s="3"/>
      <c r="Y992" s="3">
        <v>0</v>
      </c>
      <c r="Z992" s="3">
        <v>0</v>
      </c>
      <c r="AA992" s="3">
        <v>0</v>
      </c>
      <c r="AB992" s="3"/>
      <c r="AC992" s="27">
        <v>0</v>
      </c>
      <c r="AD992" s="28">
        <v>0</v>
      </c>
      <c r="AE992" s="135"/>
    </row>
    <row r="993" spans="1:31" x14ac:dyDescent="0.25">
      <c r="A993" s="20">
        <v>981</v>
      </c>
      <c r="B993" s="52"/>
      <c r="C993" s="52"/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/>
      <c r="J993" s="3"/>
      <c r="K993" s="3"/>
      <c r="L993" s="3"/>
      <c r="M993" s="3"/>
      <c r="N993" s="3"/>
      <c r="O993" s="3"/>
      <c r="P993" s="25">
        <v>0</v>
      </c>
      <c r="Q993" s="26"/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/>
      <c r="X993" s="3"/>
      <c r="Y993" s="3">
        <v>0</v>
      </c>
      <c r="Z993" s="3">
        <v>0</v>
      </c>
      <c r="AA993" s="3">
        <v>0</v>
      </c>
      <c r="AB993" s="3"/>
      <c r="AC993" s="27">
        <v>0</v>
      </c>
      <c r="AD993" s="28">
        <v>0</v>
      </c>
      <c r="AE993" s="135"/>
    </row>
    <row r="994" spans="1:31" x14ac:dyDescent="0.25">
      <c r="A994" s="29">
        <v>982</v>
      </c>
      <c r="B994" s="52"/>
      <c r="C994" s="52"/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/>
      <c r="J994" s="3"/>
      <c r="K994" s="3"/>
      <c r="L994" s="3"/>
      <c r="M994" s="3"/>
      <c r="N994" s="3"/>
      <c r="O994" s="3"/>
      <c r="P994" s="25">
        <v>0</v>
      </c>
      <c r="Q994" s="26"/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/>
      <c r="X994" s="3"/>
      <c r="Y994" s="3">
        <v>0</v>
      </c>
      <c r="Z994" s="3">
        <v>0</v>
      </c>
      <c r="AA994" s="3">
        <v>0</v>
      </c>
      <c r="AB994" s="3"/>
      <c r="AC994" s="27">
        <v>0</v>
      </c>
      <c r="AD994" s="28">
        <v>0</v>
      </c>
      <c r="AE994" s="135"/>
    </row>
    <row r="995" spans="1:31" x14ac:dyDescent="0.25">
      <c r="A995" s="20">
        <v>983</v>
      </c>
      <c r="B995" s="52"/>
      <c r="C995" s="52"/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/>
      <c r="J995" s="3"/>
      <c r="K995" s="3"/>
      <c r="L995" s="3"/>
      <c r="M995" s="3"/>
      <c r="N995" s="3"/>
      <c r="O995" s="3"/>
      <c r="P995" s="25">
        <v>0</v>
      </c>
      <c r="Q995" s="26"/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/>
      <c r="X995" s="3"/>
      <c r="Y995" s="3">
        <v>0</v>
      </c>
      <c r="Z995" s="3">
        <v>0</v>
      </c>
      <c r="AA995" s="3">
        <v>0</v>
      </c>
      <c r="AB995" s="3"/>
      <c r="AC995" s="27">
        <v>0</v>
      </c>
      <c r="AD995" s="28">
        <v>0</v>
      </c>
      <c r="AE995" s="135"/>
    </row>
    <row r="996" spans="1:31" x14ac:dyDescent="0.25">
      <c r="A996" s="29">
        <v>984</v>
      </c>
      <c r="B996" s="52"/>
      <c r="C996" s="52"/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/>
      <c r="J996" s="3"/>
      <c r="K996" s="3"/>
      <c r="L996" s="3"/>
      <c r="M996" s="3"/>
      <c r="N996" s="3"/>
      <c r="O996" s="3"/>
      <c r="P996" s="25">
        <v>0</v>
      </c>
      <c r="Q996" s="26"/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/>
      <c r="X996" s="3"/>
      <c r="Y996" s="3">
        <v>0</v>
      </c>
      <c r="Z996" s="3">
        <v>0</v>
      </c>
      <c r="AA996" s="3">
        <v>0</v>
      </c>
      <c r="AB996" s="3"/>
      <c r="AC996" s="27">
        <v>0</v>
      </c>
      <c r="AD996" s="28">
        <v>0</v>
      </c>
      <c r="AE996" s="135"/>
    </row>
    <row r="997" spans="1:31" x14ac:dyDescent="0.25">
      <c r="A997" s="20">
        <v>985</v>
      </c>
      <c r="B997" s="52"/>
      <c r="C997" s="52"/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/>
      <c r="J997" s="3"/>
      <c r="K997" s="3"/>
      <c r="L997" s="3"/>
      <c r="M997" s="3"/>
      <c r="N997" s="3"/>
      <c r="O997" s="3"/>
      <c r="P997" s="25">
        <v>0</v>
      </c>
      <c r="Q997" s="26"/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/>
      <c r="X997" s="3"/>
      <c r="Y997" s="3">
        <v>0</v>
      </c>
      <c r="Z997" s="3">
        <v>0</v>
      </c>
      <c r="AA997" s="3">
        <v>0</v>
      </c>
      <c r="AB997" s="3"/>
      <c r="AC997" s="27">
        <v>0</v>
      </c>
      <c r="AD997" s="28">
        <v>0</v>
      </c>
      <c r="AE997" s="135"/>
    </row>
    <row r="998" spans="1:31" x14ac:dyDescent="0.25">
      <c r="A998" s="29">
        <v>986</v>
      </c>
      <c r="B998" s="52"/>
      <c r="C998" s="52"/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/>
      <c r="J998" s="3"/>
      <c r="K998" s="3"/>
      <c r="L998" s="3"/>
      <c r="M998" s="3"/>
      <c r="N998" s="3"/>
      <c r="O998" s="3"/>
      <c r="P998" s="25">
        <v>0</v>
      </c>
      <c r="Q998" s="26"/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/>
      <c r="X998" s="3"/>
      <c r="Y998" s="3">
        <v>0</v>
      </c>
      <c r="Z998" s="3">
        <v>0</v>
      </c>
      <c r="AA998" s="3">
        <v>0</v>
      </c>
      <c r="AB998" s="3"/>
      <c r="AC998" s="27">
        <v>0</v>
      </c>
      <c r="AD998" s="28">
        <v>0</v>
      </c>
      <c r="AE998" s="135"/>
    </row>
    <row r="999" spans="1:31" x14ac:dyDescent="0.25">
      <c r="A999" s="20">
        <v>987</v>
      </c>
      <c r="B999" s="52"/>
      <c r="C999" s="52"/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/>
      <c r="J999" s="3"/>
      <c r="K999" s="3"/>
      <c r="L999" s="3"/>
      <c r="M999" s="3"/>
      <c r="N999" s="3"/>
      <c r="O999" s="3"/>
      <c r="P999" s="25">
        <v>0</v>
      </c>
      <c r="Q999" s="26"/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/>
      <c r="X999" s="3"/>
      <c r="Y999" s="3">
        <v>0</v>
      </c>
      <c r="Z999" s="3">
        <v>0</v>
      </c>
      <c r="AA999" s="3">
        <v>0</v>
      </c>
      <c r="AB999" s="3"/>
      <c r="AC999" s="27">
        <v>0</v>
      </c>
      <c r="AD999" s="28">
        <v>0</v>
      </c>
      <c r="AE999" s="135"/>
    </row>
    <row r="1000" spans="1:31" x14ac:dyDescent="0.25">
      <c r="A1000" s="29">
        <v>988</v>
      </c>
      <c r="B1000" s="52"/>
      <c r="C1000" s="52"/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/>
      <c r="J1000" s="3"/>
      <c r="K1000" s="3"/>
      <c r="L1000" s="3"/>
      <c r="M1000" s="3"/>
      <c r="N1000" s="3"/>
      <c r="O1000" s="3"/>
      <c r="P1000" s="25">
        <v>0</v>
      </c>
      <c r="Q1000" s="26"/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/>
      <c r="X1000" s="3"/>
      <c r="Y1000" s="3">
        <v>0</v>
      </c>
      <c r="Z1000" s="3">
        <v>0</v>
      </c>
      <c r="AA1000" s="3">
        <v>0</v>
      </c>
      <c r="AB1000" s="3"/>
      <c r="AC1000" s="27">
        <v>0</v>
      </c>
      <c r="AD1000" s="28">
        <v>0</v>
      </c>
      <c r="AE1000" s="135"/>
    </row>
    <row r="1001" spans="1:31" x14ac:dyDescent="0.25">
      <c r="A1001" s="20">
        <v>989</v>
      </c>
      <c r="B1001" s="52"/>
      <c r="C1001" s="52"/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/>
      <c r="J1001" s="3"/>
      <c r="K1001" s="3"/>
      <c r="L1001" s="3"/>
      <c r="M1001" s="3"/>
      <c r="N1001" s="3"/>
      <c r="O1001" s="3"/>
      <c r="P1001" s="25">
        <v>0</v>
      </c>
      <c r="Q1001" s="26"/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/>
      <c r="X1001" s="3"/>
      <c r="Y1001" s="3">
        <v>0</v>
      </c>
      <c r="Z1001" s="3">
        <v>0</v>
      </c>
      <c r="AA1001" s="3">
        <v>0</v>
      </c>
      <c r="AB1001" s="3"/>
      <c r="AC1001" s="27">
        <v>0</v>
      </c>
      <c r="AD1001" s="28">
        <v>0</v>
      </c>
      <c r="AE1001" s="135"/>
    </row>
    <row r="1002" spans="1:31" x14ac:dyDescent="0.25">
      <c r="A1002" s="29">
        <v>990</v>
      </c>
      <c r="B1002" s="52"/>
      <c r="C1002" s="52"/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/>
      <c r="J1002" s="3"/>
      <c r="K1002" s="3"/>
      <c r="L1002" s="3"/>
      <c r="M1002" s="3"/>
      <c r="N1002" s="3"/>
      <c r="O1002" s="3"/>
      <c r="P1002" s="25">
        <v>0</v>
      </c>
      <c r="Q1002" s="26"/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/>
      <c r="X1002" s="3"/>
      <c r="Y1002" s="3">
        <v>0</v>
      </c>
      <c r="Z1002" s="3">
        <v>0</v>
      </c>
      <c r="AA1002" s="3">
        <v>0</v>
      </c>
      <c r="AB1002" s="3"/>
      <c r="AC1002" s="27">
        <v>0</v>
      </c>
      <c r="AD1002" s="28">
        <v>0</v>
      </c>
      <c r="AE1002" s="135"/>
    </row>
    <row r="1003" spans="1:31" x14ac:dyDescent="0.25">
      <c r="A1003" s="20">
        <v>991</v>
      </c>
      <c r="B1003" s="52"/>
      <c r="C1003" s="52"/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/>
      <c r="J1003" s="3"/>
      <c r="K1003" s="3"/>
      <c r="L1003" s="3"/>
      <c r="M1003" s="3"/>
      <c r="N1003" s="3"/>
      <c r="O1003" s="3"/>
      <c r="P1003" s="25">
        <v>0</v>
      </c>
      <c r="Q1003" s="26"/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/>
      <c r="X1003" s="3"/>
      <c r="Y1003" s="3">
        <v>0</v>
      </c>
      <c r="Z1003" s="3">
        <v>0</v>
      </c>
      <c r="AA1003" s="3">
        <v>0</v>
      </c>
      <c r="AB1003" s="3"/>
      <c r="AC1003" s="27">
        <v>0</v>
      </c>
      <c r="AD1003" s="28">
        <v>0</v>
      </c>
      <c r="AE1003" s="135"/>
    </row>
    <row r="1004" spans="1:31" x14ac:dyDescent="0.25">
      <c r="A1004" s="29">
        <v>992</v>
      </c>
      <c r="B1004" s="52"/>
      <c r="C1004" s="52"/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/>
      <c r="J1004" s="3"/>
      <c r="K1004" s="3"/>
      <c r="L1004" s="3"/>
      <c r="M1004" s="3"/>
      <c r="N1004" s="3"/>
      <c r="O1004" s="3"/>
      <c r="P1004" s="25">
        <v>0</v>
      </c>
      <c r="Q1004" s="26"/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/>
      <c r="X1004" s="3"/>
      <c r="Y1004" s="3">
        <v>0</v>
      </c>
      <c r="Z1004" s="3">
        <v>0</v>
      </c>
      <c r="AA1004" s="3">
        <v>0</v>
      </c>
      <c r="AB1004" s="3"/>
      <c r="AC1004" s="27">
        <v>0</v>
      </c>
      <c r="AD1004" s="28">
        <v>0</v>
      </c>
      <c r="AE1004" s="135"/>
    </row>
    <row r="1005" spans="1:31" x14ac:dyDescent="0.25">
      <c r="A1005" s="20">
        <v>993</v>
      </c>
      <c r="B1005" s="52"/>
      <c r="C1005" s="52"/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/>
      <c r="J1005" s="3"/>
      <c r="K1005" s="3"/>
      <c r="L1005" s="3"/>
      <c r="M1005" s="3"/>
      <c r="N1005" s="3"/>
      <c r="O1005" s="3"/>
      <c r="P1005" s="25">
        <v>0</v>
      </c>
      <c r="Q1005" s="26"/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/>
      <c r="X1005" s="3"/>
      <c r="Y1005" s="3">
        <v>0</v>
      </c>
      <c r="Z1005" s="3">
        <v>0</v>
      </c>
      <c r="AA1005" s="3">
        <v>0</v>
      </c>
      <c r="AB1005" s="3"/>
      <c r="AC1005" s="27">
        <v>0</v>
      </c>
      <c r="AD1005" s="28">
        <v>0</v>
      </c>
      <c r="AE1005" s="135"/>
    </row>
    <row r="1006" spans="1:31" x14ac:dyDescent="0.25">
      <c r="A1006" s="29">
        <v>994</v>
      </c>
      <c r="B1006" s="52"/>
      <c r="C1006" s="52"/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/>
      <c r="J1006" s="3"/>
      <c r="K1006" s="3"/>
      <c r="L1006" s="3"/>
      <c r="M1006" s="3"/>
      <c r="N1006" s="3"/>
      <c r="O1006" s="3"/>
      <c r="P1006" s="25">
        <v>0</v>
      </c>
      <c r="Q1006" s="26"/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/>
      <c r="X1006" s="3"/>
      <c r="Y1006" s="3">
        <v>0</v>
      </c>
      <c r="Z1006" s="3">
        <v>0</v>
      </c>
      <c r="AA1006" s="3">
        <v>0</v>
      </c>
      <c r="AB1006" s="3"/>
      <c r="AC1006" s="27">
        <v>0</v>
      </c>
      <c r="AD1006" s="28">
        <v>0</v>
      </c>
      <c r="AE1006" s="135"/>
    </row>
    <row r="1007" spans="1:31" x14ac:dyDescent="0.25">
      <c r="A1007" s="20">
        <v>995</v>
      </c>
      <c r="B1007" s="52"/>
      <c r="C1007" s="52"/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/>
      <c r="J1007" s="3"/>
      <c r="K1007" s="3"/>
      <c r="L1007" s="3"/>
      <c r="M1007" s="3"/>
      <c r="N1007" s="3"/>
      <c r="O1007" s="3"/>
      <c r="P1007" s="25">
        <v>0</v>
      </c>
      <c r="Q1007" s="26"/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/>
      <c r="X1007" s="3"/>
      <c r="Y1007" s="3">
        <v>0</v>
      </c>
      <c r="Z1007" s="3">
        <v>0</v>
      </c>
      <c r="AA1007" s="3">
        <v>0</v>
      </c>
      <c r="AB1007" s="3"/>
      <c r="AC1007" s="27">
        <v>0</v>
      </c>
      <c r="AD1007" s="28">
        <v>0</v>
      </c>
      <c r="AE1007" s="135"/>
    </row>
    <row r="1008" spans="1:31" x14ac:dyDescent="0.25">
      <c r="A1008" s="29">
        <v>996</v>
      </c>
      <c r="B1008" s="52"/>
      <c r="C1008" s="52"/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/>
      <c r="J1008" s="3"/>
      <c r="K1008" s="3"/>
      <c r="L1008" s="3"/>
      <c r="M1008" s="3"/>
      <c r="N1008" s="3"/>
      <c r="O1008" s="3"/>
      <c r="P1008" s="25">
        <v>0</v>
      </c>
      <c r="Q1008" s="26"/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/>
      <c r="X1008" s="3"/>
      <c r="Y1008" s="3">
        <v>0</v>
      </c>
      <c r="Z1008" s="3">
        <v>0</v>
      </c>
      <c r="AA1008" s="3">
        <v>0</v>
      </c>
      <c r="AB1008" s="3"/>
      <c r="AC1008" s="27">
        <v>0</v>
      </c>
      <c r="AD1008" s="28">
        <v>0</v>
      </c>
      <c r="AE1008" s="135"/>
    </row>
    <row r="1009" spans="1:31" x14ac:dyDescent="0.25">
      <c r="A1009" s="20">
        <v>997</v>
      </c>
      <c r="B1009" s="52"/>
      <c r="C1009" s="52"/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/>
      <c r="J1009" s="3"/>
      <c r="K1009" s="3"/>
      <c r="L1009" s="3"/>
      <c r="M1009" s="3"/>
      <c r="N1009" s="3"/>
      <c r="O1009" s="3"/>
      <c r="P1009" s="25">
        <v>0</v>
      </c>
      <c r="Q1009" s="26"/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/>
      <c r="X1009" s="3"/>
      <c r="Y1009" s="3">
        <v>0</v>
      </c>
      <c r="Z1009" s="3">
        <v>0</v>
      </c>
      <c r="AA1009" s="3">
        <v>0</v>
      </c>
      <c r="AB1009" s="3"/>
      <c r="AC1009" s="27">
        <v>0</v>
      </c>
      <c r="AD1009" s="28">
        <v>0</v>
      </c>
      <c r="AE1009" s="135"/>
    </row>
    <row r="1010" spans="1:31" x14ac:dyDescent="0.25">
      <c r="A1010" s="29">
        <v>998</v>
      </c>
      <c r="B1010" s="52"/>
      <c r="C1010" s="52"/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/>
      <c r="J1010" s="3"/>
      <c r="K1010" s="3"/>
      <c r="L1010" s="3"/>
      <c r="M1010" s="3"/>
      <c r="N1010" s="3"/>
      <c r="O1010" s="3"/>
      <c r="P1010" s="25">
        <v>0</v>
      </c>
      <c r="Q1010" s="26"/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/>
      <c r="X1010" s="3"/>
      <c r="Y1010" s="3">
        <v>0</v>
      </c>
      <c r="Z1010" s="3">
        <v>0</v>
      </c>
      <c r="AA1010" s="3">
        <v>0</v>
      </c>
      <c r="AB1010" s="3"/>
      <c r="AC1010" s="27">
        <v>0</v>
      </c>
      <c r="AD1010" s="28">
        <v>0</v>
      </c>
      <c r="AE1010" s="135"/>
    </row>
    <row r="1011" spans="1:31" x14ac:dyDescent="0.25">
      <c r="A1011" s="20">
        <v>999</v>
      </c>
      <c r="B1011" s="52"/>
      <c r="C1011" s="52"/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/>
      <c r="J1011" s="3"/>
      <c r="K1011" s="3"/>
      <c r="L1011" s="3"/>
      <c r="M1011" s="3"/>
      <c r="N1011" s="3"/>
      <c r="O1011" s="3"/>
      <c r="P1011" s="25">
        <v>0</v>
      </c>
      <c r="Q1011" s="26"/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/>
      <c r="X1011" s="3"/>
      <c r="Y1011" s="3">
        <v>0</v>
      </c>
      <c r="Z1011" s="3">
        <v>0</v>
      </c>
      <c r="AA1011" s="3">
        <v>0</v>
      </c>
      <c r="AB1011" s="3"/>
      <c r="AC1011" s="27">
        <v>0</v>
      </c>
      <c r="AD1011" s="28">
        <v>0</v>
      </c>
      <c r="AE1011" s="135"/>
    </row>
    <row r="1012" spans="1:31" x14ac:dyDescent="0.25">
      <c r="A1012" s="29">
        <v>1000</v>
      </c>
      <c r="B1012" s="52"/>
      <c r="C1012" s="52"/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/>
      <c r="J1012" s="3"/>
      <c r="K1012" s="3"/>
      <c r="L1012" s="3"/>
      <c r="M1012" s="3"/>
      <c r="N1012" s="3"/>
      <c r="O1012" s="3"/>
      <c r="P1012" s="25">
        <v>0</v>
      </c>
      <c r="Q1012" s="26"/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/>
      <c r="X1012" s="3"/>
      <c r="Y1012" s="3">
        <v>0</v>
      </c>
      <c r="Z1012" s="3">
        <v>0</v>
      </c>
      <c r="AA1012" s="3">
        <v>0</v>
      </c>
      <c r="AB1012" s="3"/>
      <c r="AC1012" s="27">
        <v>0</v>
      </c>
      <c r="AD1012" s="28">
        <v>0</v>
      </c>
      <c r="AE1012" s="135"/>
    </row>
    <row r="1013" spans="1:31" x14ac:dyDescent="0.25">
      <c r="A1013" s="20">
        <v>1001</v>
      </c>
      <c r="B1013" s="52"/>
      <c r="C1013" s="52"/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/>
      <c r="J1013" s="3"/>
      <c r="K1013" s="3"/>
      <c r="L1013" s="3"/>
      <c r="M1013" s="3"/>
      <c r="N1013" s="3"/>
      <c r="O1013" s="3"/>
      <c r="P1013" s="25">
        <v>0</v>
      </c>
      <c r="Q1013" s="26"/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/>
      <c r="X1013" s="3"/>
      <c r="Y1013" s="3">
        <v>0</v>
      </c>
      <c r="Z1013" s="3">
        <v>0</v>
      </c>
      <c r="AA1013" s="3">
        <v>0</v>
      </c>
      <c r="AB1013" s="3"/>
      <c r="AC1013" s="27">
        <v>0</v>
      </c>
      <c r="AD1013" s="28">
        <v>0</v>
      </c>
      <c r="AE1013" s="135"/>
    </row>
    <row r="1014" spans="1:31" x14ac:dyDescent="0.25">
      <c r="A1014" s="29">
        <v>1002</v>
      </c>
      <c r="B1014" s="52"/>
      <c r="C1014" s="52"/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/>
      <c r="J1014" s="3"/>
      <c r="K1014" s="3"/>
      <c r="L1014" s="3"/>
      <c r="M1014" s="3"/>
      <c r="N1014" s="3"/>
      <c r="O1014" s="3"/>
      <c r="P1014" s="25">
        <v>0</v>
      </c>
      <c r="Q1014" s="26"/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/>
      <c r="X1014" s="3"/>
      <c r="Y1014" s="3">
        <v>0</v>
      </c>
      <c r="Z1014" s="3">
        <v>0</v>
      </c>
      <c r="AA1014" s="3">
        <v>0</v>
      </c>
      <c r="AB1014" s="3"/>
      <c r="AC1014" s="27">
        <v>0</v>
      </c>
      <c r="AD1014" s="28">
        <v>0</v>
      </c>
      <c r="AE1014" s="135"/>
    </row>
    <row r="1015" spans="1:31" x14ac:dyDescent="0.25">
      <c r="A1015" s="20">
        <v>1003</v>
      </c>
      <c r="B1015" s="52"/>
      <c r="C1015" s="52"/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/>
      <c r="J1015" s="3"/>
      <c r="K1015" s="3"/>
      <c r="L1015" s="3"/>
      <c r="M1015" s="3"/>
      <c r="N1015" s="3"/>
      <c r="O1015" s="3"/>
      <c r="P1015" s="25">
        <v>0</v>
      </c>
      <c r="Q1015" s="26"/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/>
      <c r="X1015" s="3"/>
      <c r="Y1015" s="3">
        <v>0</v>
      </c>
      <c r="Z1015" s="3">
        <v>0</v>
      </c>
      <c r="AA1015" s="3">
        <v>0</v>
      </c>
      <c r="AB1015" s="3"/>
      <c r="AC1015" s="27">
        <v>0</v>
      </c>
      <c r="AD1015" s="28">
        <v>0</v>
      </c>
      <c r="AE1015" s="135"/>
    </row>
    <row r="1016" spans="1:31" x14ac:dyDescent="0.25">
      <c r="A1016" s="29">
        <v>1004</v>
      </c>
      <c r="B1016" s="52"/>
      <c r="C1016" s="52"/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/>
      <c r="J1016" s="3"/>
      <c r="K1016" s="3"/>
      <c r="L1016" s="3"/>
      <c r="M1016" s="3"/>
      <c r="N1016" s="3"/>
      <c r="O1016" s="3"/>
      <c r="P1016" s="25">
        <v>0</v>
      </c>
      <c r="Q1016" s="26"/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/>
      <c r="X1016" s="3"/>
      <c r="Y1016" s="3">
        <v>0</v>
      </c>
      <c r="Z1016" s="3">
        <v>0</v>
      </c>
      <c r="AA1016" s="3">
        <v>0</v>
      </c>
      <c r="AB1016" s="3"/>
      <c r="AC1016" s="27">
        <v>0</v>
      </c>
      <c r="AD1016" s="28">
        <v>0</v>
      </c>
      <c r="AE1016" s="135"/>
    </row>
    <row r="1017" spans="1:31" x14ac:dyDescent="0.25">
      <c r="A1017" s="20">
        <v>1005</v>
      </c>
      <c r="B1017" s="52"/>
      <c r="C1017" s="52"/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/>
      <c r="J1017" s="3"/>
      <c r="K1017" s="3"/>
      <c r="L1017" s="3"/>
      <c r="M1017" s="3"/>
      <c r="N1017" s="3"/>
      <c r="O1017" s="3"/>
      <c r="P1017" s="25">
        <v>0</v>
      </c>
      <c r="Q1017" s="26"/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/>
      <c r="X1017" s="3"/>
      <c r="Y1017" s="3">
        <v>0</v>
      </c>
      <c r="Z1017" s="3">
        <v>0</v>
      </c>
      <c r="AA1017" s="3">
        <v>0</v>
      </c>
      <c r="AB1017" s="3"/>
      <c r="AC1017" s="27">
        <v>0</v>
      </c>
      <c r="AD1017" s="28">
        <v>0</v>
      </c>
      <c r="AE1017" s="135"/>
    </row>
    <row r="1018" spans="1:31" x14ac:dyDescent="0.25">
      <c r="A1018" s="29">
        <v>1006</v>
      </c>
      <c r="B1018" s="52"/>
      <c r="C1018" s="52"/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/>
      <c r="J1018" s="3"/>
      <c r="K1018" s="3"/>
      <c r="L1018" s="3"/>
      <c r="M1018" s="3"/>
      <c r="N1018" s="3"/>
      <c r="O1018" s="3"/>
      <c r="P1018" s="25">
        <v>0</v>
      </c>
      <c r="Q1018" s="26"/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/>
      <c r="X1018" s="3"/>
      <c r="Y1018" s="3">
        <v>0</v>
      </c>
      <c r="Z1018" s="3">
        <v>0</v>
      </c>
      <c r="AA1018" s="3">
        <v>0</v>
      </c>
      <c r="AB1018" s="3"/>
      <c r="AC1018" s="27">
        <v>0</v>
      </c>
      <c r="AD1018" s="28">
        <v>0</v>
      </c>
      <c r="AE1018" s="135"/>
    </row>
    <row r="1019" spans="1:31" x14ac:dyDescent="0.25">
      <c r="A1019" s="20">
        <v>1007</v>
      </c>
      <c r="B1019" s="52"/>
      <c r="C1019" s="52"/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/>
      <c r="J1019" s="3"/>
      <c r="K1019" s="3"/>
      <c r="L1019" s="3"/>
      <c r="M1019" s="3"/>
      <c r="N1019" s="3"/>
      <c r="O1019" s="3"/>
      <c r="P1019" s="25">
        <v>0</v>
      </c>
      <c r="Q1019" s="26"/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/>
      <c r="X1019" s="3"/>
      <c r="Y1019" s="3">
        <v>0</v>
      </c>
      <c r="Z1019" s="3">
        <v>0</v>
      </c>
      <c r="AA1019" s="3">
        <v>0</v>
      </c>
      <c r="AB1019" s="3"/>
      <c r="AC1019" s="27">
        <v>0</v>
      </c>
      <c r="AD1019" s="28">
        <v>0</v>
      </c>
      <c r="AE1019" s="135"/>
    </row>
    <row r="1020" spans="1:31" x14ac:dyDescent="0.25">
      <c r="A1020" s="29">
        <v>1008</v>
      </c>
      <c r="B1020" s="52"/>
      <c r="C1020" s="52"/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/>
      <c r="J1020" s="3"/>
      <c r="K1020" s="3"/>
      <c r="L1020" s="3"/>
      <c r="M1020" s="3"/>
      <c r="N1020" s="3"/>
      <c r="O1020" s="3"/>
      <c r="P1020" s="25">
        <v>0</v>
      </c>
      <c r="Q1020" s="26"/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/>
      <c r="X1020" s="3"/>
      <c r="Y1020" s="3">
        <v>0</v>
      </c>
      <c r="Z1020" s="3">
        <v>0</v>
      </c>
      <c r="AA1020" s="3">
        <v>0</v>
      </c>
      <c r="AB1020" s="3"/>
      <c r="AC1020" s="27">
        <v>0</v>
      </c>
      <c r="AD1020" s="28">
        <v>0</v>
      </c>
      <c r="AE1020" s="135"/>
    </row>
    <row r="1021" spans="1:31" x14ac:dyDescent="0.25">
      <c r="A1021" s="20">
        <v>1009</v>
      </c>
      <c r="B1021" s="52"/>
      <c r="C1021" s="52"/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/>
      <c r="J1021" s="3"/>
      <c r="K1021" s="3"/>
      <c r="L1021" s="3"/>
      <c r="M1021" s="3"/>
      <c r="N1021" s="3"/>
      <c r="O1021" s="3"/>
      <c r="P1021" s="25">
        <v>0</v>
      </c>
      <c r="Q1021" s="26"/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/>
      <c r="X1021" s="3"/>
      <c r="Y1021" s="3">
        <v>0</v>
      </c>
      <c r="Z1021" s="3">
        <v>0</v>
      </c>
      <c r="AA1021" s="3">
        <v>0</v>
      </c>
      <c r="AB1021" s="3"/>
      <c r="AC1021" s="27">
        <v>0</v>
      </c>
      <c r="AD1021" s="28">
        <v>0</v>
      </c>
      <c r="AE1021" s="135"/>
    </row>
    <row r="1022" spans="1:31" x14ac:dyDescent="0.25">
      <c r="A1022" s="29">
        <v>1010</v>
      </c>
      <c r="B1022" s="52"/>
      <c r="C1022" s="52"/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/>
      <c r="J1022" s="3"/>
      <c r="K1022" s="3"/>
      <c r="L1022" s="3"/>
      <c r="M1022" s="3"/>
      <c r="N1022" s="3"/>
      <c r="O1022" s="3"/>
      <c r="P1022" s="25">
        <v>0</v>
      </c>
      <c r="Q1022" s="26"/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/>
      <c r="X1022" s="3"/>
      <c r="Y1022" s="3">
        <v>0</v>
      </c>
      <c r="Z1022" s="3">
        <v>0</v>
      </c>
      <c r="AA1022" s="3">
        <v>0</v>
      </c>
      <c r="AB1022" s="3"/>
      <c r="AC1022" s="27">
        <v>0</v>
      </c>
      <c r="AD1022" s="28">
        <v>0</v>
      </c>
      <c r="AE1022" s="135"/>
    </row>
    <row r="1023" spans="1:31" x14ac:dyDescent="0.25">
      <c r="A1023" s="20">
        <v>1011</v>
      </c>
      <c r="B1023" s="52"/>
      <c r="C1023" s="52"/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/>
      <c r="J1023" s="3"/>
      <c r="K1023" s="3"/>
      <c r="L1023" s="3"/>
      <c r="M1023" s="3"/>
      <c r="N1023" s="3"/>
      <c r="O1023" s="3"/>
      <c r="P1023" s="25">
        <v>0</v>
      </c>
      <c r="Q1023" s="26"/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/>
      <c r="X1023" s="3"/>
      <c r="Y1023" s="3">
        <v>0</v>
      </c>
      <c r="Z1023" s="3">
        <v>0</v>
      </c>
      <c r="AA1023" s="3">
        <v>0</v>
      </c>
      <c r="AB1023" s="3"/>
      <c r="AC1023" s="27">
        <v>0</v>
      </c>
      <c r="AD1023" s="28">
        <v>0</v>
      </c>
      <c r="AE1023" s="135"/>
    </row>
    <row r="1024" spans="1:31" x14ac:dyDescent="0.25">
      <c r="A1024" s="29">
        <v>1012</v>
      </c>
      <c r="B1024" s="52"/>
      <c r="C1024" s="52"/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/>
      <c r="J1024" s="3"/>
      <c r="K1024" s="3"/>
      <c r="L1024" s="3"/>
      <c r="M1024" s="3"/>
      <c r="N1024" s="3"/>
      <c r="O1024" s="3"/>
      <c r="P1024" s="25">
        <v>0</v>
      </c>
      <c r="Q1024" s="26"/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/>
      <c r="X1024" s="3"/>
      <c r="Y1024" s="3">
        <v>0</v>
      </c>
      <c r="Z1024" s="3">
        <v>0</v>
      </c>
      <c r="AA1024" s="3">
        <v>0</v>
      </c>
      <c r="AB1024" s="3"/>
      <c r="AC1024" s="27">
        <v>0</v>
      </c>
      <c r="AD1024" s="28">
        <v>0</v>
      </c>
      <c r="AE1024" s="135"/>
    </row>
    <row r="1025" spans="1:31" x14ac:dyDescent="0.25">
      <c r="A1025" s="20">
        <v>1013</v>
      </c>
      <c r="B1025" s="52"/>
      <c r="C1025" s="52"/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/>
      <c r="J1025" s="3"/>
      <c r="K1025" s="3"/>
      <c r="L1025" s="3"/>
      <c r="M1025" s="3"/>
      <c r="N1025" s="3"/>
      <c r="O1025" s="3"/>
      <c r="P1025" s="25">
        <v>0</v>
      </c>
      <c r="Q1025" s="26"/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/>
      <c r="X1025" s="3"/>
      <c r="Y1025" s="3">
        <v>0</v>
      </c>
      <c r="Z1025" s="3">
        <v>0</v>
      </c>
      <c r="AA1025" s="3">
        <v>0</v>
      </c>
      <c r="AB1025" s="3"/>
      <c r="AC1025" s="27">
        <v>0</v>
      </c>
      <c r="AD1025" s="28">
        <v>0</v>
      </c>
      <c r="AE1025" s="135"/>
    </row>
    <row r="1026" spans="1:31" x14ac:dyDescent="0.25">
      <c r="A1026" s="29">
        <v>1014</v>
      </c>
      <c r="B1026" s="52"/>
      <c r="C1026" s="52"/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/>
      <c r="J1026" s="3"/>
      <c r="K1026" s="3"/>
      <c r="L1026" s="3"/>
      <c r="M1026" s="3"/>
      <c r="N1026" s="3"/>
      <c r="O1026" s="3"/>
      <c r="P1026" s="25">
        <v>0</v>
      </c>
      <c r="Q1026" s="26"/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/>
      <c r="X1026" s="3"/>
      <c r="Y1026" s="3">
        <v>0</v>
      </c>
      <c r="Z1026" s="3">
        <v>0</v>
      </c>
      <c r="AA1026" s="3">
        <v>0</v>
      </c>
      <c r="AB1026" s="3"/>
      <c r="AC1026" s="27">
        <v>0</v>
      </c>
      <c r="AD1026" s="28">
        <v>0</v>
      </c>
      <c r="AE1026" s="135"/>
    </row>
    <row r="1027" spans="1:31" x14ac:dyDescent="0.25">
      <c r="A1027" s="20">
        <v>1015</v>
      </c>
      <c r="B1027" s="52"/>
      <c r="C1027" s="52"/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/>
      <c r="J1027" s="3"/>
      <c r="K1027" s="3"/>
      <c r="L1027" s="3"/>
      <c r="M1027" s="3"/>
      <c r="N1027" s="3"/>
      <c r="O1027" s="3"/>
      <c r="P1027" s="25">
        <v>0</v>
      </c>
      <c r="Q1027" s="26"/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/>
      <c r="X1027" s="3"/>
      <c r="Y1027" s="3">
        <v>0</v>
      </c>
      <c r="Z1027" s="3">
        <v>0</v>
      </c>
      <c r="AA1027" s="3">
        <v>0</v>
      </c>
      <c r="AB1027" s="3"/>
      <c r="AC1027" s="27">
        <v>0</v>
      </c>
      <c r="AD1027" s="28">
        <v>0</v>
      </c>
      <c r="AE1027" s="135"/>
    </row>
    <row r="1028" spans="1:31" x14ac:dyDescent="0.25">
      <c r="A1028" s="29">
        <v>1016</v>
      </c>
      <c r="B1028" s="52"/>
      <c r="C1028" s="52"/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/>
      <c r="J1028" s="3"/>
      <c r="K1028" s="3"/>
      <c r="L1028" s="3"/>
      <c r="M1028" s="3"/>
      <c r="N1028" s="3"/>
      <c r="O1028" s="3"/>
      <c r="P1028" s="25">
        <v>0</v>
      </c>
      <c r="Q1028" s="26"/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/>
      <c r="X1028" s="3"/>
      <c r="Y1028" s="3">
        <v>0</v>
      </c>
      <c r="Z1028" s="3">
        <v>0</v>
      </c>
      <c r="AA1028" s="3">
        <v>0</v>
      </c>
      <c r="AB1028" s="3"/>
      <c r="AC1028" s="27">
        <v>0</v>
      </c>
      <c r="AD1028" s="28">
        <v>0</v>
      </c>
      <c r="AE1028" s="135"/>
    </row>
    <row r="1029" spans="1:31" x14ac:dyDescent="0.25">
      <c r="A1029" s="20">
        <v>1017</v>
      </c>
      <c r="B1029" s="52"/>
      <c r="C1029" s="52"/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/>
      <c r="J1029" s="3"/>
      <c r="K1029" s="3"/>
      <c r="L1029" s="3"/>
      <c r="M1029" s="3"/>
      <c r="N1029" s="3"/>
      <c r="O1029" s="3"/>
      <c r="P1029" s="25">
        <v>0</v>
      </c>
      <c r="Q1029" s="26"/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/>
      <c r="X1029" s="3"/>
      <c r="Y1029" s="3">
        <v>0</v>
      </c>
      <c r="Z1029" s="3">
        <v>0</v>
      </c>
      <c r="AA1029" s="3">
        <v>0</v>
      </c>
      <c r="AB1029" s="3"/>
      <c r="AC1029" s="27">
        <v>0</v>
      </c>
      <c r="AD1029" s="28">
        <v>0</v>
      </c>
      <c r="AE1029" s="135"/>
    </row>
    <row r="1030" spans="1:31" x14ac:dyDescent="0.25">
      <c r="A1030" s="29">
        <v>1018</v>
      </c>
      <c r="B1030" s="52"/>
      <c r="C1030" s="52"/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/>
      <c r="J1030" s="3"/>
      <c r="K1030" s="3"/>
      <c r="L1030" s="3"/>
      <c r="M1030" s="3"/>
      <c r="N1030" s="3"/>
      <c r="O1030" s="3"/>
      <c r="P1030" s="25">
        <v>0</v>
      </c>
      <c r="Q1030" s="26"/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/>
      <c r="X1030" s="3"/>
      <c r="Y1030" s="3">
        <v>0</v>
      </c>
      <c r="Z1030" s="3">
        <v>0</v>
      </c>
      <c r="AA1030" s="3">
        <v>0</v>
      </c>
      <c r="AB1030" s="3"/>
      <c r="AC1030" s="27">
        <v>0</v>
      </c>
      <c r="AD1030" s="28">
        <v>0</v>
      </c>
      <c r="AE1030" s="135"/>
    </row>
    <row r="1031" spans="1:31" x14ac:dyDescent="0.25">
      <c r="A1031" s="20">
        <v>1019</v>
      </c>
      <c r="B1031" s="52"/>
      <c r="C1031" s="52"/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/>
      <c r="J1031" s="3"/>
      <c r="K1031" s="3"/>
      <c r="L1031" s="3"/>
      <c r="M1031" s="3"/>
      <c r="N1031" s="3"/>
      <c r="O1031" s="3"/>
      <c r="P1031" s="25">
        <v>0</v>
      </c>
      <c r="Q1031" s="26"/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/>
      <c r="X1031" s="3"/>
      <c r="Y1031" s="3">
        <v>0</v>
      </c>
      <c r="Z1031" s="3">
        <v>0</v>
      </c>
      <c r="AA1031" s="3">
        <v>0</v>
      </c>
      <c r="AB1031" s="3"/>
      <c r="AC1031" s="27">
        <v>0</v>
      </c>
      <c r="AD1031" s="28">
        <v>0</v>
      </c>
      <c r="AE1031" s="135"/>
    </row>
    <row r="1032" spans="1:31" x14ac:dyDescent="0.25">
      <c r="A1032" s="29">
        <v>1020</v>
      </c>
      <c r="B1032" s="52"/>
      <c r="C1032" s="52"/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/>
      <c r="J1032" s="3"/>
      <c r="K1032" s="3"/>
      <c r="L1032" s="3"/>
      <c r="M1032" s="3"/>
      <c r="N1032" s="3"/>
      <c r="O1032" s="3"/>
      <c r="P1032" s="25">
        <v>0</v>
      </c>
      <c r="Q1032" s="26"/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/>
      <c r="X1032" s="3"/>
      <c r="Y1032" s="3">
        <v>0</v>
      </c>
      <c r="Z1032" s="3">
        <v>0</v>
      </c>
      <c r="AA1032" s="3">
        <v>0</v>
      </c>
      <c r="AB1032" s="3"/>
      <c r="AC1032" s="27">
        <v>0</v>
      </c>
      <c r="AD1032" s="28">
        <v>0</v>
      </c>
      <c r="AE1032" s="135"/>
    </row>
    <row r="1033" spans="1:31" x14ac:dyDescent="0.25">
      <c r="A1033" s="20">
        <v>1021</v>
      </c>
      <c r="B1033" s="52"/>
      <c r="C1033" s="52"/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/>
      <c r="J1033" s="3"/>
      <c r="K1033" s="3"/>
      <c r="L1033" s="3"/>
      <c r="M1033" s="3"/>
      <c r="N1033" s="3"/>
      <c r="O1033" s="3"/>
      <c r="P1033" s="25">
        <v>0</v>
      </c>
      <c r="Q1033" s="26"/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/>
      <c r="X1033" s="3"/>
      <c r="Y1033" s="3">
        <v>0</v>
      </c>
      <c r="Z1033" s="3">
        <v>0</v>
      </c>
      <c r="AA1033" s="3">
        <v>0</v>
      </c>
      <c r="AB1033" s="3"/>
      <c r="AC1033" s="27">
        <v>0</v>
      </c>
      <c r="AD1033" s="28">
        <v>0</v>
      </c>
      <c r="AE1033" s="135"/>
    </row>
    <row r="1034" spans="1:31" x14ac:dyDescent="0.25">
      <c r="A1034" s="29">
        <v>1022</v>
      </c>
      <c r="B1034" s="52"/>
      <c r="C1034" s="52"/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/>
      <c r="J1034" s="3"/>
      <c r="K1034" s="3"/>
      <c r="L1034" s="3"/>
      <c r="M1034" s="3"/>
      <c r="N1034" s="3"/>
      <c r="O1034" s="3"/>
      <c r="P1034" s="25">
        <v>0</v>
      </c>
      <c r="Q1034" s="26"/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/>
      <c r="X1034" s="3"/>
      <c r="Y1034" s="3">
        <v>0</v>
      </c>
      <c r="Z1034" s="3">
        <v>0</v>
      </c>
      <c r="AA1034" s="3">
        <v>0</v>
      </c>
      <c r="AB1034" s="3"/>
      <c r="AC1034" s="27">
        <v>0</v>
      </c>
      <c r="AD1034" s="28">
        <v>0</v>
      </c>
      <c r="AE1034" s="135"/>
    </row>
    <row r="1035" spans="1:31" x14ac:dyDescent="0.25">
      <c r="A1035" s="20">
        <v>1023</v>
      </c>
      <c r="B1035" s="52"/>
      <c r="C1035" s="52"/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/>
      <c r="J1035" s="3"/>
      <c r="K1035" s="3"/>
      <c r="L1035" s="3"/>
      <c r="M1035" s="3"/>
      <c r="N1035" s="3"/>
      <c r="O1035" s="3"/>
      <c r="P1035" s="25">
        <v>0</v>
      </c>
      <c r="Q1035" s="26"/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/>
      <c r="X1035" s="3"/>
      <c r="Y1035" s="3">
        <v>0</v>
      </c>
      <c r="Z1035" s="3">
        <v>0</v>
      </c>
      <c r="AA1035" s="3">
        <v>0</v>
      </c>
      <c r="AB1035" s="3"/>
      <c r="AC1035" s="27">
        <v>0</v>
      </c>
      <c r="AD1035" s="28">
        <v>0</v>
      </c>
      <c r="AE1035" s="135"/>
    </row>
    <row r="1036" spans="1:31" x14ac:dyDescent="0.25">
      <c r="A1036" s="29">
        <v>1024</v>
      </c>
      <c r="B1036" s="52"/>
      <c r="C1036" s="52"/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/>
      <c r="J1036" s="3"/>
      <c r="K1036" s="3"/>
      <c r="L1036" s="3"/>
      <c r="M1036" s="3"/>
      <c r="N1036" s="3"/>
      <c r="O1036" s="3"/>
      <c r="P1036" s="25">
        <v>0</v>
      </c>
      <c r="Q1036" s="26"/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/>
      <c r="X1036" s="3"/>
      <c r="Y1036" s="3">
        <v>0</v>
      </c>
      <c r="Z1036" s="3">
        <v>0</v>
      </c>
      <c r="AA1036" s="3">
        <v>0</v>
      </c>
      <c r="AB1036" s="3"/>
      <c r="AC1036" s="27">
        <v>0</v>
      </c>
      <c r="AD1036" s="28">
        <v>0</v>
      </c>
      <c r="AE1036" s="135"/>
    </row>
    <row r="1037" spans="1:31" x14ac:dyDescent="0.25">
      <c r="A1037" s="20">
        <v>1025</v>
      </c>
      <c r="B1037" s="52"/>
      <c r="C1037" s="52"/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/>
      <c r="J1037" s="3"/>
      <c r="K1037" s="3"/>
      <c r="L1037" s="3"/>
      <c r="M1037" s="3"/>
      <c r="N1037" s="3"/>
      <c r="O1037" s="3"/>
      <c r="P1037" s="25">
        <v>0</v>
      </c>
      <c r="Q1037" s="26"/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/>
      <c r="X1037" s="3"/>
      <c r="Y1037" s="3">
        <v>0</v>
      </c>
      <c r="Z1037" s="3">
        <v>0</v>
      </c>
      <c r="AA1037" s="3">
        <v>0</v>
      </c>
      <c r="AB1037" s="3"/>
      <c r="AC1037" s="27">
        <v>0</v>
      </c>
      <c r="AD1037" s="28">
        <v>0</v>
      </c>
      <c r="AE1037" s="135"/>
    </row>
    <row r="1038" spans="1:31" x14ac:dyDescent="0.25">
      <c r="A1038" s="29">
        <v>1026</v>
      </c>
      <c r="B1038" s="52"/>
      <c r="C1038" s="52"/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/>
      <c r="J1038" s="3"/>
      <c r="K1038" s="3"/>
      <c r="L1038" s="3"/>
      <c r="M1038" s="3"/>
      <c r="N1038" s="3"/>
      <c r="O1038" s="3"/>
      <c r="P1038" s="25">
        <v>0</v>
      </c>
      <c r="Q1038" s="26"/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/>
      <c r="X1038" s="3"/>
      <c r="Y1038" s="3">
        <v>0</v>
      </c>
      <c r="Z1038" s="3">
        <v>0</v>
      </c>
      <c r="AA1038" s="3">
        <v>0</v>
      </c>
      <c r="AB1038" s="3"/>
      <c r="AC1038" s="27">
        <v>0</v>
      </c>
      <c r="AD1038" s="28">
        <v>0</v>
      </c>
      <c r="AE1038" s="135"/>
    </row>
    <row r="1039" spans="1:31" x14ac:dyDescent="0.25">
      <c r="A1039" s="20">
        <v>1027</v>
      </c>
      <c r="B1039" s="52"/>
      <c r="C1039" s="52"/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/>
      <c r="J1039" s="3"/>
      <c r="K1039" s="3"/>
      <c r="L1039" s="3"/>
      <c r="M1039" s="3"/>
      <c r="N1039" s="3"/>
      <c r="O1039" s="3"/>
      <c r="P1039" s="25">
        <v>0</v>
      </c>
      <c r="Q1039" s="26"/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/>
      <c r="X1039" s="3"/>
      <c r="Y1039" s="3">
        <v>0</v>
      </c>
      <c r="Z1039" s="3">
        <v>0</v>
      </c>
      <c r="AA1039" s="3">
        <v>0</v>
      </c>
      <c r="AB1039" s="3"/>
      <c r="AC1039" s="27">
        <v>0</v>
      </c>
      <c r="AD1039" s="28">
        <v>0</v>
      </c>
      <c r="AE1039" s="135"/>
    </row>
    <row r="1040" spans="1:31" x14ac:dyDescent="0.25">
      <c r="A1040" s="29">
        <v>1028</v>
      </c>
      <c r="B1040" s="52"/>
      <c r="C1040" s="52"/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/>
      <c r="J1040" s="3"/>
      <c r="K1040" s="3"/>
      <c r="L1040" s="3"/>
      <c r="M1040" s="3"/>
      <c r="N1040" s="3"/>
      <c r="O1040" s="3"/>
      <c r="P1040" s="25">
        <v>0</v>
      </c>
      <c r="Q1040" s="26"/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/>
      <c r="X1040" s="3"/>
      <c r="Y1040" s="3">
        <v>0</v>
      </c>
      <c r="Z1040" s="3">
        <v>0</v>
      </c>
      <c r="AA1040" s="3">
        <v>0</v>
      </c>
      <c r="AB1040" s="3"/>
      <c r="AC1040" s="27">
        <v>0</v>
      </c>
      <c r="AD1040" s="28">
        <v>0</v>
      </c>
      <c r="AE1040" s="135"/>
    </row>
    <row r="1041" spans="1:31" x14ac:dyDescent="0.25">
      <c r="A1041" s="20">
        <v>1029</v>
      </c>
      <c r="B1041" s="52"/>
      <c r="C1041" s="52"/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/>
      <c r="J1041" s="3"/>
      <c r="K1041" s="3"/>
      <c r="L1041" s="3"/>
      <c r="M1041" s="3"/>
      <c r="N1041" s="3"/>
      <c r="O1041" s="3"/>
      <c r="P1041" s="25">
        <v>0</v>
      </c>
      <c r="Q1041" s="26"/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/>
      <c r="X1041" s="3"/>
      <c r="Y1041" s="3">
        <v>0</v>
      </c>
      <c r="Z1041" s="3">
        <v>0</v>
      </c>
      <c r="AA1041" s="3">
        <v>0</v>
      </c>
      <c r="AB1041" s="3"/>
      <c r="AC1041" s="27">
        <v>0</v>
      </c>
      <c r="AD1041" s="28">
        <v>0</v>
      </c>
      <c r="AE1041" s="135"/>
    </row>
    <row r="1042" spans="1:31" x14ac:dyDescent="0.25">
      <c r="A1042" s="29">
        <v>1030</v>
      </c>
      <c r="B1042" s="52"/>
      <c r="C1042" s="52"/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/>
      <c r="J1042" s="3"/>
      <c r="K1042" s="3"/>
      <c r="L1042" s="3"/>
      <c r="M1042" s="3"/>
      <c r="N1042" s="3"/>
      <c r="O1042" s="3"/>
      <c r="P1042" s="25">
        <v>0</v>
      </c>
      <c r="Q1042" s="26"/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/>
      <c r="X1042" s="3"/>
      <c r="Y1042" s="3">
        <v>0</v>
      </c>
      <c r="Z1042" s="3">
        <v>0</v>
      </c>
      <c r="AA1042" s="3">
        <v>0</v>
      </c>
      <c r="AB1042" s="3"/>
      <c r="AC1042" s="27">
        <v>0</v>
      </c>
      <c r="AD1042" s="28">
        <v>0</v>
      </c>
      <c r="AE1042" s="135"/>
    </row>
    <row r="1043" spans="1:31" x14ac:dyDescent="0.25">
      <c r="A1043" s="20">
        <v>1031</v>
      </c>
      <c r="B1043" s="52"/>
      <c r="C1043" s="52"/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/>
      <c r="J1043" s="3"/>
      <c r="K1043" s="3"/>
      <c r="L1043" s="3"/>
      <c r="M1043" s="3"/>
      <c r="N1043" s="3"/>
      <c r="O1043" s="3"/>
      <c r="P1043" s="25">
        <v>0</v>
      </c>
      <c r="Q1043" s="26"/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/>
      <c r="X1043" s="3"/>
      <c r="Y1043" s="3">
        <v>0</v>
      </c>
      <c r="Z1043" s="3">
        <v>0</v>
      </c>
      <c r="AA1043" s="3">
        <v>0</v>
      </c>
      <c r="AB1043" s="3"/>
      <c r="AC1043" s="27">
        <v>0</v>
      </c>
      <c r="AD1043" s="28">
        <v>0</v>
      </c>
      <c r="AE1043" s="135"/>
    </row>
    <row r="1044" spans="1:31" x14ac:dyDescent="0.25">
      <c r="A1044" s="29">
        <v>1032</v>
      </c>
      <c r="B1044" s="52"/>
      <c r="C1044" s="52"/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/>
      <c r="J1044" s="3"/>
      <c r="K1044" s="3"/>
      <c r="L1044" s="3"/>
      <c r="M1044" s="3"/>
      <c r="N1044" s="3"/>
      <c r="O1044" s="3"/>
      <c r="P1044" s="25">
        <v>0</v>
      </c>
      <c r="Q1044" s="26"/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/>
      <c r="X1044" s="3"/>
      <c r="Y1044" s="3">
        <v>0</v>
      </c>
      <c r="Z1044" s="3">
        <v>0</v>
      </c>
      <c r="AA1044" s="3">
        <v>0</v>
      </c>
      <c r="AB1044" s="3"/>
      <c r="AC1044" s="27">
        <v>0</v>
      </c>
      <c r="AD1044" s="28">
        <v>0</v>
      </c>
      <c r="AE1044" s="135"/>
    </row>
    <row r="1045" spans="1:31" x14ac:dyDescent="0.25">
      <c r="A1045" s="20">
        <v>1033</v>
      </c>
      <c r="B1045" s="52"/>
      <c r="C1045" s="52"/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/>
      <c r="J1045" s="3"/>
      <c r="K1045" s="3"/>
      <c r="L1045" s="3"/>
      <c r="M1045" s="3"/>
      <c r="N1045" s="3"/>
      <c r="O1045" s="3"/>
      <c r="P1045" s="25">
        <v>0</v>
      </c>
      <c r="Q1045" s="26"/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/>
      <c r="X1045" s="3"/>
      <c r="Y1045" s="3">
        <v>0</v>
      </c>
      <c r="Z1045" s="3">
        <v>0</v>
      </c>
      <c r="AA1045" s="3">
        <v>0</v>
      </c>
      <c r="AB1045" s="3"/>
      <c r="AC1045" s="27">
        <v>0</v>
      </c>
      <c r="AD1045" s="28">
        <v>0</v>
      </c>
      <c r="AE1045" s="135"/>
    </row>
    <row r="1046" spans="1:31" x14ac:dyDescent="0.25">
      <c r="A1046" s="29">
        <v>1034</v>
      </c>
      <c r="B1046" s="52"/>
      <c r="C1046" s="52"/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/>
      <c r="J1046" s="3"/>
      <c r="K1046" s="3"/>
      <c r="L1046" s="3"/>
      <c r="M1046" s="3"/>
      <c r="N1046" s="3"/>
      <c r="O1046" s="3"/>
      <c r="P1046" s="25">
        <v>0</v>
      </c>
      <c r="Q1046" s="26"/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/>
      <c r="X1046" s="3"/>
      <c r="Y1046" s="3">
        <v>0</v>
      </c>
      <c r="Z1046" s="3">
        <v>0</v>
      </c>
      <c r="AA1046" s="3">
        <v>0</v>
      </c>
      <c r="AB1046" s="3"/>
      <c r="AC1046" s="27">
        <v>0</v>
      </c>
      <c r="AD1046" s="28">
        <v>0</v>
      </c>
      <c r="AE1046" s="135"/>
    </row>
    <row r="1047" spans="1:31" x14ac:dyDescent="0.25">
      <c r="A1047" s="20">
        <v>1035</v>
      </c>
      <c r="B1047" s="52"/>
      <c r="C1047" s="52"/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/>
      <c r="J1047" s="3"/>
      <c r="K1047" s="3"/>
      <c r="L1047" s="3"/>
      <c r="M1047" s="3"/>
      <c r="N1047" s="3"/>
      <c r="O1047" s="3"/>
      <c r="P1047" s="25">
        <v>0</v>
      </c>
      <c r="Q1047" s="26"/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/>
      <c r="X1047" s="3"/>
      <c r="Y1047" s="3">
        <v>0</v>
      </c>
      <c r="Z1047" s="3">
        <v>0</v>
      </c>
      <c r="AA1047" s="3">
        <v>0</v>
      </c>
      <c r="AB1047" s="3"/>
      <c r="AC1047" s="27">
        <v>0</v>
      </c>
      <c r="AD1047" s="28">
        <v>0</v>
      </c>
      <c r="AE1047" s="135"/>
    </row>
    <row r="1048" spans="1:31" x14ac:dyDescent="0.25">
      <c r="A1048" s="29">
        <v>1036</v>
      </c>
      <c r="B1048" s="52"/>
      <c r="C1048" s="52"/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/>
      <c r="J1048" s="3"/>
      <c r="K1048" s="3"/>
      <c r="L1048" s="3"/>
      <c r="M1048" s="3"/>
      <c r="N1048" s="3"/>
      <c r="O1048" s="3"/>
      <c r="P1048" s="25">
        <v>0</v>
      </c>
      <c r="Q1048" s="26"/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/>
      <c r="X1048" s="3"/>
      <c r="Y1048" s="3">
        <v>0</v>
      </c>
      <c r="Z1048" s="3">
        <v>0</v>
      </c>
      <c r="AA1048" s="3">
        <v>0</v>
      </c>
      <c r="AB1048" s="3"/>
      <c r="AC1048" s="27">
        <v>0</v>
      </c>
      <c r="AD1048" s="28">
        <v>0</v>
      </c>
      <c r="AE1048" s="135"/>
    </row>
    <row r="1049" spans="1:31" x14ac:dyDescent="0.25">
      <c r="A1049" s="20">
        <v>1037</v>
      </c>
      <c r="B1049" s="52"/>
      <c r="C1049" s="52"/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/>
      <c r="J1049" s="3"/>
      <c r="K1049" s="3"/>
      <c r="L1049" s="3"/>
      <c r="M1049" s="3"/>
      <c r="N1049" s="3"/>
      <c r="O1049" s="3"/>
      <c r="P1049" s="25">
        <v>0</v>
      </c>
      <c r="Q1049" s="26"/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/>
      <c r="X1049" s="3"/>
      <c r="Y1049" s="3">
        <v>0</v>
      </c>
      <c r="Z1049" s="3">
        <v>0</v>
      </c>
      <c r="AA1049" s="3">
        <v>0</v>
      </c>
      <c r="AB1049" s="3"/>
      <c r="AC1049" s="27">
        <v>0</v>
      </c>
      <c r="AD1049" s="28">
        <v>0</v>
      </c>
      <c r="AE1049" s="135"/>
    </row>
    <row r="1050" spans="1:31" x14ac:dyDescent="0.25">
      <c r="A1050" s="29">
        <v>1038</v>
      </c>
      <c r="B1050" s="52"/>
      <c r="C1050" s="52"/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/>
      <c r="J1050" s="3"/>
      <c r="K1050" s="3"/>
      <c r="L1050" s="3"/>
      <c r="M1050" s="3"/>
      <c r="N1050" s="3"/>
      <c r="O1050" s="3"/>
      <c r="P1050" s="25">
        <v>0</v>
      </c>
      <c r="Q1050" s="26"/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/>
      <c r="X1050" s="3"/>
      <c r="Y1050" s="3">
        <v>0</v>
      </c>
      <c r="Z1050" s="3">
        <v>0</v>
      </c>
      <c r="AA1050" s="3">
        <v>0</v>
      </c>
      <c r="AB1050" s="3"/>
      <c r="AC1050" s="27">
        <v>0</v>
      </c>
      <c r="AD1050" s="28">
        <v>0</v>
      </c>
      <c r="AE1050" s="135"/>
    </row>
    <row r="1051" spans="1:31" x14ac:dyDescent="0.25">
      <c r="A1051" s="20">
        <v>1039</v>
      </c>
      <c r="B1051" s="52"/>
      <c r="C1051" s="52"/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/>
      <c r="J1051" s="3"/>
      <c r="K1051" s="3"/>
      <c r="L1051" s="3"/>
      <c r="M1051" s="3"/>
      <c r="N1051" s="3"/>
      <c r="O1051" s="3"/>
      <c r="P1051" s="25">
        <v>0</v>
      </c>
      <c r="Q1051" s="26"/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/>
      <c r="X1051" s="3"/>
      <c r="Y1051" s="3">
        <v>0</v>
      </c>
      <c r="Z1051" s="3">
        <v>0</v>
      </c>
      <c r="AA1051" s="3">
        <v>0</v>
      </c>
      <c r="AB1051" s="3"/>
      <c r="AC1051" s="27">
        <v>0</v>
      </c>
      <c r="AD1051" s="28">
        <v>0</v>
      </c>
      <c r="AE1051" s="135"/>
    </row>
    <row r="1052" spans="1:31" x14ac:dyDescent="0.25">
      <c r="A1052" s="29">
        <v>1040</v>
      </c>
      <c r="B1052" s="52"/>
      <c r="C1052" s="52"/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/>
      <c r="J1052" s="3"/>
      <c r="K1052" s="3"/>
      <c r="L1052" s="3"/>
      <c r="M1052" s="3"/>
      <c r="N1052" s="3"/>
      <c r="O1052" s="3"/>
      <c r="P1052" s="25">
        <v>0</v>
      </c>
      <c r="Q1052" s="26"/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/>
      <c r="X1052" s="3"/>
      <c r="Y1052" s="3">
        <v>0</v>
      </c>
      <c r="Z1052" s="3">
        <v>0</v>
      </c>
      <c r="AA1052" s="3">
        <v>0</v>
      </c>
      <c r="AB1052" s="3"/>
      <c r="AC1052" s="27">
        <v>0</v>
      </c>
      <c r="AD1052" s="28">
        <v>0</v>
      </c>
      <c r="AE1052" s="135"/>
    </row>
    <row r="1053" spans="1:31" x14ac:dyDescent="0.25">
      <c r="A1053" s="20">
        <v>1041</v>
      </c>
      <c r="B1053" s="52"/>
      <c r="C1053" s="52"/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/>
      <c r="J1053" s="3"/>
      <c r="K1053" s="3"/>
      <c r="L1053" s="3"/>
      <c r="M1053" s="3"/>
      <c r="N1053" s="3"/>
      <c r="O1053" s="3"/>
      <c r="P1053" s="25">
        <v>0</v>
      </c>
      <c r="Q1053" s="26"/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/>
      <c r="X1053" s="3"/>
      <c r="Y1053" s="3">
        <v>0</v>
      </c>
      <c r="Z1053" s="3">
        <v>0</v>
      </c>
      <c r="AA1053" s="3">
        <v>0</v>
      </c>
      <c r="AB1053" s="3"/>
      <c r="AC1053" s="27">
        <v>0</v>
      </c>
      <c r="AD1053" s="28">
        <v>0</v>
      </c>
      <c r="AE1053" s="135"/>
    </row>
    <row r="1054" spans="1:31" x14ac:dyDescent="0.25">
      <c r="A1054" s="29">
        <v>1042</v>
      </c>
      <c r="B1054" s="52"/>
      <c r="C1054" s="52"/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/>
      <c r="J1054" s="3"/>
      <c r="K1054" s="3"/>
      <c r="L1054" s="3"/>
      <c r="M1054" s="3"/>
      <c r="N1054" s="3"/>
      <c r="O1054" s="3"/>
      <c r="P1054" s="25">
        <v>0</v>
      </c>
      <c r="Q1054" s="26"/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/>
      <c r="X1054" s="3"/>
      <c r="Y1054" s="3">
        <v>0</v>
      </c>
      <c r="Z1054" s="3">
        <v>0</v>
      </c>
      <c r="AA1054" s="3">
        <v>0</v>
      </c>
      <c r="AB1054" s="3"/>
      <c r="AC1054" s="27">
        <v>0</v>
      </c>
      <c r="AD1054" s="28">
        <v>0</v>
      </c>
      <c r="AE1054" s="135"/>
    </row>
    <row r="1055" spans="1:31" x14ac:dyDescent="0.25">
      <c r="A1055" s="20">
        <v>1043</v>
      </c>
      <c r="B1055" s="52"/>
      <c r="C1055" s="52"/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/>
      <c r="J1055" s="3"/>
      <c r="K1055" s="3"/>
      <c r="L1055" s="3"/>
      <c r="M1055" s="3"/>
      <c r="N1055" s="3"/>
      <c r="O1055" s="3"/>
      <c r="P1055" s="25">
        <v>0</v>
      </c>
      <c r="Q1055" s="26"/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/>
      <c r="X1055" s="3"/>
      <c r="Y1055" s="3">
        <v>0</v>
      </c>
      <c r="Z1055" s="3">
        <v>0</v>
      </c>
      <c r="AA1055" s="3">
        <v>0</v>
      </c>
      <c r="AB1055" s="3"/>
      <c r="AC1055" s="27">
        <v>0</v>
      </c>
      <c r="AD1055" s="28">
        <v>0</v>
      </c>
      <c r="AE1055" s="135"/>
    </row>
    <row r="1056" spans="1:31" x14ac:dyDescent="0.25">
      <c r="A1056" s="29">
        <v>1044</v>
      </c>
      <c r="B1056" s="52"/>
      <c r="C1056" s="52"/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/>
      <c r="J1056" s="3"/>
      <c r="K1056" s="3"/>
      <c r="L1056" s="3"/>
      <c r="M1056" s="3"/>
      <c r="N1056" s="3"/>
      <c r="O1056" s="3"/>
      <c r="P1056" s="25">
        <v>0</v>
      </c>
      <c r="Q1056" s="26"/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/>
      <c r="X1056" s="3"/>
      <c r="Y1056" s="3">
        <v>0</v>
      </c>
      <c r="Z1056" s="3">
        <v>0</v>
      </c>
      <c r="AA1056" s="3">
        <v>0</v>
      </c>
      <c r="AB1056" s="3"/>
      <c r="AC1056" s="27">
        <v>0</v>
      </c>
      <c r="AD1056" s="28">
        <v>0</v>
      </c>
      <c r="AE1056" s="135"/>
    </row>
    <row r="1057" spans="1:31" x14ac:dyDescent="0.25">
      <c r="A1057" s="20">
        <v>1045</v>
      </c>
      <c r="B1057" s="52"/>
      <c r="C1057" s="52"/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/>
      <c r="J1057" s="3"/>
      <c r="K1057" s="3"/>
      <c r="L1057" s="3"/>
      <c r="M1057" s="3"/>
      <c r="N1057" s="3"/>
      <c r="O1057" s="3"/>
      <c r="P1057" s="25">
        <v>0</v>
      </c>
      <c r="Q1057" s="26"/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/>
      <c r="X1057" s="3"/>
      <c r="Y1057" s="3">
        <v>0</v>
      </c>
      <c r="Z1057" s="3">
        <v>0</v>
      </c>
      <c r="AA1057" s="3">
        <v>0</v>
      </c>
      <c r="AB1057" s="3"/>
      <c r="AC1057" s="27">
        <v>0</v>
      </c>
      <c r="AD1057" s="28">
        <v>0</v>
      </c>
      <c r="AE1057" s="135"/>
    </row>
    <row r="1058" spans="1:31" x14ac:dyDescent="0.25">
      <c r="A1058" s="29">
        <v>1046</v>
      </c>
      <c r="B1058" s="52"/>
      <c r="C1058" s="52"/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/>
      <c r="J1058" s="3"/>
      <c r="K1058" s="3"/>
      <c r="L1058" s="3"/>
      <c r="M1058" s="3"/>
      <c r="N1058" s="3"/>
      <c r="O1058" s="3"/>
      <c r="P1058" s="25">
        <v>0</v>
      </c>
      <c r="Q1058" s="26"/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/>
      <c r="X1058" s="3"/>
      <c r="Y1058" s="3">
        <v>0</v>
      </c>
      <c r="Z1058" s="3">
        <v>0</v>
      </c>
      <c r="AA1058" s="3">
        <v>0</v>
      </c>
      <c r="AB1058" s="3"/>
      <c r="AC1058" s="27">
        <v>0</v>
      </c>
      <c r="AD1058" s="28">
        <v>0</v>
      </c>
      <c r="AE1058" s="135"/>
    </row>
    <row r="1059" spans="1:31" x14ac:dyDescent="0.25">
      <c r="A1059" s="20">
        <v>1047</v>
      </c>
      <c r="B1059" s="52"/>
      <c r="C1059" s="52"/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/>
      <c r="J1059" s="3"/>
      <c r="K1059" s="3"/>
      <c r="L1059" s="3"/>
      <c r="M1059" s="3"/>
      <c r="N1059" s="3"/>
      <c r="O1059" s="3"/>
      <c r="P1059" s="25">
        <v>0</v>
      </c>
      <c r="Q1059" s="26"/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/>
      <c r="X1059" s="3"/>
      <c r="Y1059" s="3">
        <v>0</v>
      </c>
      <c r="Z1059" s="3">
        <v>0</v>
      </c>
      <c r="AA1059" s="3">
        <v>0</v>
      </c>
      <c r="AB1059" s="3"/>
      <c r="AC1059" s="27">
        <v>0</v>
      </c>
      <c r="AD1059" s="28">
        <v>0</v>
      </c>
      <c r="AE1059" s="135"/>
    </row>
    <row r="1060" spans="1:31" x14ac:dyDescent="0.25">
      <c r="A1060" s="29">
        <v>1048</v>
      </c>
      <c r="B1060" s="52"/>
      <c r="C1060" s="52"/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/>
      <c r="J1060" s="3"/>
      <c r="K1060" s="3"/>
      <c r="L1060" s="3"/>
      <c r="M1060" s="3"/>
      <c r="N1060" s="3"/>
      <c r="O1060" s="3"/>
      <c r="P1060" s="25">
        <v>0</v>
      </c>
      <c r="Q1060" s="26"/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/>
      <c r="X1060" s="3"/>
      <c r="Y1060" s="3">
        <v>0</v>
      </c>
      <c r="Z1060" s="3">
        <v>0</v>
      </c>
      <c r="AA1060" s="3">
        <v>0</v>
      </c>
      <c r="AB1060" s="3"/>
      <c r="AC1060" s="27">
        <v>0</v>
      </c>
      <c r="AD1060" s="28">
        <v>0</v>
      </c>
      <c r="AE1060" s="135"/>
    </row>
    <row r="1061" spans="1:31" x14ac:dyDescent="0.25">
      <c r="A1061" s="20">
        <v>1049</v>
      </c>
      <c r="B1061" s="52"/>
      <c r="C1061" s="52"/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/>
      <c r="J1061" s="3"/>
      <c r="K1061" s="3"/>
      <c r="L1061" s="3"/>
      <c r="M1061" s="3"/>
      <c r="N1061" s="3"/>
      <c r="O1061" s="3"/>
      <c r="P1061" s="25">
        <v>0</v>
      </c>
      <c r="Q1061" s="26"/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/>
      <c r="X1061" s="3"/>
      <c r="Y1061" s="3">
        <v>0</v>
      </c>
      <c r="Z1061" s="3">
        <v>0</v>
      </c>
      <c r="AA1061" s="3">
        <v>0</v>
      </c>
      <c r="AB1061" s="3"/>
      <c r="AC1061" s="27">
        <v>0</v>
      </c>
      <c r="AD1061" s="28">
        <v>0</v>
      </c>
      <c r="AE1061" s="135"/>
    </row>
    <row r="1062" spans="1:31" x14ac:dyDescent="0.25">
      <c r="A1062" s="29">
        <v>1050</v>
      </c>
      <c r="B1062" s="52"/>
      <c r="C1062" s="52"/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/>
      <c r="J1062" s="3"/>
      <c r="K1062" s="3"/>
      <c r="L1062" s="3"/>
      <c r="M1062" s="3"/>
      <c r="N1062" s="3"/>
      <c r="O1062" s="3"/>
      <c r="P1062" s="25">
        <v>0</v>
      </c>
      <c r="Q1062" s="26"/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/>
      <c r="X1062" s="3"/>
      <c r="Y1062" s="3">
        <v>0</v>
      </c>
      <c r="Z1062" s="3">
        <v>0</v>
      </c>
      <c r="AA1062" s="3">
        <v>0</v>
      </c>
      <c r="AB1062" s="3"/>
      <c r="AC1062" s="27">
        <v>0</v>
      </c>
      <c r="AD1062" s="28">
        <v>0</v>
      </c>
      <c r="AE1062" s="135"/>
    </row>
    <row r="1063" spans="1:31" x14ac:dyDescent="0.25">
      <c r="A1063" s="20">
        <v>1051</v>
      </c>
      <c r="B1063" s="52"/>
      <c r="C1063" s="52"/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/>
      <c r="J1063" s="3"/>
      <c r="K1063" s="3"/>
      <c r="L1063" s="3"/>
      <c r="M1063" s="3"/>
      <c r="N1063" s="3"/>
      <c r="O1063" s="3"/>
      <c r="P1063" s="25">
        <v>0</v>
      </c>
      <c r="Q1063" s="26"/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/>
      <c r="X1063" s="3"/>
      <c r="Y1063" s="3">
        <v>0</v>
      </c>
      <c r="Z1063" s="3">
        <v>0</v>
      </c>
      <c r="AA1063" s="3">
        <v>0</v>
      </c>
      <c r="AB1063" s="3"/>
      <c r="AC1063" s="27">
        <v>0</v>
      </c>
      <c r="AD1063" s="28">
        <v>0</v>
      </c>
      <c r="AE1063" s="135"/>
    </row>
    <row r="1064" spans="1:31" x14ac:dyDescent="0.25">
      <c r="A1064" s="29">
        <v>1052</v>
      </c>
      <c r="B1064" s="52"/>
      <c r="C1064" s="52"/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/>
      <c r="J1064" s="3"/>
      <c r="K1064" s="3"/>
      <c r="L1064" s="3"/>
      <c r="M1064" s="3"/>
      <c r="N1064" s="3"/>
      <c r="O1064" s="3"/>
      <c r="P1064" s="25">
        <v>0</v>
      </c>
      <c r="Q1064" s="26"/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/>
      <c r="X1064" s="3"/>
      <c r="Y1064" s="3">
        <v>0</v>
      </c>
      <c r="Z1064" s="3">
        <v>0</v>
      </c>
      <c r="AA1064" s="3">
        <v>0</v>
      </c>
      <c r="AB1064" s="3"/>
      <c r="AC1064" s="27">
        <v>0</v>
      </c>
      <c r="AD1064" s="28">
        <v>0</v>
      </c>
      <c r="AE1064" s="135"/>
    </row>
    <row r="1065" spans="1:31" x14ac:dyDescent="0.25">
      <c r="A1065" s="20">
        <v>1053</v>
      </c>
      <c r="B1065" s="52"/>
      <c r="C1065" s="52"/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/>
      <c r="J1065" s="3"/>
      <c r="K1065" s="3"/>
      <c r="L1065" s="3"/>
      <c r="M1065" s="3"/>
      <c r="N1065" s="3"/>
      <c r="O1065" s="3"/>
      <c r="P1065" s="25">
        <v>0</v>
      </c>
      <c r="Q1065" s="26"/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/>
      <c r="X1065" s="3"/>
      <c r="Y1065" s="3">
        <v>0</v>
      </c>
      <c r="Z1065" s="3">
        <v>0</v>
      </c>
      <c r="AA1065" s="3">
        <v>0</v>
      </c>
      <c r="AB1065" s="3"/>
      <c r="AC1065" s="27">
        <v>0</v>
      </c>
      <c r="AD1065" s="28">
        <v>0</v>
      </c>
      <c r="AE1065" s="135"/>
    </row>
    <row r="1066" spans="1:31" x14ac:dyDescent="0.25">
      <c r="A1066" s="29">
        <v>1054</v>
      </c>
      <c r="B1066" s="52"/>
      <c r="C1066" s="52"/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/>
      <c r="J1066" s="3"/>
      <c r="K1066" s="3"/>
      <c r="L1066" s="3"/>
      <c r="M1066" s="3"/>
      <c r="N1066" s="3"/>
      <c r="O1066" s="3"/>
      <c r="P1066" s="25">
        <v>0</v>
      </c>
      <c r="Q1066" s="26"/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/>
      <c r="X1066" s="3"/>
      <c r="Y1066" s="3">
        <v>0</v>
      </c>
      <c r="Z1066" s="3">
        <v>0</v>
      </c>
      <c r="AA1066" s="3">
        <v>0</v>
      </c>
      <c r="AB1066" s="3"/>
      <c r="AC1066" s="27">
        <v>0</v>
      </c>
      <c r="AD1066" s="28">
        <v>0</v>
      </c>
      <c r="AE1066" s="135"/>
    </row>
    <row r="1067" spans="1:31" x14ac:dyDescent="0.25">
      <c r="A1067" s="20">
        <v>1055</v>
      </c>
      <c r="B1067" s="52"/>
      <c r="C1067" s="52"/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/>
      <c r="J1067" s="3"/>
      <c r="K1067" s="3"/>
      <c r="L1067" s="3"/>
      <c r="M1067" s="3"/>
      <c r="N1067" s="3"/>
      <c r="O1067" s="3"/>
      <c r="P1067" s="25">
        <v>0</v>
      </c>
      <c r="Q1067" s="26"/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/>
      <c r="X1067" s="3"/>
      <c r="Y1067" s="3">
        <v>0</v>
      </c>
      <c r="Z1067" s="3">
        <v>0</v>
      </c>
      <c r="AA1067" s="3">
        <v>0</v>
      </c>
      <c r="AB1067" s="3"/>
      <c r="AC1067" s="27">
        <v>0</v>
      </c>
      <c r="AD1067" s="28">
        <v>0</v>
      </c>
      <c r="AE1067" s="135"/>
    </row>
    <row r="1068" spans="1:31" x14ac:dyDescent="0.25">
      <c r="A1068" s="29">
        <v>1056</v>
      </c>
      <c r="B1068" s="52"/>
      <c r="C1068" s="52"/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/>
      <c r="J1068" s="3"/>
      <c r="K1068" s="3"/>
      <c r="L1068" s="3"/>
      <c r="M1068" s="3"/>
      <c r="N1068" s="3"/>
      <c r="O1068" s="3"/>
      <c r="P1068" s="25">
        <v>0</v>
      </c>
      <c r="Q1068" s="26"/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/>
      <c r="X1068" s="3"/>
      <c r="Y1068" s="3">
        <v>0</v>
      </c>
      <c r="Z1068" s="3">
        <v>0</v>
      </c>
      <c r="AA1068" s="3">
        <v>0</v>
      </c>
      <c r="AB1068" s="3"/>
      <c r="AC1068" s="27">
        <v>0</v>
      </c>
      <c r="AD1068" s="28">
        <v>0</v>
      </c>
      <c r="AE1068" s="135"/>
    </row>
    <row r="1069" spans="1:31" x14ac:dyDescent="0.25">
      <c r="A1069" s="20">
        <v>1057</v>
      </c>
      <c r="B1069" s="52"/>
      <c r="C1069" s="52"/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/>
      <c r="J1069" s="3"/>
      <c r="K1069" s="3"/>
      <c r="L1069" s="3"/>
      <c r="M1069" s="3"/>
      <c r="N1069" s="3"/>
      <c r="O1069" s="3"/>
      <c r="P1069" s="25">
        <v>0</v>
      </c>
      <c r="Q1069" s="26"/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/>
      <c r="X1069" s="3"/>
      <c r="Y1069" s="3">
        <v>0</v>
      </c>
      <c r="Z1069" s="3">
        <v>0</v>
      </c>
      <c r="AA1069" s="3">
        <v>0</v>
      </c>
      <c r="AB1069" s="3"/>
      <c r="AC1069" s="27">
        <v>0</v>
      </c>
      <c r="AD1069" s="28">
        <v>0</v>
      </c>
      <c r="AE1069" s="135"/>
    </row>
    <row r="1070" spans="1:31" x14ac:dyDescent="0.25">
      <c r="A1070" s="29">
        <v>1058</v>
      </c>
      <c r="B1070" s="52"/>
      <c r="C1070" s="52"/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/>
      <c r="J1070" s="3"/>
      <c r="K1070" s="3"/>
      <c r="L1070" s="3"/>
      <c r="M1070" s="3"/>
      <c r="N1070" s="3"/>
      <c r="O1070" s="3"/>
      <c r="P1070" s="25">
        <v>0</v>
      </c>
      <c r="Q1070" s="26"/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/>
      <c r="X1070" s="3"/>
      <c r="Y1070" s="3">
        <v>0</v>
      </c>
      <c r="Z1070" s="3">
        <v>0</v>
      </c>
      <c r="AA1070" s="3">
        <v>0</v>
      </c>
      <c r="AB1070" s="3"/>
      <c r="AC1070" s="27">
        <v>0</v>
      </c>
      <c r="AD1070" s="28">
        <v>0</v>
      </c>
      <c r="AE1070" s="135"/>
    </row>
    <row r="1071" spans="1:31" x14ac:dyDescent="0.25">
      <c r="A1071" s="20">
        <v>1059</v>
      </c>
      <c r="B1071" s="52"/>
      <c r="C1071" s="52"/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/>
      <c r="J1071" s="3"/>
      <c r="K1071" s="3"/>
      <c r="L1071" s="3"/>
      <c r="M1071" s="3"/>
      <c r="N1071" s="3"/>
      <c r="O1071" s="3"/>
      <c r="P1071" s="25">
        <v>0</v>
      </c>
      <c r="Q1071" s="26"/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/>
      <c r="X1071" s="3"/>
      <c r="Y1071" s="3">
        <v>0</v>
      </c>
      <c r="Z1071" s="3">
        <v>0</v>
      </c>
      <c r="AA1071" s="3">
        <v>0</v>
      </c>
      <c r="AB1071" s="3"/>
      <c r="AC1071" s="27">
        <v>0</v>
      </c>
      <c r="AD1071" s="28">
        <v>0</v>
      </c>
      <c r="AE1071" s="135"/>
    </row>
    <row r="1072" spans="1:31" x14ac:dyDescent="0.25">
      <c r="A1072" s="29">
        <v>1060</v>
      </c>
      <c r="B1072" s="52"/>
      <c r="C1072" s="52"/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/>
      <c r="J1072" s="3"/>
      <c r="K1072" s="3"/>
      <c r="L1072" s="3"/>
      <c r="M1072" s="3"/>
      <c r="N1072" s="3"/>
      <c r="O1072" s="3"/>
      <c r="P1072" s="25">
        <v>0</v>
      </c>
      <c r="Q1072" s="26"/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/>
      <c r="X1072" s="3"/>
      <c r="Y1072" s="3">
        <v>0</v>
      </c>
      <c r="Z1072" s="3">
        <v>0</v>
      </c>
      <c r="AA1072" s="3">
        <v>0</v>
      </c>
      <c r="AB1072" s="3"/>
      <c r="AC1072" s="27">
        <v>0</v>
      </c>
      <c r="AD1072" s="28">
        <v>0</v>
      </c>
      <c r="AE1072" s="135"/>
    </row>
    <row r="1073" spans="1:31" x14ac:dyDescent="0.25">
      <c r="A1073" s="20">
        <v>1061</v>
      </c>
      <c r="B1073" s="52"/>
      <c r="C1073" s="52"/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/>
      <c r="J1073" s="3"/>
      <c r="K1073" s="3"/>
      <c r="L1073" s="3"/>
      <c r="M1073" s="3"/>
      <c r="N1073" s="3"/>
      <c r="O1073" s="3"/>
      <c r="P1073" s="25">
        <v>0</v>
      </c>
      <c r="Q1073" s="26"/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/>
      <c r="X1073" s="3"/>
      <c r="Y1073" s="3">
        <v>0</v>
      </c>
      <c r="Z1073" s="3">
        <v>0</v>
      </c>
      <c r="AA1073" s="3">
        <v>0</v>
      </c>
      <c r="AB1073" s="3"/>
      <c r="AC1073" s="27">
        <v>0</v>
      </c>
      <c r="AD1073" s="28">
        <v>0</v>
      </c>
      <c r="AE1073" s="135"/>
    </row>
    <row r="1074" spans="1:31" x14ac:dyDescent="0.25">
      <c r="A1074" s="29">
        <v>1062</v>
      </c>
      <c r="B1074" s="52"/>
      <c r="C1074" s="52"/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/>
      <c r="J1074" s="3"/>
      <c r="K1074" s="3"/>
      <c r="L1074" s="3"/>
      <c r="M1074" s="3"/>
      <c r="N1074" s="3"/>
      <c r="O1074" s="3"/>
      <c r="P1074" s="25">
        <v>0</v>
      </c>
      <c r="Q1074" s="26"/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/>
      <c r="X1074" s="3"/>
      <c r="Y1074" s="3">
        <v>0</v>
      </c>
      <c r="Z1074" s="3">
        <v>0</v>
      </c>
      <c r="AA1074" s="3">
        <v>0</v>
      </c>
      <c r="AB1074" s="3"/>
      <c r="AC1074" s="27">
        <v>0</v>
      </c>
      <c r="AD1074" s="28">
        <v>0</v>
      </c>
      <c r="AE1074" s="135"/>
    </row>
    <row r="1075" spans="1:31" x14ac:dyDescent="0.25">
      <c r="A1075" s="20">
        <v>1063</v>
      </c>
      <c r="B1075" s="52"/>
      <c r="C1075" s="52"/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/>
      <c r="J1075" s="3"/>
      <c r="K1075" s="3"/>
      <c r="L1075" s="3"/>
      <c r="M1075" s="3"/>
      <c r="N1075" s="3"/>
      <c r="O1075" s="3"/>
      <c r="P1075" s="25">
        <v>0</v>
      </c>
      <c r="Q1075" s="26"/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/>
      <c r="X1075" s="3"/>
      <c r="Y1075" s="3">
        <v>0</v>
      </c>
      <c r="Z1075" s="3">
        <v>0</v>
      </c>
      <c r="AA1075" s="3">
        <v>0</v>
      </c>
      <c r="AB1075" s="3"/>
      <c r="AC1075" s="27">
        <v>0</v>
      </c>
      <c r="AD1075" s="28">
        <v>0</v>
      </c>
      <c r="AE1075" s="135"/>
    </row>
    <row r="1076" spans="1:31" x14ac:dyDescent="0.25">
      <c r="A1076" s="29">
        <v>1064</v>
      </c>
      <c r="B1076" s="52"/>
      <c r="C1076" s="52"/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/>
      <c r="J1076" s="3"/>
      <c r="K1076" s="3"/>
      <c r="L1076" s="3"/>
      <c r="M1076" s="3"/>
      <c r="N1076" s="3"/>
      <c r="O1076" s="3"/>
      <c r="P1076" s="25">
        <v>0</v>
      </c>
      <c r="Q1076" s="26"/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/>
      <c r="X1076" s="3"/>
      <c r="Y1076" s="3">
        <v>0</v>
      </c>
      <c r="Z1076" s="3">
        <v>0</v>
      </c>
      <c r="AA1076" s="3">
        <v>0</v>
      </c>
      <c r="AB1076" s="3"/>
      <c r="AC1076" s="27">
        <v>0</v>
      </c>
      <c r="AD1076" s="28">
        <v>0</v>
      </c>
      <c r="AE1076" s="135"/>
    </row>
    <row r="1077" spans="1:31" x14ac:dyDescent="0.25">
      <c r="A1077" s="20">
        <v>1065</v>
      </c>
      <c r="B1077" s="52"/>
      <c r="C1077" s="52"/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/>
      <c r="J1077" s="3"/>
      <c r="K1077" s="3"/>
      <c r="L1077" s="3"/>
      <c r="M1077" s="3"/>
      <c r="N1077" s="3"/>
      <c r="O1077" s="3"/>
      <c r="P1077" s="25">
        <v>0</v>
      </c>
      <c r="Q1077" s="26"/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/>
      <c r="X1077" s="3"/>
      <c r="Y1077" s="3">
        <v>0</v>
      </c>
      <c r="Z1077" s="3">
        <v>0</v>
      </c>
      <c r="AA1077" s="3">
        <v>0</v>
      </c>
      <c r="AB1077" s="3"/>
      <c r="AC1077" s="27">
        <v>0</v>
      </c>
      <c r="AD1077" s="28">
        <v>0</v>
      </c>
      <c r="AE1077" s="135"/>
    </row>
    <row r="1078" spans="1:31" x14ac:dyDescent="0.25">
      <c r="A1078" s="29">
        <v>1066</v>
      </c>
      <c r="B1078" s="52"/>
      <c r="C1078" s="52"/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/>
      <c r="J1078" s="3"/>
      <c r="K1078" s="3"/>
      <c r="L1078" s="3"/>
      <c r="M1078" s="3"/>
      <c r="N1078" s="3"/>
      <c r="O1078" s="3"/>
      <c r="P1078" s="25">
        <v>0</v>
      </c>
      <c r="Q1078" s="26"/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/>
      <c r="X1078" s="3"/>
      <c r="Y1078" s="3">
        <v>0</v>
      </c>
      <c r="Z1078" s="3">
        <v>0</v>
      </c>
      <c r="AA1078" s="3">
        <v>0</v>
      </c>
      <c r="AB1078" s="3"/>
      <c r="AC1078" s="27">
        <v>0</v>
      </c>
      <c r="AD1078" s="28">
        <v>0</v>
      </c>
      <c r="AE1078" s="135"/>
    </row>
    <row r="1079" spans="1:31" x14ac:dyDescent="0.25">
      <c r="A1079" s="20">
        <v>1067</v>
      </c>
      <c r="B1079" s="52"/>
      <c r="C1079" s="52"/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/>
      <c r="J1079" s="3"/>
      <c r="K1079" s="3"/>
      <c r="L1079" s="3"/>
      <c r="M1079" s="3"/>
      <c r="N1079" s="3"/>
      <c r="O1079" s="3"/>
      <c r="P1079" s="25">
        <v>0</v>
      </c>
      <c r="Q1079" s="26"/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/>
      <c r="X1079" s="3"/>
      <c r="Y1079" s="3">
        <v>0</v>
      </c>
      <c r="Z1079" s="3">
        <v>0</v>
      </c>
      <c r="AA1079" s="3">
        <v>0</v>
      </c>
      <c r="AB1079" s="3"/>
      <c r="AC1079" s="27">
        <v>0</v>
      </c>
      <c r="AD1079" s="28">
        <v>0</v>
      </c>
      <c r="AE1079" s="135"/>
    </row>
    <row r="1080" spans="1:31" x14ac:dyDescent="0.25">
      <c r="A1080" s="29">
        <v>1068</v>
      </c>
      <c r="B1080" s="52"/>
      <c r="C1080" s="52"/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/>
      <c r="J1080" s="3"/>
      <c r="K1080" s="3"/>
      <c r="L1080" s="3"/>
      <c r="M1080" s="3"/>
      <c r="N1080" s="3"/>
      <c r="O1080" s="3"/>
      <c r="P1080" s="25">
        <v>0</v>
      </c>
      <c r="Q1080" s="26"/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/>
      <c r="X1080" s="3"/>
      <c r="Y1080" s="3">
        <v>0</v>
      </c>
      <c r="Z1080" s="3">
        <v>0</v>
      </c>
      <c r="AA1080" s="3">
        <v>0</v>
      </c>
      <c r="AB1080" s="3"/>
      <c r="AC1080" s="27">
        <v>0</v>
      </c>
      <c r="AD1080" s="28">
        <v>0</v>
      </c>
      <c r="AE1080" s="135"/>
    </row>
    <row r="1081" spans="1:31" x14ac:dyDescent="0.25">
      <c r="A1081" s="20">
        <v>1069</v>
      </c>
      <c r="B1081" s="52"/>
      <c r="C1081" s="52"/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/>
      <c r="J1081" s="3"/>
      <c r="K1081" s="3"/>
      <c r="L1081" s="3"/>
      <c r="M1081" s="3"/>
      <c r="N1081" s="3"/>
      <c r="O1081" s="3"/>
      <c r="P1081" s="25">
        <v>0</v>
      </c>
      <c r="Q1081" s="26"/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/>
      <c r="X1081" s="3"/>
      <c r="Y1081" s="3">
        <v>0</v>
      </c>
      <c r="Z1081" s="3">
        <v>0</v>
      </c>
      <c r="AA1081" s="3">
        <v>0</v>
      </c>
      <c r="AB1081" s="3"/>
      <c r="AC1081" s="27">
        <v>0</v>
      </c>
      <c r="AD1081" s="28">
        <v>0</v>
      </c>
      <c r="AE1081" s="135"/>
    </row>
    <row r="1082" spans="1:31" x14ac:dyDescent="0.25">
      <c r="A1082" s="29">
        <v>1070</v>
      </c>
      <c r="B1082" s="52"/>
      <c r="C1082" s="52"/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/>
      <c r="J1082" s="3"/>
      <c r="K1082" s="3"/>
      <c r="L1082" s="3"/>
      <c r="M1082" s="3"/>
      <c r="N1082" s="3"/>
      <c r="O1082" s="3"/>
      <c r="P1082" s="25">
        <v>0</v>
      </c>
      <c r="Q1082" s="26"/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/>
      <c r="X1082" s="3"/>
      <c r="Y1082" s="3">
        <v>0</v>
      </c>
      <c r="Z1082" s="3">
        <v>0</v>
      </c>
      <c r="AA1082" s="3">
        <v>0</v>
      </c>
      <c r="AB1082" s="3"/>
      <c r="AC1082" s="27">
        <v>0</v>
      </c>
      <c r="AD1082" s="28">
        <v>0</v>
      </c>
      <c r="AE1082" s="135"/>
    </row>
    <row r="1083" spans="1:31" x14ac:dyDescent="0.25">
      <c r="A1083" s="20">
        <v>1071</v>
      </c>
      <c r="B1083" s="52"/>
      <c r="C1083" s="52"/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/>
      <c r="J1083" s="3"/>
      <c r="K1083" s="3"/>
      <c r="L1083" s="3"/>
      <c r="M1083" s="3"/>
      <c r="N1083" s="3"/>
      <c r="O1083" s="3"/>
      <c r="P1083" s="25">
        <v>0</v>
      </c>
      <c r="Q1083" s="26"/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/>
      <c r="X1083" s="3"/>
      <c r="Y1083" s="3">
        <v>0</v>
      </c>
      <c r="Z1083" s="3">
        <v>0</v>
      </c>
      <c r="AA1083" s="3">
        <v>0</v>
      </c>
      <c r="AB1083" s="3"/>
      <c r="AC1083" s="27">
        <v>0</v>
      </c>
      <c r="AD1083" s="28">
        <v>0</v>
      </c>
      <c r="AE1083" s="135"/>
    </row>
    <row r="1084" spans="1:31" x14ac:dyDescent="0.25">
      <c r="A1084" s="29">
        <v>1072</v>
      </c>
      <c r="B1084" s="52"/>
      <c r="C1084" s="52"/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/>
      <c r="J1084" s="3"/>
      <c r="K1084" s="3"/>
      <c r="L1084" s="3"/>
      <c r="M1084" s="3"/>
      <c r="N1084" s="3"/>
      <c r="O1084" s="3"/>
      <c r="P1084" s="25">
        <v>0</v>
      </c>
      <c r="Q1084" s="26"/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/>
      <c r="X1084" s="3"/>
      <c r="Y1084" s="3">
        <v>0</v>
      </c>
      <c r="Z1084" s="3">
        <v>0</v>
      </c>
      <c r="AA1084" s="3">
        <v>0</v>
      </c>
      <c r="AB1084" s="3"/>
      <c r="AC1084" s="27">
        <v>0</v>
      </c>
      <c r="AD1084" s="28">
        <v>0</v>
      </c>
      <c r="AE1084" s="135"/>
    </row>
    <row r="1085" spans="1:31" x14ac:dyDescent="0.25">
      <c r="A1085" s="20">
        <v>1073</v>
      </c>
      <c r="B1085" s="52"/>
      <c r="C1085" s="52"/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/>
      <c r="J1085" s="3"/>
      <c r="K1085" s="3"/>
      <c r="L1085" s="3"/>
      <c r="M1085" s="3"/>
      <c r="N1085" s="3"/>
      <c r="O1085" s="3"/>
      <c r="P1085" s="25">
        <v>0</v>
      </c>
      <c r="Q1085" s="26"/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/>
      <c r="X1085" s="3"/>
      <c r="Y1085" s="3">
        <v>0</v>
      </c>
      <c r="Z1085" s="3">
        <v>0</v>
      </c>
      <c r="AA1085" s="3">
        <v>0</v>
      </c>
      <c r="AB1085" s="3"/>
      <c r="AC1085" s="27">
        <v>0</v>
      </c>
      <c r="AD1085" s="28">
        <v>0</v>
      </c>
      <c r="AE1085" s="135"/>
    </row>
    <row r="1086" spans="1:31" x14ac:dyDescent="0.25">
      <c r="A1086" s="29">
        <v>1074</v>
      </c>
      <c r="B1086" s="52"/>
      <c r="C1086" s="52"/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/>
      <c r="J1086" s="3"/>
      <c r="K1086" s="3"/>
      <c r="L1086" s="3"/>
      <c r="M1086" s="3"/>
      <c r="N1086" s="3"/>
      <c r="O1086" s="3"/>
      <c r="P1086" s="25">
        <v>0</v>
      </c>
      <c r="Q1086" s="26"/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/>
      <c r="X1086" s="3"/>
      <c r="Y1086" s="3">
        <v>0</v>
      </c>
      <c r="Z1086" s="3">
        <v>0</v>
      </c>
      <c r="AA1086" s="3">
        <v>0</v>
      </c>
      <c r="AB1086" s="3"/>
      <c r="AC1086" s="27">
        <v>0</v>
      </c>
      <c r="AD1086" s="28">
        <v>0</v>
      </c>
      <c r="AE1086" s="135"/>
    </row>
    <row r="1087" spans="1:31" x14ac:dyDescent="0.25">
      <c r="A1087" s="20">
        <v>1075</v>
      </c>
      <c r="B1087" s="52"/>
      <c r="C1087" s="52"/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/>
      <c r="J1087" s="3"/>
      <c r="K1087" s="3"/>
      <c r="L1087" s="3"/>
      <c r="M1087" s="3"/>
      <c r="N1087" s="3"/>
      <c r="O1087" s="3"/>
      <c r="P1087" s="25">
        <v>0</v>
      </c>
      <c r="Q1087" s="26"/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/>
      <c r="X1087" s="3"/>
      <c r="Y1087" s="3">
        <v>0</v>
      </c>
      <c r="Z1087" s="3">
        <v>0</v>
      </c>
      <c r="AA1087" s="3">
        <v>0</v>
      </c>
      <c r="AB1087" s="3"/>
      <c r="AC1087" s="27">
        <v>0</v>
      </c>
      <c r="AD1087" s="28">
        <v>0</v>
      </c>
      <c r="AE1087" s="135"/>
    </row>
    <row r="1088" spans="1:31" x14ac:dyDescent="0.25">
      <c r="A1088" s="29">
        <v>1076</v>
      </c>
      <c r="B1088" s="52"/>
      <c r="C1088" s="52"/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/>
      <c r="J1088" s="3"/>
      <c r="K1088" s="3"/>
      <c r="L1088" s="3"/>
      <c r="M1088" s="3"/>
      <c r="N1088" s="3"/>
      <c r="O1088" s="3"/>
      <c r="P1088" s="25">
        <v>0</v>
      </c>
      <c r="Q1088" s="26"/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/>
      <c r="X1088" s="3"/>
      <c r="Y1088" s="3">
        <v>0</v>
      </c>
      <c r="Z1088" s="3">
        <v>0</v>
      </c>
      <c r="AA1088" s="3">
        <v>0</v>
      </c>
      <c r="AB1088" s="3"/>
      <c r="AC1088" s="27">
        <v>0</v>
      </c>
      <c r="AD1088" s="28">
        <v>0</v>
      </c>
      <c r="AE1088" s="135"/>
    </row>
    <row r="1089" spans="1:31" x14ac:dyDescent="0.25">
      <c r="A1089" s="20">
        <v>1077</v>
      </c>
      <c r="B1089" s="52"/>
      <c r="C1089" s="52"/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/>
      <c r="J1089" s="3"/>
      <c r="K1089" s="3"/>
      <c r="L1089" s="3"/>
      <c r="M1089" s="3"/>
      <c r="N1089" s="3"/>
      <c r="O1089" s="3"/>
      <c r="P1089" s="25">
        <v>0</v>
      </c>
      <c r="Q1089" s="26"/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/>
      <c r="X1089" s="3"/>
      <c r="Y1089" s="3">
        <v>0</v>
      </c>
      <c r="Z1089" s="3">
        <v>0</v>
      </c>
      <c r="AA1089" s="3">
        <v>0</v>
      </c>
      <c r="AB1089" s="3"/>
      <c r="AC1089" s="27">
        <v>0</v>
      </c>
      <c r="AD1089" s="28">
        <v>0</v>
      </c>
      <c r="AE1089" s="135"/>
    </row>
    <row r="1090" spans="1:31" x14ac:dyDescent="0.25">
      <c r="A1090" s="29">
        <v>1078</v>
      </c>
      <c r="B1090" s="52"/>
      <c r="C1090" s="52"/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/>
      <c r="J1090" s="3"/>
      <c r="K1090" s="3"/>
      <c r="L1090" s="3"/>
      <c r="M1090" s="3"/>
      <c r="N1090" s="3"/>
      <c r="O1090" s="3"/>
      <c r="P1090" s="25">
        <v>0</v>
      </c>
      <c r="Q1090" s="26"/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/>
      <c r="X1090" s="3"/>
      <c r="Y1090" s="3">
        <v>0</v>
      </c>
      <c r="Z1090" s="3">
        <v>0</v>
      </c>
      <c r="AA1090" s="3">
        <v>0</v>
      </c>
      <c r="AB1090" s="3"/>
      <c r="AC1090" s="27">
        <v>0</v>
      </c>
      <c r="AD1090" s="28">
        <v>0</v>
      </c>
      <c r="AE1090" s="135"/>
    </row>
    <row r="1091" spans="1:31" x14ac:dyDescent="0.25">
      <c r="A1091" s="20">
        <v>1079</v>
      </c>
      <c r="B1091" s="52"/>
      <c r="C1091" s="52"/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/>
      <c r="J1091" s="3"/>
      <c r="K1091" s="3"/>
      <c r="L1091" s="3"/>
      <c r="M1091" s="3"/>
      <c r="N1091" s="3"/>
      <c r="O1091" s="3"/>
      <c r="P1091" s="25">
        <v>0</v>
      </c>
      <c r="Q1091" s="26"/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/>
      <c r="X1091" s="3"/>
      <c r="Y1091" s="3">
        <v>0</v>
      </c>
      <c r="Z1091" s="3">
        <v>0</v>
      </c>
      <c r="AA1091" s="3">
        <v>0</v>
      </c>
      <c r="AB1091" s="3"/>
      <c r="AC1091" s="27">
        <v>0</v>
      </c>
      <c r="AD1091" s="28">
        <v>0</v>
      </c>
      <c r="AE1091" s="135"/>
    </row>
    <row r="1092" spans="1:31" x14ac:dyDescent="0.25">
      <c r="A1092" s="29">
        <v>1080</v>
      </c>
      <c r="B1092" s="52"/>
      <c r="C1092" s="52"/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/>
      <c r="J1092" s="3"/>
      <c r="K1092" s="3"/>
      <c r="L1092" s="3"/>
      <c r="M1092" s="3"/>
      <c r="N1092" s="3"/>
      <c r="O1092" s="3"/>
      <c r="P1092" s="25">
        <v>0</v>
      </c>
      <c r="Q1092" s="26"/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/>
      <c r="X1092" s="3"/>
      <c r="Y1092" s="3">
        <v>0</v>
      </c>
      <c r="Z1092" s="3">
        <v>0</v>
      </c>
      <c r="AA1092" s="3">
        <v>0</v>
      </c>
      <c r="AB1092" s="3"/>
      <c r="AC1092" s="27">
        <v>0</v>
      </c>
      <c r="AD1092" s="28">
        <v>0</v>
      </c>
      <c r="AE1092" s="135"/>
    </row>
    <row r="1093" spans="1:31" x14ac:dyDescent="0.25">
      <c r="A1093" s="20">
        <v>1081</v>
      </c>
      <c r="B1093" s="52"/>
      <c r="C1093" s="52"/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/>
      <c r="J1093" s="3"/>
      <c r="K1093" s="3"/>
      <c r="L1093" s="3"/>
      <c r="M1093" s="3"/>
      <c r="N1093" s="3"/>
      <c r="O1093" s="3"/>
      <c r="P1093" s="25">
        <v>0</v>
      </c>
      <c r="Q1093" s="26"/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/>
      <c r="X1093" s="3"/>
      <c r="Y1093" s="3">
        <v>0</v>
      </c>
      <c r="Z1093" s="3">
        <v>0</v>
      </c>
      <c r="AA1093" s="3">
        <v>0</v>
      </c>
      <c r="AB1093" s="3"/>
      <c r="AC1093" s="27">
        <v>0</v>
      </c>
      <c r="AD1093" s="28">
        <v>0</v>
      </c>
      <c r="AE1093" s="135"/>
    </row>
    <row r="1094" spans="1:31" x14ac:dyDescent="0.25">
      <c r="A1094" s="29">
        <v>1082</v>
      </c>
      <c r="B1094" s="52"/>
      <c r="C1094" s="52"/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/>
      <c r="J1094" s="3"/>
      <c r="K1094" s="3"/>
      <c r="L1094" s="3"/>
      <c r="M1094" s="3"/>
      <c r="N1094" s="3"/>
      <c r="O1094" s="3"/>
      <c r="P1094" s="25">
        <v>0</v>
      </c>
      <c r="Q1094" s="26"/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/>
      <c r="X1094" s="3"/>
      <c r="Y1094" s="3">
        <v>0</v>
      </c>
      <c r="Z1094" s="3">
        <v>0</v>
      </c>
      <c r="AA1094" s="3">
        <v>0</v>
      </c>
      <c r="AB1094" s="3"/>
      <c r="AC1094" s="27">
        <v>0</v>
      </c>
      <c r="AD1094" s="28">
        <v>0</v>
      </c>
      <c r="AE1094" s="135"/>
    </row>
    <row r="1095" spans="1:31" x14ac:dyDescent="0.25">
      <c r="A1095" s="20">
        <v>1083</v>
      </c>
      <c r="B1095" s="52"/>
      <c r="C1095" s="52"/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/>
      <c r="J1095" s="3"/>
      <c r="K1095" s="3"/>
      <c r="L1095" s="3"/>
      <c r="M1095" s="3"/>
      <c r="N1095" s="3"/>
      <c r="O1095" s="3"/>
      <c r="P1095" s="25">
        <v>0</v>
      </c>
      <c r="Q1095" s="26"/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/>
      <c r="X1095" s="3"/>
      <c r="Y1095" s="3">
        <v>0</v>
      </c>
      <c r="Z1095" s="3">
        <v>0</v>
      </c>
      <c r="AA1095" s="3">
        <v>0</v>
      </c>
      <c r="AB1095" s="3"/>
      <c r="AC1095" s="27">
        <v>0</v>
      </c>
      <c r="AD1095" s="28">
        <v>0</v>
      </c>
      <c r="AE1095" s="135"/>
    </row>
    <row r="1096" spans="1:31" x14ac:dyDescent="0.25">
      <c r="A1096" s="29">
        <v>1084</v>
      </c>
      <c r="B1096" s="52"/>
      <c r="C1096" s="52"/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/>
      <c r="J1096" s="3"/>
      <c r="K1096" s="3"/>
      <c r="L1096" s="3"/>
      <c r="M1096" s="3"/>
      <c r="N1096" s="3"/>
      <c r="O1096" s="3"/>
      <c r="P1096" s="25">
        <v>0</v>
      </c>
      <c r="Q1096" s="26"/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/>
      <c r="X1096" s="3"/>
      <c r="Y1096" s="3">
        <v>0</v>
      </c>
      <c r="Z1096" s="3">
        <v>0</v>
      </c>
      <c r="AA1096" s="3">
        <v>0</v>
      </c>
      <c r="AB1096" s="3"/>
      <c r="AC1096" s="27">
        <v>0</v>
      </c>
      <c r="AD1096" s="28">
        <v>0</v>
      </c>
      <c r="AE1096" s="135"/>
    </row>
    <row r="1097" spans="1:31" x14ac:dyDescent="0.25">
      <c r="A1097" s="20">
        <v>1085</v>
      </c>
      <c r="B1097" s="52"/>
      <c r="C1097" s="52"/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/>
      <c r="J1097" s="3"/>
      <c r="K1097" s="3"/>
      <c r="L1097" s="3"/>
      <c r="M1097" s="3"/>
      <c r="N1097" s="3"/>
      <c r="O1097" s="3"/>
      <c r="P1097" s="25">
        <v>0</v>
      </c>
      <c r="Q1097" s="26"/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/>
      <c r="X1097" s="3"/>
      <c r="Y1097" s="3">
        <v>0</v>
      </c>
      <c r="Z1097" s="3">
        <v>0</v>
      </c>
      <c r="AA1097" s="3">
        <v>0</v>
      </c>
      <c r="AB1097" s="3"/>
      <c r="AC1097" s="27">
        <v>0</v>
      </c>
      <c r="AD1097" s="28">
        <v>0</v>
      </c>
      <c r="AE1097" s="135"/>
    </row>
    <row r="1098" spans="1:31" x14ac:dyDescent="0.25">
      <c r="A1098" s="29">
        <v>1086</v>
      </c>
      <c r="B1098" s="52"/>
      <c r="C1098" s="52"/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/>
      <c r="J1098" s="3"/>
      <c r="K1098" s="3"/>
      <c r="L1098" s="3"/>
      <c r="M1098" s="3"/>
      <c r="N1098" s="3"/>
      <c r="O1098" s="3"/>
      <c r="P1098" s="25">
        <v>0</v>
      </c>
      <c r="Q1098" s="26"/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/>
      <c r="X1098" s="3"/>
      <c r="Y1098" s="3">
        <v>0</v>
      </c>
      <c r="Z1098" s="3">
        <v>0</v>
      </c>
      <c r="AA1098" s="3">
        <v>0</v>
      </c>
      <c r="AB1098" s="3"/>
      <c r="AC1098" s="27">
        <v>0</v>
      </c>
      <c r="AD1098" s="28">
        <v>0</v>
      </c>
      <c r="AE1098" s="135"/>
    </row>
    <row r="1099" spans="1:31" x14ac:dyDescent="0.25">
      <c r="A1099" s="20">
        <v>1087</v>
      </c>
      <c r="B1099" s="52"/>
      <c r="C1099" s="52"/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/>
      <c r="J1099" s="3"/>
      <c r="K1099" s="3"/>
      <c r="L1099" s="3"/>
      <c r="M1099" s="3"/>
      <c r="N1099" s="3"/>
      <c r="O1099" s="3"/>
      <c r="P1099" s="25">
        <v>0</v>
      </c>
      <c r="Q1099" s="26"/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/>
      <c r="X1099" s="3"/>
      <c r="Y1099" s="3">
        <v>0</v>
      </c>
      <c r="Z1099" s="3">
        <v>0</v>
      </c>
      <c r="AA1099" s="3">
        <v>0</v>
      </c>
      <c r="AB1099" s="3"/>
      <c r="AC1099" s="27">
        <v>0</v>
      </c>
      <c r="AD1099" s="28">
        <v>0</v>
      </c>
      <c r="AE1099" s="135"/>
    </row>
    <row r="1100" spans="1:31" x14ac:dyDescent="0.25">
      <c r="A1100" s="29">
        <v>1088</v>
      </c>
      <c r="B1100" s="52"/>
      <c r="C1100" s="52"/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/>
      <c r="J1100" s="3"/>
      <c r="K1100" s="3"/>
      <c r="L1100" s="3"/>
      <c r="M1100" s="3"/>
      <c r="N1100" s="3"/>
      <c r="O1100" s="3"/>
      <c r="P1100" s="25">
        <v>0</v>
      </c>
      <c r="Q1100" s="26"/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/>
      <c r="X1100" s="3"/>
      <c r="Y1100" s="3">
        <v>0</v>
      </c>
      <c r="Z1100" s="3">
        <v>0</v>
      </c>
      <c r="AA1100" s="3">
        <v>0</v>
      </c>
      <c r="AB1100" s="3"/>
      <c r="AC1100" s="27">
        <v>0</v>
      </c>
      <c r="AD1100" s="28">
        <v>0</v>
      </c>
      <c r="AE1100" s="135"/>
    </row>
    <row r="1101" spans="1:31" x14ac:dyDescent="0.25">
      <c r="A1101" s="20">
        <v>1089</v>
      </c>
      <c r="B1101" s="52"/>
      <c r="C1101" s="52"/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/>
      <c r="J1101" s="3"/>
      <c r="K1101" s="3"/>
      <c r="L1101" s="3"/>
      <c r="M1101" s="3"/>
      <c r="N1101" s="3"/>
      <c r="O1101" s="3"/>
      <c r="P1101" s="25">
        <v>0</v>
      </c>
      <c r="Q1101" s="26"/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/>
      <c r="X1101" s="3"/>
      <c r="Y1101" s="3">
        <v>0</v>
      </c>
      <c r="Z1101" s="3">
        <v>0</v>
      </c>
      <c r="AA1101" s="3">
        <v>0</v>
      </c>
      <c r="AB1101" s="3"/>
      <c r="AC1101" s="27">
        <v>0</v>
      </c>
      <c r="AD1101" s="28">
        <v>0</v>
      </c>
      <c r="AE1101" s="135"/>
    </row>
    <row r="1102" spans="1:31" x14ac:dyDescent="0.25">
      <c r="A1102" s="29">
        <v>1090</v>
      </c>
      <c r="B1102" s="52"/>
      <c r="C1102" s="52"/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/>
      <c r="J1102" s="3"/>
      <c r="K1102" s="3"/>
      <c r="L1102" s="3"/>
      <c r="M1102" s="3"/>
      <c r="N1102" s="3"/>
      <c r="O1102" s="3"/>
      <c r="P1102" s="25">
        <v>0</v>
      </c>
      <c r="Q1102" s="26"/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/>
      <c r="X1102" s="3"/>
      <c r="Y1102" s="3">
        <v>0</v>
      </c>
      <c r="Z1102" s="3">
        <v>0</v>
      </c>
      <c r="AA1102" s="3">
        <v>0</v>
      </c>
      <c r="AB1102" s="3"/>
      <c r="AC1102" s="27">
        <v>0</v>
      </c>
      <c r="AD1102" s="28">
        <v>0</v>
      </c>
      <c r="AE1102" s="135"/>
    </row>
    <row r="1103" spans="1:31" x14ac:dyDescent="0.25">
      <c r="A1103" s="20">
        <v>1091</v>
      </c>
      <c r="B1103" s="52"/>
      <c r="C1103" s="52"/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/>
      <c r="J1103" s="3"/>
      <c r="K1103" s="3"/>
      <c r="L1103" s="3"/>
      <c r="M1103" s="3"/>
      <c r="N1103" s="3"/>
      <c r="O1103" s="3"/>
      <c r="P1103" s="25">
        <v>0</v>
      </c>
      <c r="Q1103" s="26"/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/>
      <c r="X1103" s="3"/>
      <c r="Y1103" s="3">
        <v>0</v>
      </c>
      <c r="Z1103" s="3">
        <v>0</v>
      </c>
      <c r="AA1103" s="3">
        <v>0</v>
      </c>
      <c r="AB1103" s="3"/>
      <c r="AC1103" s="27">
        <v>0</v>
      </c>
      <c r="AD1103" s="28">
        <v>0</v>
      </c>
      <c r="AE1103" s="135"/>
    </row>
    <row r="1104" spans="1:31" x14ac:dyDescent="0.25">
      <c r="A1104" s="29">
        <v>1092</v>
      </c>
      <c r="B1104" s="52"/>
      <c r="C1104" s="52"/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/>
      <c r="J1104" s="3"/>
      <c r="K1104" s="3"/>
      <c r="L1104" s="3"/>
      <c r="M1104" s="3"/>
      <c r="N1104" s="3"/>
      <c r="O1104" s="3"/>
      <c r="P1104" s="25">
        <v>0</v>
      </c>
      <c r="Q1104" s="26"/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/>
      <c r="X1104" s="3"/>
      <c r="Y1104" s="3">
        <v>0</v>
      </c>
      <c r="Z1104" s="3">
        <v>0</v>
      </c>
      <c r="AA1104" s="3">
        <v>0</v>
      </c>
      <c r="AB1104" s="3"/>
      <c r="AC1104" s="27">
        <v>0</v>
      </c>
      <c r="AD1104" s="28">
        <v>0</v>
      </c>
      <c r="AE1104" s="135"/>
    </row>
    <row r="1105" spans="1:31" x14ac:dyDescent="0.25">
      <c r="A1105" s="20">
        <v>1093</v>
      </c>
      <c r="B1105" s="52"/>
      <c r="C1105" s="52"/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/>
      <c r="J1105" s="3"/>
      <c r="K1105" s="3"/>
      <c r="L1105" s="3"/>
      <c r="M1105" s="3"/>
      <c r="N1105" s="3"/>
      <c r="O1105" s="3"/>
      <c r="P1105" s="25">
        <v>0</v>
      </c>
      <c r="Q1105" s="26"/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/>
      <c r="X1105" s="3"/>
      <c r="Y1105" s="3">
        <v>0</v>
      </c>
      <c r="Z1105" s="3">
        <v>0</v>
      </c>
      <c r="AA1105" s="3">
        <v>0</v>
      </c>
      <c r="AB1105" s="3"/>
      <c r="AC1105" s="27">
        <v>0</v>
      </c>
      <c r="AD1105" s="28">
        <v>0</v>
      </c>
      <c r="AE1105" s="135"/>
    </row>
    <row r="1106" spans="1:31" x14ac:dyDescent="0.25">
      <c r="A1106" s="29">
        <v>1094</v>
      </c>
      <c r="B1106" s="52"/>
      <c r="C1106" s="52"/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/>
      <c r="J1106" s="3"/>
      <c r="K1106" s="3"/>
      <c r="L1106" s="3"/>
      <c r="M1106" s="3"/>
      <c r="N1106" s="3"/>
      <c r="O1106" s="3"/>
      <c r="P1106" s="25">
        <v>0</v>
      </c>
      <c r="Q1106" s="26"/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/>
      <c r="X1106" s="3"/>
      <c r="Y1106" s="3">
        <v>0</v>
      </c>
      <c r="Z1106" s="3">
        <v>0</v>
      </c>
      <c r="AA1106" s="3">
        <v>0</v>
      </c>
      <c r="AB1106" s="3"/>
      <c r="AC1106" s="27">
        <v>0</v>
      </c>
      <c r="AD1106" s="28">
        <v>0</v>
      </c>
      <c r="AE1106" s="135"/>
    </row>
    <row r="1107" spans="1:31" x14ac:dyDescent="0.25">
      <c r="A1107" s="20">
        <v>1095</v>
      </c>
      <c r="B1107" s="52"/>
      <c r="C1107" s="52"/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/>
      <c r="J1107" s="3"/>
      <c r="K1107" s="3"/>
      <c r="L1107" s="3"/>
      <c r="M1107" s="3"/>
      <c r="N1107" s="3"/>
      <c r="O1107" s="3"/>
      <c r="P1107" s="25">
        <v>0</v>
      </c>
      <c r="Q1107" s="26"/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/>
      <c r="X1107" s="3"/>
      <c r="Y1107" s="3">
        <v>0</v>
      </c>
      <c r="Z1107" s="3">
        <v>0</v>
      </c>
      <c r="AA1107" s="3">
        <v>0</v>
      </c>
      <c r="AB1107" s="3"/>
      <c r="AC1107" s="27">
        <v>0</v>
      </c>
      <c r="AD1107" s="28">
        <v>0</v>
      </c>
      <c r="AE1107" s="135"/>
    </row>
    <row r="1108" spans="1:31" x14ac:dyDescent="0.25">
      <c r="A1108" s="29">
        <v>1096</v>
      </c>
      <c r="B1108" s="52"/>
      <c r="C1108" s="52"/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/>
      <c r="J1108" s="3"/>
      <c r="K1108" s="3"/>
      <c r="L1108" s="3"/>
      <c r="M1108" s="3"/>
      <c r="N1108" s="3"/>
      <c r="O1108" s="3"/>
      <c r="P1108" s="25">
        <v>0</v>
      </c>
      <c r="Q1108" s="26"/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/>
      <c r="X1108" s="3"/>
      <c r="Y1108" s="3">
        <v>0</v>
      </c>
      <c r="Z1108" s="3">
        <v>0</v>
      </c>
      <c r="AA1108" s="3">
        <v>0</v>
      </c>
      <c r="AB1108" s="3"/>
      <c r="AC1108" s="27">
        <v>0</v>
      </c>
      <c r="AD1108" s="28">
        <v>0</v>
      </c>
      <c r="AE1108" s="135"/>
    </row>
    <row r="1109" spans="1:31" x14ac:dyDescent="0.25">
      <c r="A1109" s="20">
        <v>1097</v>
      </c>
      <c r="B1109" s="52"/>
      <c r="C1109" s="52"/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/>
      <c r="J1109" s="3"/>
      <c r="K1109" s="3"/>
      <c r="L1109" s="3"/>
      <c r="M1109" s="3"/>
      <c r="N1109" s="3"/>
      <c r="O1109" s="3"/>
      <c r="P1109" s="25">
        <v>0</v>
      </c>
      <c r="Q1109" s="26"/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/>
      <c r="X1109" s="3"/>
      <c r="Y1109" s="3">
        <v>0</v>
      </c>
      <c r="Z1109" s="3">
        <v>0</v>
      </c>
      <c r="AA1109" s="3">
        <v>0</v>
      </c>
      <c r="AB1109" s="3"/>
      <c r="AC1109" s="27">
        <v>0</v>
      </c>
      <c r="AD1109" s="28">
        <v>0</v>
      </c>
      <c r="AE1109" s="135"/>
    </row>
    <row r="1110" spans="1:31" x14ac:dyDescent="0.25">
      <c r="A1110" s="29">
        <v>1098</v>
      </c>
      <c r="B1110" s="52"/>
      <c r="C1110" s="52"/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/>
      <c r="J1110" s="3"/>
      <c r="K1110" s="3"/>
      <c r="L1110" s="3"/>
      <c r="M1110" s="3"/>
      <c r="N1110" s="3"/>
      <c r="O1110" s="3"/>
      <c r="P1110" s="25">
        <v>0</v>
      </c>
      <c r="Q1110" s="26"/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/>
      <c r="X1110" s="3"/>
      <c r="Y1110" s="3">
        <v>0</v>
      </c>
      <c r="Z1110" s="3">
        <v>0</v>
      </c>
      <c r="AA1110" s="3">
        <v>0</v>
      </c>
      <c r="AB1110" s="3"/>
      <c r="AC1110" s="27">
        <v>0</v>
      </c>
      <c r="AD1110" s="28">
        <v>0</v>
      </c>
      <c r="AE1110" s="135"/>
    </row>
    <row r="1111" spans="1:31" x14ac:dyDescent="0.25">
      <c r="A1111" s="20">
        <v>1099</v>
      </c>
      <c r="B1111" s="52"/>
      <c r="C1111" s="52"/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/>
      <c r="J1111" s="3"/>
      <c r="K1111" s="3"/>
      <c r="L1111" s="3"/>
      <c r="M1111" s="3"/>
      <c r="N1111" s="3"/>
      <c r="O1111" s="3"/>
      <c r="P1111" s="25">
        <v>0</v>
      </c>
      <c r="Q1111" s="26"/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/>
      <c r="X1111" s="3"/>
      <c r="Y1111" s="3">
        <v>0</v>
      </c>
      <c r="Z1111" s="3">
        <v>0</v>
      </c>
      <c r="AA1111" s="3">
        <v>0</v>
      </c>
      <c r="AB1111" s="3"/>
      <c r="AC1111" s="27">
        <v>0</v>
      </c>
      <c r="AD1111" s="28">
        <v>0</v>
      </c>
      <c r="AE1111" s="135"/>
    </row>
    <row r="1112" spans="1:31" x14ac:dyDescent="0.25">
      <c r="A1112" s="29">
        <v>1100</v>
      </c>
      <c r="B1112" s="52"/>
      <c r="C1112" s="52"/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/>
      <c r="J1112" s="3"/>
      <c r="K1112" s="3"/>
      <c r="L1112" s="3"/>
      <c r="M1112" s="3"/>
      <c r="N1112" s="3"/>
      <c r="O1112" s="3"/>
      <c r="P1112" s="25">
        <v>0</v>
      </c>
      <c r="Q1112" s="26"/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/>
      <c r="X1112" s="3"/>
      <c r="Y1112" s="3">
        <v>0</v>
      </c>
      <c r="Z1112" s="3">
        <v>0</v>
      </c>
      <c r="AA1112" s="3">
        <v>0</v>
      </c>
      <c r="AB1112" s="3"/>
      <c r="AC1112" s="27">
        <v>0</v>
      </c>
      <c r="AD1112" s="28">
        <v>0</v>
      </c>
      <c r="AE1112" s="135"/>
    </row>
    <row r="1113" spans="1:31" x14ac:dyDescent="0.25">
      <c r="A1113" s="20">
        <v>1101</v>
      </c>
      <c r="B1113" s="52"/>
      <c r="C1113" s="52"/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/>
      <c r="J1113" s="3"/>
      <c r="K1113" s="3"/>
      <c r="L1113" s="3"/>
      <c r="M1113" s="3"/>
      <c r="N1113" s="3"/>
      <c r="O1113" s="3"/>
      <c r="P1113" s="25">
        <v>0</v>
      </c>
      <c r="Q1113" s="26"/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/>
      <c r="X1113" s="3"/>
      <c r="Y1113" s="3">
        <v>0</v>
      </c>
      <c r="Z1113" s="3">
        <v>0</v>
      </c>
      <c r="AA1113" s="3">
        <v>0</v>
      </c>
      <c r="AB1113" s="3"/>
      <c r="AC1113" s="27">
        <v>0</v>
      </c>
      <c r="AD1113" s="28">
        <v>0</v>
      </c>
      <c r="AE1113" s="135"/>
    </row>
    <row r="1114" spans="1:31" x14ac:dyDescent="0.25">
      <c r="A1114" s="29">
        <v>1102</v>
      </c>
      <c r="B1114" s="52"/>
      <c r="C1114" s="52"/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/>
      <c r="J1114" s="3"/>
      <c r="K1114" s="3"/>
      <c r="L1114" s="3"/>
      <c r="M1114" s="3"/>
      <c r="N1114" s="3"/>
      <c r="O1114" s="3"/>
      <c r="P1114" s="25">
        <v>0</v>
      </c>
      <c r="Q1114" s="26"/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/>
      <c r="X1114" s="3"/>
      <c r="Y1114" s="3">
        <v>0</v>
      </c>
      <c r="Z1114" s="3">
        <v>0</v>
      </c>
      <c r="AA1114" s="3">
        <v>0</v>
      </c>
      <c r="AB1114" s="3"/>
      <c r="AC1114" s="27">
        <v>0</v>
      </c>
      <c r="AD1114" s="28">
        <v>0</v>
      </c>
      <c r="AE1114" s="135"/>
    </row>
    <row r="1115" spans="1:31" x14ac:dyDescent="0.25">
      <c r="A1115" s="20">
        <v>1103</v>
      </c>
      <c r="B1115" s="52"/>
      <c r="C1115" s="52"/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/>
      <c r="J1115" s="3"/>
      <c r="K1115" s="3"/>
      <c r="L1115" s="3"/>
      <c r="M1115" s="3"/>
      <c r="N1115" s="3"/>
      <c r="O1115" s="3"/>
      <c r="P1115" s="25">
        <v>0</v>
      </c>
      <c r="Q1115" s="26"/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/>
      <c r="X1115" s="3"/>
      <c r="Y1115" s="3">
        <v>0</v>
      </c>
      <c r="Z1115" s="3">
        <v>0</v>
      </c>
      <c r="AA1115" s="3">
        <v>0</v>
      </c>
      <c r="AB1115" s="3"/>
      <c r="AC1115" s="27">
        <v>0</v>
      </c>
      <c r="AD1115" s="28">
        <v>0</v>
      </c>
      <c r="AE1115" s="135"/>
    </row>
    <row r="1116" spans="1:31" x14ac:dyDescent="0.25">
      <c r="A1116" s="29">
        <v>1104</v>
      </c>
      <c r="B1116" s="52"/>
      <c r="C1116" s="52"/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/>
      <c r="J1116" s="3"/>
      <c r="K1116" s="3"/>
      <c r="L1116" s="3"/>
      <c r="M1116" s="3"/>
      <c r="N1116" s="3"/>
      <c r="O1116" s="3"/>
      <c r="P1116" s="25">
        <v>0</v>
      </c>
      <c r="Q1116" s="26"/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/>
      <c r="X1116" s="3"/>
      <c r="Y1116" s="3">
        <v>0</v>
      </c>
      <c r="Z1116" s="3">
        <v>0</v>
      </c>
      <c r="AA1116" s="3">
        <v>0</v>
      </c>
      <c r="AB1116" s="3"/>
      <c r="AC1116" s="27">
        <v>0</v>
      </c>
      <c r="AD1116" s="28">
        <v>0</v>
      </c>
      <c r="AE1116" s="135"/>
    </row>
    <row r="1117" spans="1:31" x14ac:dyDescent="0.25">
      <c r="A1117" s="20">
        <v>1105</v>
      </c>
      <c r="B1117" s="52"/>
      <c r="C1117" s="52"/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/>
      <c r="J1117" s="3"/>
      <c r="K1117" s="3"/>
      <c r="L1117" s="3"/>
      <c r="M1117" s="3"/>
      <c r="N1117" s="3"/>
      <c r="O1117" s="3"/>
      <c r="P1117" s="25">
        <v>0</v>
      </c>
      <c r="Q1117" s="26"/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/>
      <c r="X1117" s="3"/>
      <c r="Y1117" s="3">
        <v>0</v>
      </c>
      <c r="Z1117" s="3">
        <v>0</v>
      </c>
      <c r="AA1117" s="3">
        <v>0</v>
      </c>
      <c r="AB1117" s="3"/>
      <c r="AC1117" s="27">
        <v>0</v>
      </c>
      <c r="AD1117" s="28">
        <v>0</v>
      </c>
      <c r="AE1117" s="135"/>
    </row>
    <row r="1118" spans="1:31" x14ac:dyDescent="0.25">
      <c r="A1118" s="29">
        <v>1106</v>
      </c>
      <c r="B1118" s="52"/>
      <c r="C1118" s="52"/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/>
      <c r="J1118" s="3"/>
      <c r="K1118" s="3"/>
      <c r="L1118" s="3"/>
      <c r="M1118" s="3"/>
      <c r="N1118" s="3"/>
      <c r="O1118" s="3"/>
      <c r="P1118" s="25">
        <v>0</v>
      </c>
      <c r="Q1118" s="26"/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/>
      <c r="X1118" s="3"/>
      <c r="Y1118" s="3">
        <v>0</v>
      </c>
      <c r="Z1118" s="3">
        <v>0</v>
      </c>
      <c r="AA1118" s="3">
        <v>0</v>
      </c>
      <c r="AB1118" s="3"/>
      <c r="AC1118" s="27">
        <v>0</v>
      </c>
      <c r="AD1118" s="28">
        <v>0</v>
      </c>
      <c r="AE1118" s="135"/>
    </row>
    <row r="1119" spans="1:31" x14ac:dyDescent="0.25">
      <c r="A1119" s="20">
        <v>1107</v>
      </c>
      <c r="B1119" s="52"/>
      <c r="C1119" s="52"/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/>
      <c r="J1119" s="3"/>
      <c r="K1119" s="3"/>
      <c r="L1119" s="3"/>
      <c r="M1119" s="3"/>
      <c r="N1119" s="3"/>
      <c r="O1119" s="3"/>
      <c r="P1119" s="25">
        <v>0</v>
      </c>
      <c r="Q1119" s="26"/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/>
      <c r="X1119" s="3"/>
      <c r="Y1119" s="3">
        <v>0</v>
      </c>
      <c r="Z1119" s="3">
        <v>0</v>
      </c>
      <c r="AA1119" s="3">
        <v>0</v>
      </c>
      <c r="AB1119" s="3"/>
      <c r="AC1119" s="27">
        <v>0</v>
      </c>
      <c r="AD1119" s="28">
        <v>0</v>
      </c>
      <c r="AE1119" s="135"/>
    </row>
    <row r="1120" spans="1:31" x14ac:dyDescent="0.25">
      <c r="A1120" s="29">
        <v>1108</v>
      </c>
      <c r="B1120" s="52"/>
      <c r="C1120" s="52"/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/>
      <c r="J1120" s="3"/>
      <c r="K1120" s="3"/>
      <c r="L1120" s="3"/>
      <c r="M1120" s="3"/>
      <c r="N1120" s="3"/>
      <c r="O1120" s="3"/>
      <c r="P1120" s="25">
        <v>0</v>
      </c>
      <c r="Q1120" s="26"/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/>
      <c r="X1120" s="3"/>
      <c r="Y1120" s="3">
        <v>0</v>
      </c>
      <c r="Z1120" s="3">
        <v>0</v>
      </c>
      <c r="AA1120" s="3">
        <v>0</v>
      </c>
      <c r="AB1120" s="3"/>
      <c r="AC1120" s="27">
        <v>0</v>
      </c>
      <c r="AD1120" s="28">
        <v>0</v>
      </c>
      <c r="AE1120" s="135"/>
    </row>
    <row r="1121" spans="1:31" x14ac:dyDescent="0.25">
      <c r="A1121" s="20">
        <v>1109</v>
      </c>
      <c r="B1121" s="52"/>
      <c r="C1121" s="52"/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/>
      <c r="J1121" s="3"/>
      <c r="K1121" s="3"/>
      <c r="L1121" s="3"/>
      <c r="M1121" s="3"/>
      <c r="N1121" s="3"/>
      <c r="O1121" s="3"/>
      <c r="P1121" s="25">
        <v>0</v>
      </c>
      <c r="Q1121" s="26"/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/>
      <c r="X1121" s="3"/>
      <c r="Y1121" s="3">
        <v>0</v>
      </c>
      <c r="Z1121" s="3">
        <v>0</v>
      </c>
      <c r="AA1121" s="3">
        <v>0</v>
      </c>
      <c r="AB1121" s="3"/>
      <c r="AC1121" s="27">
        <v>0</v>
      </c>
      <c r="AD1121" s="28">
        <v>0</v>
      </c>
      <c r="AE1121" s="135"/>
    </row>
    <row r="1122" spans="1:31" x14ac:dyDescent="0.25">
      <c r="A1122" s="29">
        <v>1110</v>
      </c>
      <c r="B1122" s="52"/>
      <c r="C1122" s="52"/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/>
      <c r="J1122" s="3"/>
      <c r="K1122" s="3"/>
      <c r="L1122" s="3"/>
      <c r="M1122" s="3"/>
      <c r="N1122" s="3"/>
      <c r="O1122" s="3"/>
      <c r="P1122" s="25">
        <v>0</v>
      </c>
      <c r="Q1122" s="26"/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/>
      <c r="X1122" s="3"/>
      <c r="Y1122" s="3">
        <v>0</v>
      </c>
      <c r="Z1122" s="3">
        <v>0</v>
      </c>
      <c r="AA1122" s="3">
        <v>0</v>
      </c>
      <c r="AB1122" s="3"/>
      <c r="AC1122" s="27">
        <v>0</v>
      </c>
      <c r="AD1122" s="28">
        <v>0</v>
      </c>
      <c r="AE1122" s="135"/>
    </row>
    <row r="1123" spans="1:31" x14ac:dyDescent="0.25">
      <c r="A1123" s="20">
        <v>1111</v>
      </c>
      <c r="B1123" s="52"/>
      <c r="C1123" s="52"/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/>
      <c r="J1123" s="3"/>
      <c r="K1123" s="3"/>
      <c r="L1123" s="3"/>
      <c r="M1123" s="3"/>
      <c r="N1123" s="3"/>
      <c r="O1123" s="3"/>
      <c r="P1123" s="25">
        <v>0</v>
      </c>
      <c r="Q1123" s="26"/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/>
      <c r="X1123" s="3"/>
      <c r="Y1123" s="3">
        <v>0</v>
      </c>
      <c r="Z1123" s="3">
        <v>0</v>
      </c>
      <c r="AA1123" s="3">
        <v>0</v>
      </c>
      <c r="AB1123" s="3"/>
      <c r="AC1123" s="27">
        <v>0</v>
      </c>
      <c r="AD1123" s="28">
        <v>0</v>
      </c>
      <c r="AE1123" s="135"/>
    </row>
    <row r="1124" spans="1:31" x14ac:dyDescent="0.25">
      <c r="A1124" s="29">
        <v>1112</v>
      </c>
      <c r="B1124" s="52"/>
      <c r="C1124" s="52"/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/>
      <c r="J1124" s="3"/>
      <c r="K1124" s="3"/>
      <c r="L1124" s="3"/>
      <c r="M1124" s="3"/>
      <c r="N1124" s="3"/>
      <c r="O1124" s="3"/>
      <c r="P1124" s="25">
        <v>0</v>
      </c>
      <c r="Q1124" s="26"/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/>
      <c r="X1124" s="3"/>
      <c r="Y1124" s="3">
        <v>0</v>
      </c>
      <c r="Z1124" s="3">
        <v>0</v>
      </c>
      <c r="AA1124" s="3">
        <v>0</v>
      </c>
      <c r="AB1124" s="3"/>
      <c r="AC1124" s="27">
        <v>0</v>
      </c>
      <c r="AD1124" s="28">
        <v>0</v>
      </c>
      <c r="AE1124" s="135"/>
    </row>
    <row r="1125" spans="1:31" x14ac:dyDescent="0.25">
      <c r="A1125" s="20">
        <v>1113</v>
      </c>
      <c r="B1125" s="52"/>
      <c r="C1125" s="52"/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/>
      <c r="J1125" s="3"/>
      <c r="K1125" s="3"/>
      <c r="L1125" s="3"/>
      <c r="M1125" s="3"/>
      <c r="N1125" s="3"/>
      <c r="O1125" s="3"/>
      <c r="P1125" s="25">
        <v>0</v>
      </c>
      <c r="Q1125" s="26"/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/>
      <c r="X1125" s="3"/>
      <c r="Y1125" s="3">
        <v>0</v>
      </c>
      <c r="Z1125" s="3">
        <v>0</v>
      </c>
      <c r="AA1125" s="3">
        <v>0</v>
      </c>
      <c r="AB1125" s="3"/>
      <c r="AC1125" s="27">
        <v>0</v>
      </c>
      <c r="AD1125" s="28">
        <v>0</v>
      </c>
      <c r="AE1125" s="135"/>
    </row>
    <row r="1126" spans="1:31" x14ac:dyDescent="0.25">
      <c r="A1126" s="29">
        <v>1114</v>
      </c>
      <c r="B1126" s="52"/>
      <c r="C1126" s="52"/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/>
      <c r="J1126" s="3"/>
      <c r="K1126" s="3"/>
      <c r="L1126" s="3"/>
      <c r="M1126" s="3"/>
      <c r="N1126" s="3"/>
      <c r="O1126" s="3"/>
      <c r="P1126" s="25">
        <v>0</v>
      </c>
      <c r="Q1126" s="26"/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/>
      <c r="X1126" s="3"/>
      <c r="Y1126" s="3">
        <v>0</v>
      </c>
      <c r="Z1126" s="3">
        <v>0</v>
      </c>
      <c r="AA1126" s="3">
        <v>0</v>
      </c>
      <c r="AB1126" s="3"/>
      <c r="AC1126" s="27">
        <v>0</v>
      </c>
      <c r="AD1126" s="28">
        <v>0</v>
      </c>
      <c r="AE1126" s="135"/>
    </row>
    <row r="1127" spans="1:31" x14ac:dyDescent="0.25">
      <c r="A1127" s="20">
        <v>1115</v>
      </c>
      <c r="B1127" s="52"/>
      <c r="C1127" s="52"/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/>
      <c r="J1127" s="3"/>
      <c r="K1127" s="3"/>
      <c r="L1127" s="3"/>
      <c r="M1127" s="3"/>
      <c r="N1127" s="3"/>
      <c r="O1127" s="3"/>
      <c r="P1127" s="25">
        <v>0</v>
      </c>
      <c r="Q1127" s="26"/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/>
      <c r="X1127" s="3"/>
      <c r="Y1127" s="3">
        <v>0</v>
      </c>
      <c r="Z1127" s="3">
        <v>0</v>
      </c>
      <c r="AA1127" s="3">
        <v>0</v>
      </c>
      <c r="AB1127" s="3"/>
      <c r="AC1127" s="27">
        <v>0</v>
      </c>
      <c r="AD1127" s="28">
        <v>0</v>
      </c>
      <c r="AE1127" s="135"/>
    </row>
    <row r="1128" spans="1:31" x14ac:dyDescent="0.25">
      <c r="A1128" s="29">
        <v>1116</v>
      </c>
      <c r="B1128" s="52"/>
      <c r="C1128" s="52"/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/>
      <c r="J1128" s="3"/>
      <c r="K1128" s="3"/>
      <c r="L1128" s="3"/>
      <c r="M1128" s="3"/>
      <c r="N1128" s="3"/>
      <c r="O1128" s="3"/>
      <c r="P1128" s="25">
        <v>0</v>
      </c>
      <c r="Q1128" s="26"/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/>
      <c r="X1128" s="3"/>
      <c r="Y1128" s="3">
        <v>0</v>
      </c>
      <c r="Z1128" s="3">
        <v>0</v>
      </c>
      <c r="AA1128" s="3">
        <v>0</v>
      </c>
      <c r="AB1128" s="3"/>
      <c r="AC1128" s="27">
        <v>0</v>
      </c>
      <c r="AD1128" s="28">
        <v>0</v>
      </c>
      <c r="AE1128" s="135"/>
    </row>
    <row r="1129" spans="1:31" x14ac:dyDescent="0.25">
      <c r="A1129" s="20">
        <v>1117</v>
      </c>
      <c r="B1129" s="52"/>
      <c r="C1129" s="52"/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/>
      <c r="J1129" s="3"/>
      <c r="K1129" s="3"/>
      <c r="L1129" s="3"/>
      <c r="M1129" s="3"/>
      <c r="N1129" s="3"/>
      <c r="O1129" s="3"/>
      <c r="P1129" s="25">
        <v>0</v>
      </c>
      <c r="Q1129" s="26"/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/>
      <c r="X1129" s="3"/>
      <c r="Y1129" s="3">
        <v>0</v>
      </c>
      <c r="Z1129" s="3">
        <v>0</v>
      </c>
      <c r="AA1129" s="3">
        <v>0</v>
      </c>
      <c r="AB1129" s="3"/>
      <c r="AC1129" s="27">
        <v>0</v>
      </c>
      <c r="AD1129" s="28">
        <v>0</v>
      </c>
      <c r="AE1129" s="135"/>
    </row>
    <row r="1130" spans="1:31" x14ac:dyDescent="0.25">
      <c r="A1130" s="29">
        <v>1118</v>
      </c>
      <c r="B1130" s="52"/>
      <c r="C1130" s="52"/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/>
      <c r="J1130" s="3"/>
      <c r="K1130" s="3"/>
      <c r="L1130" s="3"/>
      <c r="M1130" s="3"/>
      <c r="N1130" s="3"/>
      <c r="O1130" s="3"/>
      <c r="P1130" s="25">
        <v>0</v>
      </c>
      <c r="Q1130" s="26"/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/>
      <c r="X1130" s="3"/>
      <c r="Y1130" s="3">
        <v>0</v>
      </c>
      <c r="Z1130" s="3">
        <v>0</v>
      </c>
      <c r="AA1130" s="3">
        <v>0</v>
      </c>
      <c r="AB1130" s="3"/>
      <c r="AC1130" s="27">
        <v>0</v>
      </c>
      <c r="AD1130" s="28">
        <v>0</v>
      </c>
      <c r="AE1130" s="135"/>
    </row>
    <row r="1131" spans="1:31" x14ac:dyDescent="0.25">
      <c r="A1131" s="20">
        <v>1119</v>
      </c>
      <c r="B1131" s="52"/>
      <c r="C1131" s="52"/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/>
      <c r="J1131" s="3"/>
      <c r="K1131" s="3"/>
      <c r="L1131" s="3"/>
      <c r="M1131" s="3"/>
      <c r="N1131" s="3"/>
      <c r="O1131" s="3"/>
      <c r="P1131" s="25">
        <v>0</v>
      </c>
      <c r="Q1131" s="26"/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/>
      <c r="X1131" s="3"/>
      <c r="Y1131" s="3">
        <v>0</v>
      </c>
      <c r="Z1131" s="3">
        <v>0</v>
      </c>
      <c r="AA1131" s="3">
        <v>0</v>
      </c>
      <c r="AB1131" s="3"/>
      <c r="AC1131" s="27">
        <v>0</v>
      </c>
      <c r="AD1131" s="28">
        <v>0</v>
      </c>
      <c r="AE1131" s="135"/>
    </row>
    <row r="1132" spans="1:31" x14ac:dyDescent="0.25">
      <c r="A1132" s="29">
        <v>1120</v>
      </c>
      <c r="B1132" s="52"/>
      <c r="C1132" s="52"/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/>
      <c r="J1132" s="3"/>
      <c r="K1132" s="3"/>
      <c r="L1132" s="3"/>
      <c r="M1132" s="3"/>
      <c r="N1132" s="3"/>
      <c r="O1132" s="3"/>
      <c r="P1132" s="25">
        <v>0</v>
      </c>
      <c r="Q1132" s="26"/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/>
      <c r="X1132" s="3"/>
      <c r="Y1132" s="3">
        <v>0</v>
      </c>
      <c r="Z1132" s="3">
        <v>0</v>
      </c>
      <c r="AA1132" s="3">
        <v>0</v>
      </c>
      <c r="AB1132" s="3"/>
      <c r="AC1132" s="27">
        <v>0</v>
      </c>
      <c r="AD1132" s="28">
        <v>0</v>
      </c>
      <c r="AE1132" s="135"/>
    </row>
    <row r="1133" spans="1:31" x14ac:dyDescent="0.25">
      <c r="A1133" s="20">
        <v>1121</v>
      </c>
      <c r="B1133" s="52"/>
      <c r="C1133" s="52"/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/>
      <c r="J1133" s="3"/>
      <c r="K1133" s="3"/>
      <c r="L1133" s="3"/>
      <c r="M1133" s="3"/>
      <c r="N1133" s="3"/>
      <c r="O1133" s="3"/>
      <c r="P1133" s="25">
        <v>0</v>
      </c>
      <c r="Q1133" s="26"/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/>
      <c r="X1133" s="3"/>
      <c r="Y1133" s="3">
        <v>0</v>
      </c>
      <c r="Z1133" s="3">
        <v>0</v>
      </c>
      <c r="AA1133" s="3">
        <v>0</v>
      </c>
      <c r="AB1133" s="3"/>
      <c r="AC1133" s="27">
        <v>0</v>
      </c>
      <c r="AD1133" s="28">
        <v>0</v>
      </c>
      <c r="AE1133" s="135"/>
    </row>
    <row r="1134" spans="1:31" x14ac:dyDescent="0.25">
      <c r="A1134" s="29">
        <v>1122</v>
      </c>
      <c r="B1134" s="52"/>
      <c r="C1134" s="52"/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/>
      <c r="J1134" s="3"/>
      <c r="K1134" s="3"/>
      <c r="L1134" s="3"/>
      <c r="M1134" s="3"/>
      <c r="N1134" s="3"/>
      <c r="O1134" s="3"/>
      <c r="P1134" s="25">
        <v>0</v>
      </c>
      <c r="Q1134" s="26"/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/>
      <c r="X1134" s="3"/>
      <c r="Y1134" s="3">
        <v>0</v>
      </c>
      <c r="Z1134" s="3">
        <v>0</v>
      </c>
      <c r="AA1134" s="3">
        <v>0</v>
      </c>
      <c r="AB1134" s="3"/>
      <c r="AC1134" s="27">
        <v>0</v>
      </c>
      <c r="AD1134" s="28">
        <v>0</v>
      </c>
      <c r="AE1134" s="135"/>
    </row>
    <row r="1135" spans="1:31" x14ac:dyDescent="0.25">
      <c r="A1135" s="20">
        <v>1123</v>
      </c>
      <c r="B1135" s="52"/>
      <c r="C1135" s="52"/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/>
      <c r="J1135" s="3"/>
      <c r="K1135" s="3"/>
      <c r="L1135" s="3"/>
      <c r="M1135" s="3"/>
      <c r="N1135" s="3"/>
      <c r="O1135" s="3"/>
      <c r="P1135" s="25">
        <v>0</v>
      </c>
      <c r="Q1135" s="26"/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/>
      <c r="X1135" s="3"/>
      <c r="Y1135" s="3">
        <v>0</v>
      </c>
      <c r="Z1135" s="3">
        <v>0</v>
      </c>
      <c r="AA1135" s="3">
        <v>0</v>
      </c>
      <c r="AB1135" s="3"/>
      <c r="AC1135" s="27">
        <v>0</v>
      </c>
      <c r="AD1135" s="28">
        <v>0</v>
      </c>
      <c r="AE1135" s="135"/>
    </row>
    <row r="1136" spans="1:31" x14ac:dyDescent="0.25">
      <c r="A1136" s="29">
        <v>1124</v>
      </c>
      <c r="B1136" s="52"/>
      <c r="C1136" s="52"/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/>
      <c r="J1136" s="3"/>
      <c r="K1136" s="3"/>
      <c r="L1136" s="3"/>
      <c r="M1136" s="3"/>
      <c r="N1136" s="3"/>
      <c r="O1136" s="3"/>
      <c r="P1136" s="25">
        <v>0</v>
      </c>
      <c r="Q1136" s="26"/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/>
      <c r="X1136" s="3"/>
      <c r="Y1136" s="3">
        <v>0</v>
      </c>
      <c r="Z1136" s="3">
        <v>0</v>
      </c>
      <c r="AA1136" s="3">
        <v>0</v>
      </c>
      <c r="AB1136" s="3"/>
      <c r="AC1136" s="27">
        <v>0</v>
      </c>
      <c r="AD1136" s="28">
        <v>0</v>
      </c>
      <c r="AE1136" s="135"/>
    </row>
    <row r="1137" spans="1:31" x14ac:dyDescent="0.25">
      <c r="A1137" s="20">
        <v>1125</v>
      </c>
      <c r="B1137" s="52"/>
      <c r="C1137" s="52"/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/>
      <c r="J1137" s="3"/>
      <c r="K1137" s="3"/>
      <c r="L1137" s="3"/>
      <c r="M1137" s="3"/>
      <c r="N1137" s="37"/>
      <c r="O1137" s="37"/>
      <c r="P1137" s="25">
        <v>0</v>
      </c>
      <c r="Q1137" s="26"/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/>
      <c r="X1137" s="3"/>
      <c r="Y1137" s="3">
        <v>0</v>
      </c>
      <c r="Z1137" s="3">
        <v>0</v>
      </c>
      <c r="AA1137" s="3">
        <v>0</v>
      </c>
      <c r="AB1137" s="3"/>
      <c r="AC1137" s="27">
        <v>0</v>
      </c>
      <c r="AD1137" s="28">
        <v>0</v>
      </c>
      <c r="AE1137" s="135"/>
    </row>
    <row r="1138" spans="1:31" x14ac:dyDescent="0.25">
      <c r="A1138" s="29">
        <v>1126</v>
      </c>
      <c r="B1138" s="52"/>
      <c r="C1138" s="52"/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/>
      <c r="J1138" s="3"/>
      <c r="K1138" s="3"/>
      <c r="L1138" s="3"/>
      <c r="M1138" s="3"/>
      <c r="N1138" s="3"/>
      <c r="O1138" s="3"/>
      <c r="P1138" s="25">
        <v>0</v>
      </c>
      <c r="Q1138" s="26"/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/>
      <c r="X1138" s="3"/>
      <c r="Y1138" s="3">
        <v>0</v>
      </c>
      <c r="Z1138" s="3">
        <v>0</v>
      </c>
      <c r="AA1138" s="3">
        <v>0</v>
      </c>
      <c r="AB1138" s="3"/>
      <c r="AC1138" s="27">
        <v>0</v>
      </c>
      <c r="AD1138" s="28">
        <v>0</v>
      </c>
      <c r="AE1138" s="135"/>
    </row>
    <row r="1139" spans="1:31" x14ac:dyDescent="0.25">
      <c r="A1139" s="20">
        <v>1127</v>
      </c>
      <c r="B1139" s="52"/>
      <c r="C1139" s="52"/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/>
      <c r="J1139" s="3"/>
      <c r="K1139" s="3"/>
      <c r="L1139" s="3"/>
      <c r="M1139" s="3"/>
      <c r="N1139" s="3"/>
      <c r="O1139" s="3"/>
      <c r="P1139" s="25">
        <v>0</v>
      </c>
      <c r="Q1139" s="26"/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/>
      <c r="X1139" s="3"/>
      <c r="Y1139" s="3">
        <v>0</v>
      </c>
      <c r="Z1139" s="3">
        <v>0</v>
      </c>
      <c r="AA1139" s="3">
        <v>0</v>
      </c>
      <c r="AB1139" s="3"/>
      <c r="AC1139" s="27">
        <v>0</v>
      </c>
      <c r="AD1139" s="28">
        <v>0</v>
      </c>
      <c r="AE1139" s="135"/>
    </row>
    <row r="1140" spans="1:31" x14ac:dyDescent="0.25">
      <c r="A1140" s="29">
        <v>1128</v>
      </c>
      <c r="B1140" s="52"/>
      <c r="C1140" s="52"/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/>
      <c r="J1140" s="3"/>
      <c r="K1140" s="3"/>
      <c r="L1140" s="3"/>
      <c r="M1140" s="3"/>
      <c r="N1140" s="3"/>
      <c r="O1140" s="3"/>
      <c r="P1140" s="25">
        <v>0</v>
      </c>
      <c r="Q1140" s="26"/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/>
      <c r="X1140" s="3"/>
      <c r="Y1140" s="3">
        <v>0</v>
      </c>
      <c r="Z1140" s="3">
        <v>0</v>
      </c>
      <c r="AA1140" s="3">
        <v>0</v>
      </c>
      <c r="AB1140" s="3"/>
      <c r="AC1140" s="27">
        <v>0</v>
      </c>
      <c r="AD1140" s="28">
        <v>0</v>
      </c>
      <c r="AE1140" s="135"/>
    </row>
    <row r="1141" spans="1:31" x14ac:dyDescent="0.25">
      <c r="A1141" s="20">
        <v>1129</v>
      </c>
      <c r="B1141" s="52"/>
      <c r="C1141" s="52"/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/>
      <c r="J1141" s="3"/>
      <c r="K1141" s="3"/>
      <c r="L1141" s="3"/>
      <c r="M1141" s="3"/>
      <c r="N1141" s="3"/>
      <c r="O1141" s="3"/>
      <c r="P1141" s="25">
        <v>0</v>
      </c>
      <c r="Q1141" s="26"/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/>
      <c r="X1141" s="3"/>
      <c r="Y1141" s="3">
        <v>0</v>
      </c>
      <c r="Z1141" s="3">
        <v>0</v>
      </c>
      <c r="AA1141" s="3">
        <v>0</v>
      </c>
      <c r="AB1141" s="3"/>
      <c r="AC1141" s="27">
        <v>0</v>
      </c>
      <c r="AD1141" s="28">
        <v>0</v>
      </c>
      <c r="AE1141" s="135"/>
    </row>
    <row r="1142" spans="1:31" x14ac:dyDescent="0.25">
      <c r="A1142" s="29">
        <v>1130</v>
      </c>
      <c r="B1142" s="52"/>
      <c r="C1142" s="52"/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/>
      <c r="J1142" s="3"/>
      <c r="K1142" s="3"/>
      <c r="L1142" s="3"/>
      <c r="M1142" s="3"/>
      <c r="N1142" s="3"/>
      <c r="O1142" s="3"/>
      <c r="P1142" s="25">
        <v>0</v>
      </c>
      <c r="Q1142" s="26"/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/>
      <c r="X1142" s="3"/>
      <c r="Y1142" s="3">
        <v>0</v>
      </c>
      <c r="Z1142" s="3">
        <v>0</v>
      </c>
      <c r="AA1142" s="3">
        <v>0</v>
      </c>
      <c r="AB1142" s="3"/>
      <c r="AC1142" s="27">
        <v>0</v>
      </c>
      <c r="AD1142" s="28">
        <v>0</v>
      </c>
      <c r="AE1142" s="135"/>
    </row>
    <row r="1143" spans="1:31" x14ac:dyDescent="0.25">
      <c r="A1143" s="20">
        <v>1131</v>
      </c>
      <c r="B1143" s="52"/>
      <c r="C1143" s="52"/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/>
      <c r="J1143" s="3"/>
      <c r="K1143" s="3"/>
      <c r="L1143" s="3"/>
      <c r="M1143" s="3"/>
      <c r="N1143" s="3"/>
      <c r="O1143" s="3"/>
      <c r="P1143" s="25">
        <v>0</v>
      </c>
      <c r="Q1143" s="26"/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/>
      <c r="X1143" s="3"/>
      <c r="Y1143" s="3">
        <v>0</v>
      </c>
      <c r="Z1143" s="3">
        <v>0</v>
      </c>
      <c r="AA1143" s="3">
        <v>0</v>
      </c>
      <c r="AB1143" s="3"/>
      <c r="AC1143" s="27">
        <v>0</v>
      </c>
      <c r="AD1143" s="28">
        <v>0</v>
      </c>
      <c r="AE1143" s="135"/>
    </row>
    <row r="1144" spans="1:31" x14ac:dyDescent="0.25">
      <c r="A1144" s="29">
        <v>1132</v>
      </c>
      <c r="B1144" s="52"/>
      <c r="C1144" s="52"/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/>
      <c r="J1144" s="3"/>
      <c r="K1144" s="3"/>
      <c r="L1144" s="3"/>
      <c r="M1144" s="3"/>
      <c r="N1144" s="3"/>
      <c r="O1144" s="3"/>
      <c r="P1144" s="25">
        <v>0</v>
      </c>
      <c r="Q1144" s="26"/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/>
      <c r="X1144" s="3"/>
      <c r="Y1144" s="3">
        <v>0</v>
      </c>
      <c r="Z1144" s="3">
        <v>0</v>
      </c>
      <c r="AA1144" s="3">
        <v>0</v>
      </c>
      <c r="AB1144" s="3"/>
      <c r="AC1144" s="27">
        <v>0</v>
      </c>
      <c r="AD1144" s="28">
        <v>0</v>
      </c>
      <c r="AE1144" s="135"/>
    </row>
    <row r="1145" spans="1:31" x14ac:dyDescent="0.25">
      <c r="A1145" s="20">
        <v>1133</v>
      </c>
      <c r="B1145" s="52"/>
      <c r="C1145" s="52"/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/>
      <c r="J1145" s="3"/>
      <c r="K1145" s="3"/>
      <c r="L1145" s="3"/>
      <c r="M1145" s="3"/>
      <c r="N1145" s="3"/>
      <c r="O1145" s="3"/>
      <c r="P1145" s="25">
        <v>0</v>
      </c>
      <c r="Q1145" s="26"/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/>
      <c r="X1145" s="3"/>
      <c r="Y1145" s="3">
        <v>0</v>
      </c>
      <c r="Z1145" s="3">
        <v>0</v>
      </c>
      <c r="AA1145" s="3">
        <v>0</v>
      </c>
      <c r="AB1145" s="3"/>
      <c r="AC1145" s="27">
        <v>0</v>
      </c>
      <c r="AD1145" s="28">
        <v>0</v>
      </c>
      <c r="AE1145" s="135"/>
    </row>
    <row r="1146" spans="1:31" x14ac:dyDescent="0.25">
      <c r="A1146" s="29">
        <v>1134</v>
      </c>
      <c r="B1146" s="52"/>
      <c r="C1146" s="52"/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/>
      <c r="J1146" s="3"/>
      <c r="K1146" s="3"/>
      <c r="L1146" s="3"/>
      <c r="M1146" s="3"/>
      <c r="N1146" s="3"/>
      <c r="O1146" s="3"/>
      <c r="P1146" s="25">
        <v>0</v>
      </c>
      <c r="Q1146" s="26"/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/>
      <c r="X1146" s="3"/>
      <c r="Y1146" s="3">
        <v>0</v>
      </c>
      <c r="Z1146" s="3">
        <v>0</v>
      </c>
      <c r="AA1146" s="3">
        <v>0</v>
      </c>
      <c r="AB1146" s="3"/>
      <c r="AC1146" s="27">
        <v>0</v>
      </c>
      <c r="AD1146" s="28">
        <v>0</v>
      </c>
      <c r="AE1146" s="135"/>
    </row>
    <row r="1147" spans="1:31" ht="15.75" thickBot="1" x14ac:dyDescent="0.3">
      <c r="A1147" s="54">
        <v>1135</v>
      </c>
      <c r="B1147" s="55"/>
      <c r="C1147" s="55"/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57"/>
      <c r="J1147" s="57"/>
      <c r="K1147" s="57"/>
      <c r="L1147" s="57"/>
      <c r="M1147" s="57"/>
      <c r="N1147" s="57"/>
      <c r="O1147" s="57"/>
      <c r="P1147" s="58">
        <v>0</v>
      </c>
      <c r="Q1147" s="26"/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57"/>
      <c r="X1147" s="57"/>
      <c r="Y1147" s="3">
        <v>0</v>
      </c>
      <c r="Z1147" s="3">
        <v>0</v>
      </c>
      <c r="AA1147" s="3">
        <v>0</v>
      </c>
      <c r="AB1147" s="3"/>
      <c r="AC1147" s="27">
        <v>0</v>
      </c>
      <c r="AD1147" s="28">
        <v>0</v>
      </c>
      <c r="AE1147" s="135"/>
    </row>
    <row r="1148" spans="1:31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v>29057475520871</v>
      </c>
      <c r="H1148" s="64">
        <v>319937729906</v>
      </c>
      <c r="I1148" s="64">
        <v>0</v>
      </c>
      <c r="J1148" s="64">
        <v>0</v>
      </c>
      <c r="K1148" s="64">
        <v>0</v>
      </c>
      <c r="L1148" s="64">
        <v>0</v>
      </c>
      <c r="M1148" s="64">
        <v>0</v>
      </c>
      <c r="N1148" s="65">
        <v>0</v>
      </c>
      <c r="O1148" s="66">
        <v>0</v>
      </c>
      <c r="P1148" s="67">
        <v>29377413250777</v>
      </c>
      <c r="Q1148" s="68">
        <v>3341246769466</v>
      </c>
      <c r="R1148" s="64">
        <v>3239209500467</v>
      </c>
      <c r="S1148" s="64">
        <v>378025744402</v>
      </c>
      <c r="T1148" s="64">
        <v>32410209107</v>
      </c>
      <c r="U1148" s="123">
        <v>93422947314</v>
      </c>
      <c r="V1148" s="64">
        <v>93422947270</v>
      </c>
      <c r="W1148" s="64">
        <v>0</v>
      </c>
      <c r="X1148" s="64">
        <v>0</v>
      </c>
      <c r="Y1148" s="64">
        <v>240826025831</v>
      </c>
      <c r="Z1148" s="70">
        <v>116242082049</v>
      </c>
      <c r="AA1148" s="64">
        <v>82323166319</v>
      </c>
      <c r="AB1148" s="64"/>
      <c r="AC1148" s="124">
        <v>4275882622759</v>
      </c>
      <c r="AD1148" s="72">
        <v>21728756694666</v>
      </c>
    </row>
    <row r="1149" spans="1:31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/>
      <c r="AD1149" s="74"/>
    </row>
    <row r="1150" spans="1:31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Y1150" s="76"/>
      <c r="Z1150" s="77"/>
      <c r="AA1150" s="77"/>
      <c r="AB1150" s="77"/>
      <c r="AC1150" s="74"/>
      <c r="AD1150" s="4"/>
    </row>
    <row r="1151" spans="1:31" x14ac:dyDescent="0.25">
      <c r="J1151" s="4"/>
      <c r="Q1151" s="74"/>
      <c r="AD1151" s="75"/>
    </row>
    <row r="1152" spans="1:31" x14ac:dyDescent="0.25">
      <c r="J1152" s="74"/>
      <c r="AC1152" s="74"/>
      <c r="AD1152" s="74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A4F1-E150-420C-A467-4CAE424E858C}">
  <dimension ref="A1:AE1152"/>
  <sheetViews>
    <sheetView workbookViewId="0">
      <selection activeCell="A15" sqref="A15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18.42578125" style="10" customWidth="1"/>
    <col min="32" max="16384" width="11.42578125" style="10"/>
  </cols>
  <sheetData>
    <row r="1" spans="1:31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1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1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1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1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1373</v>
      </c>
      <c r="U6" s="170"/>
      <c r="V6" s="5"/>
      <c r="W6" s="5"/>
      <c r="X6" s="5"/>
      <c r="Y6" s="5"/>
      <c r="Z6" s="5"/>
      <c r="AA6" s="5"/>
      <c r="AB6" s="5"/>
      <c r="AC6" s="5"/>
      <c r="AD6" s="5"/>
    </row>
    <row r="7" spans="1:31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</row>
    <row r="8" spans="1:31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</row>
    <row r="9" spans="1:3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1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1363</v>
      </c>
      <c r="J11" s="13" t="s">
        <v>1364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1367</v>
      </c>
      <c r="Q11" s="15" t="s">
        <v>1372</v>
      </c>
      <c r="R11" s="16" t="s">
        <v>45</v>
      </c>
      <c r="S11" s="15" t="s">
        <v>46</v>
      </c>
      <c r="T11" s="15" t="s">
        <v>47</v>
      </c>
      <c r="U11" s="15" t="s">
        <v>48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1374</v>
      </c>
      <c r="AD11" s="18" t="s">
        <v>1375</v>
      </c>
    </row>
    <row r="12" spans="1:31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1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>
        <v>796270165</v>
      </c>
      <c r="J13" s="3">
        <v>620367421</v>
      </c>
      <c r="K13" s="3"/>
      <c r="L13" s="3"/>
      <c r="M13" s="3"/>
      <c r="N13" s="3"/>
      <c r="O13" s="3"/>
      <c r="P13" s="25">
        <v>119375704957</v>
      </c>
      <c r="Q13" s="26">
        <v>36208097157</v>
      </c>
      <c r="R13" s="3">
        <v>6338825808</v>
      </c>
      <c r="S13" s="3">
        <v>1067992927</v>
      </c>
      <c r="T13" s="3">
        <v>0</v>
      </c>
      <c r="U13" s="3">
        <v>178079016</v>
      </c>
      <c r="V13" s="3">
        <v>178079015</v>
      </c>
      <c r="W13" s="3">
        <v>66355847</v>
      </c>
      <c r="X13" s="3"/>
      <c r="Y13" s="3">
        <v>379005797</v>
      </c>
      <c r="Z13" s="3">
        <v>221668418</v>
      </c>
      <c r="AA13" s="3">
        <v>156986572</v>
      </c>
      <c r="AB13" s="3"/>
      <c r="AC13" s="27">
        <v>8586993400</v>
      </c>
      <c r="AD13" s="28">
        <v>74580614400</v>
      </c>
      <c r="AE13" s="135"/>
    </row>
    <row r="14" spans="1:31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>
        <v>0</v>
      </c>
      <c r="J14" s="3">
        <v>0</v>
      </c>
      <c r="K14" s="3"/>
      <c r="L14" s="3"/>
      <c r="M14" s="3"/>
      <c r="N14" s="3"/>
      <c r="O14" s="3"/>
      <c r="P14" s="25">
        <v>1458089403731</v>
      </c>
      <c r="Q14" s="26">
        <v>577625804257</v>
      </c>
      <c r="R14" s="3">
        <v>134801049061</v>
      </c>
      <c r="S14" s="3">
        <v>11211829897</v>
      </c>
      <c r="T14" s="3">
        <v>3212252553</v>
      </c>
      <c r="U14" s="3">
        <v>4393736287</v>
      </c>
      <c r="V14" s="3">
        <v>4393736286</v>
      </c>
      <c r="W14" s="3">
        <v>0</v>
      </c>
      <c r="X14" s="3"/>
      <c r="Y14" s="3">
        <v>9277283224</v>
      </c>
      <c r="Z14" s="3">
        <v>5459295257</v>
      </c>
      <c r="AA14" s="3">
        <v>3866297502</v>
      </c>
      <c r="AB14" s="3"/>
      <c r="AC14" s="27">
        <v>176615480067</v>
      </c>
      <c r="AD14" s="28">
        <v>703848119407</v>
      </c>
      <c r="AE14" s="135"/>
    </row>
    <row r="15" spans="1:31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>
        <v>0</v>
      </c>
      <c r="J15" s="3">
        <v>0</v>
      </c>
      <c r="K15" s="3"/>
      <c r="L15" s="3"/>
      <c r="M15" s="3"/>
      <c r="N15" s="3"/>
      <c r="O15" s="3"/>
      <c r="P15" s="25">
        <v>345512794754</v>
      </c>
      <c r="Q15" s="26">
        <v>90915072023</v>
      </c>
      <c r="R15" s="3">
        <v>23080681876</v>
      </c>
      <c r="S15" s="3">
        <v>475236125</v>
      </c>
      <c r="T15" s="3">
        <v>41303962</v>
      </c>
      <c r="U15" s="3">
        <v>738700345</v>
      </c>
      <c r="V15" s="3">
        <v>738700344</v>
      </c>
      <c r="W15" s="3">
        <v>0</v>
      </c>
      <c r="X15" s="3"/>
      <c r="Y15" s="3">
        <v>1543443448</v>
      </c>
      <c r="Z15" s="3">
        <v>918940410</v>
      </c>
      <c r="AA15" s="3">
        <v>650797740</v>
      </c>
      <c r="AB15" s="3"/>
      <c r="AC15" s="27">
        <v>28187804250</v>
      </c>
      <c r="AD15" s="28">
        <v>226409918481</v>
      </c>
      <c r="AE15" s="135"/>
    </row>
    <row r="16" spans="1:31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>
        <v>0</v>
      </c>
      <c r="J16" s="3">
        <v>0</v>
      </c>
      <c r="K16" s="3"/>
      <c r="L16" s="3"/>
      <c r="M16" s="3"/>
      <c r="N16" s="3"/>
      <c r="O16" s="3"/>
      <c r="P16" s="25">
        <v>395712529340</v>
      </c>
      <c r="Q16" s="26">
        <v>140753570952</v>
      </c>
      <c r="R16" s="3">
        <v>34514612536</v>
      </c>
      <c r="S16" s="3">
        <v>619988597</v>
      </c>
      <c r="T16" s="3">
        <v>1247427903</v>
      </c>
      <c r="U16" s="3">
        <v>1114651185</v>
      </c>
      <c r="V16" s="3">
        <v>1114651185</v>
      </c>
      <c r="W16" s="3">
        <v>0</v>
      </c>
      <c r="X16" s="3"/>
      <c r="Y16" s="3">
        <v>2343711604</v>
      </c>
      <c r="Z16" s="3">
        <v>1385940640</v>
      </c>
      <c r="AA16" s="3">
        <v>981529406</v>
      </c>
      <c r="AB16" s="3"/>
      <c r="AC16" s="27">
        <v>43322513056</v>
      </c>
      <c r="AD16" s="28">
        <v>211636445332</v>
      </c>
      <c r="AE16" s="135"/>
    </row>
    <row r="17" spans="1:31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>
        <v>0</v>
      </c>
      <c r="J17" s="3">
        <v>0</v>
      </c>
      <c r="K17" s="3"/>
      <c r="L17" s="3"/>
      <c r="M17" s="3"/>
      <c r="N17" s="3"/>
      <c r="O17" s="3"/>
      <c r="P17" s="25">
        <v>883641170305</v>
      </c>
      <c r="Q17" s="26">
        <v>295981179020</v>
      </c>
      <c r="R17" s="3">
        <v>74518694963</v>
      </c>
      <c r="S17" s="3">
        <v>2140515797</v>
      </c>
      <c r="T17" s="3">
        <v>989394034</v>
      </c>
      <c r="U17" s="3">
        <v>2315275992</v>
      </c>
      <c r="V17" s="3">
        <v>2315275992</v>
      </c>
      <c r="W17" s="3">
        <v>0</v>
      </c>
      <c r="X17" s="3"/>
      <c r="Y17" s="3">
        <v>4904087175</v>
      </c>
      <c r="Z17" s="3">
        <v>2881699642</v>
      </c>
      <c r="AA17" s="3">
        <v>2040832672</v>
      </c>
      <c r="AB17" s="3"/>
      <c r="AC17" s="27">
        <v>92105776267</v>
      </c>
      <c r="AD17" s="28">
        <v>495554215018</v>
      </c>
      <c r="AE17" s="135"/>
    </row>
    <row r="18" spans="1:31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>
        <v>0</v>
      </c>
      <c r="J18" s="3">
        <v>0</v>
      </c>
      <c r="K18" s="3"/>
      <c r="L18" s="3"/>
      <c r="M18" s="3"/>
      <c r="N18" s="3"/>
      <c r="O18" s="3"/>
      <c r="P18" s="25">
        <v>652000660867</v>
      </c>
      <c r="Q18" s="26">
        <v>262793415867</v>
      </c>
      <c r="R18" s="3">
        <v>67876696680</v>
      </c>
      <c r="S18" s="3">
        <v>414978632</v>
      </c>
      <c r="T18" s="3">
        <v>1990734664</v>
      </c>
      <c r="U18" s="3">
        <v>2139980814</v>
      </c>
      <c r="V18" s="3">
        <v>2139980813</v>
      </c>
      <c r="W18" s="3">
        <v>0</v>
      </c>
      <c r="X18" s="3"/>
      <c r="Y18" s="3">
        <v>4485527936</v>
      </c>
      <c r="Z18" s="3">
        <v>2662224559</v>
      </c>
      <c r="AA18" s="3">
        <v>1885399430</v>
      </c>
      <c r="AB18" s="3"/>
      <c r="AC18" s="27">
        <v>83595523528</v>
      </c>
      <c r="AD18" s="28">
        <v>305611721472</v>
      </c>
      <c r="AE18" s="135"/>
    </row>
    <row r="19" spans="1:31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25">
        <v>349026330246</v>
      </c>
      <c r="Q19" s="26">
        <v>143215990797</v>
      </c>
      <c r="R19" s="3">
        <v>36006773500</v>
      </c>
      <c r="S19" s="3">
        <v>1765522840</v>
      </c>
      <c r="T19" s="3">
        <v>0</v>
      </c>
      <c r="U19" s="3">
        <v>1229033310</v>
      </c>
      <c r="V19" s="3">
        <v>1229033310</v>
      </c>
      <c r="W19" s="3">
        <v>0</v>
      </c>
      <c r="X19" s="3"/>
      <c r="Y19" s="3">
        <v>2578486988</v>
      </c>
      <c r="Z19" s="3">
        <v>1530148374</v>
      </c>
      <c r="AA19" s="3">
        <v>1083657974</v>
      </c>
      <c r="AB19" s="3"/>
      <c r="AC19" s="27">
        <v>45422656296</v>
      </c>
      <c r="AD19" s="28">
        <v>160387683153</v>
      </c>
      <c r="AE19" s="135"/>
    </row>
    <row r="20" spans="1:31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25">
        <v>209007160756</v>
      </c>
      <c r="Q20" s="26">
        <v>93628227108</v>
      </c>
      <c r="R20" s="3">
        <v>24580164208</v>
      </c>
      <c r="S20" s="3">
        <v>582911967</v>
      </c>
      <c r="T20" s="3">
        <v>0</v>
      </c>
      <c r="U20" s="3">
        <v>717483484</v>
      </c>
      <c r="V20" s="3">
        <v>717483484</v>
      </c>
      <c r="W20" s="3">
        <v>0</v>
      </c>
      <c r="X20" s="3"/>
      <c r="Y20" s="3">
        <v>1519490435</v>
      </c>
      <c r="Z20" s="3">
        <v>895641045</v>
      </c>
      <c r="AA20" s="3">
        <v>634297024</v>
      </c>
      <c r="AB20" s="3"/>
      <c r="AC20" s="27">
        <v>29647471647</v>
      </c>
      <c r="AD20" s="28">
        <v>85731462001</v>
      </c>
      <c r="AE20" s="135"/>
    </row>
    <row r="21" spans="1:31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>
        <v>0</v>
      </c>
      <c r="J21" s="3">
        <v>0</v>
      </c>
      <c r="K21" s="3"/>
      <c r="L21" s="3"/>
      <c r="M21" s="3"/>
      <c r="N21" s="3"/>
      <c r="O21" s="3"/>
      <c r="P21" s="25">
        <v>305669664500</v>
      </c>
      <c r="Q21" s="26">
        <v>80013684275</v>
      </c>
      <c r="R21" s="3">
        <v>19302712900</v>
      </c>
      <c r="S21" s="3">
        <v>1535552752</v>
      </c>
      <c r="T21" s="3">
        <v>67826598</v>
      </c>
      <c r="U21" s="3">
        <v>662369485</v>
      </c>
      <c r="V21" s="3">
        <v>662369484</v>
      </c>
      <c r="W21" s="3">
        <v>0</v>
      </c>
      <c r="X21" s="3"/>
      <c r="Y21" s="3">
        <v>1402401567</v>
      </c>
      <c r="Z21" s="3">
        <v>823985210</v>
      </c>
      <c r="AA21" s="3">
        <v>583550038</v>
      </c>
      <c r="AB21" s="3"/>
      <c r="AC21" s="27">
        <v>25040768034</v>
      </c>
      <c r="AD21" s="28">
        <v>200615212191</v>
      </c>
      <c r="AE21" s="135"/>
    </row>
    <row r="22" spans="1:31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>
        <v>0</v>
      </c>
      <c r="J22" s="3">
        <v>0</v>
      </c>
      <c r="K22" s="3"/>
      <c r="L22" s="3"/>
      <c r="M22" s="3"/>
      <c r="N22" s="3"/>
      <c r="O22" s="3"/>
      <c r="P22" s="25">
        <v>989279052978</v>
      </c>
      <c r="Q22" s="26">
        <v>419623103516</v>
      </c>
      <c r="R22" s="3">
        <v>97111351615</v>
      </c>
      <c r="S22" s="3">
        <v>23597841160</v>
      </c>
      <c r="T22" s="3">
        <v>979359411</v>
      </c>
      <c r="U22" s="3">
        <v>2779519584</v>
      </c>
      <c r="V22" s="3">
        <v>2779519584</v>
      </c>
      <c r="W22" s="3">
        <v>0</v>
      </c>
      <c r="X22" s="3"/>
      <c r="Y22" s="3">
        <v>5836049445</v>
      </c>
      <c r="Z22" s="3">
        <v>3459395804</v>
      </c>
      <c r="AA22" s="3">
        <v>2449959697</v>
      </c>
      <c r="AB22" s="3"/>
      <c r="AC22" s="27">
        <v>138992996300</v>
      </c>
      <c r="AD22" s="28">
        <v>430662953162</v>
      </c>
      <c r="AE22" s="135"/>
    </row>
    <row r="23" spans="1:31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24">
        <v>569949845307</v>
      </c>
      <c r="H23" s="24">
        <v>2529537108</v>
      </c>
      <c r="I23" s="3">
        <v>0</v>
      </c>
      <c r="J23" s="3">
        <v>0</v>
      </c>
      <c r="K23" s="3"/>
      <c r="L23" s="3"/>
      <c r="M23" s="3"/>
      <c r="N23" s="3"/>
      <c r="O23" s="3"/>
      <c r="P23" s="25">
        <v>572479382415</v>
      </c>
      <c r="Q23" s="26">
        <v>190424478282</v>
      </c>
      <c r="R23" s="3">
        <v>47970068495</v>
      </c>
      <c r="S23" s="3">
        <v>4394574194</v>
      </c>
      <c r="T23" s="3">
        <v>252953711</v>
      </c>
      <c r="U23" s="3">
        <v>1556258042</v>
      </c>
      <c r="V23" s="3">
        <v>1556258041</v>
      </c>
      <c r="W23" s="3">
        <v>0</v>
      </c>
      <c r="X23" s="3"/>
      <c r="Y23" s="3">
        <v>3279297742</v>
      </c>
      <c r="Z23" s="3">
        <v>1936058112</v>
      </c>
      <c r="AA23" s="3">
        <v>1371125079</v>
      </c>
      <c r="AB23" s="3"/>
      <c r="AC23" s="27">
        <v>62316593416</v>
      </c>
      <c r="AD23" s="28">
        <v>319738310717</v>
      </c>
      <c r="AE23" s="135"/>
    </row>
    <row r="24" spans="1:31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>
        <v>0</v>
      </c>
      <c r="J24" s="3">
        <v>0</v>
      </c>
      <c r="K24" s="3"/>
      <c r="L24" s="3"/>
      <c r="M24" s="3"/>
      <c r="N24" s="3"/>
      <c r="O24" s="3"/>
      <c r="P24" s="25">
        <v>506882257364</v>
      </c>
      <c r="Q24" s="26">
        <v>164642805574</v>
      </c>
      <c r="R24" s="3">
        <v>29905408789</v>
      </c>
      <c r="S24" s="3">
        <v>16207313071</v>
      </c>
      <c r="T24" s="3">
        <v>659970342</v>
      </c>
      <c r="U24" s="3">
        <v>909506582</v>
      </c>
      <c r="V24" s="3">
        <v>909506582</v>
      </c>
      <c r="W24" s="3">
        <v>0</v>
      </c>
      <c r="X24" s="3"/>
      <c r="Y24" s="3">
        <v>1906563389</v>
      </c>
      <c r="Z24" s="3">
        <v>1131422497</v>
      </c>
      <c r="AA24" s="3">
        <v>801278511</v>
      </c>
      <c r="AB24" s="3"/>
      <c r="AC24" s="27">
        <v>52430969763</v>
      </c>
      <c r="AD24" s="28">
        <v>289808482027</v>
      </c>
      <c r="AE24" s="135"/>
    </row>
    <row r="25" spans="1:31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>
        <v>0</v>
      </c>
      <c r="J25" s="3">
        <v>0</v>
      </c>
      <c r="K25" s="3"/>
      <c r="L25" s="3"/>
      <c r="M25" s="3"/>
      <c r="N25" s="3"/>
      <c r="O25" s="3"/>
      <c r="P25" s="25">
        <v>877009484328</v>
      </c>
      <c r="Q25" s="26">
        <v>325732613114</v>
      </c>
      <c r="R25" s="3">
        <v>83764650417</v>
      </c>
      <c r="S25" s="3">
        <v>2012418457</v>
      </c>
      <c r="T25" s="3">
        <v>580999211</v>
      </c>
      <c r="U25" s="3">
        <v>2583567379</v>
      </c>
      <c r="V25" s="3">
        <v>2583567379</v>
      </c>
      <c r="W25" s="3">
        <v>0</v>
      </c>
      <c r="X25" s="3"/>
      <c r="Y25" s="3">
        <v>5424755857</v>
      </c>
      <c r="Z25" s="3">
        <v>3213866562</v>
      </c>
      <c r="AA25" s="3">
        <v>2276074781</v>
      </c>
      <c r="AB25" s="3"/>
      <c r="AC25" s="27">
        <v>102439900043</v>
      </c>
      <c r="AD25" s="28">
        <v>448836971171</v>
      </c>
      <c r="AE25" s="135"/>
    </row>
    <row r="26" spans="1:31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>
        <v>0</v>
      </c>
      <c r="J26" s="3">
        <v>0</v>
      </c>
      <c r="K26" s="3"/>
      <c r="L26" s="3"/>
      <c r="M26" s="3"/>
      <c r="N26" s="3"/>
      <c r="O26" s="3"/>
      <c r="P26" s="25">
        <v>833686636119</v>
      </c>
      <c r="Q26" s="26">
        <v>353947003336</v>
      </c>
      <c r="R26" s="3">
        <v>91254355825</v>
      </c>
      <c r="S26" s="3">
        <v>221461700</v>
      </c>
      <c r="T26" s="3">
        <v>3829974228</v>
      </c>
      <c r="U26" s="3">
        <v>2925738432</v>
      </c>
      <c r="V26" s="3">
        <v>2925738431</v>
      </c>
      <c r="W26" s="3">
        <v>0</v>
      </c>
      <c r="X26" s="3"/>
      <c r="Y26" s="3">
        <v>6175244840</v>
      </c>
      <c r="Z26" s="3">
        <v>3640937725</v>
      </c>
      <c r="AA26" s="3">
        <v>2578528503</v>
      </c>
      <c r="AB26" s="3"/>
      <c r="AC26" s="27">
        <v>113551979684</v>
      </c>
      <c r="AD26" s="28">
        <v>366187653099</v>
      </c>
      <c r="AE26" s="135"/>
    </row>
    <row r="27" spans="1:31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>
        <v>770723983</v>
      </c>
      <c r="J27" s="3">
        <v>383308944</v>
      </c>
      <c r="K27" s="3"/>
      <c r="L27" s="3"/>
      <c r="M27" s="3"/>
      <c r="N27" s="3"/>
      <c r="O27" s="3"/>
      <c r="P27" s="25">
        <v>101115868853</v>
      </c>
      <c r="Q27" s="26">
        <v>36377489962</v>
      </c>
      <c r="R27" s="3">
        <v>4291277248</v>
      </c>
      <c r="S27" s="3">
        <v>3147057328</v>
      </c>
      <c r="T27" s="3">
        <v>18006201</v>
      </c>
      <c r="U27" s="3">
        <v>91732545</v>
      </c>
      <c r="V27" s="3">
        <v>91732545</v>
      </c>
      <c r="W27" s="3">
        <v>64226999</v>
      </c>
      <c r="X27" s="3"/>
      <c r="Y27" s="3">
        <v>196559268</v>
      </c>
      <c r="Z27" s="3">
        <v>114114975</v>
      </c>
      <c r="AA27" s="3">
        <v>80816739</v>
      </c>
      <c r="AB27" s="3"/>
      <c r="AC27" s="27">
        <v>8095523848</v>
      </c>
      <c r="AD27" s="28">
        <v>56642855043</v>
      </c>
      <c r="AE27" s="135"/>
    </row>
    <row r="28" spans="1:31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>
        <v>0</v>
      </c>
      <c r="J28" s="3">
        <v>0</v>
      </c>
      <c r="K28" s="3"/>
      <c r="L28" s="3"/>
      <c r="M28" s="3"/>
      <c r="N28" s="3"/>
      <c r="O28" s="3"/>
      <c r="P28" s="25">
        <v>111218656746</v>
      </c>
      <c r="Q28" s="26">
        <v>42144759149</v>
      </c>
      <c r="R28" s="3">
        <v>8308798683</v>
      </c>
      <c r="S28" s="3">
        <v>1018554865</v>
      </c>
      <c r="T28" s="3">
        <v>6924755</v>
      </c>
      <c r="U28" s="3">
        <v>207013351</v>
      </c>
      <c r="V28" s="3">
        <v>207013351</v>
      </c>
      <c r="W28" s="3">
        <v>0</v>
      </c>
      <c r="X28" s="3"/>
      <c r="Y28" s="3">
        <v>444379922</v>
      </c>
      <c r="Z28" s="3">
        <v>257523910</v>
      </c>
      <c r="AA28" s="3">
        <v>182379594</v>
      </c>
      <c r="AB28" s="3"/>
      <c r="AC28" s="27">
        <v>10632588431</v>
      </c>
      <c r="AD28" s="28">
        <v>58441309166</v>
      </c>
      <c r="AE28" s="135"/>
    </row>
    <row r="29" spans="1:31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>
        <v>0</v>
      </c>
      <c r="J29" s="3">
        <v>0</v>
      </c>
      <c r="K29" s="3"/>
      <c r="L29" s="3"/>
      <c r="M29" s="3"/>
      <c r="N29" s="3"/>
      <c r="O29" s="3"/>
      <c r="P29" s="25">
        <v>487293302710</v>
      </c>
      <c r="Q29" s="26">
        <v>198971601735</v>
      </c>
      <c r="R29" s="3">
        <v>50572036514</v>
      </c>
      <c r="S29" s="3">
        <v>453713626</v>
      </c>
      <c r="T29" s="3">
        <v>538124268</v>
      </c>
      <c r="U29" s="3">
        <v>1538318939</v>
      </c>
      <c r="V29" s="3">
        <v>1538318939</v>
      </c>
      <c r="W29" s="3">
        <v>0</v>
      </c>
      <c r="X29" s="3"/>
      <c r="Y29" s="3">
        <v>3225829509</v>
      </c>
      <c r="Z29" s="3">
        <v>1913663896</v>
      </c>
      <c r="AA29" s="3">
        <v>1355265395</v>
      </c>
      <c r="AB29" s="3"/>
      <c r="AC29" s="27">
        <v>61135271086</v>
      </c>
      <c r="AD29" s="28">
        <v>227186429889</v>
      </c>
      <c r="AE29" s="135"/>
    </row>
    <row r="30" spans="1:31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>
        <v>0</v>
      </c>
      <c r="J30" s="3">
        <v>0</v>
      </c>
      <c r="K30" s="3"/>
      <c r="L30" s="3"/>
      <c r="M30" s="3"/>
      <c r="N30" s="3"/>
      <c r="O30" s="3"/>
      <c r="P30" s="25">
        <v>431764009453</v>
      </c>
      <c r="Q30" s="26">
        <v>130406383586</v>
      </c>
      <c r="R30" s="3">
        <v>28264629479</v>
      </c>
      <c r="S30" s="3">
        <v>6414641705</v>
      </c>
      <c r="T30" s="3">
        <v>168896269</v>
      </c>
      <c r="U30" s="3">
        <v>834941501</v>
      </c>
      <c r="V30" s="3">
        <v>834941501</v>
      </c>
      <c r="W30" s="3">
        <v>0</v>
      </c>
      <c r="X30" s="3"/>
      <c r="Y30" s="3">
        <v>1797294851</v>
      </c>
      <c r="Z30" s="3">
        <v>1038664840</v>
      </c>
      <c r="AA30" s="3">
        <v>735587121</v>
      </c>
      <c r="AB30" s="3"/>
      <c r="AC30" s="27">
        <v>40089597267</v>
      </c>
      <c r="AD30" s="28">
        <v>261268028600</v>
      </c>
      <c r="AE30" s="135"/>
    </row>
    <row r="31" spans="1:31" x14ac:dyDescent="0.25">
      <c r="A31" s="20">
        <v>19</v>
      </c>
      <c r="B31" s="21" t="s">
        <v>116</v>
      </c>
      <c r="C31" s="21" t="s">
        <v>1260</v>
      </c>
      <c r="D31" s="22">
        <v>800103920</v>
      </c>
      <c r="E31" s="22">
        <v>114747000</v>
      </c>
      <c r="F31" s="23" t="s">
        <v>117</v>
      </c>
      <c r="G31" s="24">
        <v>725855153125</v>
      </c>
      <c r="H31" s="24">
        <v>5378993605</v>
      </c>
      <c r="I31" s="3">
        <v>0</v>
      </c>
      <c r="J31" s="3">
        <v>0</v>
      </c>
      <c r="K31" s="3"/>
      <c r="L31" s="3"/>
      <c r="M31" s="3"/>
      <c r="N31" s="3"/>
      <c r="O31" s="3"/>
      <c r="P31" s="25">
        <v>731234146730</v>
      </c>
      <c r="Q31" s="26">
        <v>230990697956</v>
      </c>
      <c r="R31" s="3">
        <v>62136668130</v>
      </c>
      <c r="S31" s="3">
        <v>7458644864</v>
      </c>
      <c r="T31" s="3">
        <v>753488035</v>
      </c>
      <c r="U31" s="3">
        <v>1766128248</v>
      </c>
      <c r="V31" s="3">
        <v>1766128247</v>
      </c>
      <c r="W31" s="3">
        <v>0</v>
      </c>
      <c r="X31" s="155"/>
      <c r="Y31" s="3">
        <v>3740427300</v>
      </c>
      <c r="Z31" s="3">
        <v>2196779652</v>
      </c>
      <c r="AA31" s="3">
        <v>1555769248</v>
      </c>
      <c r="AB31" s="154">
        <v>6539276207</v>
      </c>
      <c r="AC31" s="27">
        <v>81374033724</v>
      </c>
      <c r="AD31" s="28">
        <v>418869415050</v>
      </c>
      <c r="AE31" s="135"/>
    </row>
    <row r="32" spans="1:31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>
        <v>0</v>
      </c>
      <c r="J32" s="3">
        <v>0</v>
      </c>
      <c r="K32" s="3"/>
      <c r="L32" s="3"/>
      <c r="M32" s="3"/>
      <c r="N32" s="3"/>
      <c r="O32" s="3"/>
      <c r="P32" s="25">
        <v>351214443784</v>
      </c>
      <c r="Q32" s="26">
        <v>129414002170</v>
      </c>
      <c r="R32" s="3">
        <v>29771931141</v>
      </c>
      <c r="S32" s="3">
        <v>3208812388</v>
      </c>
      <c r="T32" s="3">
        <v>287938103</v>
      </c>
      <c r="U32" s="3">
        <v>945096272</v>
      </c>
      <c r="V32" s="3">
        <v>945096271</v>
      </c>
      <c r="W32" s="3">
        <v>0</v>
      </c>
      <c r="X32" s="3"/>
      <c r="Y32" s="3">
        <v>1982860311</v>
      </c>
      <c r="Z32" s="3">
        <v>1175696818</v>
      </c>
      <c r="AA32" s="3">
        <v>832633784</v>
      </c>
      <c r="AB32" s="3"/>
      <c r="AC32" s="27">
        <v>39150065088</v>
      </c>
      <c r="AD32" s="28">
        <v>182650376526</v>
      </c>
      <c r="AE32" s="135"/>
    </row>
    <row r="33" spans="1:31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>
        <v>0</v>
      </c>
      <c r="J33" s="3">
        <v>0</v>
      </c>
      <c r="K33" s="3"/>
      <c r="L33" s="3"/>
      <c r="M33" s="3"/>
      <c r="N33" s="3"/>
      <c r="O33" s="3"/>
      <c r="P33" s="25">
        <v>628919761890</v>
      </c>
      <c r="Q33" s="26">
        <v>280649136715</v>
      </c>
      <c r="R33" s="3">
        <v>72168508129</v>
      </c>
      <c r="S33" s="3">
        <v>1891029627</v>
      </c>
      <c r="T33" s="3">
        <v>1061528218</v>
      </c>
      <c r="U33" s="3">
        <v>2097483473</v>
      </c>
      <c r="V33" s="3">
        <v>2097483472</v>
      </c>
      <c r="W33" s="3">
        <v>0</v>
      </c>
      <c r="X33" s="3"/>
      <c r="Y33" s="3">
        <v>4407045652</v>
      </c>
      <c r="Z33" s="3">
        <v>2609262294</v>
      </c>
      <c r="AA33" s="3">
        <v>1847891314</v>
      </c>
      <c r="AB33" s="3"/>
      <c r="AC33" s="27">
        <v>88180232179</v>
      </c>
      <c r="AD33" s="28">
        <v>260090392996</v>
      </c>
      <c r="AE33" s="135"/>
    </row>
    <row r="34" spans="1:31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>
        <v>0</v>
      </c>
      <c r="J34" s="3">
        <v>0</v>
      </c>
      <c r="K34" s="3"/>
      <c r="L34" s="3"/>
      <c r="M34" s="3"/>
      <c r="N34" s="3"/>
      <c r="O34" s="3"/>
      <c r="P34" s="25">
        <v>731361536080</v>
      </c>
      <c r="Q34" s="26">
        <v>220182050487</v>
      </c>
      <c r="R34" s="3">
        <v>57746965687</v>
      </c>
      <c r="S34" s="3">
        <v>1416883890</v>
      </c>
      <c r="T34" s="3">
        <v>1157779420</v>
      </c>
      <c r="U34" s="3">
        <v>1945206894</v>
      </c>
      <c r="V34" s="3">
        <v>1945206893</v>
      </c>
      <c r="W34" s="3">
        <v>0</v>
      </c>
      <c r="X34" s="3"/>
      <c r="Y34" s="3">
        <v>4165543073</v>
      </c>
      <c r="Z34" s="3">
        <v>2456530984</v>
      </c>
      <c r="AA34" s="3">
        <v>1739726313</v>
      </c>
      <c r="AB34" s="3"/>
      <c r="AC34" s="27">
        <v>72573843154</v>
      </c>
      <c r="AD34" s="28">
        <v>438605642439</v>
      </c>
      <c r="AE34" s="135"/>
    </row>
    <row r="35" spans="1:31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>
        <v>0</v>
      </c>
      <c r="J35" s="3">
        <v>0</v>
      </c>
      <c r="K35" s="3"/>
      <c r="L35" s="3"/>
      <c r="M35" s="3"/>
      <c r="N35" s="3"/>
      <c r="O35" s="3"/>
      <c r="P35" s="25">
        <v>398922090052</v>
      </c>
      <c r="Q35" s="26">
        <v>134024228436</v>
      </c>
      <c r="R35" s="3">
        <v>32810636177</v>
      </c>
      <c r="S35" s="3">
        <v>2471764337</v>
      </c>
      <c r="T35" s="3">
        <v>131572655</v>
      </c>
      <c r="U35" s="3">
        <v>1017419496</v>
      </c>
      <c r="V35" s="3">
        <v>1017419496</v>
      </c>
      <c r="W35" s="3">
        <v>0</v>
      </c>
      <c r="X35" s="3"/>
      <c r="Y35" s="3">
        <v>2150210578</v>
      </c>
      <c r="Z35" s="3">
        <v>1265666131</v>
      </c>
      <c r="AA35" s="3">
        <v>896350458</v>
      </c>
      <c r="AB35" s="3"/>
      <c r="AC35" s="27">
        <v>41761039328</v>
      </c>
      <c r="AD35" s="28">
        <v>223136822288</v>
      </c>
      <c r="AE35" s="135"/>
    </row>
    <row r="36" spans="1:31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25">
        <v>153286087975</v>
      </c>
      <c r="Q36" s="26">
        <v>67333721983</v>
      </c>
      <c r="R36" s="3">
        <v>17159300434</v>
      </c>
      <c r="S36" s="3">
        <v>269558221</v>
      </c>
      <c r="T36" s="3">
        <v>0</v>
      </c>
      <c r="U36" s="3">
        <v>530730900</v>
      </c>
      <c r="V36" s="3">
        <v>530730900</v>
      </c>
      <c r="W36" s="3">
        <v>0</v>
      </c>
      <c r="X36" s="3"/>
      <c r="Y36" s="3">
        <v>1107769396</v>
      </c>
      <c r="Z36" s="3">
        <v>660548990</v>
      </c>
      <c r="AA36" s="3">
        <v>467803772</v>
      </c>
      <c r="AB36" s="3"/>
      <c r="AC36" s="27">
        <v>20726442613</v>
      </c>
      <c r="AD36" s="28">
        <v>65225923379</v>
      </c>
      <c r="AE36" s="135"/>
    </row>
    <row r="37" spans="1:31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>
        <v>0</v>
      </c>
      <c r="J37" s="3">
        <v>0</v>
      </c>
      <c r="K37" s="3"/>
      <c r="L37" s="3"/>
      <c r="M37" s="3"/>
      <c r="N37" s="3"/>
      <c r="O37" s="3"/>
      <c r="P37" s="25">
        <v>185613840051</v>
      </c>
      <c r="Q37" s="26">
        <v>74555598530</v>
      </c>
      <c r="R37" s="3">
        <v>18669801918</v>
      </c>
      <c r="S37" s="3">
        <v>386463052</v>
      </c>
      <c r="T37" s="3">
        <v>539874953</v>
      </c>
      <c r="U37" s="3">
        <v>588023391</v>
      </c>
      <c r="V37" s="3">
        <v>588023390</v>
      </c>
      <c r="W37" s="3">
        <v>0</v>
      </c>
      <c r="X37" s="3"/>
      <c r="Y37" s="3">
        <v>1236244549</v>
      </c>
      <c r="Z37" s="3">
        <v>731616123</v>
      </c>
      <c r="AA37" s="3">
        <v>518133835</v>
      </c>
      <c r="AB37" s="3"/>
      <c r="AC37" s="27">
        <v>23258181211</v>
      </c>
      <c r="AD37" s="28">
        <v>87800060310</v>
      </c>
      <c r="AE37" s="135"/>
    </row>
    <row r="38" spans="1:31" x14ac:dyDescent="0.25">
      <c r="A38" s="29">
        <v>26</v>
      </c>
      <c r="B38" s="21" t="s">
        <v>130</v>
      </c>
      <c r="C38" s="21" t="s">
        <v>1366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>
        <v>775743504</v>
      </c>
      <c r="J38" s="3">
        <v>645291954</v>
      </c>
      <c r="K38" s="3"/>
      <c r="L38" s="3"/>
      <c r="M38" s="3"/>
      <c r="N38" s="3"/>
      <c r="O38" s="3"/>
      <c r="P38" s="25">
        <v>52833423977</v>
      </c>
      <c r="Q38" s="26">
        <v>12710291338</v>
      </c>
      <c r="R38" s="3">
        <v>2892972554</v>
      </c>
      <c r="S38" s="3">
        <v>368736014</v>
      </c>
      <c r="T38" s="3">
        <v>94692727</v>
      </c>
      <c r="U38" s="3">
        <v>83887536</v>
      </c>
      <c r="V38" s="3">
        <v>83887535</v>
      </c>
      <c r="W38" s="3">
        <v>64645292</v>
      </c>
      <c r="X38" s="3"/>
      <c r="Y38" s="3">
        <v>176169004</v>
      </c>
      <c r="Z38" s="3">
        <v>104355816</v>
      </c>
      <c r="AA38" s="3">
        <v>73905259</v>
      </c>
      <c r="AB38" s="3"/>
      <c r="AC38" s="27">
        <v>3943251737</v>
      </c>
      <c r="AD38" s="28">
        <v>36179880902</v>
      </c>
      <c r="AE38" s="135"/>
    </row>
    <row r="39" spans="1:31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>
        <v>0</v>
      </c>
      <c r="J39" s="3">
        <v>0</v>
      </c>
      <c r="K39" s="3"/>
      <c r="L39" s="3"/>
      <c r="M39" s="3"/>
      <c r="N39" s="3"/>
      <c r="O39" s="3"/>
      <c r="P39" s="25">
        <v>649347122910</v>
      </c>
      <c r="Q39" s="26">
        <v>261210020394</v>
      </c>
      <c r="R39" s="3">
        <v>66242504155</v>
      </c>
      <c r="S39" s="3">
        <v>543396559</v>
      </c>
      <c r="T39" s="3">
        <v>1743404453</v>
      </c>
      <c r="U39" s="3">
        <v>1876981844</v>
      </c>
      <c r="V39" s="3">
        <v>1876981843</v>
      </c>
      <c r="W39" s="3">
        <v>0</v>
      </c>
      <c r="X39" s="3"/>
      <c r="Y39" s="3">
        <v>3941314554</v>
      </c>
      <c r="Z39" s="3">
        <v>2334959636</v>
      </c>
      <c r="AA39" s="3">
        <v>1653628936</v>
      </c>
      <c r="AB39" s="3"/>
      <c r="AC39" s="27">
        <v>80213171980</v>
      </c>
      <c r="AD39" s="28">
        <v>307923930536</v>
      </c>
      <c r="AE39" s="135"/>
    </row>
    <row r="40" spans="1:31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>
        <v>0</v>
      </c>
      <c r="J40" s="3">
        <v>0</v>
      </c>
      <c r="K40" s="3"/>
      <c r="L40" s="3"/>
      <c r="M40" s="3"/>
      <c r="N40" s="3"/>
      <c r="O40" s="3"/>
      <c r="P40" s="25">
        <v>570567668529</v>
      </c>
      <c r="Q40" s="26">
        <v>204807984185</v>
      </c>
      <c r="R40" s="3">
        <v>53315749473</v>
      </c>
      <c r="S40" s="3">
        <v>342471105</v>
      </c>
      <c r="T40" s="3">
        <v>0</v>
      </c>
      <c r="U40" s="3">
        <v>1605920722</v>
      </c>
      <c r="V40" s="3">
        <v>1605920721</v>
      </c>
      <c r="W40" s="3">
        <v>0</v>
      </c>
      <c r="X40" s="3"/>
      <c r="Y40" s="3">
        <v>3370584623</v>
      </c>
      <c r="Z40" s="3">
        <v>1997769889</v>
      </c>
      <c r="AA40" s="3">
        <v>1414829638</v>
      </c>
      <c r="AB40" s="3"/>
      <c r="AC40" s="27">
        <v>63653246171</v>
      </c>
      <c r="AD40" s="28">
        <v>302106438173</v>
      </c>
      <c r="AE40" s="135"/>
    </row>
    <row r="41" spans="1:31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>
        <v>0</v>
      </c>
      <c r="J41" s="3">
        <v>0</v>
      </c>
      <c r="K41" s="3"/>
      <c r="L41" s="3"/>
      <c r="M41" s="3"/>
      <c r="N41" s="3"/>
      <c r="O41" s="3"/>
      <c r="P41" s="25">
        <v>599410392340</v>
      </c>
      <c r="Q41" s="26">
        <v>244810130645</v>
      </c>
      <c r="R41" s="3">
        <v>61659173796</v>
      </c>
      <c r="S41" s="3">
        <v>850883235</v>
      </c>
      <c r="T41" s="3">
        <v>3536978540</v>
      </c>
      <c r="U41" s="3">
        <v>1865356141</v>
      </c>
      <c r="V41" s="3">
        <v>1865356141</v>
      </c>
      <c r="W41" s="3">
        <v>0</v>
      </c>
      <c r="X41" s="3"/>
      <c r="Y41" s="3">
        <v>3892019093</v>
      </c>
      <c r="Z41" s="3">
        <v>2312155636</v>
      </c>
      <c r="AA41" s="3">
        <v>1637479041</v>
      </c>
      <c r="AB41" s="3"/>
      <c r="AC41" s="27">
        <v>77619401623</v>
      </c>
      <c r="AD41" s="28">
        <v>276980860072</v>
      </c>
      <c r="AE41" s="135"/>
    </row>
    <row r="42" spans="1:31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>
        <v>0</v>
      </c>
      <c r="J42" s="3">
        <v>0</v>
      </c>
      <c r="K42" s="3"/>
      <c r="L42" s="3"/>
      <c r="M42" s="3"/>
      <c r="N42" s="3"/>
      <c r="O42" s="3"/>
      <c r="P42" s="25">
        <v>551141919997</v>
      </c>
      <c r="Q42" s="26">
        <v>204952165641</v>
      </c>
      <c r="R42" s="3">
        <v>52289839366</v>
      </c>
      <c r="S42" s="3">
        <v>159600000</v>
      </c>
      <c r="T42" s="3">
        <v>4055117563</v>
      </c>
      <c r="U42" s="3">
        <v>1418520445</v>
      </c>
      <c r="V42" s="3">
        <v>1418520445</v>
      </c>
      <c r="W42" s="3">
        <v>0</v>
      </c>
      <c r="X42" s="3"/>
      <c r="Y42" s="3">
        <v>2980870840</v>
      </c>
      <c r="Z42" s="3">
        <v>1764148742</v>
      </c>
      <c r="AA42" s="3">
        <v>1249378088</v>
      </c>
      <c r="AB42" s="3"/>
      <c r="AC42" s="27">
        <v>65335995489</v>
      </c>
      <c r="AD42" s="28">
        <v>280853758867</v>
      </c>
      <c r="AE42" s="135"/>
    </row>
    <row r="43" spans="1:31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>
        <v>484900931</v>
      </c>
      <c r="J43" s="3">
        <v>315926748</v>
      </c>
      <c r="K43" s="3"/>
      <c r="L43" s="3"/>
      <c r="M43" s="3"/>
      <c r="N43" s="3"/>
      <c r="O43" s="3"/>
      <c r="P43" s="25">
        <v>83085359650</v>
      </c>
      <c r="Q43" s="26">
        <v>40553841091</v>
      </c>
      <c r="R43" s="3">
        <v>3885030915</v>
      </c>
      <c r="S43" s="3">
        <v>1319397149</v>
      </c>
      <c r="T43" s="3">
        <v>11097502</v>
      </c>
      <c r="U43" s="3">
        <v>85115260</v>
      </c>
      <c r="V43" s="3">
        <v>85115260</v>
      </c>
      <c r="W43" s="3">
        <v>40408411</v>
      </c>
      <c r="X43" s="3"/>
      <c r="Y43" s="3">
        <v>183065586</v>
      </c>
      <c r="Z43" s="3">
        <v>105883076</v>
      </c>
      <c r="AA43" s="3">
        <v>74986871</v>
      </c>
      <c r="AB43" s="3"/>
      <c r="AC43" s="27">
        <v>5790100030</v>
      </c>
      <c r="AD43" s="28">
        <v>36741418529</v>
      </c>
      <c r="AE43" s="135"/>
    </row>
    <row r="44" spans="1:31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>
        <v>0</v>
      </c>
      <c r="J44" s="3">
        <v>0</v>
      </c>
      <c r="K44" s="3"/>
      <c r="L44" s="3"/>
      <c r="M44" s="3"/>
      <c r="N44" s="3"/>
      <c r="O44" s="3"/>
      <c r="P44" s="25">
        <v>164412613559</v>
      </c>
      <c r="Q44" s="26">
        <v>33874096799</v>
      </c>
      <c r="R44" s="3">
        <v>5606388491</v>
      </c>
      <c r="S44" s="3">
        <v>2181780833</v>
      </c>
      <c r="T44" s="3">
        <v>38180574</v>
      </c>
      <c r="U44" s="3">
        <v>160626205</v>
      </c>
      <c r="V44" s="3">
        <v>160626204</v>
      </c>
      <c r="W44" s="3">
        <v>0</v>
      </c>
      <c r="X44" s="3"/>
      <c r="Y44" s="3">
        <v>352442384</v>
      </c>
      <c r="Z44" s="3">
        <v>199818506</v>
      </c>
      <c r="AA44" s="3">
        <v>141512367</v>
      </c>
      <c r="AB44" s="3"/>
      <c r="AC44" s="27">
        <v>8841375564</v>
      </c>
      <c r="AD44" s="28">
        <v>121697141196</v>
      </c>
      <c r="AE44" s="135"/>
    </row>
    <row r="45" spans="1:31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>
        <v>57951977472</v>
      </c>
      <c r="J45" s="3">
        <v>58232153781</v>
      </c>
      <c r="K45" s="3"/>
      <c r="L45" s="3"/>
      <c r="M45" s="3"/>
      <c r="N45" s="3"/>
      <c r="O45" s="3"/>
      <c r="P45" s="25">
        <v>2750867896053</v>
      </c>
      <c r="Q45" s="26">
        <v>1103770407084</v>
      </c>
      <c r="R45" s="3">
        <v>243907869764</v>
      </c>
      <c r="S45" s="3">
        <v>23263717998</v>
      </c>
      <c r="T45" s="3">
        <v>4415059707</v>
      </c>
      <c r="U45" s="3">
        <v>8046473391</v>
      </c>
      <c r="V45" s="3">
        <v>8046473391</v>
      </c>
      <c r="W45" s="3">
        <v>4829331456</v>
      </c>
      <c r="X45" s="3"/>
      <c r="Y45" s="3">
        <v>15928232705</v>
      </c>
      <c r="Z45" s="3">
        <v>8838901496</v>
      </c>
      <c r="AA45" s="3">
        <v>6259749869</v>
      </c>
      <c r="AB45" s="3"/>
      <c r="AC45" s="27">
        <v>323535809777</v>
      </c>
      <c r="AD45" s="28">
        <v>1323561679192</v>
      </c>
      <c r="AE45" s="135"/>
    </row>
    <row r="46" spans="1:31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>
        <v>15375268352</v>
      </c>
      <c r="J46" s="3">
        <v>17307450683</v>
      </c>
      <c r="K46" s="3"/>
      <c r="L46" s="3"/>
      <c r="M46" s="3"/>
      <c r="N46" s="3"/>
      <c r="O46" s="3"/>
      <c r="P46" s="25">
        <v>728392227158</v>
      </c>
      <c r="Q46" s="26">
        <v>248785000478</v>
      </c>
      <c r="R46" s="3">
        <v>53092344655</v>
      </c>
      <c r="S46" s="3">
        <v>7604309210</v>
      </c>
      <c r="T46" s="3">
        <v>0</v>
      </c>
      <c r="U46" s="3">
        <v>1970159995</v>
      </c>
      <c r="V46" s="3">
        <v>1970159995</v>
      </c>
      <c r="W46" s="3">
        <v>1281272363</v>
      </c>
      <c r="X46" s="3"/>
      <c r="Y46" s="3">
        <v>4126111391</v>
      </c>
      <c r="Z46" s="3">
        <v>2450871792</v>
      </c>
      <c r="AA46" s="3">
        <v>1735718448</v>
      </c>
      <c r="AB46" s="3"/>
      <c r="AC46" s="27">
        <v>74230947849</v>
      </c>
      <c r="AD46" s="28">
        <v>405376278831</v>
      </c>
      <c r="AE46" s="135"/>
    </row>
    <row r="47" spans="1:31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>
        <v>15344712704</v>
      </c>
      <c r="J47" s="3">
        <v>12898807376</v>
      </c>
      <c r="K47" s="3"/>
      <c r="L47" s="3"/>
      <c r="M47" s="3"/>
      <c r="N47" s="3"/>
      <c r="O47" s="3"/>
      <c r="P47" s="25">
        <v>651517145796</v>
      </c>
      <c r="Q47" s="26">
        <v>211679790243</v>
      </c>
      <c r="R47" s="3">
        <v>44076255765</v>
      </c>
      <c r="S47" s="3">
        <v>9640017305</v>
      </c>
      <c r="T47" s="3">
        <v>0</v>
      </c>
      <c r="U47" s="3">
        <v>1251893503</v>
      </c>
      <c r="V47" s="3">
        <v>1251893503</v>
      </c>
      <c r="W47" s="3">
        <v>1278726059</v>
      </c>
      <c r="X47" s="3"/>
      <c r="Y47" s="3">
        <v>2622629516</v>
      </c>
      <c r="Z47" s="3">
        <v>1557857448</v>
      </c>
      <c r="AA47" s="3">
        <v>1103281664</v>
      </c>
      <c r="AB47" s="3"/>
      <c r="AC47" s="27">
        <v>62782554763</v>
      </c>
      <c r="AD47" s="28">
        <v>377054800790</v>
      </c>
      <c r="AE47" s="135"/>
    </row>
    <row r="48" spans="1:31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>
        <v>9217302912</v>
      </c>
      <c r="J48" s="3">
        <v>8731605307</v>
      </c>
      <c r="K48" s="3"/>
      <c r="L48" s="3"/>
      <c r="M48" s="3"/>
      <c r="N48" s="3"/>
      <c r="O48" s="3"/>
      <c r="P48" s="25">
        <v>354192885887</v>
      </c>
      <c r="Q48" s="26">
        <v>124739611795</v>
      </c>
      <c r="R48" s="3">
        <v>32642654362</v>
      </c>
      <c r="S48" s="3">
        <v>1822599207</v>
      </c>
      <c r="T48" s="3">
        <v>0</v>
      </c>
      <c r="U48" s="3">
        <v>888124800</v>
      </c>
      <c r="V48" s="3">
        <v>888124800</v>
      </c>
      <c r="W48" s="3">
        <v>768108576</v>
      </c>
      <c r="X48" s="3"/>
      <c r="Y48" s="3">
        <v>1887949536</v>
      </c>
      <c r="Z48" s="3">
        <v>1105251270</v>
      </c>
      <c r="AA48" s="3">
        <v>782743930</v>
      </c>
      <c r="AB48" s="3"/>
      <c r="AC48" s="27">
        <v>40785556481</v>
      </c>
      <c r="AD48" s="28">
        <v>188667717611</v>
      </c>
      <c r="AE48" s="135"/>
    </row>
    <row r="49" spans="1:31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>
        <v>2654826784</v>
      </c>
      <c r="J49" s="3">
        <v>3266516810</v>
      </c>
      <c r="K49" s="3"/>
      <c r="L49" s="3"/>
      <c r="M49" s="3"/>
      <c r="N49" s="3"/>
      <c r="O49" s="3"/>
      <c r="P49" s="25">
        <v>135025098080</v>
      </c>
      <c r="Q49" s="26">
        <v>61741448537</v>
      </c>
      <c r="R49" s="3">
        <v>15022912437</v>
      </c>
      <c r="S49" s="3">
        <v>61130510</v>
      </c>
      <c r="T49" s="3">
        <v>0</v>
      </c>
      <c r="U49" s="3">
        <v>459385588</v>
      </c>
      <c r="V49" s="3">
        <v>459385588</v>
      </c>
      <c r="W49" s="3">
        <v>221235565</v>
      </c>
      <c r="X49" s="3"/>
      <c r="Y49" s="3">
        <v>959080650</v>
      </c>
      <c r="Z49" s="3">
        <v>571757420</v>
      </c>
      <c r="AA49" s="3">
        <v>404921182</v>
      </c>
      <c r="AB49" s="3"/>
      <c r="AC49" s="27">
        <v>18159808940</v>
      </c>
      <c r="AD49" s="28">
        <v>55123840603</v>
      </c>
      <c r="AE49" s="135"/>
    </row>
    <row r="50" spans="1:31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>
        <v>3793294080</v>
      </c>
      <c r="J50" s="3">
        <v>3712240610</v>
      </c>
      <c r="K50" s="3"/>
      <c r="L50" s="3"/>
      <c r="M50" s="3"/>
      <c r="N50" s="3"/>
      <c r="O50" s="3"/>
      <c r="P50" s="25">
        <v>141149305975</v>
      </c>
      <c r="Q50" s="26">
        <v>49850003047</v>
      </c>
      <c r="R50" s="3">
        <v>11180788920</v>
      </c>
      <c r="S50" s="3">
        <v>711758469</v>
      </c>
      <c r="T50" s="3">
        <v>0</v>
      </c>
      <c r="U50" s="3">
        <v>369273150</v>
      </c>
      <c r="V50" s="3">
        <v>369273150</v>
      </c>
      <c r="W50" s="3">
        <v>316107840</v>
      </c>
      <c r="X50" s="3"/>
      <c r="Y50" s="3">
        <v>772076245</v>
      </c>
      <c r="Z50" s="3">
        <v>459374420</v>
      </c>
      <c r="AA50" s="3">
        <v>325331034</v>
      </c>
      <c r="AB50" s="3"/>
      <c r="AC50" s="27">
        <v>14503983228</v>
      </c>
      <c r="AD50" s="28">
        <v>76795319700</v>
      </c>
      <c r="AE50" s="135"/>
    </row>
    <row r="51" spans="1:31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>
        <v>4639110272</v>
      </c>
      <c r="J51" s="3">
        <v>4747185402</v>
      </c>
      <c r="K51" s="3"/>
      <c r="L51" s="3"/>
      <c r="M51" s="3"/>
      <c r="N51" s="3"/>
      <c r="O51" s="3"/>
      <c r="P51" s="25">
        <v>207006128983</v>
      </c>
      <c r="Q51" s="26">
        <v>67499792486</v>
      </c>
      <c r="R51" s="3">
        <v>14525830805</v>
      </c>
      <c r="S51" s="3">
        <v>2573864735</v>
      </c>
      <c r="T51" s="3">
        <v>0</v>
      </c>
      <c r="U51" s="3">
        <v>495568352</v>
      </c>
      <c r="V51" s="3">
        <v>495568351</v>
      </c>
      <c r="W51" s="3">
        <v>386592523</v>
      </c>
      <c r="X51" s="3"/>
      <c r="Y51" s="3">
        <v>1049483939</v>
      </c>
      <c r="Z51" s="3">
        <v>618193614</v>
      </c>
      <c r="AA51" s="3">
        <v>437807503</v>
      </c>
      <c r="AB51" s="3"/>
      <c r="AC51" s="27">
        <v>20582909822</v>
      </c>
      <c r="AD51" s="28">
        <v>118923426675</v>
      </c>
      <c r="AE51" s="135"/>
    </row>
    <row r="52" spans="1:31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>
        <v>6205714176</v>
      </c>
      <c r="J52" s="3">
        <v>5543334854</v>
      </c>
      <c r="K52" s="3"/>
      <c r="L52" s="3"/>
      <c r="M52" s="3"/>
      <c r="N52" s="37"/>
      <c r="O52" s="37"/>
      <c r="P52" s="25">
        <v>283458489635</v>
      </c>
      <c r="Q52" s="26">
        <v>102735251559</v>
      </c>
      <c r="R52" s="3">
        <v>23440763387</v>
      </c>
      <c r="S52" s="3">
        <v>1430428481</v>
      </c>
      <c r="T52" s="3">
        <v>0</v>
      </c>
      <c r="U52" s="3">
        <v>754203066</v>
      </c>
      <c r="V52" s="3">
        <v>754203065</v>
      </c>
      <c r="W52" s="3">
        <v>517142848</v>
      </c>
      <c r="X52" s="3"/>
      <c r="Y52" s="3">
        <v>1579902624</v>
      </c>
      <c r="Z52" s="3">
        <v>938226125</v>
      </c>
      <c r="AA52" s="3">
        <v>664455970</v>
      </c>
      <c r="AB52" s="3"/>
      <c r="AC52" s="27">
        <v>30079325566</v>
      </c>
      <c r="AD52" s="28">
        <v>150643912510</v>
      </c>
      <c r="AE52" s="135"/>
    </row>
    <row r="53" spans="1:31" s="48" customFormat="1" x14ac:dyDescent="0.25">
      <c r="A53" s="30">
        <v>41</v>
      </c>
      <c r="B53" s="31" t="s">
        <v>160</v>
      </c>
      <c r="C53" s="31" t="s">
        <v>1333</v>
      </c>
      <c r="D53" s="38">
        <v>890399045</v>
      </c>
      <c r="E53" s="22">
        <v>210976109</v>
      </c>
      <c r="F53" s="39" t="s">
        <v>161</v>
      </c>
      <c r="G53" s="24">
        <v>206274643895</v>
      </c>
      <c r="H53" s="24">
        <v>0</v>
      </c>
      <c r="I53" s="3">
        <v>4998493184</v>
      </c>
      <c r="J53" s="3">
        <v>4552135813</v>
      </c>
      <c r="K53" s="41"/>
      <c r="L53" s="41"/>
      <c r="M53" s="41"/>
      <c r="N53" s="41"/>
      <c r="O53" s="42"/>
      <c r="P53" s="43">
        <v>215825272892</v>
      </c>
      <c r="Q53" s="26">
        <v>72637563115</v>
      </c>
      <c r="R53" s="3">
        <v>17271907642</v>
      </c>
      <c r="S53" s="3">
        <v>1436307093</v>
      </c>
      <c r="T53" s="3">
        <v>0</v>
      </c>
      <c r="U53" s="3">
        <v>522693767</v>
      </c>
      <c r="V53" s="3">
        <v>522693767</v>
      </c>
      <c r="W53" s="3">
        <v>0</v>
      </c>
      <c r="X53" s="3"/>
      <c r="Y53" s="3">
        <v>1104106481</v>
      </c>
      <c r="Z53" s="3">
        <v>652717317</v>
      </c>
      <c r="AA53" s="3">
        <v>462257346</v>
      </c>
      <c r="AB53" s="3"/>
      <c r="AC53" s="27">
        <v>21972683413</v>
      </c>
      <c r="AD53" s="28">
        <v>126700347186</v>
      </c>
      <c r="AE53" s="135"/>
    </row>
    <row r="54" spans="1:31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>
        <v>947590304</v>
      </c>
      <c r="J54" s="3">
        <v>1230898330</v>
      </c>
      <c r="K54" s="3"/>
      <c r="L54" s="3"/>
      <c r="M54" s="3"/>
      <c r="N54" s="3"/>
      <c r="O54" s="3"/>
      <c r="P54" s="25">
        <v>47333313167</v>
      </c>
      <c r="Q54" s="26">
        <v>22913952199</v>
      </c>
      <c r="R54" s="3">
        <v>5732564511</v>
      </c>
      <c r="S54" s="3">
        <v>44011590</v>
      </c>
      <c r="T54" s="3">
        <v>0</v>
      </c>
      <c r="U54" s="3">
        <v>176184736</v>
      </c>
      <c r="V54" s="3">
        <v>176184736</v>
      </c>
      <c r="W54" s="3">
        <v>78965859</v>
      </c>
      <c r="X54" s="3"/>
      <c r="Y54" s="3">
        <v>366104588</v>
      </c>
      <c r="Z54" s="3">
        <v>219173166</v>
      </c>
      <c r="AA54" s="3">
        <v>155219424</v>
      </c>
      <c r="AB54" s="3"/>
      <c r="AC54" s="27">
        <v>6948408610</v>
      </c>
      <c r="AD54" s="28">
        <v>17470952358</v>
      </c>
      <c r="AE54" s="135"/>
    </row>
    <row r="55" spans="1:31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>
        <v>13728583168</v>
      </c>
      <c r="J55" s="3">
        <v>14078221090</v>
      </c>
      <c r="K55" s="3"/>
      <c r="L55" s="3"/>
      <c r="M55" s="3"/>
      <c r="N55" s="3"/>
      <c r="O55" s="3"/>
      <c r="P55" s="25">
        <v>752094051250</v>
      </c>
      <c r="Q55" s="26">
        <v>264150589866</v>
      </c>
      <c r="R55" s="3">
        <v>55314002761</v>
      </c>
      <c r="S55" s="3">
        <v>13200151630</v>
      </c>
      <c r="T55" s="3">
        <v>0</v>
      </c>
      <c r="U55" s="3">
        <v>1688657583</v>
      </c>
      <c r="V55" s="3">
        <v>1688657582</v>
      </c>
      <c r="W55" s="3">
        <v>1144048597</v>
      </c>
      <c r="X55" s="3"/>
      <c r="Y55" s="3">
        <v>3541561987</v>
      </c>
      <c r="Z55" s="3">
        <v>2100893763</v>
      </c>
      <c r="AA55" s="3">
        <v>1487862430</v>
      </c>
      <c r="AB55" s="3"/>
      <c r="AC55" s="27">
        <v>80165836333</v>
      </c>
      <c r="AD55" s="28">
        <v>407777625051</v>
      </c>
      <c r="AE55" s="135"/>
    </row>
    <row r="56" spans="1:31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>
        <v>1336256576</v>
      </c>
      <c r="J56" s="3">
        <v>1398611433</v>
      </c>
      <c r="K56" s="3"/>
      <c r="L56" s="3"/>
      <c r="M56" s="3"/>
      <c r="N56" s="3"/>
      <c r="O56" s="3"/>
      <c r="P56" s="25">
        <v>57706819193</v>
      </c>
      <c r="Q56" s="26">
        <v>24006950177</v>
      </c>
      <c r="R56" s="3">
        <v>6953032969</v>
      </c>
      <c r="S56" s="3">
        <v>63397242</v>
      </c>
      <c r="T56" s="3">
        <v>0</v>
      </c>
      <c r="U56" s="3">
        <v>177643216</v>
      </c>
      <c r="V56" s="3">
        <v>177643216</v>
      </c>
      <c r="W56" s="3">
        <v>111354715</v>
      </c>
      <c r="X56" s="3"/>
      <c r="Y56" s="3">
        <v>371621115</v>
      </c>
      <c r="Z56" s="3">
        <v>221308113</v>
      </c>
      <c r="AA56" s="3">
        <v>156731403</v>
      </c>
      <c r="AB56" s="3"/>
      <c r="AC56" s="27">
        <v>8232731989</v>
      </c>
      <c r="AD56" s="28">
        <v>25467137027</v>
      </c>
      <c r="AE56" s="135"/>
    </row>
    <row r="57" spans="1:31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>
        <v>2961493248</v>
      </c>
      <c r="J57" s="3">
        <v>2670319292</v>
      </c>
      <c r="K57" s="3"/>
      <c r="L57" s="3"/>
      <c r="M57" s="3"/>
      <c r="N57" s="3"/>
      <c r="O57" s="3"/>
      <c r="P57" s="25">
        <v>103477854292</v>
      </c>
      <c r="Q57" s="26">
        <v>37162714622</v>
      </c>
      <c r="R57" s="3">
        <v>9140182036</v>
      </c>
      <c r="S57" s="3">
        <v>157319731</v>
      </c>
      <c r="T57" s="3">
        <v>0</v>
      </c>
      <c r="U57" s="3">
        <v>246996674</v>
      </c>
      <c r="V57" s="3">
        <v>246996674</v>
      </c>
      <c r="W57" s="3">
        <v>246791104</v>
      </c>
      <c r="X57" s="3"/>
      <c r="Y57" s="3">
        <v>526353725</v>
      </c>
      <c r="Z57" s="3">
        <v>307263079</v>
      </c>
      <c r="AA57" s="3">
        <v>217605097</v>
      </c>
      <c r="AB57" s="3"/>
      <c r="AC57" s="27">
        <v>11089508120</v>
      </c>
      <c r="AD57" s="28">
        <v>55225631550</v>
      </c>
      <c r="AE57" s="135"/>
    </row>
    <row r="58" spans="1:31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>
        <v>10676903808</v>
      </c>
      <c r="J58" s="3">
        <v>9622290045</v>
      </c>
      <c r="K58" s="3"/>
      <c r="L58" s="3"/>
      <c r="M58" s="3"/>
      <c r="N58" s="37"/>
      <c r="O58" s="37"/>
      <c r="P58" s="25">
        <v>428551349645</v>
      </c>
      <c r="Q58" s="26">
        <v>152461507668</v>
      </c>
      <c r="R58" s="3">
        <v>33914798667</v>
      </c>
      <c r="S58" s="3">
        <v>3373111766</v>
      </c>
      <c r="T58" s="3">
        <v>0</v>
      </c>
      <c r="U58" s="3">
        <v>1156581615</v>
      </c>
      <c r="V58" s="3">
        <v>1156581614</v>
      </c>
      <c r="W58" s="3">
        <v>889741984</v>
      </c>
      <c r="X58" s="3"/>
      <c r="Y58" s="3">
        <v>2375525047</v>
      </c>
      <c r="Z58" s="3">
        <v>1460520090</v>
      </c>
      <c r="AA58" s="3">
        <v>1034346910</v>
      </c>
      <c r="AB58" s="3"/>
      <c r="AC58" s="27">
        <v>45361207693</v>
      </c>
      <c r="AD58" s="28">
        <v>230728634284</v>
      </c>
      <c r="AE58" s="135"/>
    </row>
    <row r="59" spans="1:31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>
        <v>2232378880</v>
      </c>
      <c r="J59" s="3">
        <v>2214388542</v>
      </c>
      <c r="K59" s="3"/>
      <c r="L59" s="3"/>
      <c r="M59" s="3"/>
      <c r="N59" s="3"/>
      <c r="O59" s="3"/>
      <c r="P59" s="25">
        <v>92248783050</v>
      </c>
      <c r="Q59" s="26">
        <v>39112890763</v>
      </c>
      <c r="R59" s="3">
        <v>8749031597</v>
      </c>
      <c r="S59" s="3">
        <v>450756898</v>
      </c>
      <c r="T59" s="3">
        <v>0</v>
      </c>
      <c r="U59" s="3">
        <v>297963220</v>
      </c>
      <c r="V59" s="3">
        <v>297963220</v>
      </c>
      <c r="W59" s="3">
        <v>186031573</v>
      </c>
      <c r="X59" s="3"/>
      <c r="Y59" s="3">
        <v>623959569</v>
      </c>
      <c r="Z59" s="3">
        <v>371322068</v>
      </c>
      <c r="AA59" s="3">
        <v>262971961</v>
      </c>
      <c r="AB59" s="3"/>
      <c r="AC59" s="27">
        <v>11240000106</v>
      </c>
      <c r="AD59" s="28">
        <v>41895892181</v>
      </c>
      <c r="AE59" s="135"/>
    </row>
    <row r="60" spans="1:31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>
        <v>1210849360</v>
      </c>
      <c r="J60" s="3">
        <v>1590009093</v>
      </c>
      <c r="K60" s="3"/>
      <c r="L60" s="3"/>
      <c r="M60" s="3"/>
      <c r="N60" s="3"/>
      <c r="O60" s="3"/>
      <c r="P60" s="25">
        <v>66719148836</v>
      </c>
      <c r="Q60" s="26">
        <v>28414670721</v>
      </c>
      <c r="R60" s="3">
        <v>6815247384</v>
      </c>
      <c r="S60" s="3">
        <v>235460210</v>
      </c>
      <c r="T60" s="3">
        <v>0</v>
      </c>
      <c r="U60" s="3">
        <v>217385452</v>
      </c>
      <c r="V60" s="3">
        <v>217385451</v>
      </c>
      <c r="W60" s="3">
        <v>100904113</v>
      </c>
      <c r="X60" s="3"/>
      <c r="Y60" s="3">
        <v>457982004</v>
      </c>
      <c r="Z60" s="3">
        <v>270426694</v>
      </c>
      <c r="AA60" s="3">
        <v>191517404</v>
      </c>
      <c r="AB60" s="3"/>
      <c r="AC60" s="27">
        <v>8506308712</v>
      </c>
      <c r="AD60" s="28">
        <v>29798169403</v>
      </c>
      <c r="AE60" s="135"/>
    </row>
    <row r="61" spans="1:31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>
        <v>1139134096</v>
      </c>
      <c r="J61" s="3">
        <v>1427403908</v>
      </c>
      <c r="K61" s="3"/>
      <c r="L61" s="3"/>
      <c r="M61" s="3"/>
      <c r="N61" s="3"/>
      <c r="O61" s="3"/>
      <c r="P61" s="25">
        <v>44124503318</v>
      </c>
      <c r="Q61" s="26">
        <v>24709701334</v>
      </c>
      <c r="R61" s="3">
        <v>5431426036</v>
      </c>
      <c r="S61" s="3">
        <v>966788254</v>
      </c>
      <c r="T61" s="3">
        <v>0</v>
      </c>
      <c r="U61" s="3">
        <v>191344912</v>
      </c>
      <c r="V61" s="3">
        <v>191344912</v>
      </c>
      <c r="W61" s="3">
        <v>94927841</v>
      </c>
      <c r="X61" s="3"/>
      <c r="Y61" s="3">
        <v>402733707</v>
      </c>
      <c r="Z61" s="3">
        <v>238032386</v>
      </c>
      <c r="AA61" s="3">
        <v>168575608</v>
      </c>
      <c r="AB61" s="3"/>
      <c r="AC61" s="27">
        <v>7685173656</v>
      </c>
      <c r="AD61" s="28">
        <v>11729628328</v>
      </c>
      <c r="AE61" s="135"/>
    </row>
    <row r="62" spans="1:31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>
        <v>2947417536</v>
      </c>
      <c r="J62" s="3">
        <v>2655488927</v>
      </c>
      <c r="K62" s="3"/>
      <c r="L62" s="3"/>
      <c r="M62" s="3"/>
      <c r="N62" s="3"/>
      <c r="O62" s="3"/>
      <c r="P62" s="25">
        <v>119673465705</v>
      </c>
      <c r="Q62" s="26">
        <v>47155966331</v>
      </c>
      <c r="R62" s="3">
        <v>11131335600</v>
      </c>
      <c r="S62" s="3">
        <v>766027423</v>
      </c>
      <c r="T62" s="3">
        <v>0</v>
      </c>
      <c r="U62" s="3">
        <v>344115350</v>
      </c>
      <c r="V62" s="3">
        <v>344115350</v>
      </c>
      <c r="W62" s="3">
        <v>245618128</v>
      </c>
      <c r="X62" s="3"/>
      <c r="Y62" s="3">
        <v>722006682</v>
      </c>
      <c r="Z62" s="3">
        <v>428079499</v>
      </c>
      <c r="AA62" s="3">
        <v>303167830</v>
      </c>
      <c r="AB62" s="3"/>
      <c r="AC62" s="27">
        <v>14284465862</v>
      </c>
      <c r="AD62" s="28">
        <v>58233033512</v>
      </c>
      <c r="AE62" s="135"/>
    </row>
    <row r="63" spans="1:31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>
        <v>2299180800</v>
      </c>
      <c r="J63" s="3">
        <v>2568312539</v>
      </c>
      <c r="K63" s="3"/>
      <c r="L63" s="3"/>
      <c r="M63" s="3"/>
      <c r="N63" s="3"/>
      <c r="O63" s="3"/>
      <c r="P63" s="25">
        <v>107313938532</v>
      </c>
      <c r="Q63" s="26">
        <v>42687978635</v>
      </c>
      <c r="R63" s="3">
        <v>9834000856</v>
      </c>
      <c r="S63" s="3">
        <v>197272390</v>
      </c>
      <c r="T63" s="3">
        <v>0</v>
      </c>
      <c r="U63" s="3">
        <v>346076867</v>
      </c>
      <c r="V63" s="3">
        <v>346076867</v>
      </c>
      <c r="W63" s="3">
        <v>191598400</v>
      </c>
      <c r="X63" s="3"/>
      <c r="Y63" s="3">
        <v>733092275</v>
      </c>
      <c r="Z63" s="3">
        <v>434202153</v>
      </c>
      <c r="AA63" s="3">
        <v>307503922</v>
      </c>
      <c r="AB63" s="3"/>
      <c r="AC63" s="27">
        <v>12389823730</v>
      </c>
      <c r="AD63" s="28">
        <v>52236136167</v>
      </c>
      <c r="AE63" s="135"/>
    </row>
    <row r="64" spans="1:31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>
        <v>1354847696</v>
      </c>
      <c r="J64" s="3">
        <v>1602820646</v>
      </c>
      <c r="K64" s="3"/>
      <c r="L64" s="3"/>
      <c r="M64" s="3"/>
      <c r="N64" s="3"/>
      <c r="O64" s="3"/>
      <c r="P64" s="25">
        <v>64817171929</v>
      </c>
      <c r="Q64" s="26">
        <v>27312529893</v>
      </c>
      <c r="R64" s="3">
        <v>6353746158</v>
      </c>
      <c r="S64" s="3">
        <v>132727753</v>
      </c>
      <c r="T64" s="3">
        <v>0</v>
      </c>
      <c r="U64" s="3">
        <v>222920243</v>
      </c>
      <c r="V64" s="3">
        <v>222920243</v>
      </c>
      <c r="W64" s="3">
        <v>112903975</v>
      </c>
      <c r="X64" s="3"/>
      <c r="Y64" s="3">
        <v>465065293</v>
      </c>
      <c r="Z64" s="3">
        <v>277311954</v>
      </c>
      <c r="AA64" s="3">
        <v>196393576</v>
      </c>
      <c r="AB64" s="3"/>
      <c r="AC64" s="27">
        <v>7983989195</v>
      </c>
      <c r="AD64" s="28">
        <v>29520652841</v>
      </c>
      <c r="AE64" s="135"/>
    </row>
    <row r="65" spans="1:31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>
        <v>833052208</v>
      </c>
      <c r="J65" s="3">
        <v>1085117079</v>
      </c>
      <c r="K65" s="3"/>
      <c r="L65" s="3"/>
      <c r="M65" s="3"/>
      <c r="N65" s="3"/>
      <c r="O65" s="3"/>
      <c r="P65" s="25">
        <v>40990652963</v>
      </c>
      <c r="Q65" s="26">
        <v>18173838887</v>
      </c>
      <c r="R65" s="3">
        <v>4429386318</v>
      </c>
      <c r="S65" s="3">
        <v>52003775</v>
      </c>
      <c r="T65" s="3">
        <v>0</v>
      </c>
      <c r="U65" s="3">
        <v>140938094</v>
      </c>
      <c r="V65" s="3">
        <v>140938093</v>
      </c>
      <c r="W65" s="3">
        <v>69421017</v>
      </c>
      <c r="X65" s="3"/>
      <c r="Y65" s="3">
        <v>296824455</v>
      </c>
      <c r="Z65" s="3">
        <v>175326435</v>
      </c>
      <c r="AA65" s="3">
        <v>124166971</v>
      </c>
      <c r="AB65" s="3"/>
      <c r="AC65" s="27">
        <v>5429005158</v>
      </c>
      <c r="AD65" s="28">
        <v>17387808918</v>
      </c>
      <c r="AE65" s="135"/>
    </row>
    <row r="66" spans="1:31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>
        <v>2106042560</v>
      </c>
      <c r="J66" s="3">
        <v>2096703393</v>
      </c>
      <c r="K66" s="3"/>
      <c r="L66" s="3"/>
      <c r="M66" s="3"/>
      <c r="N66" s="3"/>
      <c r="O66" s="3"/>
      <c r="P66" s="25">
        <v>98530548484</v>
      </c>
      <c r="Q66" s="26">
        <v>37065126539</v>
      </c>
      <c r="R66" s="3">
        <v>7671770055</v>
      </c>
      <c r="S66" s="3">
        <v>1434988217</v>
      </c>
      <c r="T66" s="3">
        <v>0</v>
      </c>
      <c r="U66" s="3">
        <v>263852094</v>
      </c>
      <c r="V66" s="3">
        <v>263852093</v>
      </c>
      <c r="W66" s="3">
        <v>175503547</v>
      </c>
      <c r="X66" s="3"/>
      <c r="Y66" s="3">
        <v>550432461</v>
      </c>
      <c r="Z66" s="3">
        <v>328150113</v>
      </c>
      <c r="AA66" s="3">
        <v>232397389</v>
      </c>
      <c r="AB66" s="3"/>
      <c r="AC66" s="27">
        <v>10920945969</v>
      </c>
      <c r="AD66" s="28">
        <v>50544475976</v>
      </c>
      <c r="AE66" s="135"/>
    </row>
    <row r="67" spans="1:31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>
        <v>6016382464</v>
      </c>
      <c r="J67" s="3">
        <v>6314804550</v>
      </c>
      <c r="K67" s="3"/>
      <c r="L67" s="3"/>
      <c r="M67" s="3"/>
      <c r="N67" s="3"/>
      <c r="O67" s="3"/>
      <c r="P67" s="25">
        <v>296948932029</v>
      </c>
      <c r="Q67" s="26">
        <v>119870908924</v>
      </c>
      <c r="R67" s="3">
        <v>27378423985</v>
      </c>
      <c r="S67" s="3">
        <v>1274839245</v>
      </c>
      <c r="T67" s="3">
        <v>0</v>
      </c>
      <c r="U67" s="3">
        <v>891920329</v>
      </c>
      <c r="V67" s="3">
        <v>891920329</v>
      </c>
      <c r="W67" s="3">
        <v>501365205</v>
      </c>
      <c r="X67" s="3"/>
      <c r="Y67" s="3">
        <v>1859201716</v>
      </c>
      <c r="Z67" s="3">
        <v>1109185054</v>
      </c>
      <c r="AA67" s="3">
        <v>785529854</v>
      </c>
      <c r="AB67" s="3"/>
      <c r="AC67" s="27">
        <v>34692385717</v>
      </c>
      <c r="AD67" s="28">
        <v>142385637388</v>
      </c>
      <c r="AE67" s="135"/>
    </row>
    <row r="68" spans="1:31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>
        <v>2433870880</v>
      </c>
      <c r="J68" s="3">
        <v>2751818430</v>
      </c>
      <c r="K68" s="3"/>
      <c r="L68" s="3"/>
      <c r="M68" s="3"/>
      <c r="N68" s="3"/>
      <c r="O68" s="3"/>
      <c r="P68" s="25">
        <v>97799501401</v>
      </c>
      <c r="Q68" s="26">
        <v>41258283458</v>
      </c>
      <c r="R68" s="3">
        <v>9093342995</v>
      </c>
      <c r="S68" s="3">
        <v>547481769</v>
      </c>
      <c r="T68" s="3">
        <v>0</v>
      </c>
      <c r="U68" s="3">
        <v>325174995</v>
      </c>
      <c r="V68" s="3">
        <v>325174995</v>
      </c>
      <c r="W68" s="3">
        <v>202822573</v>
      </c>
      <c r="X68" s="3"/>
      <c r="Y68" s="3">
        <v>682048861</v>
      </c>
      <c r="Z68" s="3">
        <v>404657416</v>
      </c>
      <c r="AA68" s="3">
        <v>286580206</v>
      </c>
      <c r="AB68" s="3"/>
      <c r="AC68" s="27">
        <v>11867283810</v>
      </c>
      <c r="AD68" s="28">
        <v>44673934133</v>
      </c>
      <c r="AE68" s="135"/>
    </row>
    <row r="69" spans="1:31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>
        <v>2874260224</v>
      </c>
      <c r="J69" s="3">
        <v>2711532343</v>
      </c>
      <c r="K69" s="3"/>
      <c r="L69" s="3"/>
      <c r="M69" s="3"/>
      <c r="N69" s="3"/>
      <c r="O69" s="3"/>
      <c r="P69" s="25">
        <v>100799046750</v>
      </c>
      <c r="Q69" s="26">
        <v>45326623461</v>
      </c>
      <c r="R69" s="3">
        <v>10856275465</v>
      </c>
      <c r="S69" s="3">
        <v>5100000</v>
      </c>
      <c r="T69" s="3">
        <v>0</v>
      </c>
      <c r="U69" s="3">
        <v>320094594</v>
      </c>
      <c r="V69" s="3">
        <v>320094594</v>
      </c>
      <c r="W69" s="3">
        <v>239521685</v>
      </c>
      <c r="X69" s="3"/>
      <c r="Y69" s="3">
        <v>674479778</v>
      </c>
      <c r="Z69" s="3">
        <v>398406625</v>
      </c>
      <c r="AA69" s="3">
        <v>282153367</v>
      </c>
      <c r="AB69" s="3"/>
      <c r="AC69" s="27">
        <v>13096126108</v>
      </c>
      <c r="AD69" s="28">
        <v>42376297181</v>
      </c>
      <c r="AE69" s="135"/>
    </row>
    <row r="70" spans="1:31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>
        <v>3192838144</v>
      </c>
      <c r="J70" s="3">
        <v>2900078095</v>
      </c>
      <c r="K70" s="3"/>
      <c r="L70" s="3"/>
      <c r="M70" s="3"/>
      <c r="N70" s="3"/>
      <c r="O70" s="3"/>
      <c r="P70" s="25">
        <v>101924325648</v>
      </c>
      <c r="Q70" s="26">
        <v>38595629622</v>
      </c>
      <c r="R70" s="3">
        <v>8615115126</v>
      </c>
      <c r="S70" s="3">
        <v>309641988</v>
      </c>
      <c r="T70" s="3">
        <v>0</v>
      </c>
      <c r="U70" s="3">
        <v>280515216</v>
      </c>
      <c r="V70" s="3">
        <v>280515215</v>
      </c>
      <c r="W70" s="3">
        <v>266069845</v>
      </c>
      <c r="X70" s="3"/>
      <c r="Y70" s="3">
        <v>589964800</v>
      </c>
      <c r="Z70" s="3">
        <v>348959953</v>
      </c>
      <c r="AA70" s="3">
        <v>247135012</v>
      </c>
      <c r="AB70" s="3"/>
      <c r="AC70" s="27">
        <v>10937917155</v>
      </c>
      <c r="AD70" s="28">
        <v>52390778871</v>
      </c>
      <c r="AE70" s="135"/>
    </row>
    <row r="71" spans="1:31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>
        <v>12328639744</v>
      </c>
      <c r="J71" s="3">
        <v>8998208724</v>
      </c>
      <c r="K71" s="3"/>
      <c r="L71" s="3"/>
      <c r="M71" s="3"/>
      <c r="N71" s="3"/>
      <c r="O71" s="3"/>
      <c r="P71" s="25">
        <v>254148852471</v>
      </c>
      <c r="Q71" s="26">
        <v>80453591724</v>
      </c>
      <c r="R71" s="3">
        <v>13714663236</v>
      </c>
      <c r="S71" s="3">
        <v>6378981939</v>
      </c>
      <c r="T71" s="3">
        <v>0</v>
      </c>
      <c r="U71" s="3">
        <v>403522853</v>
      </c>
      <c r="V71" s="3">
        <v>403522853</v>
      </c>
      <c r="W71" s="3">
        <v>1027386645</v>
      </c>
      <c r="X71" s="3"/>
      <c r="Y71" s="3">
        <v>857315436</v>
      </c>
      <c r="Z71" s="3">
        <v>501981270</v>
      </c>
      <c r="AA71" s="3">
        <v>355505398</v>
      </c>
      <c r="AB71" s="3"/>
      <c r="AC71" s="27">
        <v>23642879630</v>
      </c>
      <c r="AD71" s="28">
        <v>150052381117</v>
      </c>
      <c r="AE71" s="135"/>
    </row>
    <row r="72" spans="1:31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>
        <v>2894427904</v>
      </c>
      <c r="J72" s="3">
        <v>3315604435</v>
      </c>
      <c r="K72" s="3"/>
      <c r="L72" s="3"/>
      <c r="M72" s="3"/>
      <c r="N72" s="3"/>
      <c r="O72" s="3"/>
      <c r="P72" s="25">
        <v>169055147554</v>
      </c>
      <c r="Q72" s="26">
        <v>71086053302</v>
      </c>
      <c r="R72" s="3">
        <v>16913937802</v>
      </c>
      <c r="S72" s="3">
        <v>747093970</v>
      </c>
      <c r="T72" s="3">
        <v>0</v>
      </c>
      <c r="U72" s="3">
        <v>558538879</v>
      </c>
      <c r="V72" s="3">
        <v>558538878</v>
      </c>
      <c r="W72" s="3">
        <v>241202325</v>
      </c>
      <c r="X72" s="3"/>
      <c r="Y72" s="3">
        <v>1166373950</v>
      </c>
      <c r="Z72" s="3">
        <v>694833045</v>
      </c>
      <c r="AA72" s="3">
        <v>492083893</v>
      </c>
      <c r="AB72" s="3"/>
      <c r="AC72" s="27">
        <v>21372602742</v>
      </c>
      <c r="AD72" s="28">
        <v>76596491510</v>
      </c>
      <c r="AE72" s="135"/>
    </row>
    <row r="73" spans="1:31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>
        <v>24794354688</v>
      </c>
      <c r="J73" s="3">
        <v>27256490054</v>
      </c>
      <c r="K73" s="3"/>
      <c r="L73" s="3"/>
      <c r="M73" s="3"/>
      <c r="N73" s="3"/>
      <c r="O73" s="3"/>
      <c r="P73" s="25">
        <v>989937984206</v>
      </c>
      <c r="Q73" s="26">
        <v>399513737865</v>
      </c>
      <c r="R73" s="3">
        <v>87138021390</v>
      </c>
      <c r="S73" s="3">
        <v>7244622399</v>
      </c>
      <c r="T73" s="3">
        <v>0</v>
      </c>
      <c r="U73" s="3">
        <v>3039080201</v>
      </c>
      <c r="V73" s="3">
        <v>3039080200</v>
      </c>
      <c r="W73" s="3">
        <v>2066196224</v>
      </c>
      <c r="X73" s="3"/>
      <c r="Y73" s="3">
        <v>6335102350</v>
      </c>
      <c r="Z73" s="3">
        <v>3781957177</v>
      </c>
      <c r="AA73" s="3">
        <v>2678399115</v>
      </c>
      <c r="AB73" s="3"/>
      <c r="AC73" s="27">
        <v>115322459056</v>
      </c>
      <c r="AD73" s="28">
        <v>475101787285</v>
      </c>
      <c r="AE73" s="135"/>
    </row>
    <row r="74" spans="1:31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>
        <v>7705806080</v>
      </c>
      <c r="J74" s="3">
        <v>8328214653</v>
      </c>
      <c r="K74" s="3"/>
      <c r="L74" s="3"/>
      <c r="M74" s="3"/>
      <c r="N74" s="3"/>
      <c r="O74" s="3"/>
      <c r="P74" s="25">
        <v>315603359198</v>
      </c>
      <c r="Q74" s="26">
        <v>128824361826</v>
      </c>
      <c r="R74" s="3">
        <v>29514875842</v>
      </c>
      <c r="S74" s="3">
        <v>1337487728</v>
      </c>
      <c r="T74" s="3">
        <v>0</v>
      </c>
      <c r="U74" s="3">
        <v>904884653</v>
      </c>
      <c r="V74" s="3">
        <v>904884652</v>
      </c>
      <c r="W74" s="3">
        <v>642150507</v>
      </c>
      <c r="X74" s="3"/>
      <c r="Y74" s="3">
        <v>1893139072</v>
      </c>
      <c r="Z74" s="3">
        <v>1125673362</v>
      </c>
      <c r="AA74" s="3">
        <v>797206947</v>
      </c>
      <c r="AB74" s="3"/>
      <c r="AC74" s="27">
        <v>37120302763</v>
      </c>
      <c r="AD74" s="28">
        <v>149658694609</v>
      </c>
      <c r="AE74" s="135"/>
    </row>
    <row r="75" spans="1:31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>
        <v>4104965696</v>
      </c>
      <c r="J75" s="3">
        <v>4696517890</v>
      </c>
      <c r="K75" s="3"/>
      <c r="L75" s="3"/>
      <c r="M75" s="3"/>
      <c r="N75" s="37"/>
      <c r="O75" s="37"/>
      <c r="P75" s="25">
        <v>218744375682</v>
      </c>
      <c r="Q75" s="26">
        <v>85272502921</v>
      </c>
      <c r="R75" s="3">
        <v>20945972996</v>
      </c>
      <c r="S75" s="3">
        <v>12600000</v>
      </c>
      <c r="T75" s="3">
        <v>0</v>
      </c>
      <c r="U75" s="3">
        <v>666458567</v>
      </c>
      <c r="V75" s="3">
        <v>666458567</v>
      </c>
      <c r="W75" s="3">
        <v>342080475</v>
      </c>
      <c r="X75" s="3"/>
      <c r="Y75" s="3">
        <v>1390626813</v>
      </c>
      <c r="Z75" s="3">
        <v>831051293</v>
      </c>
      <c r="AA75" s="3">
        <v>588554270</v>
      </c>
      <c r="AB75" s="3"/>
      <c r="AC75" s="27">
        <v>25443802981</v>
      </c>
      <c r="AD75" s="28">
        <v>108028069780</v>
      </c>
      <c r="AE75" s="135"/>
    </row>
    <row r="76" spans="1:31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>
        <v>3305555264</v>
      </c>
      <c r="J76" s="3">
        <v>3598991507</v>
      </c>
      <c r="K76" s="3"/>
      <c r="L76" s="3"/>
      <c r="M76" s="3"/>
      <c r="N76" s="3"/>
      <c r="O76" s="3"/>
      <c r="P76" s="25">
        <v>135815486944</v>
      </c>
      <c r="Q76" s="26">
        <v>56649390402</v>
      </c>
      <c r="R76" s="3">
        <v>13661576450</v>
      </c>
      <c r="S76" s="3">
        <v>91775280</v>
      </c>
      <c r="T76" s="3">
        <v>0</v>
      </c>
      <c r="U76" s="3">
        <v>431192886</v>
      </c>
      <c r="V76" s="3">
        <v>431192886</v>
      </c>
      <c r="W76" s="3">
        <v>275462939</v>
      </c>
      <c r="X76" s="3"/>
      <c r="Y76" s="3">
        <v>899687260</v>
      </c>
      <c r="Z76" s="3">
        <v>537314548</v>
      </c>
      <c r="AA76" s="3">
        <v>380528585</v>
      </c>
      <c r="AB76" s="3"/>
      <c r="AC76" s="27">
        <v>16708730834</v>
      </c>
      <c r="AD76" s="28">
        <v>62457365708</v>
      </c>
      <c r="AE76" s="135"/>
    </row>
    <row r="77" spans="1:31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>
        <v>3639477440</v>
      </c>
      <c r="J77" s="3">
        <v>3900761837</v>
      </c>
      <c r="K77" s="3"/>
      <c r="L77" s="3"/>
      <c r="M77" s="3"/>
      <c r="N77" s="3"/>
      <c r="O77" s="3"/>
      <c r="P77" s="25">
        <v>219439049417</v>
      </c>
      <c r="Q77" s="26">
        <v>88869259320</v>
      </c>
      <c r="R77" s="3">
        <v>21021204554</v>
      </c>
      <c r="S77" s="3">
        <v>795830370</v>
      </c>
      <c r="T77" s="3">
        <v>0</v>
      </c>
      <c r="U77" s="3">
        <v>633829659</v>
      </c>
      <c r="V77" s="3">
        <v>633829659</v>
      </c>
      <c r="W77" s="3">
        <v>303289787</v>
      </c>
      <c r="X77" s="3"/>
      <c r="Y77" s="3">
        <v>1329241964</v>
      </c>
      <c r="Z77" s="3">
        <v>788481792</v>
      </c>
      <c r="AA77" s="3">
        <v>558406359</v>
      </c>
      <c r="AB77" s="3"/>
      <c r="AC77" s="27">
        <v>26064114144</v>
      </c>
      <c r="AD77" s="28">
        <v>104505675953</v>
      </c>
      <c r="AE77" s="135"/>
    </row>
    <row r="78" spans="1:31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>
        <v>5425821056</v>
      </c>
      <c r="J78" s="3">
        <v>5487206656</v>
      </c>
      <c r="K78" s="3"/>
      <c r="L78" s="3"/>
      <c r="M78" s="3"/>
      <c r="N78" s="3"/>
      <c r="O78" s="3"/>
      <c r="P78" s="25">
        <v>254442828980</v>
      </c>
      <c r="Q78" s="26">
        <v>108096075454</v>
      </c>
      <c r="R78" s="3">
        <v>22864218142</v>
      </c>
      <c r="S78" s="3">
        <v>1634253828</v>
      </c>
      <c r="T78" s="3">
        <v>0</v>
      </c>
      <c r="U78" s="3">
        <v>786008151</v>
      </c>
      <c r="V78" s="3">
        <v>786008150</v>
      </c>
      <c r="W78" s="3">
        <v>452151755</v>
      </c>
      <c r="X78" s="3"/>
      <c r="Y78" s="3">
        <v>1638921069</v>
      </c>
      <c r="Z78" s="3">
        <v>977793086</v>
      </c>
      <c r="AA78" s="3">
        <v>692477470</v>
      </c>
      <c r="AB78" s="3"/>
      <c r="AC78" s="27">
        <v>29831831651</v>
      </c>
      <c r="AD78" s="28">
        <v>116514921875</v>
      </c>
      <c r="AE78" s="135"/>
    </row>
    <row r="79" spans="1:31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>
        <v>3419014528</v>
      </c>
      <c r="J79" s="3">
        <v>3100402728</v>
      </c>
      <c r="K79" s="3"/>
      <c r="L79" s="3"/>
      <c r="M79" s="3"/>
      <c r="N79" s="37"/>
      <c r="O79" s="37"/>
      <c r="P79" s="25">
        <v>182201806349</v>
      </c>
      <c r="Q79" s="26">
        <v>65247010439</v>
      </c>
      <c r="R79" s="3">
        <v>14863072226</v>
      </c>
      <c r="S79" s="3">
        <v>1433225692</v>
      </c>
      <c r="T79" s="3">
        <v>0</v>
      </c>
      <c r="U79" s="3">
        <v>462986246</v>
      </c>
      <c r="V79" s="3">
        <v>462986246</v>
      </c>
      <c r="W79" s="3">
        <v>284917877</v>
      </c>
      <c r="X79" s="3"/>
      <c r="Y79" s="3">
        <v>964859599</v>
      </c>
      <c r="Z79" s="3">
        <v>575953352</v>
      </c>
      <c r="AA79" s="3">
        <v>407892760</v>
      </c>
      <c r="AB79" s="3"/>
      <c r="AC79" s="27">
        <v>19455893998</v>
      </c>
      <c r="AD79" s="28">
        <v>97498901912</v>
      </c>
      <c r="AE79" s="135"/>
    </row>
    <row r="80" spans="1:31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>
        <v>2250762784</v>
      </c>
      <c r="J80" s="3">
        <v>2181745087</v>
      </c>
      <c r="K80" s="3"/>
      <c r="L80" s="3"/>
      <c r="M80" s="3"/>
      <c r="N80" s="3"/>
      <c r="O80" s="3"/>
      <c r="P80" s="25">
        <v>82639154055</v>
      </c>
      <c r="Q80" s="26">
        <v>32191465097</v>
      </c>
      <c r="R80" s="3">
        <v>7325900175</v>
      </c>
      <c r="S80" s="3">
        <v>208744965</v>
      </c>
      <c r="T80" s="3">
        <v>0</v>
      </c>
      <c r="U80" s="3">
        <v>234927321</v>
      </c>
      <c r="V80" s="3">
        <v>234927321</v>
      </c>
      <c r="W80" s="3">
        <v>187563565</v>
      </c>
      <c r="X80" s="3"/>
      <c r="Y80" s="3">
        <v>501127175</v>
      </c>
      <c r="Z80" s="3">
        <v>292248761</v>
      </c>
      <c r="AA80" s="3">
        <v>206971890</v>
      </c>
      <c r="AB80" s="3"/>
      <c r="AC80" s="27">
        <v>9192411173</v>
      </c>
      <c r="AD80" s="28">
        <v>41255277785</v>
      </c>
      <c r="AE80" s="135"/>
    </row>
    <row r="81" spans="1:31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>
        <v>4434411328</v>
      </c>
      <c r="J81" s="3">
        <v>5248563964</v>
      </c>
      <c r="K81" s="3"/>
      <c r="L81" s="3"/>
      <c r="M81" s="3"/>
      <c r="N81" s="3"/>
      <c r="O81" s="3"/>
      <c r="P81" s="25">
        <v>198455455537</v>
      </c>
      <c r="Q81" s="26">
        <v>75619739631</v>
      </c>
      <c r="R81" s="3">
        <v>18404986026</v>
      </c>
      <c r="S81" s="3">
        <v>60627939</v>
      </c>
      <c r="T81" s="3">
        <v>0</v>
      </c>
      <c r="U81" s="3">
        <v>556450023</v>
      </c>
      <c r="V81" s="3">
        <v>556450023</v>
      </c>
      <c r="W81" s="3">
        <v>369534277</v>
      </c>
      <c r="X81" s="3"/>
      <c r="Y81" s="3">
        <v>1161397365</v>
      </c>
      <c r="Z81" s="3">
        <v>692321926</v>
      </c>
      <c r="AA81" s="3">
        <v>490305508</v>
      </c>
      <c r="AB81" s="3"/>
      <c r="AC81" s="27">
        <v>22292073087</v>
      </c>
      <c r="AD81" s="28">
        <v>100543642819</v>
      </c>
      <c r="AE81" s="135"/>
    </row>
    <row r="82" spans="1:31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>
        <v>6390051072</v>
      </c>
      <c r="J82" s="3">
        <v>5760962754</v>
      </c>
      <c r="K82" s="3"/>
      <c r="L82" s="3"/>
      <c r="M82" s="3"/>
      <c r="N82" s="3"/>
      <c r="O82" s="3"/>
      <c r="P82" s="25">
        <v>261923403475</v>
      </c>
      <c r="Q82" s="26">
        <v>93589735864</v>
      </c>
      <c r="R82" s="3">
        <v>16245558259</v>
      </c>
      <c r="S82" s="3">
        <v>7846561569</v>
      </c>
      <c r="T82" s="3">
        <v>0</v>
      </c>
      <c r="U82" s="3">
        <v>574022955</v>
      </c>
      <c r="V82" s="3">
        <v>574022955</v>
      </c>
      <c r="W82" s="3">
        <v>532504256</v>
      </c>
      <c r="X82" s="3"/>
      <c r="Y82" s="3">
        <v>1208889091</v>
      </c>
      <c r="Z82" s="3">
        <v>714082622</v>
      </c>
      <c r="AA82" s="3">
        <v>505716530</v>
      </c>
      <c r="AB82" s="3"/>
      <c r="AC82" s="27">
        <v>28201358237</v>
      </c>
      <c r="AD82" s="28">
        <v>140132309374</v>
      </c>
      <c r="AE82" s="135"/>
    </row>
    <row r="83" spans="1:31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>
        <v>1504387136</v>
      </c>
      <c r="J83" s="3">
        <v>1681071965</v>
      </c>
      <c r="K83" s="3"/>
      <c r="L83" s="3"/>
      <c r="M83" s="3"/>
      <c r="N83" s="3"/>
      <c r="O83" s="3"/>
      <c r="P83" s="25">
        <v>73243756497</v>
      </c>
      <c r="Q83" s="26">
        <v>29385626200</v>
      </c>
      <c r="R83" s="3">
        <v>6742436455</v>
      </c>
      <c r="S83" s="3">
        <v>378671868</v>
      </c>
      <c r="T83" s="3">
        <v>0</v>
      </c>
      <c r="U83" s="3">
        <v>227039700</v>
      </c>
      <c r="V83" s="3">
        <v>227039700</v>
      </c>
      <c r="W83" s="3">
        <v>125365595</v>
      </c>
      <c r="X83" s="3"/>
      <c r="Y83" s="3">
        <v>475888800</v>
      </c>
      <c r="Z83" s="3">
        <v>259013601</v>
      </c>
      <c r="AA83" s="3">
        <v>183434599</v>
      </c>
      <c r="AB83" s="3"/>
      <c r="AC83" s="27">
        <v>8618890318</v>
      </c>
      <c r="AD83" s="28">
        <v>35239239979</v>
      </c>
      <c r="AE83" s="135"/>
    </row>
    <row r="84" spans="1:31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>
        <v>4352124736</v>
      </c>
      <c r="J84" s="3">
        <v>5229939057</v>
      </c>
      <c r="K84" s="3"/>
      <c r="L84" s="3"/>
      <c r="M84" s="3"/>
      <c r="N84" s="3"/>
      <c r="O84" s="3"/>
      <c r="P84" s="25">
        <v>268126889294</v>
      </c>
      <c r="Q84" s="26">
        <v>93417837348</v>
      </c>
      <c r="R84" s="3">
        <v>15428459974</v>
      </c>
      <c r="S84" s="3">
        <v>8482576891</v>
      </c>
      <c r="T84" s="3">
        <v>0</v>
      </c>
      <c r="U84" s="3">
        <v>488212066</v>
      </c>
      <c r="V84" s="3">
        <v>488212065</v>
      </c>
      <c r="W84" s="3">
        <v>362677061</v>
      </c>
      <c r="X84" s="3"/>
      <c r="Y84" s="3">
        <v>1033449931</v>
      </c>
      <c r="Z84" s="3">
        <v>607603264</v>
      </c>
      <c r="AA84" s="3">
        <v>430307370</v>
      </c>
      <c r="AB84" s="3"/>
      <c r="AC84" s="27">
        <v>27321498622</v>
      </c>
      <c r="AD84" s="28">
        <v>147387553324</v>
      </c>
      <c r="AE84" s="135"/>
    </row>
    <row r="85" spans="1:31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>
        <v>1701099264</v>
      </c>
      <c r="J85" s="3">
        <v>2043420139</v>
      </c>
      <c r="K85" s="3"/>
      <c r="L85" s="3"/>
      <c r="M85" s="3"/>
      <c r="N85" s="3"/>
      <c r="O85" s="3"/>
      <c r="P85" s="25">
        <v>75944830044</v>
      </c>
      <c r="Q85" s="26">
        <v>34383285895</v>
      </c>
      <c r="R85" s="3">
        <v>8287981653</v>
      </c>
      <c r="S85" s="3">
        <v>6300000</v>
      </c>
      <c r="T85" s="3">
        <v>0</v>
      </c>
      <c r="U85" s="3">
        <v>251500423</v>
      </c>
      <c r="V85" s="3">
        <v>251500422</v>
      </c>
      <c r="W85" s="3">
        <v>141758272</v>
      </c>
      <c r="X85" s="3"/>
      <c r="Y85" s="3">
        <v>527455403</v>
      </c>
      <c r="Z85" s="3">
        <v>312865665</v>
      </c>
      <c r="AA85" s="3">
        <v>221572873</v>
      </c>
      <c r="AB85" s="3"/>
      <c r="AC85" s="27">
        <v>10000934711</v>
      </c>
      <c r="AD85" s="28">
        <v>31560609438</v>
      </c>
      <c r="AE85" s="135"/>
    </row>
    <row r="86" spans="1:31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>
        <v>5819097088</v>
      </c>
      <c r="J86" s="3">
        <v>4848419096</v>
      </c>
      <c r="K86" s="3"/>
      <c r="L86" s="3"/>
      <c r="M86" s="3"/>
      <c r="N86" s="3"/>
      <c r="O86" s="3"/>
      <c r="P86" s="25">
        <v>163615852586</v>
      </c>
      <c r="Q86" s="26">
        <v>61378496758</v>
      </c>
      <c r="R86" s="3">
        <v>12658585939</v>
      </c>
      <c r="S86" s="3">
        <v>2144106628</v>
      </c>
      <c r="T86" s="3">
        <v>0</v>
      </c>
      <c r="U86" s="3">
        <v>407638155</v>
      </c>
      <c r="V86" s="3">
        <v>407638155</v>
      </c>
      <c r="W86" s="3">
        <v>484924757</v>
      </c>
      <c r="X86" s="3"/>
      <c r="Y86" s="3">
        <v>859098722</v>
      </c>
      <c r="Z86" s="3">
        <v>507100701</v>
      </c>
      <c r="AA86" s="3">
        <v>359131002</v>
      </c>
      <c r="AB86" s="3"/>
      <c r="AC86" s="27">
        <v>17828224059</v>
      </c>
      <c r="AD86" s="28">
        <v>84409131769</v>
      </c>
      <c r="AE86" s="135"/>
    </row>
    <row r="87" spans="1:31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>
        <v>1549963808</v>
      </c>
      <c r="J87" s="3">
        <v>1639785361</v>
      </c>
      <c r="K87" s="3"/>
      <c r="L87" s="3"/>
      <c r="M87" s="3"/>
      <c r="N87" s="3"/>
      <c r="O87" s="3"/>
      <c r="P87" s="25">
        <v>89991978018</v>
      </c>
      <c r="Q87" s="26">
        <v>33662044417</v>
      </c>
      <c r="R87" s="3">
        <v>7732621479</v>
      </c>
      <c r="S87" s="3">
        <v>461480321</v>
      </c>
      <c r="T87" s="3">
        <v>0</v>
      </c>
      <c r="U87" s="3">
        <v>253213872</v>
      </c>
      <c r="V87" s="3">
        <v>253213872</v>
      </c>
      <c r="W87" s="3">
        <v>129163651</v>
      </c>
      <c r="X87" s="3"/>
      <c r="Y87" s="3">
        <v>496999901</v>
      </c>
      <c r="Z87" s="3">
        <v>295027331</v>
      </c>
      <c r="AA87" s="3">
        <v>208939685</v>
      </c>
      <c r="AB87" s="3"/>
      <c r="AC87" s="27">
        <v>9830660112</v>
      </c>
      <c r="AD87" s="28">
        <v>46499273489</v>
      </c>
      <c r="AE87" s="135"/>
    </row>
    <row r="88" spans="1:31" s="51" customFormat="1" x14ac:dyDescent="0.25">
      <c r="A88" s="49">
        <v>76</v>
      </c>
      <c r="B88" s="31" t="s">
        <v>230</v>
      </c>
      <c r="C88" s="31" t="s">
        <v>1284</v>
      </c>
      <c r="D88" s="38">
        <v>890981138</v>
      </c>
      <c r="E88" s="22">
        <v>213705837</v>
      </c>
      <c r="F88" s="39" t="s">
        <v>231</v>
      </c>
      <c r="G88" s="24">
        <v>123401006427</v>
      </c>
      <c r="H88" s="24">
        <v>0</v>
      </c>
      <c r="I88" s="3">
        <v>4900609856</v>
      </c>
      <c r="J88" s="3">
        <v>4420534390</v>
      </c>
      <c r="K88" s="45"/>
      <c r="L88" s="45"/>
      <c r="M88" s="45"/>
      <c r="N88" s="45"/>
      <c r="O88" s="41"/>
      <c r="P88" s="43">
        <v>132722150673</v>
      </c>
      <c r="Q88" s="26">
        <v>49923202115</v>
      </c>
      <c r="R88" s="3">
        <v>10911856025</v>
      </c>
      <c r="S88" s="3">
        <v>1647755962</v>
      </c>
      <c r="T88" s="3">
        <v>0</v>
      </c>
      <c r="U88" s="3">
        <v>363249348</v>
      </c>
      <c r="V88" s="3">
        <v>363249347</v>
      </c>
      <c r="W88" s="3">
        <v>0</v>
      </c>
      <c r="X88" s="3"/>
      <c r="Y88" s="3">
        <v>763377758</v>
      </c>
      <c r="Z88" s="3">
        <v>451881046</v>
      </c>
      <c r="AA88" s="3">
        <v>320024193</v>
      </c>
      <c r="AB88" s="3"/>
      <c r="AC88" s="27">
        <v>14821393679</v>
      </c>
      <c r="AD88" s="28">
        <v>70486935898</v>
      </c>
      <c r="AE88" s="135"/>
    </row>
    <row r="89" spans="1:31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>
        <v>7685390464</v>
      </c>
      <c r="J89" s="3">
        <v>7734735929</v>
      </c>
      <c r="K89" s="3"/>
      <c r="L89" s="3"/>
      <c r="M89" s="3"/>
      <c r="N89" s="3"/>
      <c r="O89" s="3"/>
      <c r="P89" s="25">
        <v>319291369182</v>
      </c>
      <c r="Q89" s="26">
        <v>102475929746</v>
      </c>
      <c r="R89" s="3">
        <v>22745617985</v>
      </c>
      <c r="S89" s="3">
        <v>2689319160</v>
      </c>
      <c r="T89" s="3">
        <v>0</v>
      </c>
      <c r="U89" s="3">
        <v>694459411</v>
      </c>
      <c r="V89" s="3">
        <v>694459411</v>
      </c>
      <c r="W89" s="3">
        <v>640449205</v>
      </c>
      <c r="X89" s="3"/>
      <c r="Y89" s="3">
        <v>1457117432</v>
      </c>
      <c r="Z89" s="3">
        <v>863905169</v>
      </c>
      <c r="AA89" s="3">
        <v>611821533</v>
      </c>
      <c r="AB89" s="3"/>
      <c r="AC89" s="27">
        <v>30397149306</v>
      </c>
      <c r="AD89" s="28">
        <v>186418290130</v>
      </c>
      <c r="AE89" s="135"/>
    </row>
    <row r="90" spans="1:31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>
        <v>5876386304</v>
      </c>
      <c r="J90" s="3">
        <v>6371823010</v>
      </c>
      <c r="K90" s="3"/>
      <c r="L90" s="3"/>
      <c r="M90" s="3"/>
      <c r="N90" s="37"/>
      <c r="O90" s="37"/>
      <c r="P90" s="25">
        <v>267106726166</v>
      </c>
      <c r="Q90" s="26">
        <v>100714924191</v>
      </c>
      <c r="R90" s="3">
        <v>22706988833</v>
      </c>
      <c r="S90" s="3">
        <v>2288569450</v>
      </c>
      <c r="T90" s="3">
        <v>0</v>
      </c>
      <c r="U90" s="3">
        <v>763449135</v>
      </c>
      <c r="V90" s="3">
        <v>763449134</v>
      </c>
      <c r="W90" s="3">
        <v>489698859</v>
      </c>
      <c r="X90" s="3"/>
      <c r="Y90" s="3">
        <v>1621329897</v>
      </c>
      <c r="Z90" s="3">
        <v>934633716</v>
      </c>
      <c r="AA90" s="3">
        <v>661911810</v>
      </c>
      <c r="AB90" s="3"/>
      <c r="AC90" s="27">
        <v>30230030834</v>
      </c>
      <c r="AD90" s="28">
        <v>136161771141</v>
      </c>
      <c r="AE90" s="135"/>
    </row>
    <row r="91" spans="1:31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>
        <v>8258906880</v>
      </c>
      <c r="J91" s="3">
        <v>5391651378</v>
      </c>
      <c r="K91" s="3"/>
      <c r="L91" s="3"/>
      <c r="M91" s="3"/>
      <c r="N91" s="3"/>
      <c r="O91" s="3"/>
      <c r="P91" s="25">
        <v>156538281859</v>
      </c>
      <c r="Q91" s="26">
        <v>55510540941</v>
      </c>
      <c r="R91" s="3">
        <v>11206893531</v>
      </c>
      <c r="S91" s="3">
        <v>1019496812</v>
      </c>
      <c r="T91" s="3">
        <v>0</v>
      </c>
      <c r="U91" s="3">
        <v>351292858</v>
      </c>
      <c r="V91" s="3">
        <v>351292857</v>
      </c>
      <c r="W91" s="3">
        <v>688242240</v>
      </c>
      <c r="X91" s="3"/>
      <c r="Y91" s="3">
        <v>731875947</v>
      </c>
      <c r="Z91" s="3">
        <v>437007199</v>
      </c>
      <c r="AA91" s="3">
        <v>309490468</v>
      </c>
      <c r="AB91" s="3"/>
      <c r="AC91" s="27">
        <v>15095591912</v>
      </c>
      <c r="AD91" s="28">
        <v>85932149006</v>
      </c>
      <c r="AE91" s="135"/>
    </row>
    <row r="92" spans="1:31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>
        <v>23376548864</v>
      </c>
      <c r="J92" s="3">
        <v>14585923303</v>
      </c>
      <c r="K92" s="3"/>
      <c r="L92" s="3"/>
      <c r="M92" s="3"/>
      <c r="N92" s="3"/>
      <c r="O92" s="3"/>
      <c r="P92" s="25">
        <v>298103226236</v>
      </c>
      <c r="Q92" s="26">
        <v>96347744538</v>
      </c>
      <c r="R92" s="3">
        <v>7973507131</v>
      </c>
      <c r="S92" s="3">
        <v>15006718361</v>
      </c>
      <c r="T92" s="3">
        <v>0</v>
      </c>
      <c r="U92" s="3">
        <v>233933119</v>
      </c>
      <c r="V92" s="3">
        <v>233933119</v>
      </c>
      <c r="W92" s="3">
        <v>1948045739</v>
      </c>
      <c r="X92" s="3"/>
      <c r="Y92" s="3">
        <v>503418911</v>
      </c>
      <c r="Z92" s="3">
        <v>290564855</v>
      </c>
      <c r="AA92" s="3">
        <v>205779339</v>
      </c>
      <c r="AB92" s="3"/>
      <c r="AC92" s="27">
        <v>26395900574</v>
      </c>
      <c r="AD92" s="28">
        <v>175359581124</v>
      </c>
      <c r="AE92" s="135"/>
    </row>
    <row r="93" spans="1:31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>
        <v>2589798432</v>
      </c>
      <c r="J93" s="3">
        <v>2553472988</v>
      </c>
      <c r="K93" s="3"/>
      <c r="L93" s="3"/>
      <c r="M93" s="3"/>
      <c r="N93" s="3"/>
      <c r="O93" s="3"/>
      <c r="P93" s="25">
        <v>84827319682</v>
      </c>
      <c r="Q93" s="26">
        <v>31965004657</v>
      </c>
      <c r="R93" s="3">
        <v>6962579415</v>
      </c>
      <c r="S93" s="3">
        <v>714705527</v>
      </c>
      <c r="T93" s="3">
        <v>0</v>
      </c>
      <c r="U93" s="3">
        <v>240481179</v>
      </c>
      <c r="V93" s="3">
        <v>240481179</v>
      </c>
      <c r="W93" s="3">
        <v>215816536</v>
      </c>
      <c r="X93" s="3"/>
      <c r="Y93" s="3">
        <v>503707535</v>
      </c>
      <c r="Z93" s="3">
        <v>303951961</v>
      </c>
      <c r="AA93" s="3">
        <v>215260148</v>
      </c>
      <c r="AB93" s="3"/>
      <c r="AC93" s="27">
        <v>9396983480</v>
      </c>
      <c r="AD93" s="28">
        <v>43465331545</v>
      </c>
      <c r="AE93" s="135"/>
    </row>
    <row r="94" spans="1:31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>
        <v>1384727680</v>
      </c>
      <c r="J94" s="3">
        <v>1581381410</v>
      </c>
      <c r="K94" s="3"/>
      <c r="L94" s="3"/>
      <c r="M94" s="3"/>
      <c r="N94" s="3"/>
      <c r="O94" s="3"/>
      <c r="P94" s="25">
        <v>59537436047</v>
      </c>
      <c r="Q94" s="26">
        <v>24539470160</v>
      </c>
      <c r="R94" s="3">
        <v>5830979181</v>
      </c>
      <c r="S94" s="3">
        <v>8400000</v>
      </c>
      <c r="T94" s="3">
        <v>0</v>
      </c>
      <c r="U94" s="3">
        <v>212607030</v>
      </c>
      <c r="V94" s="3">
        <v>212607030</v>
      </c>
      <c r="W94" s="3">
        <v>115393973</v>
      </c>
      <c r="X94" s="3"/>
      <c r="Y94" s="3">
        <v>409943120</v>
      </c>
      <c r="Z94" s="3">
        <v>244233140</v>
      </c>
      <c r="AA94" s="3">
        <v>172967011</v>
      </c>
      <c r="AB94" s="3"/>
      <c r="AC94" s="27">
        <v>7207130485</v>
      </c>
      <c r="AD94" s="28">
        <v>27790835402</v>
      </c>
      <c r="AE94" s="135"/>
    </row>
    <row r="95" spans="1:31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>
        <v>9155254912</v>
      </c>
      <c r="J95" s="3">
        <v>6884022644</v>
      </c>
      <c r="K95" s="3"/>
      <c r="L95" s="3"/>
      <c r="M95" s="3"/>
      <c r="N95" s="3"/>
      <c r="O95" s="3"/>
      <c r="P95" s="25">
        <v>300999548808</v>
      </c>
      <c r="Q95" s="26">
        <v>78363453097</v>
      </c>
      <c r="R95" s="3">
        <v>16368077995</v>
      </c>
      <c r="S95" s="3">
        <v>3972163274</v>
      </c>
      <c r="T95" s="3">
        <v>0</v>
      </c>
      <c r="U95" s="3">
        <v>473432027</v>
      </c>
      <c r="V95" s="3">
        <v>473432027</v>
      </c>
      <c r="W95" s="3">
        <v>762937909</v>
      </c>
      <c r="X95" s="3"/>
      <c r="Y95" s="3">
        <v>996796312</v>
      </c>
      <c r="Z95" s="3">
        <v>588785179</v>
      </c>
      <c r="AA95" s="3">
        <v>416980317</v>
      </c>
      <c r="AB95" s="3"/>
      <c r="AC95" s="27">
        <v>24052605040</v>
      </c>
      <c r="AD95" s="28">
        <v>198583490671</v>
      </c>
      <c r="AE95" s="135"/>
    </row>
    <row r="96" spans="1:31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>
        <v>1527654272</v>
      </c>
      <c r="J96" s="3">
        <v>1772963856</v>
      </c>
      <c r="K96" s="3"/>
      <c r="L96" s="3"/>
      <c r="M96" s="3"/>
      <c r="N96" s="3"/>
      <c r="O96" s="3"/>
      <c r="P96" s="25">
        <v>63513307662</v>
      </c>
      <c r="Q96" s="26">
        <v>25169837110</v>
      </c>
      <c r="R96" s="3">
        <v>5575232951</v>
      </c>
      <c r="S96" s="3">
        <v>262240627</v>
      </c>
      <c r="T96" s="3">
        <v>0</v>
      </c>
      <c r="U96" s="3">
        <v>201203883</v>
      </c>
      <c r="V96" s="3">
        <v>201203882</v>
      </c>
      <c r="W96" s="3">
        <v>127304523</v>
      </c>
      <c r="X96" s="3"/>
      <c r="Y96" s="3">
        <v>418626477</v>
      </c>
      <c r="Z96" s="3">
        <v>250792486</v>
      </c>
      <c r="AA96" s="3">
        <v>177612368</v>
      </c>
      <c r="AB96" s="3"/>
      <c r="AC96" s="27">
        <v>7214217197</v>
      </c>
      <c r="AD96" s="28">
        <v>31129253355</v>
      </c>
      <c r="AE96" s="135"/>
    </row>
    <row r="97" spans="1:31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>
        <v>1294749520</v>
      </c>
      <c r="J97" s="3">
        <v>1516200084</v>
      </c>
      <c r="K97" s="3"/>
      <c r="L97" s="3"/>
      <c r="M97" s="3"/>
      <c r="N97" s="3"/>
      <c r="O97" s="3"/>
      <c r="P97" s="25">
        <v>56035122844</v>
      </c>
      <c r="Q97" s="26">
        <v>21734549774</v>
      </c>
      <c r="R97" s="3">
        <v>5143520217</v>
      </c>
      <c r="S97" s="3">
        <v>22561693</v>
      </c>
      <c r="T97" s="3">
        <v>0</v>
      </c>
      <c r="U97" s="3">
        <v>185093343</v>
      </c>
      <c r="V97" s="3">
        <v>185093343</v>
      </c>
      <c r="W97" s="3">
        <v>107895793</v>
      </c>
      <c r="X97" s="3"/>
      <c r="Y97" s="3">
        <v>386625020</v>
      </c>
      <c r="Z97" s="3">
        <v>230255443</v>
      </c>
      <c r="AA97" s="3">
        <v>163067943</v>
      </c>
      <c r="AB97" s="3"/>
      <c r="AC97" s="27">
        <v>6424112795</v>
      </c>
      <c r="AD97" s="28">
        <v>27876460275</v>
      </c>
      <c r="AE97" s="135"/>
    </row>
    <row r="98" spans="1:31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>
        <v>1691525504</v>
      </c>
      <c r="J98" s="3">
        <v>1973236689</v>
      </c>
      <c r="K98" s="3"/>
      <c r="L98" s="3"/>
      <c r="M98" s="3"/>
      <c r="N98" s="3"/>
      <c r="O98" s="3"/>
      <c r="P98" s="25">
        <v>76171118066</v>
      </c>
      <c r="Q98" s="26">
        <v>34242007959</v>
      </c>
      <c r="R98" s="3">
        <v>7885437555</v>
      </c>
      <c r="S98" s="3">
        <v>203081516</v>
      </c>
      <c r="T98" s="3">
        <v>0</v>
      </c>
      <c r="U98" s="3">
        <v>249049885</v>
      </c>
      <c r="V98" s="3">
        <v>249049884</v>
      </c>
      <c r="W98" s="3">
        <v>140960459</v>
      </c>
      <c r="X98" s="3"/>
      <c r="Y98" s="3">
        <v>531383194</v>
      </c>
      <c r="Z98" s="3">
        <v>309817139</v>
      </c>
      <c r="AA98" s="3">
        <v>219413894</v>
      </c>
      <c r="AB98" s="3"/>
      <c r="AC98" s="27">
        <v>9788193526</v>
      </c>
      <c r="AD98" s="28">
        <v>32140916581</v>
      </c>
      <c r="AE98" s="135"/>
    </row>
    <row r="99" spans="1:31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>
        <v>1709352704</v>
      </c>
      <c r="J99" s="3">
        <v>2152160838</v>
      </c>
      <c r="K99" s="3"/>
      <c r="L99" s="3"/>
      <c r="M99" s="3"/>
      <c r="N99" s="3"/>
      <c r="O99" s="3"/>
      <c r="P99" s="25">
        <v>70128227152</v>
      </c>
      <c r="Q99" s="26">
        <v>26895563812</v>
      </c>
      <c r="R99" s="3">
        <v>6599876771</v>
      </c>
      <c r="S99" s="3">
        <v>30600000</v>
      </c>
      <c r="T99" s="3">
        <v>0</v>
      </c>
      <c r="U99" s="3">
        <v>204956426</v>
      </c>
      <c r="V99" s="3">
        <v>204956426</v>
      </c>
      <c r="W99" s="3">
        <v>142446059</v>
      </c>
      <c r="X99" s="3"/>
      <c r="Y99" s="3">
        <v>428523710</v>
      </c>
      <c r="Z99" s="3">
        <v>255079414</v>
      </c>
      <c r="AA99" s="3">
        <v>180648390</v>
      </c>
      <c r="AB99" s="3"/>
      <c r="AC99" s="27">
        <v>8047087196</v>
      </c>
      <c r="AD99" s="28">
        <v>35185576144</v>
      </c>
      <c r="AE99" s="135"/>
    </row>
    <row r="100" spans="1:31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>
        <v>1374412800</v>
      </c>
      <c r="J100" s="3">
        <v>1420201264</v>
      </c>
      <c r="K100" s="3"/>
      <c r="L100" s="3"/>
      <c r="M100" s="3"/>
      <c r="N100" s="3"/>
      <c r="O100" s="3"/>
      <c r="P100" s="25">
        <v>75656765030</v>
      </c>
      <c r="Q100" s="26">
        <v>27093546255</v>
      </c>
      <c r="R100" s="3">
        <v>4746550423</v>
      </c>
      <c r="S100" s="3">
        <v>2019678027</v>
      </c>
      <c r="T100" s="3">
        <v>0</v>
      </c>
      <c r="U100" s="3">
        <v>157915501</v>
      </c>
      <c r="V100" s="3">
        <v>157915500</v>
      </c>
      <c r="W100" s="3">
        <v>114534400</v>
      </c>
      <c r="X100" s="3"/>
      <c r="Y100" s="3">
        <v>330997438</v>
      </c>
      <c r="Z100" s="3">
        <v>196446043</v>
      </c>
      <c r="AA100" s="3">
        <v>139123973</v>
      </c>
      <c r="AB100" s="3"/>
      <c r="AC100" s="27">
        <v>7863161305</v>
      </c>
      <c r="AD100" s="28">
        <v>40700057470</v>
      </c>
      <c r="AE100" s="135"/>
    </row>
    <row r="101" spans="1:31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>
        <v>1481505760</v>
      </c>
      <c r="J101" s="3">
        <v>1492745944</v>
      </c>
      <c r="K101" s="3"/>
      <c r="L101" s="3"/>
      <c r="M101" s="3"/>
      <c r="N101" s="3"/>
      <c r="O101" s="3"/>
      <c r="P101" s="25">
        <v>49606796672</v>
      </c>
      <c r="Q101" s="26">
        <v>21460343368</v>
      </c>
      <c r="R101" s="3">
        <v>5029917510</v>
      </c>
      <c r="S101" s="3">
        <v>647898540</v>
      </c>
      <c r="T101" s="3">
        <v>0</v>
      </c>
      <c r="U101" s="3">
        <v>176818263</v>
      </c>
      <c r="V101" s="3">
        <v>176818263</v>
      </c>
      <c r="W101" s="3">
        <v>123458813</v>
      </c>
      <c r="X101" s="3"/>
      <c r="Y101" s="3">
        <v>369428802</v>
      </c>
      <c r="Z101" s="3">
        <v>219961233</v>
      </c>
      <c r="AA101" s="3">
        <v>155777537</v>
      </c>
      <c r="AB101" s="3"/>
      <c r="AC101" s="27">
        <v>6900078961</v>
      </c>
      <c r="AD101" s="28">
        <v>21246374343</v>
      </c>
      <c r="AE101" s="135"/>
    </row>
    <row r="102" spans="1:31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>
        <v>2213040736</v>
      </c>
      <c r="J102" s="3">
        <v>2393513992</v>
      </c>
      <c r="K102" s="3"/>
      <c r="L102" s="3"/>
      <c r="M102" s="3"/>
      <c r="N102" s="3"/>
      <c r="O102" s="3"/>
      <c r="P102" s="25">
        <v>110954075236</v>
      </c>
      <c r="Q102" s="26">
        <v>42834813841</v>
      </c>
      <c r="R102" s="3">
        <v>9884699440</v>
      </c>
      <c r="S102" s="3">
        <v>699893446</v>
      </c>
      <c r="T102" s="3">
        <v>0</v>
      </c>
      <c r="U102" s="3">
        <v>338332566</v>
      </c>
      <c r="V102" s="3">
        <v>338332565</v>
      </c>
      <c r="W102" s="3">
        <v>184420061</v>
      </c>
      <c r="X102" s="3"/>
      <c r="Y102" s="3">
        <v>665152778</v>
      </c>
      <c r="Z102" s="3">
        <v>396004530</v>
      </c>
      <c r="AA102" s="3">
        <v>280452193</v>
      </c>
      <c r="AB102" s="3"/>
      <c r="AC102" s="27">
        <v>12787287579</v>
      </c>
      <c r="AD102" s="28">
        <v>55331973816</v>
      </c>
      <c r="AE102" s="135"/>
    </row>
    <row r="103" spans="1:31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>
        <v>2826699136</v>
      </c>
      <c r="J103" s="3">
        <v>2757994934</v>
      </c>
      <c r="K103" s="3"/>
      <c r="L103" s="3"/>
      <c r="M103" s="3"/>
      <c r="N103" s="3"/>
      <c r="O103" s="3"/>
      <c r="P103" s="25">
        <v>101642715409</v>
      </c>
      <c r="Q103" s="26">
        <v>39855623559</v>
      </c>
      <c r="R103" s="3">
        <v>9203779286</v>
      </c>
      <c r="S103" s="3">
        <v>398268001</v>
      </c>
      <c r="T103" s="3">
        <v>0</v>
      </c>
      <c r="U103" s="3">
        <v>303851712</v>
      </c>
      <c r="V103" s="3">
        <v>303851712</v>
      </c>
      <c r="W103" s="3">
        <v>235558261</v>
      </c>
      <c r="X103" s="3"/>
      <c r="Y103" s="3">
        <v>637196956</v>
      </c>
      <c r="Z103" s="3">
        <v>377990424</v>
      </c>
      <c r="AA103" s="3">
        <v>267694521</v>
      </c>
      <c r="AB103" s="3"/>
      <c r="AC103" s="27">
        <v>11728190873</v>
      </c>
      <c r="AD103" s="28">
        <v>50058900977</v>
      </c>
      <c r="AE103" s="135"/>
    </row>
    <row r="104" spans="1:31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>
        <v>618102200</v>
      </c>
      <c r="J104" s="3">
        <v>692116820</v>
      </c>
      <c r="K104" s="3"/>
      <c r="L104" s="3"/>
      <c r="M104" s="3"/>
      <c r="N104" s="3"/>
      <c r="O104" s="3"/>
      <c r="P104" s="25">
        <v>30975519284</v>
      </c>
      <c r="Q104" s="26">
        <v>10086117718</v>
      </c>
      <c r="R104" s="3">
        <v>2231132733</v>
      </c>
      <c r="S104" s="3">
        <v>125233556</v>
      </c>
      <c r="T104" s="3">
        <v>0</v>
      </c>
      <c r="U104" s="3">
        <v>81620945</v>
      </c>
      <c r="V104" s="3">
        <v>81620945</v>
      </c>
      <c r="W104" s="3">
        <v>51508517</v>
      </c>
      <c r="X104" s="3"/>
      <c r="Y104" s="3">
        <v>170494641</v>
      </c>
      <c r="Z104" s="3">
        <v>101536059</v>
      </c>
      <c r="AA104" s="3">
        <v>71908295</v>
      </c>
      <c r="AB104" s="3"/>
      <c r="AC104" s="27">
        <v>2915055691</v>
      </c>
      <c r="AD104" s="28">
        <v>17974345875</v>
      </c>
      <c r="AE104" s="135"/>
    </row>
    <row r="105" spans="1:31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>
        <v>3153206848</v>
      </c>
      <c r="J105" s="3">
        <v>3320157187</v>
      </c>
      <c r="K105" s="3"/>
      <c r="L105" s="3"/>
      <c r="M105" s="3"/>
      <c r="N105" s="3"/>
      <c r="O105" s="3"/>
      <c r="P105" s="25">
        <v>130265802903</v>
      </c>
      <c r="Q105" s="26">
        <v>45772140677</v>
      </c>
      <c r="R105" s="3">
        <v>10665617767</v>
      </c>
      <c r="S105" s="3">
        <v>305810961</v>
      </c>
      <c r="T105" s="3">
        <v>0</v>
      </c>
      <c r="U105" s="3">
        <v>367168691</v>
      </c>
      <c r="V105" s="3">
        <v>367168691</v>
      </c>
      <c r="W105" s="3">
        <v>262767237</v>
      </c>
      <c r="X105" s="3"/>
      <c r="Y105" s="3">
        <v>767437451</v>
      </c>
      <c r="Z105" s="3">
        <v>456190540</v>
      </c>
      <c r="AA105" s="3">
        <v>323076196</v>
      </c>
      <c r="AB105" s="3"/>
      <c r="AC105" s="27">
        <v>13515237534</v>
      </c>
      <c r="AD105" s="28">
        <v>70978424692</v>
      </c>
      <c r="AE105" s="135"/>
    </row>
    <row r="106" spans="1:31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>
        <v>1394339392</v>
      </c>
      <c r="J106" s="3">
        <v>1598029606</v>
      </c>
      <c r="K106" s="3"/>
      <c r="L106" s="3"/>
      <c r="M106" s="3"/>
      <c r="N106" s="3"/>
      <c r="O106" s="3"/>
      <c r="P106" s="25">
        <v>60315094419</v>
      </c>
      <c r="Q106" s="26">
        <v>23486511682</v>
      </c>
      <c r="R106" s="3">
        <v>5525489572</v>
      </c>
      <c r="S106" s="3">
        <v>35240309</v>
      </c>
      <c r="T106" s="3">
        <v>0</v>
      </c>
      <c r="U106" s="3">
        <v>190470142</v>
      </c>
      <c r="V106" s="3">
        <v>190470142</v>
      </c>
      <c r="W106" s="3">
        <v>116194949</v>
      </c>
      <c r="X106" s="3"/>
      <c r="Y106" s="3">
        <v>398690589</v>
      </c>
      <c r="Z106" s="3">
        <v>236944170</v>
      </c>
      <c r="AA106" s="3">
        <v>167804929</v>
      </c>
      <c r="AB106" s="3"/>
      <c r="AC106" s="27">
        <v>6861304802</v>
      </c>
      <c r="AD106" s="28">
        <v>29967277935</v>
      </c>
      <c r="AE106" s="135"/>
    </row>
    <row r="107" spans="1:31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>
        <v>1234785616</v>
      </c>
      <c r="J107" s="3">
        <v>1465912622</v>
      </c>
      <c r="K107" s="3"/>
      <c r="L107" s="3"/>
      <c r="M107" s="3"/>
      <c r="N107" s="3"/>
      <c r="O107" s="3"/>
      <c r="P107" s="25">
        <v>60464184061</v>
      </c>
      <c r="Q107" s="26">
        <v>22925682893</v>
      </c>
      <c r="R107" s="3">
        <v>5212159994</v>
      </c>
      <c r="S107" s="3">
        <v>130092205</v>
      </c>
      <c r="T107" s="3">
        <v>0</v>
      </c>
      <c r="U107" s="3">
        <v>173804552</v>
      </c>
      <c r="V107" s="3">
        <v>173804551</v>
      </c>
      <c r="W107" s="3">
        <v>102898801</v>
      </c>
      <c r="X107" s="3"/>
      <c r="Y107" s="3">
        <v>363538511</v>
      </c>
      <c r="Z107" s="3">
        <v>216212248</v>
      </c>
      <c r="AA107" s="3">
        <v>153122489</v>
      </c>
      <c r="AB107" s="3"/>
      <c r="AC107" s="27">
        <v>6525633351</v>
      </c>
      <c r="AD107" s="28">
        <v>31012867817</v>
      </c>
      <c r="AE107" s="135"/>
    </row>
    <row r="108" spans="1:31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>
        <v>853330736</v>
      </c>
      <c r="J108" s="3">
        <v>1007440994</v>
      </c>
      <c r="K108" s="3"/>
      <c r="L108" s="3"/>
      <c r="M108" s="3"/>
      <c r="N108" s="3"/>
      <c r="O108" s="3"/>
      <c r="P108" s="25">
        <v>40556419414</v>
      </c>
      <c r="Q108" s="26">
        <v>13518834098</v>
      </c>
      <c r="R108" s="3">
        <v>2748954888</v>
      </c>
      <c r="S108" s="3">
        <v>364377198</v>
      </c>
      <c r="T108" s="3">
        <v>0</v>
      </c>
      <c r="U108" s="3">
        <v>98147013</v>
      </c>
      <c r="V108" s="3">
        <v>98147012</v>
      </c>
      <c r="W108" s="3">
        <v>71110895</v>
      </c>
      <c r="X108" s="3"/>
      <c r="Y108" s="3">
        <v>206201047</v>
      </c>
      <c r="Z108" s="3">
        <v>122094510</v>
      </c>
      <c r="AA108" s="3">
        <v>86467882</v>
      </c>
      <c r="AB108" s="3"/>
      <c r="AC108" s="27">
        <v>3795500445</v>
      </c>
      <c r="AD108" s="28">
        <v>23242084871</v>
      </c>
      <c r="AE108" s="135"/>
    </row>
    <row r="109" spans="1:31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>
        <v>524415600</v>
      </c>
      <c r="J109" s="3">
        <v>508074469</v>
      </c>
      <c r="K109" s="3"/>
      <c r="L109" s="3"/>
      <c r="M109" s="3"/>
      <c r="N109" s="3"/>
      <c r="O109" s="3"/>
      <c r="P109" s="25">
        <v>22899367067</v>
      </c>
      <c r="Q109" s="26">
        <v>8362281849</v>
      </c>
      <c r="R109" s="3">
        <v>1842708051</v>
      </c>
      <c r="S109" s="3">
        <v>67239645</v>
      </c>
      <c r="T109" s="3">
        <v>0</v>
      </c>
      <c r="U109" s="3">
        <v>76479142</v>
      </c>
      <c r="V109" s="3">
        <v>76479141</v>
      </c>
      <c r="W109" s="3">
        <v>43701300</v>
      </c>
      <c r="X109" s="3"/>
      <c r="Y109" s="3">
        <v>158286143</v>
      </c>
      <c r="Z109" s="3">
        <v>95139759</v>
      </c>
      <c r="AA109" s="3">
        <v>67378406</v>
      </c>
      <c r="AB109" s="3"/>
      <c r="AC109" s="27">
        <v>2427411587</v>
      </c>
      <c r="AD109" s="28">
        <v>12109673631</v>
      </c>
      <c r="AE109" s="135"/>
    </row>
    <row r="110" spans="1:31" x14ac:dyDescent="0.25">
      <c r="A110" s="29">
        <v>98</v>
      </c>
      <c r="B110" s="21"/>
      <c r="C110" s="134" t="str">
        <f>VLOOKUP(D110,[1]Hoja1!$A$2:$B$1115,2,0)</f>
        <v>05002</v>
      </c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>
        <v>261320612</v>
      </c>
      <c r="J110" s="3">
        <v>286478124</v>
      </c>
      <c r="K110" s="3"/>
      <c r="L110" s="3"/>
      <c r="M110" s="3"/>
      <c r="N110" s="3"/>
      <c r="O110" s="3"/>
      <c r="P110" s="25">
        <v>547798736</v>
      </c>
      <c r="Q110" s="26">
        <v>351808278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21776718</v>
      </c>
      <c r="X110" s="3"/>
      <c r="Y110" s="3">
        <v>0</v>
      </c>
      <c r="Z110" s="3">
        <v>0</v>
      </c>
      <c r="AA110" s="3">
        <v>0</v>
      </c>
      <c r="AB110" s="3"/>
      <c r="AC110" s="27">
        <v>21776718</v>
      </c>
      <c r="AD110" s="28">
        <v>174213740</v>
      </c>
      <c r="AE110" s="135"/>
    </row>
    <row r="111" spans="1:31" x14ac:dyDescent="0.25">
      <c r="A111" s="20">
        <v>99</v>
      </c>
      <c r="B111" s="52"/>
      <c r="C111" s="134" t="str">
        <f>VLOOKUP(D111,[1]Hoja1!$A$2:$B$1115,2,0)</f>
        <v>05004</v>
      </c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>
        <v>30083159</v>
      </c>
      <c r="J111" s="3">
        <v>31268481</v>
      </c>
      <c r="K111" s="3"/>
      <c r="L111" s="3"/>
      <c r="M111" s="3"/>
      <c r="N111" s="3"/>
      <c r="O111" s="3"/>
      <c r="P111" s="25">
        <v>61351640</v>
      </c>
      <c r="Q111" s="26">
        <v>38789271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2506930</v>
      </c>
      <c r="X111" s="3"/>
      <c r="Y111" s="3">
        <v>0</v>
      </c>
      <c r="Z111" s="3">
        <v>0</v>
      </c>
      <c r="AA111" s="3">
        <v>0</v>
      </c>
      <c r="AB111" s="3"/>
      <c r="AC111" s="27">
        <v>2506930</v>
      </c>
      <c r="AD111" s="28">
        <v>20055439</v>
      </c>
      <c r="AE111" s="135"/>
    </row>
    <row r="112" spans="1:31" x14ac:dyDescent="0.25">
      <c r="A112" s="29">
        <v>100</v>
      </c>
      <c r="B112" s="52"/>
      <c r="C112" s="134" t="str">
        <f>VLOOKUP(D112,[1]Hoja1!$A$2:$B$1115,2,0)</f>
        <v>05021</v>
      </c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>
        <v>66864427</v>
      </c>
      <c r="J112" s="3">
        <v>59875443</v>
      </c>
      <c r="K112" s="3"/>
      <c r="L112" s="3"/>
      <c r="M112" s="3"/>
      <c r="N112" s="3"/>
      <c r="O112" s="3"/>
      <c r="P112" s="25">
        <v>126739870</v>
      </c>
      <c r="Q112" s="26">
        <v>76591551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5572036</v>
      </c>
      <c r="X112" s="3"/>
      <c r="Y112" s="3">
        <v>0</v>
      </c>
      <c r="Z112" s="3">
        <v>0</v>
      </c>
      <c r="AA112" s="3">
        <v>0</v>
      </c>
      <c r="AB112" s="3"/>
      <c r="AC112" s="27">
        <v>5572036</v>
      </c>
      <c r="AD112" s="28">
        <v>44576283</v>
      </c>
      <c r="AE112" s="135"/>
    </row>
    <row r="113" spans="1:31" x14ac:dyDescent="0.25">
      <c r="A113" s="20">
        <v>101</v>
      </c>
      <c r="B113" s="52"/>
      <c r="C113" s="134" t="str">
        <f>VLOOKUP(D113,[1]Hoja1!$A$2:$B$1115,2,0)</f>
        <v>05030</v>
      </c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>
        <v>327500080</v>
      </c>
      <c r="J113" s="3">
        <v>400059941</v>
      </c>
      <c r="K113" s="3"/>
      <c r="L113" s="3"/>
      <c r="M113" s="3"/>
      <c r="N113" s="3"/>
      <c r="O113" s="3"/>
      <c r="P113" s="25">
        <v>727560021</v>
      </c>
      <c r="Q113" s="26">
        <v>481934960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27291673</v>
      </c>
      <c r="X113" s="3"/>
      <c r="Y113" s="3">
        <v>0</v>
      </c>
      <c r="Z113" s="3">
        <v>0</v>
      </c>
      <c r="AA113" s="3">
        <v>0</v>
      </c>
      <c r="AB113" s="3"/>
      <c r="AC113" s="27">
        <v>27291673</v>
      </c>
      <c r="AD113" s="28">
        <v>218333388</v>
      </c>
      <c r="AE113" s="135"/>
    </row>
    <row r="114" spans="1:31" x14ac:dyDescent="0.25">
      <c r="A114" s="29">
        <v>102</v>
      </c>
      <c r="B114" s="52"/>
      <c r="C114" s="134" t="str">
        <f>VLOOKUP(D114,[1]Hoja1!$A$2:$B$1115,2,0)</f>
        <v>05031</v>
      </c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>
        <v>506409856</v>
      </c>
      <c r="J114" s="3">
        <v>437583279</v>
      </c>
      <c r="K114" s="3"/>
      <c r="L114" s="3"/>
      <c r="M114" s="3"/>
      <c r="N114" s="3"/>
      <c r="O114" s="3"/>
      <c r="P114" s="25">
        <v>943993135</v>
      </c>
      <c r="Q114" s="26">
        <v>564185742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42200821</v>
      </c>
      <c r="X114" s="3"/>
      <c r="Y114" s="3">
        <v>0</v>
      </c>
      <c r="Z114" s="3">
        <v>0</v>
      </c>
      <c r="AA114" s="3">
        <v>0</v>
      </c>
      <c r="AB114" s="3"/>
      <c r="AC114" s="27">
        <v>42200821</v>
      </c>
      <c r="AD114" s="28">
        <v>337606572</v>
      </c>
      <c r="AE114" s="135"/>
    </row>
    <row r="115" spans="1:31" x14ac:dyDescent="0.25">
      <c r="A115" s="20">
        <v>103</v>
      </c>
      <c r="B115" s="52"/>
      <c r="C115" s="134" t="str">
        <f>VLOOKUP(D115,[1]Hoja1!$A$2:$B$1115,2,0)</f>
        <v>05034</v>
      </c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>
        <v>612625384</v>
      </c>
      <c r="J115" s="3">
        <v>645620325</v>
      </c>
      <c r="K115" s="3"/>
      <c r="L115" s="3"/>
      <c r="M115" s="3"/>
      <c r="N115" s="3"/>
      <c r="O115" s="3"/>
      <c r="P115" s="25">
        <v>1258245709</v>
      </c>
      <c r="Q115" s="26">
        <v>798776670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51052115</v>
      </c>
      <c r="X115" s="3"/>
      <c r="Y115" s="3">
        <v>0</v>
      </c>
      <c r="Z115" s="3">
        <v>0</v>
      </c>
      <c r="AA115" s="3">
        <v>0</v>
      </c>
      <c r="AB115" s="3"/>
      <c r="AC115" s="27">
        <v>51052115</v>
      </c>
      <c r="AD115" s="28">
        <v>408416924</v>
      </c>
      <c r="AE115" s="135"/>
    </row>
    <row r="116" spans="1:31" x14ac:dyDescent="0.25">
      <c r="A116" s="29">
        <v>104</v>
      </c>
      <c r="B116" s="52"/>
      <c r="C116" s="134" t="str">
        <f>VLOOKUP(D116,[1]Hoja1!$A$2:$B$1115,2,0)</f>
        <v>05036</v>
      </c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>
        <v>78415209</v>
      </c>
      <c r="J116" s="3">
        <v>80812105</v>
      </c>
      <c r="K116" s="3"/>
      <c r="L116" s="3"/>
      <c r="M116" s="3"/>
      <c r="N116" s="3"/>
      <c r="O116" s="3"/>
      <c r="P116" s="25">
        <v>159227314</v>
      </c>
      <c r="Q116" s="26">
        <v>100415908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6534601</v>
      </c>
      <c r="X116" s="3"/>
      <c r="Y116" s="3">
        <v>0</v>
      </c>
      <c r="Z116" s="3">
        <v>0</v>
      </c>
      <c r="AA116" s="3">
        <v>0</v>
      </c>
      <c r="AB116" s="3"/>
      <c r="AC116" s="27">
        <v>6534601</v>
      </c>
      <c r="AD116" s="28">
        <v>52276805</v>
      </c>
      <c r="AE116" s="135"/>
    </row>
    <row r="117" spans="1:31" x14ac:dyDescent="0.25">
      <c r="A117" s="20">
        <v>105</v>
      </c>
      <c r="B117" s="52"/>
      <c r="C117" s="134" t="str">
        <f>VLOOKUP(D117,[1]Hoja1!$A$2:$B$1115,2,0)</f>
        <v>05038</v>
      </c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>
        <v>214102576</v>
      </c>
      <c r="J117" s="3">
        <v>174080053</v>
      </c>
      <c r="K117" s="3"/>
      <c r="L117" s="3"/>
      <c r="M117" s="3"/>
      <c r="N117" s="3"/>
      <c r="O117" s="3"/>
      <c r="P117" s="25">
        <v>388182629</v>
      </c>
      <c r="Q117" s="26">
        <v>227605696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17841881</v>
      </c>
      <c r="X117" s="3"/>
      <c r="Y117" s="3">
        <v>0</v>
      </c>
      <c r="Z117" s="3">
        <v>0</v>
      </c>
      <c r="AA117" s="3">
        <v>0</v>
      </c>
      <c r="AB117" s="3"/>
      <c r="AC117" s="27">
        <v>17841881</v>
      </c>
      <c r="AD117" s="28">
        <v>142735052</v>
      </c>
      <c r="AE117" s="135"/>
    </row>
    <row r="118" spans="1:31" x14ac:dyDescent="0.25">
      <c r="A118" s="29">
        <v>106</v>
      </c>
      <c r="B118" s="52"/>
      <c r="C118" s="134" t="str">
        <f>VLOOKUP(D118,[1]Hoja1!$A$2:$B$1115,2,0)</f>
        <v>05040</v>
      </c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>
        <v>422702200</v>
      </c>
      <c r="J118" s="3">
        <v>317265609</v>
      </c>
      <c r="K118" s="3"/>
      <c r="L118" s="3"/>
      <c r="M118" s="3"/>
      <c r="N118" s="3"/>
      <c r="O118" s="3"/>
      <c r="P118" s="25">
        <v>739967809</v>
      </c>
      <c r="Q118" s="26">
        <v>422941158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35225183</v>
      </c>
      <c r="X118" s="3"/>
      <c r="Y118" s="3">
        <v>0</v>
      </c>
      <c r="Z118" s="3">
        <v>0</v>
      </c>
      <c r="AA118" s="3">
        <v>0</v>
      </c>
      <c r="AB118" s="3"/>
      <c r="AC118" s="27">
        <v>35225183</v>
      </c>
      <c r="AD118" s="28">
        <v>281801468</v>
      </c>
      <c r="AE118" s="135"/>
    </row>
    <row r="119" spans="1:31" x14ac:dyDescent="0.25">
      <c r="A119" s="20">
        <v>107</v>
      </c>
      <c r="B119" s="52"/>
      <c r="C119" s="134" t="str">
        <f>VLOOKUP(D119,[1]Hoja1!$A$2:$B$1115,2,0)</f>
        <v>05042</v>
      </c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>
        <v>440569424</v>
      </c>
      <c r="J119" s="3">
        <v>450405097</v>
      </c>
      <c r="K119" s="3"/>
      <c r="L119" s="3"/>
      <c r="M119" s="3"/>
      <c r="N119" s="3"/>
      <c r="O119" s="3"/>
      <c r="P119" s="25">
        <v>890974521</v>
      </c>
      <c r="Q119" s="26">
        <v>560547454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36714119</v>
      </c>
      <c r="X119" s="3"/>
      <c r="Y119" s="3">
        <v>0</v>
      </c>
      <c r="Z119" s="3">
        <v>0</v>
      </c>
      <c r="AA119" s="3">
        <v>0</v>
      </c>
      <c r="AB119" s="3"/>
      <c r="AC119" s="27">
        <v>36714119</v>
      </c>
      <c r="AD119" s="28">
        <v>293712948</v>
      </c>
      <c r="AE119" s="135"/>
    </row>
    <row r="120" spans="1:31" x14ac:dyDescent="0.25">
      <c r="A120" s="29">
        <v>108</v>
      </c>
      <c r="B120" s="52"/>
      <c r="C120" s="134" t="str">
        <f>VLOOKUP(D120,[1]Hoja1!$A$2:$B$1115,2,0)</f>
        <v>05044</v>
      </c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>
        <v>122504078</v>
      </c>
      <c r="J120" s="3">
        <v>126457677</v>
      </c>
      <c r="K120" s="3"/>
      <c r="L120" s="3"/>
      <c r="M120" s="3"/>
      <c r="N120" s="3"/>
      <c r="O120" s="3"/>
      <c r="P120" s="25">
        <v>248961755</v>
      </c>
      <c r="Q120" s="26">
        <v>157083696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10208673</v>
      </c>
      <c r="X120" s="3"/>
      <c r="Y120" s="3">
        <v>0</v>
      </c>
      <c r="Z120" s="3">
        <v>0</v>
      </c>
      <c r="AA120" s="3">
        <v>0</v>
      </c>
      <c r="AB120" s="3"/>
      <c r="AC120" s="27">
        <v>10208673</v>
      </c>
      <c r="AD120" s="28">
        <v>81669386</v>
      </c>
      <c r="AE120" s="135"/>
    </row>
    <row r="121" spans="1:31" x14ac:dyDescent="0.25">
      <c r="A121" s="20">
        <v>109</v>
      </c>
      <c r="B121" s="52"/>
      <c r="C121" s="134" t="str">
        <f>VLOOKUP(D121,[1]Hoja1!$A$2:$B$1115,2,0)</f>
        <v>05051</v>
      </c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>
        <v>1628036288</v>
      </c>
      <c r="J121" s="3">
        <v>1026784502</v>
      </c>
      <c r="K121" s="3"/>
      <c r="L121" s="3"/>
      <c r="M121" s="3"/>
      <c r="N121" s="3"/>
      <c r="O121" s="3"/>
      <c r="P121" s="25">
        <v>2654820790</v>
      </c>
      <c r="Q121" s="26">
        <v>1433793575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135669691</v>
      </c>
      <c r="X121" s="3"/>
      <c r="Y121" s="3">
        <v>0</v>
      </c>
      <c r="Z121" s="3">
        <v>0</v>
      </c>
      <c r="AA121" s="3">
        <v>0</v>
      </c>
      <c r="AB121" s="3"/>
      <c r="AC121" s="27">
        <v>135669691</v>
      </c>
      <c r="AD121" s="28">
        <v>1085357524</v>
      </c>
      <c r="AE121" s="135"/>
    </row>
    <row r="122" spans="1:31" x14ac:dyDescent="0.25">
      <c r="A122" s="29">
        <v>110</v>
      </c>
      <c r="B122" s="52"/>
      <c r="C122" s="134" t="str">
        <f>VLOOKUP(D122,[1]Hoja1!$A$2:$B$1115,2,0)</f>
        <v>05055</v>
      </c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>
        <v>119613524</v>
      </c>
      <c r="J122" s="3">
        <v>126285356</v>
      </c>
      <c r="K122" s="3"/>
      <c r="L122" s="3"/>
      <c r="M122" s="3"/>
      <c r="N122" s="3"/>
      <c r="O122" s="3"/>
      <c r="P122" s="25">
        <v>245898880</v>
      </c>
      <c r="Q122" s="26">
        <v>156188738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9967794</v>
      </c>
      <c r="X122" s="3"/>
      <c r="Y122" s="3">
        <v>0</v>
      </c>
      <c r="Z122" s="3">
        <v>0</v>
      </c>
      <c r="AA122" s="3">
        <v>0</v>
      </c>
      <c r="AB122" s="3"/>
      <c r="AC122" s="27">
        <v>9967794</v>
      </c>
      <c r="AD122" s="28">
        <v>79742348</v>
      </c>
      <c r="AE122" s="135"/>
    </row>
    <row r="123" spans="1:31" x14ac:dyDescent="0.25">
      <c r="A123" s="20">
        <v>111</v>
      </c>
      <c r="B123" s="52"/>
      <c r="C123" s="134" t="str">
        <f>VLOOKUP(D123,[1]Hoja1!$A$2:$B$1115,2,0)</f>
        <v>05059</v>
      </c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>
        <v>34494894</v>
      </c>
      <c r="J123" s="3">
        <v>37203043</v>
      </c>
      <c r="K123" s="3"/>
      <c r="L123" s="3"/>
      <c r="M123" s="3"/>
      <c r="N123" s="3"/>
      <c r="O123" s="3"/>
      <c r="P123" s="25">
        <v>71697937</v>
      </c>
      <c r="Q123" s="26">
        <v>45826768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2874575</v>
      </c>
      <c r="X123" s="3"/>
      <c r="Y123" s="3">
        <v>0</v>
      </c>
      <c r="Z123" s="3">
        <v>0</v>
      </c>
      <c r="AA123" s="3">
        <v>0</v>
      </c>
      <c r="AB123" s="3"/>
      <c r="AC123" s="27">
        <v>2874575</v>
      </c>
      <c r="AD123" s="28">
        <v>22996594</v>
      </c>
      <c r="AE123" s="135"/>
    </row>
    <row r="124" spans="1:31" x14ac:dyDescent="0.25">
      <c r="A124" s="29">
        <v>112</v>
      </c>
      <c r="B124" s="52"/>
      <c r="C124" s="134" t="str">
        <f>VLOOKUP(D124,[1]Hoja1!$A$2:$B$1115,2,0)</f>
        <v>05079</v>
      </c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>
        <v>541025184</v>
      </c>
      <c r="J124" s="3">
        <v>611139871</v>
      </c>
      <c r="K124" s="3"/>
      <c r="L124" s="3"/>
      <c r="M124" s="3"/>
      <c r="N124" s="3"/>
      <c r="O124" s="3"/>
      <c r="P124" s="25">
        <v>1152165055</v>
      </c>
      <c r="Q124" s="26">
        <v>746396167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45085432</v>
      </c>
      <c r="X124" s="3"/>
      <c r="Y124" s="3">
        <v>0</v>
      </c>
      <c r="Z124" s="3">
        <v>0</v>
      </c>
      <c r="AA124" s="3">
        <v>0</v>
      </c>
      <c r="AB124" s="3"/>
      <c r="AC124" s="27">
        <v>45085432</v>
      </c>
      <c r="AD124" s="28">
        <v>360683456</v>
      </c>
      <c r="AE124" s="135"/>
    </row>
    <row r="125" spans="1:31" x14ac:dyDescent="0.25">
      <c r="A125" s="20">
        <v>113</v>
      </c>
      <c r="B125" s="52"/>
      <c r="C125" s="134" t="str">
        <f>VLOOKUP(D125,[1]Hoja1!$A$2:$B$1115,2,0)</f>
        <v>05086</v>
      </c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>
        <v>115225220</v>
      </c>
      <c r="J125" s="3">
        <v>122717459</v>
      </c>
      <c r="K125" s="3"/>
      <c r="L125" s="3"/>
      <c r="M125" s="3"/>
      <c r="N125" s="3"/>
      <c r="O125" s="3"/>
      <c r="P125" s="25">
        <v>237942679</v>
      </c>
      <c r="Q125" s="26">
        <v>151523765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9602102</v>
      </c>
      <c r="X125" s="3"/>
      <c r="Y125" s="3">
        <v>0</v>
      </c>
      <c r="Z125" s="3">
        <v>0</v>
      </c>
      <c r="AA125" s="3">
        <v>0</v>
      </c>
      <c r="AB125" s="3"/>
      <c r="AC125" s="27">
        <v>9602102</v>
      </c>
      <c r="AD125" s="28">
        <v>76816812</v>
      </c>
      <c r="AE125" s="135"/>
    </row>
    <row r="126" spans="1:31" x14ac:dyDescent="0.25">
      <c r="A126" s="29">
        <v>114</v>
      </c>
      <c r="B126" s="52"/>
      <c r="C126" s="134" t="str">
        <f>VLOOKUP(D126,[1]Hoja1!$A$2:$B$1115,2,0)</f>
        <v>05091</v>
      </c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>
        <v>133232508</v>
      </c>
      <c r="J126" s="3">
        <v>136425252</v>
      </c>
      <c r="K126" s="3"/>
      <c r="L126" s="3"/>
      <c r="M126" s="3"/>
      <c r="N126" s="3"/>
      <c r="O126" s="3"/>
      <c r="P126" s="25">
        <v>269657760</v>
      </c>
      <c r="Q126" s="26">
        <v>169733379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11102709</v>
      </c>
      <c r="X126" s="3"/>
      <c r="Y126" s="3">
        <v>0</v>
      </c>
      <c r="Z126" s="3">
        <v>0</v>
      </c>
      <c r="AA126" s="3">
        <v>0</v>
      </c>
      <c r="AB126" s="3"/>
      <c r="AC126" s="27">
        <v>11102709</v>
      </c>
      <c r="AD126" s="28">
        <v>88821672</v>
      </c>
      <c r="AE126" s="135"/>
    </row>
    <row r="127" spans="1:31" x14ac:dyDescent="0.25">
      <c r="A127" s="20">
        <v>115</v>
      </c>
      <c r="B127" s="52"/>
      <c r="C127" s="134" t="str">
        <f>VLOOKUP(D127,[1]Hoja1!$A$2:$B$1115,2,0)</f>
        <v>05093</v>
      </c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>
        <v>265614776</v>
      </c>
      <c r="J127" s="3">
        <v>288057976</v>
      </c>
      <c r="K127" s="3"/>
      <c r="L127" s="3"/>
      <c r="M127" s="3"/>
      <c r="N127" s="3"/>
      <c r="O127" s="3"/>
      <c r="P127" s="25">
        <v>553672752</v>
      </c>
      <c r="Q127" s="26">
        <v>354461671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22134565</v>
      </c>
      <c r="X127" s="3"/>
      <c r="Y127" s="3">
        <v>0</v>
      </c>
      <c r="Z127" s="3">
        <v>0</v>
      </c>
      <c r="AA127" s="3">
        <v>0</v>
      </c>
      <c r="AB127" s="3"/>
      <c r="AC127" s="27">
        <v>22134565</v>
      </c>
      <c r="AD127" s="28">
        <v>177076516</v>
      </c>
      <c r="AE127" s="135"/>
    </row>
    <row r="128" spans="1:31" x14ac:dyDescent="0.25">
      <c r="A128" s="29">
        <v>116</v>
      </c>
      <c r="B128" s="52"/>
      <c r="C128" s="134" t="str">
        <f>VLOOKUP(D128,[1]Hoja1!$A$2:$B$1115,2,0)</f>
        <v>05101</v>
      </c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>
        <v>332067940</v>
      </c>
      <c r="J128" s="3">
        <v>343562143</v>
      </c>
      <c r="K128" s="3"/>
      <c r="L128" s="3"/>
      <c r="M128" s="3"/>
      <c r="N128" s="3"/>
      <c r="O128" s="3"/>
      <c r="P128" s="25">
        <v>675630083</v>
      </c>
      <c r="Q128" s="26">
        <v>426579127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27672328</v>
      </c>
      <c r="X128" s="3"/>
      <c r="Y128" s="3">
        <v>0</v>
      </c>
      <c r="Z128" s="3">
        <v>0</v>
      </c>
      <c r="AA128" s="3">
        <v>0</v>
      </c>
      <c r="AB128" s="3"/>
      <c r="AC128" s="27">
        <v>27672328</v>
      </c>
      <c r="AD128" s="28">
        <v>221378628</v>
      </c>
      <c r="AE128" s="135"/>
    </row>
    <row r="129" spans="1:31" x14ac:dyDescent="0.25">
      <c r="A129" s="20">
        <v>117</v>
      </c>
      <c r="B129" s="52"/>
      <c r="C129" s="134" t="str">
        <f>VLOOKUP(D129,[1]Hoja1!$A$2:$B$1115,2,0)</f>
        <v>05107</v>
      </c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>
        <v>155984522</v>
      </c>
      <c r="J129" s="3">
        <v>132574890</v>
      </c>
      <c r="K129" s="3"/>
      <c r="L129" s="3"/>
      <c r="M129" s="3"/>
      <c r="N129" s="3"/>
      <c r="O129" s="3"/>
      <c r="P129" s="25">
        <v>288559412</v>
      </c>
      <c r="Q129" s="26">
        <v>171571020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12998710</v>
      </c>
      <c r="X129" s="3"/>
      <c r="Y129" s="3">
        <v>0</v>
      </c>
      <c r="Z129" s="3">
        <v>0</v>
      </c>
      <c r="AA129" s="3">
        <v>0</v>
      </c>
      <c r="AB129" s="3"/>
      <c r="AC129" s="27">
        <v>12998710</v>
      </c>
      <c r="AD129" s="28">
        <v>103989682</v>
      </c>
      <c r="AE129" s="135"/>
    </row>
    <row r="130" spans="1:31" x14ac:dyDescent="0.25">
      <c r="A130" s="29">
        <v>118</v>
      </c>
      <c r="B130" s="52"/>
      <c r="C130" s="134" t="str">
        <f>VLOOKUP(D130,[1]Hoja1!$A$2:$B$1115,2,0)</f>
        <v>05113</v>
      </c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>
        <v>228152232</v>
      </c>
      <c r="J130" s="3">
        <v>196108103</v>
      </c>
      <c r="K130" s="3"/>
      <c r="L130" s="3"/>
      <c r="M130" s="3"/>
      <c r="N130" s="3"/>
      <c r="O130" s="3"/>
      <c r="P130" s="25">
        <v>424260335</v>
      </c>
      <c r="Q130" s="26">
        <v>253146161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19012686</v>
      </c>
      <c r="X130" s="3"/>
      <c r="Y130" s="3">
        <v>0</v>
      </c>
      <c r="Z130" s="3">
        <v>0</v>
      </c>
      <c r="AA130" s="3">
        <v>0</v>
      </c>
      <c r="AB130" s="3"/>
      <c r="AC130" s="27">
        <v>19012686</v>
      </c>
      <c r="AD130" s="28">
        <v>152101488</v>
      </c>
      <c r="AE130" s="135"/>
    </row>
    <row r="131" spans="1:31" x14ac:dyDescent="0.25">
      <c r="A131" s="20">
        <v>119</v>
      </c>
      <c r="B131" s="52"/>
      <c r="C131" s="134" t="str">
        <f>VLOOKUP(D131,[1]Hoja1!$A$2:$B$1115,2,0)</f>
        <v>05120</v>
      </c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>
        <v>1268021552</v>
      </c>
      <c r="J131" s="3">
        <v>801151797</v>
      </c>
      <c r="K131" s="3"/>
      <c r="L131" s="3"/>
      <c r="M131" s="3"/>
      <c r="N131" s="3"/>
      <c r="O131" s="3"/>
      <c r="P131" s="25">
        <v>2069173349</v>
      </c>
      <c r="Q131" s="26">
        <v>1118157186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105668463</v>
      </c>
      <c r="X131" s="3"/>
      <c r="Y131" s="3">
        <v>0</v>
      </c>
      <c r="Z131" s="3">
        <v>0</v>
      </c>
      <c r="AA131" s="3">
        <v>0</v>
      </c>
      <c r="AB131" s="3"/>
      <c r="AC131" s="27">
        <v>105668463</v>
      </c>
      <c r="AD131" s="28">
        <v>845347700</v>
      </c>
      <c r="AE131" s="135"/>
    </row>
    <row r="132" spans="1:31" x14ac:dyDescent="0.25">
      <c r="A132" s="29">
        <v>120</v>
      </c>
      <c r="B132" s="52"/>
      <c r="C132" s="134" t="str">
        <f>VLOOKUP(D132,[1]Hoja1!$A$2:$B$1115,2,0)</f>
        <v>05125</v>
      </c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>
        <v>151189420</v>
      </c>
      <c r="J132" s="3">
        <v>161997685</v>
      </c>
      <c r="K132" s="3"/>
      <c r="L132" s="3"/>
      <c r="M132" s="3"/>
      <c r="N132" s="3"/>
      <c r="O132" s="3"/>
      <c r="P132" s="25">
        <v>313187105</v>
      </c>
      <c r="Q132" s="26">
        <v>199795039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12599118</v>
      </c>
      <c r="X132" s="3"/>
      <c r="Y132" s="3">
        <v>0</v>
      </c>
      <c r="Z132" s="3">
        <v>0</v>
      </c>
      <c r="AA132" s="3">
        <v>0</v>
      </c>
      <c r="AB132" s="3"/>
      <c r="AC132" s="27">
        <v>12599118</v>
      </c>
      <c r="AD132" s="28">
        <v>100792948</v>
      </c>
      <c r="AE132" s="135"/>
    </row>
    <row r="133" spans="1:31" x14ac:dyDescent="0.25">
      <c r="A133" s="20">
        <v>121</v>
      </c>
      <c r="B133" s="52"/>
      <c r="C133" s="134" t="str">
        <f>VLOOKUP(D133,[1]Hoja1!$A$2:$B$1115,2,0)</f>
        <v>05129</v>
      </c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>
        <v>768938704</v>
      </c>
      <c r="J133" s="3">
        <v>885905604</v>
      </c>
      <c r="K133" s="3"/>
      <c r="L133" s="3"/>
      <c r="M133" s="3"/>
      <c r="N133" s="3"/>
      <c r="O133" s="3"/>
      <c r="P133" s="25">
        <v>1654844308</v>
      </c>
      <c r="Q133" s="26">
        <v>1078140279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64078225</v>
      </c>
      <c r="X133" s="3"/>
      <c r="Y133" s="3">
        <v>0</v>
      </c>
      <c r="Z133" s="3">
        <v>0</v>
      </c>
      <c r="AA133" s="3">
        <v>0</v>
      </c>
      <c r="AB133" s="3"/>
      <c r="AC133" s="27">
        <v>64078225</v>
      </c>
      <c r="AD133" s="28">
        <v>512625804</v>
      </c>
      <c r="AE133" s="135"/>
    </row>
    <row r="134" spans="1:31" x14ac:dyDescent="0.25">
      <c r="A134" s="29">
        <v>122</v>
      </c>
      <c r="B134" s="52"/>
      <c r="C134" s="134" t="str">
        <f>VLOOKUP(D134,[1]Hoja1!$A$2:$B$1115,2,0)</f>
        <v>05134</v>
      </c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>
        <v>189693984</v>
      </c>
      <c r="J134" s="3">
        <v>126232785</v>
      </c>
      <c r="K134" s="3"/>
      <c r="L134" s="3"/>
      <c r="M134" s="3"/>
      <c r="N134" s="3"/>
      <c r="O134" s="3"/>
      <c r="P134" s="25">
        <v>315926769</v>
      </c>
      <c r="Q134" s="26">
        <v>173656281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15807832</v>
      </c>
      <c r="X134" s="3"/>
      <c r="Y134" s="3">
        <v>0</v>
      </c>
      <c r="Z134" s="3">
        <v>0</v>
      </c>
      <c r="AA134" s="3">
        <v>0</v>
      </c>
      <c r="AB134" s="3"/>
      <c r="AC134" s="27">
        <v>15807832</v>
      </c>
      <c r="AD134" s="28">
        <v>126462656</v>
      </c>
      <c r="AE134" s="135"/>
    </row>
    <row r="135" spans="1:31" x14ac:dyDescent="0.25">
      <c r="A135" s="20">
        <v>123</v>
      </c>
      <c r="B135" s="52"/>
      <c r="C135" s="134" t="str">
        <f>VLOOKUP(D135,[1]Hoja1!$A$2:$B$1115,2,0)</f>
        <v>05138</v>
      </c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>
        <v>326760216</v>
      </c>
      <c r="J135" s="3">
        <v>308122250</v>
      </c>
      <c r="K135" s="3"/>
      <c r="L135" s="3"/>
      <c r="M135" s="3"/>
      <c r="N135" s="3"/>
      <c r="O135" s="3"/>
      <c r="P135" s="25">
        <v>634882466</v>
      </c>
      <c r="Q135" s="26">
        <v>389812304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27230018</v>
      </c>
      <c r="X135" s="3"/>
      <c r="Y135" s="3">
        <v>0</v>
      </c>
      <c r="Z135" s="3">
        <v>0</v>
      </c>
      <c r="AA135" s="3">
        <v>0</v>
      </c>
      <c r="AB135" s="3"/>
      <c r="AC135" s="27">
        <v>27230018</v>
      </c>
      <c r="AD135" s="28">
        <v>217840144</v>
      </c>
      <c r="AE135" s="135"/>
    </row>
    <row r="136" spans="1:31" x14ac:dyDescent="0.25">
      <c r="A136" s="29">
        <v>124</v>
      </c>
      <c r="B136" s="52"/>
      <c r="C136" s="134" t="str">
        <f>VLOOKUP(D136,[1]Hoja1!$A$2:$B$1115,2,0)</f>
        <v>05142</v>
      </c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>
        <v>68869983</v>
      </c>
      <c r="J136" s="3">
        <v>54958181</v>
      </c>
      <c r="K136" s="3"/>
      <c r="L136" s="3"/>
      <c r="M136" s="3"/>
      <c r="N136" s="3"/>
      <c r="O136" s="3"/>
      <c r="P136" s="25">
        <v>123828164</v>
      </c>
      <c r="Q136" s="26">
        <v>72175676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5739165</v>
      </c>
      <c r="X136" s="3"/>
      <c r="Y136" s="3">
        <v>0</v>
      </c>
      <c r="Z136" s="3">
        <v>0</v>
      </c>
      <c r="AA136" s="3">
        <v>0</v>
      </c>
      <c r="AB136" s="3"/>
      <c r="AC136" s="27">
        <v>5739165</v>
      </c>
      <c r="AD136" s="28">
        <v>45913323</v>
      </c>
      <c r="AE136" s="135"/>
    </row>
    <row r="137" spans="1:31" x14ac:dyDescent="0.25">
      <c r="A137" s="20">
        <v>125</v>
      </c>
      <c r="B137" s="52"/>
      <c r="C137" s="134" t="str">
        <f>VLOOKUP(D137,[1]Hoja1!$A$2:$B$1115,2,0)</f>
        <v>05145</v>
      </c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>
        <v>46000714</v>
      </c>
      <c r="J137" s="3">
        <v>59969892</v>
      </c>
      <c r="K137" s="3"/>
      <c r="L137" s="3"/>
      <c r="M137" s="3"/>
      <c r="N137" s="3"/>
      <c r="O137" s="3"/>
      <c r="P137" s="25">
        <v>105970606</v>
      </c>
      <c r="Q137" s="26">
        <v>71470071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3833393</v>
      </c>
      <c r="X137" s="3"/>
      <c r="Y137" s="3">
        <v>0</v>
      </c>
      <c r="Z137" s="3">
        <v>0</v>
      </c>
      <c r="AA137" s="3">
        <v>0</v>
      </c>
      <c r="AB137" s="3"/>
      <c r="AC137" s="27">
        <v>3833393</v>
      </c>
      <c r="AD137" s="28">
        <v>30667142</v>
      </c>
      <c r="AE137" s="135"/>
    </row>
    <row r="138" spans="1:31" x14ac:dyDescent="0.25">
      <c r="A138" s="29">
        <v>126</v>
      </c>
      <c r="B138" s="52"/>
      <c r="C138" s="134" t="str">
        <f>VLOOKUP(D138,[1]Hoja1!$A$2:$B$1115,2,0)</f>
        <v>05147</v>
      </c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>
        <v>1446889024</v>
      </c>
      <c r="J138" s="3">
        <v>957048709</v>
      </c>
      <c r="K138" s="3"/>
      <c r="L138" s="3"/>
      <c r="M138" s="3"/>
      <c r="N138" s="3"/>
      <c r="O138" s="3"/>
      <c r="P138" s="25">
        <v>2403937733</v>
      </c>
      <c r="Q138" s="26">
        <v>1318770964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120574085</v>
      </c>
      <c r="X138" s="3"/>
      <c r="Y138" s="3">
        <v>0</v>
      </c>
      <c r="Z138" s="3">
        <v>0</v>
      </c>
      <c r="AA138" s="3">
        <v>0</v>
      </c>
      <c r="AB138" s="3"/>
      <c r="AC138" s="27">
        <v>120574085</v>
      </c>
      <c r="AD138" s="28">
        <v>964592684</v>
      </c>
      <c r="AE138" s="135"/>
    </row>
    <row r="139" spans="1:31" x14ac:dyDescent="0.25">
      <c r="A139" s="20">
        <v>127</v>
      </c>
      <c r="B139" s="52"/>
      <c r="C139" s="134" t="str">
        <f>VLOOKUP(D139,[1]Hoja1!$A$2:$B$1115,2,0)</f>
        <v>05148</v>
      </c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>
        <v>836673488</v>
      </c>
      <c r="J139" s="3">
        <v>1008352451</v>
      </c>
      <c r="K139" s="3"/>
      <c r="L139" s="3"/>
      <c r="M139" s="3"/>
      <c r="N139" s="3"/>
      <c r="O139" s="3"/>
      <c r="P139" s="25">
        <v>1845025939</v>
      </c>
      <c r="Q139" s="26">
        <v>1217520824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69722791</v>
      </c>
      <c r="X139" s="3"/>
      <c r="Y139" s="3">
        <v>0</v>
      </c>
      <c r="Z139" s="3">
        <v>0</v>
      </c>
      <c r="AA139" s="3">
        <v>0</v>
      </c>
      <c r="AB139" s="3"/>
      <c r="AC139" s="27">
        <v>69722791</v>
      </c>
      <c r="AD139" s="28">
        <v>557782324</v>
      </c>
      <c r="AE139" s="135"/>
    </row>
    <row r="140" spans="1:31" x14ac:dyDescent="0.25">
      <c r="A140" s="29">
        <v>128</v>
      </c>
      <c r="B140" s="52"/>
      <c r="C140" s="134" t="str">
        <f>VLOOKUP(D140,[1]Hoja1!$A$2:$B$1115,2,0)</f>
        <v>05150</v>
      </c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>
        <v>40812476</v>
      </c>
      <c r="J140" s="3">
        <v>46024118</v>
      </c>
      <c r="K140" s="3"/>
      <c r="L140" s="3"/>
      <c r="M140" s="3"/>
      <c r="N140" s="3"/>
      <c r="O140" s="3"/>
      <c r="P140" s="25">
        <v>86836594</v>
      </c>
      <c r="Q140" s="26">
        <v>56227238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3401040</v>
      </c>
      <c r="X140" s="3"/>
      <c r="Y140" s="3">
        <v>0</v>
      </c>
      <c r="Z140" s="3">
        <v>0</v>
      </c>
      <c r="AA140" s="3">
        <v>0</v>
      </c>
      <c r="AB140" s="3"/>
      <c r="AC140" s="27">
        <v>3401040</v>
      </c>
      <c r="AD140" s="28">
        <v>27208316</v>
      </c>
      <c r="AE140" s="135"/>
    </row>
    <row r="141" spans="1:31" x14ac:dyDescent="0.25">
      <c r="A141" s="20">
        <v>129</v>
      </c>
      <c r="B141" s="52"/>
      <c r="C141" s="134" t="str">
        <f>VLOOKUP(D141,[1]Hoja1!$A$2:$B$1115,2,0)</f>
        <v>05154</v>
      </c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>
        <v>2470223360</v>
      </c>
      <c r="J141" s="3">
        <v>1947160448</v>
      </c>
      <c r="K141" s="3"/>
      <c r="L141" s="3"/>
      <c r="M141" s="3"/>
      <c r="N141" s="3"/>
      <c r="O141" s="3"/>
      <c r="P141" s="25">
        <v>4417383808</v>
      </c>
      <c r="Q141" s="26">
        <v>2564716289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205851947</v>
      </c>
      <c r="X141" s="3"/>
      <c r="Y141" s="3">
        <v>0</v>
      </c>
      <c r="Z141" s="3">
        <v>0</v>
      </c>
      <c r="AA141" s="3">
        <v>0</v>
      </c>
      <c r="AB141" s="3"/>
      <c r="AC141" s="27">
        <v>205851947</v>
      </c>
      <c r="AD141" s="28">
        <v>1646815572</v>
      </c>
      <c r="AE141" s="135"/>
    </row>
    <row r="142" spans="1:31" x14ac:dyDescent="0.25">
      <c r="A142" s="29">
        <v>130</v>
      </c>
      <c r="B142" s="52"/>
      <c r="C142" s="134" t="str">
        <f>VLOOKUP(D142,[1]Hoja1!$A$2:$B$1115,2,0)</f>
        <v>05172</v>
      </c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>
        <v>1615466848</v>
      </c>
      <c r="J142" s="3">
        <v>1156413627</v>
      </c>
      <c r="K142" s="3"/>
      <c r="L142" s="3"/>
      <c r="M142" s="3"/>
      <c r="N142" s="3"/>
      <c r="O142" s="3"/>
      <c r="P142" s="25">
        <v>2771880475</v>
      </c>
      <c r="Q142" s="26">
        <v>1560280338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134622237</v>
      </c>
      <c r="X142" s="3"/>
      <c r="Y142" s="3">
        <v>0</v>
      </c>
      <c r="Z142" s="3">
        <v>0</v>
      </c>
      <c r="AA142" s="3">
        <v>0</v>
      </c>
      <c r="AB142" s="3"/>
      <c r="AC142" s="27">
        <v>134622237</v>
      </c>
      <c r="AD142" s="28">
        <v>1076977900</v>
      </c>
      <c r="AE142" s="135"/>
    </row>
    <row r="143" spans="1:31" x14ac:dyDescent="0.25">
      <c r="A143" s="20">
        <v>131</v>
      </c>
      <c r="B143" s="52"/>
      <c r="C143" s="134" t="str">
        <f>VLOOKUP(D143,[1]Hoja1!$A$2:$B$1115,2,0)</f>
        <v>05190</v>
      </c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>
        <v>143650316</v>
      </c>
      <c r="J143" s="3">
        <v>149867852</v>
      </c>
      <c r="K143" s="3"/>
      <c r="L143" s="3"/>
      <c r="M143" s="3"/>
      <c r="N143" s="3"/>
      <c r="O143" s="3"/>
      <c r="P143" s="25">
        <v>293518168</v>
      </c>
      <c r="Q143" s="26">
        <v>185780432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11970860</v>
      </c>
      <c r="X143" s="3"/>
      <c r="Y143" s="3">
        <v>0</v>
      </c>
      <c r="Z143" s="3">
        <v>0</v>
      </c>
      <c r="AA143" s="3">
        <v>0</v>
      </c>
      <c r="AB143" s="3"/>
      <c r="AC143" s="27">
        <v>11970860</v>
      </c>
      <c r="AD143" s="28">
        <v>95766876</v>
      </c>
      <c r="AE143" s="135"/>
    </row>
    <row r="144" spans="1:31" x14ac:dyDescent="0.25">
      <c r="A144" s="29">
        <v>132</v>
      </c>
      <c r="B144" s="52"/>
      <c r="C144" s="134" t="str">
        <f>VLOOKUP(D144,[1]Hoja1!$A$2:$B$1115,2,0)</f>
        <v>05197</v>
      </c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>
        <v>310440228</v>
      </c>
      <c r="J144" s="3">
        <v>330090803</v>
      </c>
      <c r="K144" s="3"/>
      <c r="L144" s="3"/>
      <c r="M144" s="3"/>
      <c r="N144" s="3"/>
      <c r="O144" s="3"/>
      <c r="P144" s="25">
        <v>640531031</v>
      </c>
      <c r="Q144" s="26">
        <v>407700860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25870019</v>
      </c>
      <c r="X144" s="3"/>
      <c r="Y144" s="3">
        <v>0</v>
      </c>
      <c r="Z144" s="3">
        <v>0</v>
      </c>
      <c r="AA144" s="3">
        <v>0</v>
      </c>
      <c r="AB144" s="3"/>
      <c r="AC144" s="27">
        <v>25870019</v>
      </c>
      <c r="AD144" s="28">
        <v>206960152</v>
      </c>
      <c r="AE144" s="135"/>
    </row>
    <row r="145" spans="1:31" x14ac:dyDescent="0.25">
      <c r="A145" s="20">
        <v>133</v>
      </c>
      <c r="B145" s="52"/>
      <c r="C145" s="134" t="str">
        <f>VLOOKUP(D145,[1]Hoja1!$A$2:$B$1115,2,0)</f>
        <v>05206</v>
      </c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>
        <v>64652365</v>
      </c>
      <c r="J145" s="3">
        <v>51381379</v>
      </c>
      <c r="K145" s="3"/>
      <c r="L145" s="3"/>
      <c r="M145" s="3"/>
      <c r="N145" s="3"/>
      <c r="O145" s="3"/>
      <c r="P145" s="25">
        <v>116033744</v>
      </c>
      <c r="Q145" s="26">
        <v>67544470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5387697</v>
      </c>
      <c r="X145" s="3"/>
      <c r="Y145" s="3">
        <v>0</v>
      </c>
      <c r="Z145" s="3">
        <v>0</v>
      </c>
      <c r="AA145" s="3">
        <v>0</v>
      </c>
      <c r="AB145" s="3"/>
      <c r="AC145" s="27">
        <v>5387697</v>
      </c>
      <c r="AD145" s="28">
        <v>43101577</v>
      </c>
      <c r="AE145" s="135"/>
    </row>
    <row r="146" spans="1:31" x14ac:dyDescent="0.25">
      <c r="A146" s="29">
        <v>134</v>
      </c>
      <c r="B146" s="52"/>
      <c r="C146" s="134" t="str">
        <f>VLOOKUP(D146,[1]Hoja1!$A$2:$B$1115,2,0)</f>
        <v>05209</v>
      </c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>
        <v>257143228</v>
      </c>
      <c r="J146" s="3">
        <v>279200534</v>
      </c>
      <c r="K146" s="3"/>
      <c r="L146" s="3"/>
      <c r="M146" s="3"/>
      <c r="N146" s="3"/>
      <c r="O146" s="3"/>
      <c r="P146" s="25">
        <v>536343762</v>
      </c>
      <c r="Q146" s="26">
        <v>343486340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21428602</v>
      </c>
      <c r="X146" s="3"/>
      <c r="Y146" s="3">
        <v>0</v>
      </c>
      <c r="Z146" s="3">
        <v>0</v>
      </c>
      <c r="AA146" s="3">
        <v>0</v>
      </c>
      <c r="AB146" s="3"/>
      <c r="AC146" s="27">
        <v>21428602</v>
      </c>
      <c r="AD146" s="28">
        <v>171428820</v>
      </c>
      <c r="AE146" s="135"/>
    </row>
    <row r="147" spans="1:31" x14ac:dyDescent="0.25">
      <c r="A147" s="20">
        <v>135</v>
      </c>
      <c r="B147" s="52"/>
      <c r="C147" s="134" t="str">
        <f>VLOOKUP(D147,[1]Hoja1!$A$2:$B$1115,2,0)</f>
        <v>05212</v>
      </c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>
        <v>812409408</v>
      </c>
      <c r="J147" s="3">
        <v>897687532</v>
      </c>
      <c r="K147" s="3"/>
      <c r="L147" s="3"/>
      <c r="M147" s="3"/>
      <c r="N147" s="3"/>
      <c r="O147" s="3"/>
      <c r="P147" s="25">
        <v>1710096940</v>
      </c>
      <c r="Q147" s="26">
        <v>1100789884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67700784</v>
      </c>
      <c r="X147" s="3"/>
      <c r="Y147" s="3">
        <v>0</v>
      </c>
      <c r="Z147" s="3">
        <v>0</v>
      </c>
      <c r="AA147" s="3">
        <v>0</v>
      </c>
      <c r="AB147" s="3"/>
      <c r="AC147" s="27">
        <v>67700784</v>
      </c>
      <c r="AD147" s="28">
        <v>541606272</v>
      </c>
      <c r="AE147" s="135"/>
    </row>
    <row r="148" spans="1:31" x14ac:dyDescent="0.25">
      <c r="A148" s="29">
        <v>136</v>
      </c>
      <c r="B148" s="52"/>
      <c r="C148" s="134" t="str">
        <f>VLOOKUP(D148,[1]Hoja1!$A$2:$B$1115,2,0)</f>
        <v>05234</v>
      </c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>
        <v>906084800</v>
      </c>
      <c r="J148" s="3">
        <v>625367461</v>
      </c>
      <c r="K148" s="3"/>
      <c r="L148" s="3"/>
      <c r="M148" s="3"/>
      <c r="N148" s="3"/>
      <c r="O148" s="3"/>
      <c r="P148" s="25">
        <v>1531452261</v>
      </c>
      <c r="Q148" s="26">
        <v>851888662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75507067</v>
      </c>
      <c r="X148" s="3"/>
      <c r="Y148" s="3">
        <v>0</v>
      </c>
      <c r="Z148" s="3">
        <v>0</v>
      </c>
      <c r="AA148" s="3">
        <v>0</v>
      </c>
      <c r="AB148" s="3"/>
      <c r="AC148" s="27">
        <v>75507067</v>
      </c>
      <c r="AD148" s="28">
        <v>604056532</v>
      </c>
      <c r="AE148" s="135"/>
    </row>
    <row r="149" spans="1:31" x14ac:dyDescent="0.25">
      <c r="A149" s="20">
        <v>137</v>
      </c>
      <c r="B149" s="52"/>
      <c r="C149" s="134" t="str">
        <f>VLOOKUP(D149,[1]Hoja1!$A$2:$B$1115,2,0)</f>
        <v>05237</v>
      </c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>
        <v>246830868</v>
      </c>
      <c r="J149" s="3">
        <v>273228680</v>
      </c>
      <c r="K149" s="3"/>
      <c r="L149" s="3"/>
      <c r="M149" s="3"/>
      <c r="N149" s="3"/>
      <c r="O149" s="3"/>
      <c r="P149" s="25">
        <v>520059548</v>
      </c>
      <c r="Q149" s="26">
        <v>334936397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20569239</v>
      </c>
      <c r="X149" s="3"/>
      <c r="Y149" s="3">
        <v>0</v>
      </c>
      <c r="Z149" s="3">
        <v>0</v>
      </c>
      <c r="AA149" s="3">
        <v>0</v>
      </c>
      <c r="AB149" s="3"/>
      <c r="AC149" s="27">
        <v>20569239</v>
      </c>
      <c r="AD149" s="28">
        <v>164553912</v>
      </c>
      <c r="AE149" s="135"/>
    </row>
    <row r="150" spans="1:31" x14ac:dyDescent="0.25">
      <c r="A150" s="29">
        <v>138</v>
      </c>
      <c r="B150" s="52"/>
      <c r="C150" s="134" t="str">
        <f>VLOOKUP(D150,[1]Hoja1!$A$2:$B$1115,2,0)</f>
        <v>05240</v>
      </c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>
        <v>154018906</v>
      </c>
      <c r="J150" s="3">
        <v>168649794</v>
      </c>
      <c r="K150" s="3"/>
      <c r="L150" s="3"/>
      <c r="M150" s="3"/>
      <c r="N150" s="3"/>
      <c r="O150" s="3"/>
      <c r="P150" s="25">
        <v>322668700</v>
      </c>
      <c r="Q150" s="26">
        <v>207154521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12834909</v>
      </c>
      <c r="X150" s="3"/>
      <c r="Y150" s="3">
        <v>0</v>
      </c>
      <c r="Z150" s="3">
        <v>0</v>
      </c>
      <c r="AA150" s="3">
        <v>0</v>
      </c>
      <c r="AB150" s="3"/>
      <c r="AC150" s="27">
        <v>12834909</v>
      </c>
      <c r="AD150" s="28">
        <v>102679270</v>
      </c>
      <c r="AE150" s="135"/>
    </row>
    <row r="151" spans="1:31" x14ac:dyDescent="0.25">
      <c r="A151" s="20">
        <v>139</v>
      </c>
      <c r="B151" s="52"/>
      <c r="C151" s="134" t="str">
        <f>VLOOKUP(D151,[1]Hoja1!$A$2:$B$1115,2,0)</f>
        <v>05250</v>
      </c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>
        <v>1858477696</v>
      </c>
      <c r="J151" s="3">
        <v>1359183504</v>
      </c>
      <c r="K151" s="3"/>
      <c r="L151" s="3"/>
      <c r="M151" s="3"/>
      <c r="N151" s="3"/>
      <c r="O151" s="3"/>
      <c r="P151" s="25">
        <v>3217661200</v>
      </c>
      <c r="Q151" s="26">
        <v>1823802927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154873141</v>
      </c>
      <c r="X151" s="3"/>
      <c r="Y151" s="3">
        <v>0</v>
      </c>
      <c r="Z151" s="3">
        <v>0</v>
      </c>
      <c r="AA151" s="3">
        <v>0</v>
      </c>
      <c r="AB151" s="3"/>
      <c r="AC151" s="27">
        <v>154873141</v>
      </c>
      <c r="AD151" s="28">
        <v>1238985132</v>
      </c>
      <c r="AE151" s="135"/>
    </row>
    <row r="152" spans="1:31" x14ac:dyDescent="0.25">
      <c r="A152" s="29">
        <v>140</v>
      </c>
      <c r="B152" s="52"/>
      <c r="C152" s="134" t="str">
        <f>VLOOKUP(D152,[1]Hoja1!$A$2:$B$1115,2,0)</f>
        <v>05264</v>
      </c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>
        <v>113044590</v>
      </c>
      <c r="J152" s="3">
        <v>120986849</v>
      </c>
      <c r="K152" s="3"/>
      <c r="L152" s="3"/>
      <c r="M152" s="3"/>
      <c r="N152" s="3"/>
      <c r="O152" s="3"/>
      <c r="P152" s="25">
        <v>234031439</v>
      </c>
      <c r="Q152" s="26">
        <v>149247998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9420383</v>
      </c>
      <c r="X152" s="3"/>
      <c r="Y152" s="3">
        <v>0</v>
      </c>
      <c r="Z152" s="3">
        <v>0</v>
      </c>
      <c r="AA152" s="3">
        <v>0</v>
      </c>
      <c r="AB152" s="3"/>
      <c r="AC152" s="27">
        <v>9420383</v>
      </c>
      <c r="AD152" s="28">
        <v>75363058</v>
      </c>
      <c r="AE152" s="135"/>
    </row>
    <row r="153" spans="1:31" x14ac:dyDescent="0.25">
      <c r="A153" s="20">
        <v>141</v>
      </c>
      <c r="B153" s="52"/>
      <c r="C153" s="134" t="str">
        <f>VLOOKUP(D153,[1]Hoja1!$A$2:$B$1115,2,0)</f>
        <v>05282</v>
      </c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>
        <v>241805988</v>
      </c>
      <c r="J153" s="3">
        <v>238755897</v>
      </c>
      <c r="K153" s="3"/>
      <c r="L153" s="3"/>
      <c r="M153" s="3"/>
      <c r="N153" s="3"/>
      <c r="O153" s="3"/>
      <c r="P153" s="25">
        <v>480561885</v>
      </c>
      <c r="Q153" s="26">
        <v>299207394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20150499</v>
      </c>
      <c r="X153" s="3"/>
      <c r="Y153" s="3">
        <v>0</v>
      </c>
      <c r="Z153" s="3">
        <v>0</v>
      </c>
      <c r="AA153" s="3">
        <v>0</v>
      </c>
      <c r="AB153" s="3"/>
      <c r="AC153" s="27">
        <v>20150499</v>
      </c>
      <c r="AD153" s="28">
        <v>161203992</v>
      </c>
      <c r="AE153" s="135"/>
    </row>
    <row r="154" spans="1:31" x14ac:dyDescent="0.25">
      <c r="A154" s="29">
        <v>142</v>
      </c>
      <c r="B154" s="52"/>
      <c r="C154" s="134" t="str">
        <f>VLOOKUP(D154,[1]Hoja1!$A$2:$B$1115,2,0)</f>
        <v>05284</v>
      </c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>
        <v>703582048</v>
      </c>
      <c r="J154" s="3">
        <v>497862695</v>
      </c>
      <c r="K154" s="3"/>
      <c r="L154" s="3"/>
      <c r="M154" s="3"/>
      <c r="N154" s="3"/>
      <c r="O154" s="3"/>
      <c r="P154" s="25">
        <v>1201444743</v>
      </c>
      <c r="Q154" s="26">
        <v>673758206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58631837</v>
      </c>
      <c r="X154" s="3"/>
      <c r="Y154" s="3">
        <v>0</v>
      </c>
      <c r="Z154" s="3">
        <v>0</v>
      </c>
      <c r="AA154" s="3">
        <v>0</v>
      </c>
      <c r="AB154" s="3"/>
      <c r="AC154" s="27">
        <v>58631837</v>
      </c>
      <c r="AD154" s="28">
        <v>469054700</v>
      </c>
      <c r="AE154" s="135"/>
    </row>
    <row r="155" spans="1:31" x14ac:dyDescent="0.25">
      <c r="A155" s="20">
        <v>143</v>
      </c>
      <c r="B155" s="52"/>
      <c r="C155" s="134" t="str">
        <f>VLOOKUP(D155,[1]Hoja1!$A$2:$B$1115,2,0)</f>
        <v>05306</v>
      </c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>
        <v>136604286</v>
      </c>
      <c r="J155" s="3">
        <v>139435239</v>
      </c>
      <c r="K155" s="3"/>
      <c r="L155" s="3"/>
      <c r="M155" s="3"/>
      <c r="N155" s="3"/>
      <c r="O155" s="3"/>
      <c r="P155" s="25">
        <v>276039525</v>
      </c>
      <c r="Q155" s="26">
        <v>173586312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11383691</v>
      </c>
      <c r="X155" s="3"/>
      <c r="Y155" s="3">
        <v>0</v>
      </c>
      <c r="Z155" s="3">
        <v>0</v>
      </c>
      <c r="AA155" s="3">
        <v>0</v>
      </c>
      <c r="AB155" s="3"/>
      <c r="AC155" s="27">
        <v>11383691</v>
      </c>
      <c r="AD155" s="28">
        <v>91069522</v>
      </c>
      <c r="AE155" s="135"/>
    </row>
    <row r="156" spans="1:31" x14ac:dyDescent="0.25">
      <c r="A156" s="29">
        <v>144</v>
      </c>
      <c r="B156" s="52"/>
      <c r="C156" s="134" t="str">
        <f>VLOOKUP(D156,[1]Hoja1!$A$2:$B$1115,2,0)</f>
        <v>05308</v>
      </c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>
        <v>477629448</v>
      </c>
      <c r="J156" s="3">
        <v>597704167</v>
      </c>
      <c r="K156" s="3"/>
      <c r="L156" s="3"/>
      <c r="M156" s="3"/>
      <c r="N156" s="3"/>
      <c r="O156" s="3"/>
      <c r="P156" s="25">
        <v>1075333615</v>
      </c>
      <c r="Q156" s="26">
        <v>717111529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39802454</v>
      </c>
      <c r="X156" s="3"/>
      <c r="Y156" s="3">
        <v>0</v>
      </c>
      <c r="Z156" s="3">
        <v>0</v>
      </c>
      <c r="AA156" s="3">
        <v>0</v>
      </c>
      <c r="AB156" s="3"/>
      <c r="AC156" s="27">
        <v>39802454</v>
      </c>
      <c r="AD156" s="28">
        <v>318419632</v>
      </c>
      <c r="AE156" s="135"/>
    </row>
    <row r="157" spans="1:31" x14ac:dyDescent="0.25">
      <c r="A157" s="20">
        <v>145</v>
      </c>
      <c r="B157" s="52"/>
      <c r="C157" s="134" t="str">
        <f>VLOOKUP(D157,[1]Hoja1!$A$2:$B$1115,2,0)</f>
        <v>05310</v>
      </c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>
        <v>113803688</v>
      </c>
      <c r="J157" s="3">
        <v>110208529</v>
      </c>
      <c r="K157" s="3"/>
      <c r="L157" s="3"/>
      <c r="M157" s="3"/>
      <c r="N157" s="3"/>
      <c r="O157" s="3"/>
      <c r="P157" s="25">
        <v>224012217</v>
      </c>
      <c r="Q157" s="26">
        <v>138659452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9483641</v>
      </c>
      <c r="X157" s="3"/>
      <c r="Y157" s="3">
        <v>0</v>
      </c>
      <c r="Z157" s="3">
        <v>0</v>
      </c>
      <c r="AA157" s="3">
        <v>0</v>
      </c>
      <c r="AB157" s="3"/>
      <c r="AC157" s="27">
        <v>9483641</v>
      </c>
      <c r="AD157" s="28">
        <v>75869124</v>
      </c>
      <c r="AE157" s="135"/>
    </row>
    <row r="158" spans="1:31" x14ac:dyDescent="0.25">
      <c r="A158" s="29">
        <v>146</v>
      </c>
      <c r="B158" s="52"/>
      <c r="C158" s="134" t="str">
        <f>VLOOKUP(D158,[1]Hoja1!$A$2:$B$1115,2,0)</f>
        <v>05313</v>
      </c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>
        <v>176851252</v>
      </c>
      <c r="J158" s="3">
        <v>178877874</v>
      </c>
      <c r="K158" s="3"/>
      <c r="L158" s="3"/>
      <c r="M158" s="3"/>
      <c r="N158" s="3"/>
      <c r="O158" s="3"/>
      <c r="P158" s="25">
        <v>355729126</v>
      </c>
      <c r="Q158" s="26">
        <v>223090686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14737604</v>
      </c>
      <c r="X158" s="3"/>
      <c r="Y158" s="3">
        <v>0</v>
      </c>
      <c r="Z158" s="3">
        <v>0</v>
      </c>
      <c r="AA158" s="3">
        <v>0</v>
      </c>
      <c r="AB158" s="3"/>
      <c r="AC158" s="27">
        <v>14737604</v>
      </c>
      <c r="AD158" s="28">
        <v>117900836</v>
      </c>
      <c r="AE158" s="135"/>
    </row>
    <row r="159" spans="1:31" x14ac:dyDescent="0.25">
      <c r="A159" s="20">
        <v>147</v>
      </c>
      <c r="B159" s="52"/>
      <c r="C159" s="134" t="str">
        <f>VLOOKUP(D159,[1]Hoja1!$A$2:$B$1115,2,0)</f>
        <v>05315</v>
      </c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>
        <v>96941724</v>
      </c>
      <c r="J159" s="3">
        <v>86488055</v>
      </c>
      <c r="K159" s="3"/>
      <c r="L159" s="3"/>
      <c r="M159" s="3"/>
      <c r="N159" s="3"/>
      <c r="O159" s="3"/>
      <c r="P159" s="25">
        <v>183429779</v>
      </c>
      <c r="Q159" s="26">
        <v>110723486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8078477</v>
      </c>
      <c r="X159" s="3"/>
      <c r="Y159" s="3">
        <v>0</v>
      </c>
      <c r="Z159" s="3">
        <v>0</v>
      </c>
      <c r="AA159" s="3">
        <v>0</v>
      </c>
      <c r="AB159" s="3"/>
      <c r="AC159" s="27">
        <v>8078477</v>
      </c>
      <c r="AD159" s="28">
        <v>64627816</v>
      </c>
      <c r="AE159" s="135"/>
    </row>
    <row r="160" spans="1:31" x14ac:dyDescent="0.25">
      <c r="A160" s="29">
        <v>148</v>
      </c>
      <c r="B160" s="52"/>
      <c r="C160" s="134" t="str">
        <f>VLOOKUP(D160,[1]Hoja1!$A$2:$B$1115,2,0)</f>
        <v>05318</v>
      </c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>
        <v>579217856</v>
      </c>
      <c r="J160" s="3">
        <v>659331719</v>
      </c>
      <c r="K160" s="3"/>
      <c r="L160" s="3"/>
      <c r="M160" s="3"/>
      <c r="N160" s="3"/>
      <c r="O160" s="3"/>
      <c r="P160" s="25">
        <v>1238549575</v>
      </c>
      <c r="Q160" s="26">
        <v>804136184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48268155</v>
      </c>
      <c r="X160" s="3"/>
      <c r="Y160" s="3">
        <v>0</v>
      </c>
      <c r="Z160" s="3">
        <v>0</v>
      </c>
      <c r="AA160" s="3">
        <v>0</v>
      </c>
      <c r="AB160" s="3"/>
      <c r="AC160" s="27">
        <v>48268155</v>
      </c>
      <c r="AD160" s="28">
        <v>386145236</v>
      </c>
      <c r="AE160" s="135"/>
    </row>
    <row r="161" spans="1:31" x14ac:dyDescent="0.25">
      <c r="A161" s="20">
        <v>149</v>
      </c>
      <c r="B161" s="52"/>
      <c r="C161" s="134" t="str">
        <f>VLOOKUP(D161,[1]Hoja1!$A$2:$B$1115,2,0)</f>
        <v>05321</v>
      </c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>
        <v>135969940</v>
      </c>
      <c r="J161" s="3">
        <v>141688042</v>
      </c>
      <c r="K161" s="3"/>
      <c r="L161" s="3"/>
      <c r="M161" s="3"/>
      <c r="N161" s="3"/>
      <c r="O161" s="3"/>
      <c r="P161" s="25">
        <v>277657982</v>
      </c>
      <c r="Q161" s="26">
        <v>175680526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11330828</v>
      </c>
      <c r="X161" s="3"/>
      <c r="Y161" s="3">
        <v>0</v>
      </c>
      <c r="Z161" s="3">
        <v>0</v>
      </c>
      <c r="AA161" s="3">
        <v>0</v>
      </c>
      <c r="AB161" s="3"/>
      <c r="AC161" s="27">
        <v>11330828</v>
      </c>
      <c r="AD161" s="28">
        <v>90646628</v>
      </c>
      <c r="AE161" s="135"/>
    </row>
    <row r="162" spans="1:31" x14ac:dyDescent="0.25">
      <c r="A162" s="29">
        <v>150</v>
      </c>
      <c r="B162" s="52"/>
      <c r="C162" s="134" t="str">
        <f>VLOOKUP(D162,[1]Hoja1!$A$2:$B$1115,2,0)</f>
        <v>05347</v>
      </c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>
        <v>65972610</v>
      </c>
      <c r="J162" s="3">
        <v>67346907</v>
      </c>
      <c r="K162" s="3"/>
      <c r="L162" s="3"/>
      <c r="M162" s="3"/>
      <c r="N162" s="3"/>
      <c r="O162" s="3"/>
      <c r="P162" s="25">
        <v>133319517</v>
      </c>
      <c r="Q162" s="26">
        <v>83840061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5497718</v>
      </c>
      <c r="X162" s="3"/>
      <c r="Y162" s="3">
        <v>0</v>
      </c>
      <c r="Z162" s="3">
        <v>0</v>
      </c>
      <c r="AA162" s="3">
        <v>0</v>
      </c>
      <c r="AB162" s="3"/>
      <c r="AC162" s="27">
        <v>5497718</v>
      </c>
      <c r="AD162" s="28">
        <v>43981738</v>
      </c>
      <c r="AE162" s="135"/>
    </row>
    <row r="163" spans="1:31" x14ac:dyDescent="0.25">
      <c r="A163" s="20">
        <v>151</v>
      </c>
      <c r="B163" s="52"/>
      <c r="C163" s="134" t="str">
        <f>VLOOKUP(D163,[1]Hoja1!$A$2:$B$1115,2,0)</f>
        <v>05353</v>
      </c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>
        <v>72102918</v>
      </c>
      <c r="J163" s="3">
        <v>64202370</v>
      </c>
      <c r="K163" s="3"/>
      <c r="L163" s="3"/>
      <c r="M163" s="3"/>
      <c r="N163" s="3"/>
      <c r="O163" s="3"/>
      <c r="P163" s="25">
        <v>136305288</v>
      </c>
      <c r="Q163" s="26">
        <v>82228101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6008577</v>
      </c>
      <c r="X163" s="3"/>
      <c r="Y163" s="3">
        <v>0</v>
      </c>
      <c r="Z163" s="3">
        <v>0</v>
      </c>
      <c r="AA163" s="3">
        <v>0</v>
      </c>
      <c r="AB163" s="3"/>
      <c r="AC163" s="27">
        <v>6008577</v>
      </c>
      <c r="AD163" s="28">
        <v>48068610</v>
      </c>
      <c r="AE163" s="135"/>
    </row>
    <row r="164" spans="1:31" x14ac:dyDescent="0.25">
      <c r="A164" s="29">
        <v>152</v>
      </c>
      <c r="B164" s="52"/>
      <c r="C164" s="134" t="str">
        <f>VLOOKUP(D164,[1]Hoja1!$A$2:$B$1115,2,0)</f>
        <v>05361</v>
      </c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>
        <v>522919208</v>
      </c>
      <c r="J164" s="3">
        <v>404196931</v>
      </c>
      <c r="K164" s="3"/>
      <c r="L164" s="3"/>
      <c r="M164" s="3"/>
      <c r="N164" s="3"/>
      <c r="O164" s="3"/>
      <c r="P164" s="25">
        <v>927116139</v>
      </c>
      <c r="Q164" s="26">
        <v>534926734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43576601</v>
      </c>
      <c r="X164" s="3"/>
      <c r="Y164" s="3">
        <v>0</v>
      </c>
      <c r="Z164" s="3">
        <v>0</v>
      </c>
      <c r="AA164" s="3">
        <v>0</v>
      </c>
      <c r="AB164" s="3"/>
      <c r="AC164" s="27">
        <v>43576601</v>
      </c>
      <c r="AD164" s="28">
        <v>348612804</v>
      </c>
      <c r="AE164" s="135"/>
    </row>
    <row r="165" spans="1:31" x14ac:dyDescent="0.25">
      <c r="A165" s="20">
        <v>153</v>
      </c>
      <c r="B165" s="52"/>
      <c r="C165" s="134" t="str">
        <f>VLOOKUP(D165,[1]Hoja1!$A$2:$B$1115,2,0)</f>
        <v>05364</v>
      </c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>
        <v>169383982</v>
      </c>
      <c r="J165" s="3">
        <v>211963220</v>
      </c>
      <c r="K165" s="3"/>
      <c r="L165" s="3"/>
      <c r="M165" s="3"/>
      <c r="N165" s="3"/>
      <c r="O165" s="3"/>
      <c r="P165" s="25">
        <v>381347202</v>
      </c>
      <c r="Q165" s="26">
        <v>254309216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14115332</v>
      </c>
      <c r="X165" s="3"/>
      <c r="Y165" s="3">
        <v>0</v>
      </c>
      <c r="Z165" s="3">
        <v>0</v>
      </c>
      <c r="AA165" s="3">
        <v>0</v>
      </c>
      <c r="AB165" s="3"/>
      <c r="AC165" s="27">
        <v>14115332</v>
      </c>
      <c r="AD165" s="28">
        <v>112922654</v>
      </c>
      <c r="AE165" s="135"/>
    </row>
    <row r="166" spans="1:31" x14ac:dyDescent="0.25">
      <c r="A166" s="29">
        <v>154</v>
      </c>
      <c r="B166" s="52"/>
      <c r="C166" s="134" t="str">
        <f>VLOOKUP(D166,[1]Hoja1!$A$2:$B$1115,2,0)</f>
        <v>05368</v>
      </c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>
        <v>136877086</v>
      </c>
      <c r="J166" s="3">
        <v>152490240</v>
      </c>
      <c r="K166" s="3"/>
      <c r="L166" s="3"/>
      <c r="M166" s="3"/>
      <c r="N166" s="3"/>
      <c r="O166" s="3"/>
      <c r="P166" s="25">
        <v>289367326</v>
      </c>
      <c r="Q166" s="26">
        <v>186709512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11406424</v>
      </c>
      <c r="X166" s="3"/>
      <c r="Y166" s="3">
        <v>0</v>
      </c>
      <c r="Z166" s="3">
        <v>0</v>
      </c>
      <c r="AA166" s="3">
        <v>0</v>
      </c>
      <c r="AB166" s="3"/>
      <c r="AC166" s="27">
        <v>11406424</v>
      </c>
      <c r="AD166" s="28">
        <v>91251390</v>
      </c>
      <c r="AE166" s="135"/>
    </row>
    <row r="167" spans="1:31" x14ac:dyDescent="0.25">
      <c r="A167" s="20">
        <v>155</v>
      </c>
      <c r="B167" s="52"/>
      <c r="C167" s="134" t="str">
        <f>VLOOKUP(D167,[1]Hoja1!$A$2:$B$1115,2,0)</f>
        <v>05376</v>
      </c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>
        <v>741403840</v>
      </c>
      <c r="J167" s="3">
        <v>795938388</v>
      </c>
      <c r="K167" s="3"/>
      <c r="L167" s="3"/>
      <c r="M167" s="3"/>
      <c r="N167" s="3"/>
      <c r="O167" s="3"/>
      <c r="P167" s="25">
        <v>1537342228</v>
      </c>
      <c r="Q167" s="26">
        <v>981289347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61783653</v>
      </c>
      <c r="X167" s="3"/>
      <c r="Y167" s="3">
        <v>0</v>
      </c>
      <c r="Z167" s="3">
        <v>0</v>
      </c>
      <c r="AA167" s="3">
        <v>0</v>
      </c>
      <c r="AB167" s="3"/>
      <c r="AC167" s="27">
        <v>61783653</v>
      </c>
      <c r="AD167" s="28">
        <v>494269228</v>
      </c>
      <c r="AE167" s="135"/>
    </row>
    <row r="168" spans="1:31" x14ac:dyDescent="0.25">
      <c r="A168" s="29">
        <v>156</v>
      </c>
      <c r="B168" s="52"/>
      <c r="C168" s="134" t="str">
        <f>VLOOKUP(D168,[1]Hoja1!$A$2:$B$1115,2,0)</f>
        <v>05390</v>
      </c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>
        <v>135826722</v>
      </c>
      <c r="J168" s="3">
        <v>120850012</v>
      </c>
      <c r="K168" s="3"/>
      <c r="L168" s="3"/>
      <c r="M168" s="3"/>
      <c r="N168" s="3"/>
      <c r="O168" s="3"/>
      <c r="P168" s="25">
        <v>256676734</v>
      </c>
      <c r="Q168" s="26">
        <v>154806694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11318894</v>
      </c>
      <c r="X168" s="3"/>
      <c r="Y168" s="3">
        <v>0</v>
      </c>
      <c r="Z168" s="3">
        <v>0</v>
      </c>
      <c r="AA168" s="3">
        <v>0</v>
      </c>
      <c r="AB168" s="3"/>
      <c r="AC168" s="27">
        <v>11318894</v>
      </c>
      <c r="AD168" s="28">
        <v>90551146</v>
      </c>
      <c r="AE168" s="135"/>
    </row>
    <row r="169" spans="1:31" x14ac:dyDescent="0.25">
      <c r="A169" s="20">
        <v>157</v>
      </c>
      <c r="B169" s="52"/>
      <c r="C169" s="134" t="str">
        <f>VLOOKUP(D169,[1]Hoja1!$A$2:$B$1115,2,0)</f>
        <v>05400</v>
      </c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>
        <v>302492364</v>
      </c>
      <c r="J169" s="3">
        <v>330646748</v>
      </c>
      <c r="K169" s="3"/>
      <c r="L169" s="3"/>
      <c r="M169" s="3"/>
      <c r="N169" s="3"/>
      <c r="O169" s="3"/>
      <c r="P169" s="25">
        <v>633139112</v>
      </c>
      <c r="Q169" s="26">
        <v>406269839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25207697</v>
      </c>
      <c r="X169" s="3"/>
      <c r="Y169" s="3">
        <v>0</v>
      </c>
      <c r="Z169" s="3">
        <v>0</v>
      </c>
      <c r="AA169" s="3">
        <v>0</v>
      </c>
      <c r="AB169" s="3"/>
      <c r="AC169" s="27">
        <v>25207697</v>
      </c>
      <c r="AD169" s="28">
        <v>201661576</v>
      </c>
      <c r="AE169" s="135"/>
    </row>
    <row r="170" spans="1:31" x14ac:dyDescent="0.25">
      <c r="A170" s="29">
        <v>158</v>
      </c>
      <c r="B170" s="52"/>
      <c r="C170" s="134" t="str">
        <f>VLOOKUP(D170,[1]Hoja1!$A$2:$B$1115,2,0)</f>
        <v>05411</v>
      </c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>
        <v>137493890</v>
      </c>
      <c r="J170" s="3">
        <v>158568068</v>
      </c>
      <c r="K170" s="3"/>
      <c r="L170" s="3"/>
      <c r="M170" s="3"/>
      <c r="N170" s="3"/>
      <c r="O170" s="3"/>
      <c r="P170" s="25">
        <v>296061958</v>
      </c>
      <c r="Q170" s="26">
        <v>192941540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11457824</v>
      </c>
      <c r="X170" s="3"/>
      <c r="Y170" s="3">
        <v>0</v>
      </c>
      <c r="Z170" s="3">
        <v>0</v>
      </c>
      <c r="AA170" s="3">
        <v>0</v>
      </c>
      <c r="AB170" s="3"/>
      <c r="AC170" s="27">
        <v>11457824</v>
      </c>
      <c r="AD170" s="28">
        <v>91662594</v>
      </c>
      <c r="AE170" s="135"/>
    </row>
    <row r="171" spans="1:31" x14ac:dyDescent="0.25">
      <c r="A171" s="20">
        <v>159</v>
      </c>
      <c r="B171" s="52"/>
      <c r="C171" s="134" t="str">
        <f>VLOOKUP(D171,[1]Hoja1!$A$2:$B$1115,2,0)</f>
        <v>05425</v>
      </c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>
        <v>159740830</v>
      </c>
      <c r="J171" s="3">
        <v>168676147</v>
      </c>
      <c r="K171" s="3"/>
      <c r="L171" s="3"/>
      <c r="M171" s="3"/>
      <c r="N171" s="3"/>
      <c r="O171" s="3"/>
      <c r="P171" s="25">
        <v>328416977</v>
      </c>
      <c r="Q171" s="26">
        <v>208611355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13311736</v>
      </c>
      <c r="X171" s="3"/>
      <c r="Y171" s="3">
        <v>0</v>
      </c>
      <c r="Z171" s="3">
        <v>0</v>
      </c>
      <c r="AA171" s="3">
        <v>0</v>
      </c>
      <c r="AB171" s="3"/>
      <c r="AC171" s="27">
        <v>13311736</v>
      </c>
      <c r="AD171" s="28">
        <v>106493886</v>
      </c>
      <c r="AE171" s="135"/>
    </row>
    <row r="172" spans="1:31" x14ac:dyDescent="0.25">
      <c r="A172" s="29">
        <v>160</v>
      </c>
      <c r="B172" s="52"/>
      <c r="C172" s="134" t="str">
        <f>VLOOKUP(D172,[1]Hoja1!$A$2:$B$1115,2,0)</f>
        <v>05440</v>
      </c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>
        <v>902838880</v>
      </c>
      <c r="J172" s="3">
        <v>1002354804</v>
      </c>
      <c r="K172" s="3"/>
      <c r="L172" s="3"/>
      <c r="M172" s="3"/>
      <c r="N172" s="3"/>
      <c r="O172" s="3"/>
      <c r="P172" s="25">
        <v>1905193684</v>
      </c>
      <c r="Q172" s="26">
        <v>1228064523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75236573</v>
      </c>
      <c r="X172" s="3"/>
      <c r="Y172" s="3">
        <v>0</v>
      </c>
      <c r="Z172" s="3">
        <v>0</v>
      </c>
      <c r="AA172" s="3">
        <v>0</v>
      </c>
      <c r="AB172" s="3"/>
      <c r="AC172" s="27">
        <v>75236573</v>
      </c>
      <c r="AD172" s="28">
        <v>601892588</v>
      </c>
      <c r="AE172" s="135"/>
    </row>
    <row r="173" spans="1:31" x14ac:dyDescent="0.25">
      <c r="A173" s="20">
        <v>161</v>
      </c>
      <c r="B173" s="52"/>
      <c r="C173" s="134" t="str">
        <f>VLOOKUP(D173,[1]Hoja1!$A$2:$B$1115,2,0)</f>
        <v>05467</v>
      </c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>
        <v>91247835</v>
      </c>
      <c r="J173" s="3">
        <v>99830787</v>
      </c>
      <c r="K173" s="3"/>
      <c r="L173" s="3"/>
      <c r="M173" s="3"/>
      <c r="N173" s="3"/>
      <c r="O173" s="3"/>
      <c r="P173" s="25">
        <v>191078622</v>
      </c>
      <c r="Q173" s="26">
        <v>122642745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7603986</v>
      </c>
      <c r="X173" s="3"/>
      <c r="Y173" s="3">
        <v>0</v>
      </c>
      <c r="Z173" s="3">
        <v>0</v>
      </c>
      <c r="AA173" s="3">
        <v>0</v>
      </c>
      <c r="AB173" s="3"/>
      <c r="AC173" s="27">
        <v>7603986</v>
      </c>
      <c r="AD173" s="28">
        <v>60831891</v>
      </c>
      <c r="AE173" s="135"/>
    </row>
    <row r="174" spans="1:31" x14ac:dyDescent="0.25">
      <c r="A174" s="29">
        <v>162</v>
      </c>
      <c r="B174" s="52"/>
      <c r="C174" s="134" t="str">
        <f>VLOOKUP(D174,[1]Hoja1!$A$2:$B$1115,2,0)</f>
        <v>05475</v>
      </c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>
        <v>407524744</v>
      </c>
      <c r="J174" s="3">
        <v>155061966</v>
      </c>
      <c r="K174" s="3"/>
      <c r="L174" s="3"/>
      <c r="M174" s="3"/>
      <c r="N174" s="3"/>
      <c r="O174" s="3"/>
      <c r="P174" s="25">
        <v>562586710</v>
      </c>
      <c r="Q174" s="26">
        <v>256943151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33960395</v>
      </c>
      <c r="X174" s="3"/>
      <c r="Y174" s="3">
        <v>0</v>
      </c>
      <c r="Z174" s="3">
        <v>0</v>
      </c>
      <c r="AA174" s="3">
        <v>0</v>
      </c>
      <c r="AB174" s="3"/>
      <c r="AC174" s="27">
        <v>33960395</v>
      </c>
      <c r="AD174" s="28">
        <v>271683164</v>
      </c>
      <c r="AE174" s="135"/>
    </row>
    <row r="175" spans="1:31" x14ac:dyDescent="0.25">
      <c r="A175" s="20">
        <v>163</v>
      </c>
      <c r="B175" s="52"/>
      <c r="C175" s="134" t="str">
        <f>VLOOKUP(D175,[1]Hoja1!$A$2:$B$1115,2,0)</f>
        <v>05480</v>
      </c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>
        <v>707845920</v>
      </c>
      <c r="J175" s="3">
        <v>395807197</v>
      </c>
      <c r="K175" s="3"/>
      <c r="L175" s="3"/>
      <c r="M175" s="3"/>
      <c r="N175" s="3"/>
      <c r="O175" s="3"/>
      <c r="P175" s="25">
        <v>1103653117</v>
      </c>
      <c r="Q175" s="26">
        <v>572768677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58987160</v>
      </c>
      <c r="X175" s="3"/>
      <c r="Y175" s="3">
        <v>0</v>
      </c>
      <c r="Z175" s="3">
        <v>0</v>
      </c>
      <c r="AA175" s="3">
        <v>0</v>
      </c>
      <c r="AB175" s="3"/>
      <c r="AC175" s="27">
        <v>58987160</v>
      </c>
      <c r="AD175" s="28">
        <v>471897280</v>
      </c>
      <c r="AE175" s="135"/>
    </row>
    <row r="176" spans="1:31" x14ac:dyDescent="0.25">
      <c r="A176" s="29">
        <v>164</v>
      </c>
      <c r="B176" s="52"/>
      <c r="C176" s="134" t="str">
        <f>VLOOKUP(D176,[1]Hoja1!$A$2:$B$1115,2,0)</f>
        <v>05483</v>
      </c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>
        <v>144303684</v>
      </c>
      <c r="J176" s="3">
        <v>150914157</v>
      </c>
      <c r="K176" s="3"/>
      <c r="L176" s="3"/>
      <c r="M176" s="3"/>
      <c r="N176" s="3"/>
      <c r="O176" s="3"/>
      <c r="P176" s="25">
        <v>295217841</v>
      </c>
      <c r="Q176" s="26">
        <v>186990078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12025307</v>
      </c>
      <c r="X176" s="3"/>
      <c r="Y176" s="3">
        <v>0</v>
      </c>
      <c r="Z176" s="3">
        <v>0</v>
      </c>
      <c r="AA176" s="3">
        <v>0</v>
      </c>
      <c r="AB176" s="3"/>
      <c r="AC176" s="27">
        <v>12025307</v>
      </c>
      <c r="AD176" s="28">
        <v>96202456</v>
      </c>
      <c r="AE176" s="135"/>
    </row>
    <row r="177" spans="1:31" x14ac:dyDescent="0.25">
      <c r="A177" s="20">
        <v>165</v>
      </c>
      <c r="B177" s="52"/>
      <c r="C177" s="134" t="str">
        <f>VLOOKUP(D177,[1]Hoja1!$A$2:$B$1115,2,0)</f>
        <v>05490</v>
      </c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>
        <v>2628406080</v>
      </c>
      <c r="J177" s="3">
        <v>1832431099</v>
      </c>
      <c r="K177" s="3"/>
      <c r="L177" s="3"/>
      <c r="M177" s="3"/>
      <c r="N177" s="3"/>
      <c r="O177" s="3"/>
      <c r="P177" s="25">
        <v>4460837179</v>
      </c>
      <c r="Q177" s="26">
        <v>2489532619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219033840</v>
      </c>
      <c r="X177" s="3"/>
      <c r="Y177" s="3">
        <v>0</v>
      </c>
      <c r="Z177" s="3">
        <v>0</v>
      </c>
      <c r="AA177" s="3">
        <v>0</v>
      </c>
      <c r="AB177" s="3"/>
      <c r="AC177" s="27">
        <v>219033840</v>
      </c>
      <c r="AD177" s="28">
        <v>1752270720</v>
      </c>
      <c r="AE177" s="135"/>
    </row>
    <row r="178" spans="1:31" x14ac:dyDescent="0.25">
      <c r="A178" s="29">
        <v>166</v>
      </c>
      <c r="B178" s="52"/>
      <c r="C178" s="134" t="str">
        <f>VLOOKUP(D178,[1]Hoja1!$A$2:$B$1115,2,0)</f>
        <v>05495</v>
      </c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>
        <v>1310142640</v>
      </c>
      <c r="J178" s="3">
        <v>902681055</v>
      </c>
      <c r="K178" s="3"/>
      <c r="L178" s="3"/>
      <c r="M178" s="3"/>
      <c r="N178" s="3"/>
      <c r="O178" s="3"/>
      <c r="P178" s="25">
        <v>2212823695</v>
      </c>
      <c r="Q178" s="26">
        <v>1230216714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109178553</v>
      </c>
      <c r="X178" s="3"/>
      <c r="Y178" s="3">
        <v>0</v>
      </c>
      <c r="Z178" s="3">
        <v>0</v>
      </c>
      <c r="AA178" s="3">
        <v>0</v>
      </c>
      <c r="AB178" s="3"/>
      <c r="AC178" s="27">
        <v>109178553</v>
      </c>
      <c r="AD178" s="28">
        <v>873428428</v>
      </c>
      <c r="AE178" s="135"/>
    </row>
    <row r="179" spans="1:31" x14ac:dyDescent="0.25">
      <c r="A179" s="20">
        <v>167</v>
      </c>
      <c r="B179" s="52"/>
      <c r="C179" s="134" t="str">
        <f>VLOOKUP(D179,[1]Hoja1!$A$2:$B$1115,2,0)</f>
        <v>05501</v>
      </c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>
        <v>44928658</v>
      </c>
      <c r="J179" s="3">
        <v>50035468</v>
      </c>
      <c r="K179" s="3"/>
      <c r="L179" s="3"/>
      <c r="M179" s="3"/>
      <c r="N179" s="3"/>
      <c r="O179" s="3"/>
      <c r="P179" s="25">
        <v>94964126</v>
      </c>
      <c r="Q179" s="26">
        <v>61267633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3744055</v>
      </c>
      <c r="X179" s="3"/>
      <c r="Y179" s="3">
        <v>0</v>
      </c>
      <c r="Z179" s="3">
        <v>0</v>
      </c>
      <c r="AA179" s="3">
        <v>0</v>
      </c>
      <c r="AB179" s="3"/>
      <c r="AC179" s="27">
        <v>3744055</v>
      </c>
      <c r="AD179" s="28">
        <v>29952438</v>
      </c>
      <c r="AE179" s="135"/>
    </row>
    <row r="180" spans="1:31" x14ac:dyDescent="0.25">
      <c r="A180" s="29">
        <v>168</v>
      </c>
      <c r="B180" s="52"/>
      <c r="C180" s="134" t="str">
        <f>VLOOKUP(D180,[1]Hoja1!$A$2:$B$1115,2,0)</f>
        <v>05541</v>
      </c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>
        <v>314469848</v>
      </c>
      <c r="J180" s="3">
        <v>343157526</v>
      </c>
      <c r="K180" s="3"/>
      <c r="L180" s="3"/>
      <c r="M180" s="3"/>
      <c r="N180" s="3"/>
      <c r="O180" s="3"/>
      <c r="P180" s="25">
        <v>657627374</v>
      </c>
      <c r="Q180" s="26">
        <v>363341109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26205821</v>
      </c>
      <c r="X180" s="3"/>
      <c r="Y180" s="3">
        <v>0</v>
      </c>
      <c r="Z180" s="3">
        <v>0</v>
      </c>
      <c r="AA180" s="3">
        <v>0</v>
      </c>
      <c r="AB180" s="3"/>
      <c r="AC180" s="27">
        <v>26205821</v>
      </c>
      <c r="AD180" s="28">
        <v>268080444</v>
      </c>
      <c r="AE180" s="135"/>
    </row>
    <row r="181" spans="1:31" x14ac:dyDescent="0.25">
      <c r="A181" s="20">
        <v>169</v>
      </c>
      <c r="B181" s="52"/>
      <c r="C181" s="134" t="str">
        <f>VLOOKUP(D181,[1]Hoja1!$A$2:$B$1115,2,0)</f>
        <v>05543</v>
      </c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>
        <v>171777376</v>
      </c>
      <c r="J181" s="3">
        <v>168972799</v>
      </c>
      <c r="K181" s="3"/>
      <c r="L181" s="3"/>
      <c r="M181" s="3"/>
      <c r="N181" s="3"/>
      <c r="O181" s="3"/>
      <c r="P181" s="25">
        <v>340750175</v>
      </c>
      <c r="Q181" s="26">
        <v>211917142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14314781</v>
      </c>
      <c r="X181" s="3"/>
      <c r="Y181" s="3">
        <v>0</v>
      </c>
      <c r="Z181" s="3">
        <v>0</v>
      </c>
      <c r="AA181" s="3">
        <v>0</v>
      </c>
      <c r="AB181" s="3"/>
      <c r="AC181" s="27">
        <v>14314781</v>
      </c>
      <c r="AD181" s="28">
        <v>114518252</v>
      </c>
      <c r="AE181" s="135"/>
    </row>
    <row r="182" spans="1:31" x14ac:dyDescent="0.25">
      <c r="A182" s="29">
        <v>170</v>
      </c>
      <c r="B182" s="52"/>
      <c r="C182" s="134" t="str">
        <f>VLOOKUP(D182,[1]Hoja1!$A$2:$B$1115,2,0)</f>
        <v>05576</v>
      </c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>
        <v>110320550</v>
      </c>
      <c r="J182" s="3">
        <v>111422616</v>
      </c>
      <c r="K182" s="3"/>
      <c r="L182" s="3"/>
      <c r="M182" s="3"/>
      <c r="N182" s="3"/>
      <c r="O182" s="3"/>
      <c r="P182" s="25">
        <v>221743166</v>
      </c>
      <c r="Q182" s="26">
        <v>139002753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9193379</v>
      </c>
      <c r="X182" s="3"/>
      <c r="Y182" s="3">
        <v>0</v>
      </c>
      <c r="Z182" s="3">
        <v>0</v>
      </c>
      <c r="AA182" s="3">
        <v>0</v>
      </c>
      <c r="AB182" s="3"/>
      <c r="AC182" s="27">
        <v>9193379</v>
      </c>
      <c r="AD182" s="28">
        <v>73547034</v>
      </c>
      <c r="AE182" s="135"/>
    </row>
    <row r="183" spans="1:31" x14ac:dyDescent="0.25">
      <c r="A183" s="20">
        <v>171</v>
      </c>
      <c r="B183" s="52"/>
      <c r="C183" s="134" t="str">
        <f>VLOOKUP(D183,[1]Hoja1!$A$2:$B$1115,2,0)</f>
        <v>05579</v>
      </c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>
        <v>542732128</v>
      </c>
      <c r="J183" s="3">
        <v>543071711</v>
      </c>
      <c r="K183" s="3"/>
      <c r="L183" s="3"/>
      <c r="M183" s="3"/>
      <c r="N183" s="3"/>
      <c r="O183" s="3"/>
      <c r="P183" s="25">
        <v>1085803839</v>
      </c>
      <c r="Q183" s="26">
        <v>678754742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45227677</v>
      </c>
      <c r="X183" s="3"/>
      <c r="Y183" s="3">
        <v>0</v>
      </c>
      <c r="Z183" s="3">
        <v>0</v>
      </c>
      <c r="AA183" s="3">
        <v>0</v>
      </c>
      <c r="AB183" s="3"/>
      <c r="AC183" s="27">
        <v>45227677</v>
      </c>
      <c r="AD183" s="28">
        <v>361821420</v>
      </c>
      <c r="AE183" s="135"/>
    </row>
    <row r="184" spans="1:31" x14ac:dyDescent="0.25">
      <c r="A184" s="29">
        <v>172</v>
      </c>
      <c r="B184" s="52"/>
      <c r="C184" s="134" t="str">
        <f>VLOOKUP(D184,[1]Hoja1!$A$2:$B$1115,2,0)</f>
        <v>05585</v>
      </c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>
        <v>198723320</v>
      </c>
      <c r="J184" s="3">
        <v>212828320</v>
      </c>
      <c r="K184" s="3"/>
      <c r="L184" s="3"/>
      <c r="M184" s="3"/>
      <c r="N184" s="3"/>
      <c r="O184" s="3"/>
      <c r="P184" s="25">
        <v>411551640</v>
      </c>
      <c r="Q184" s="26">
        <v>262509151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16560277</v>
      </c>
      <c r="X184" s="3"/>
      <c r="Y184" s="3">
        <v>0</v>
      </c>
      <c r="Z184" s="3">
        <v>0</v>
      </c>
      <c r="AA184" s="3">
        <v>0</v>
      </c>
      <c r="AB184" s="3"/>
      <c r="AC184" s="27">
        <v>16560277</v>
      </c>
      <c r="AD184" s="28">
        <v>132482212</v>
      </c>
      <c r="AE184" s="135"/>
    </row>
    <row r="185" spans="1:31" x14ac:dyDescent="0.25">
      <c r="A185" s="20">
        <v>173</v>
      </c>
      <c r="B185" s="52"/>
      <c r="C185" s="134" t="str">
        <f>VLOOKUP(D185,[1]Hoja1!$A$2:$B$1115,2,0)</f>
        <v>05591</v>
      </c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>
        <v>363218980</v>
      </c>
      <c r="J185" s="3">
        <v>402343198</v>
      </c>
      <c r="K185" s="3"/>
      <c r="L185" s="3"/>
      <c r="M185" s="3"/>
      <c r="N185" s="3"/>
      <c r="O185" s="3"/>
      <c r="P185" s="25">
        <v>765562178</v>
      </c>
      <c r="Q185" s="26">
        <v>493147942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30268248</v>
      </c>
      <c r="X185" s="3"/>
      <c r="Y185" s="3">
        <v>0</v>
      </c>
      <c r="Z185" s="3">
        <v>0</v>
      </c>
      <c r="AA185" s="3">
        <v>0</v>
      </c>
      <c r="AB185" s="3"/>
      <c r="AC185" s="27">
        <v>30268248</v>
      </c>
      <c r="AD185" s="28">
        <v>242145988</v>
      </c>
      <c r="AE185" s="135"/>
    </row>
    <row r="186" spans="1:31" x14ac:dyDescent="0.25">
      <c r="A186" s="29">
        <v>174</v>
      </c>
      <c r="B186" s="52"/>
      <c r="C186" s="134" t="str">
        <f>VLOOKUP(D186,[1]Hoja1!$A$2:$B$1115,2,0)</f>
        <v>05604</v>
      </c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>
        <v>1110128256</v>
      </c>
      <c r="J186" s="3">
        <v>774950850</v>
      </c>
      <c r="K186" s="3"/>
      <c r="L186" s="3"/>
      <c r="M186" s="3"/>
      <c r="N186" s="3"/>
      <c r="O186" s="3"/>
      <c r="P186" s="25">
        <v>1885079106</v>
      </c>
      <c r="Q186" s="26">
        <v>1052482914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92510688</v>
      </c>
      <c r="X186" s="3"/>
      <c r="Y186" s="3">
        <v>0</v>
      </c>
      <c r="Z186" s="3">
        <v>0</v>
      </c>
      <c r="AA186" s="3">
        <v>0</v>
      </c>
      <c r="AB186" s="3"/>
      <c r="AC186" s="27">
        <v>92510688</v>
      </c>
      <c r="AD186" s="28">
        <v>740085504</v>
      </c>
      <c r="AE186" s="135"/>
    </row>
    <row r="187" spans="1:31" x14ac:dyDescent="0.25">
      <c r="A187" s="20">
        <v>175</v>
      </c>
      <c r="B187" s="52"/>
      <c r="C187" s="134" t="str">
        <f>VLOOKUP(D187,[1]Hoja1!$A$2:$B$1115,2,0)</f>
        <v>05607</v>
      </c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>
        <v>209597096</v>
      </c>
      <c r="J187" s="3">
        <v>243182742</v>
      </c>
      <c r="K187" s="3"/>
      <c r="L187" s="3"/>
      <c r="M187" s="3"/>
      <c r="N187" s="3"/>
      <c r="O187" s="3"/>
      <c r="P187" s="25">
        <v>452779838</v>
      </c>
      <c r="Q187" s="26">
        <v>295582017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17466425</v>
      </c>
      <c r="X187" s="3"/>
      <c r="Y187" s="3">
        <v>0</v>
      </c>
      <c r="Z187" s="3">
        <v>0</v>
      </c>
      <c r="AA187" s="3">
        <v>0</v>
      </c>
      <c r="AB187" s="3"/>
      <c r="AC187" s="27">
        <v>17466425</v>
      </c>
      <c r="AD187" s="28">
        <v>139731396</v>
      </c>
      <c r="AE187" s="135"/>
    </row>
    <row r="188" spans="1:31" x14ac:dyDescent="0.25">
      <c r="A188" s="29">
        <v>176</v>
      </c>
      <c r="B188" s="52"/>
      <c r="C188" s="134" t="str">
        <f>VLOOKUP(D188,[1]Hoja1!$A$2:$B$1115,2,0)</f>
        <v>05628</v>
      </c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>
        <v>201303288</v>
      </c>
      <c r="J188" s="3">
        <v>189156327</v>
      </c>
      <c r="K188" s="3"/>
      <c r="L188" s="3"/>
      <c r="M188" s="3"/>
      <c r="N188" s="3"/>
      <c r="O188" s="3"/>
      <c r="P188" s="25">
        <v>390459615</v>
      </c>
      <c r="Q188" s="26">
        <v>239482149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16775274</v>
      </c>
      <c r="X188" s="3"/>
      <c r="Y188" s="3">
        <v>0</v>
      </c>
      <c r="Z188" s="3">
        <v>0</v>
      </c>
      <c r="AA188" s="3">
        <v>0</v>
      </c>
      <c r="AB188" s="3"/>
      <c r="AC188" s="27">
        <v>16775274</v>
      </c>
      <c r="AD188" s="28">
        <v>134202192</v>
      </c>
      <c r="AE188" s="135"/>
    </row>
    <row r="189" spans="1:31" x14ac:dyDescent="0.25">
      <c r="A189" s="20">
        <v>177</v>
      </c>
      <c r="B189" s="52"/>
      <c r="C189" s="134" t="str">
        <f>VLOOKUP(D189,[1]Hoja1!$A$2:$B$1115,2,0)</f>
        <v>05642</v>
      </c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>
        <v>256470008</v>
      </c>
      <c r="J189" s="3">
        <v>258696407</v>
      </c>
      <c r="K189" s="3"/>
      <c r="L189" s="3"/>
      <c r="M189" s="3"/>
      <c r="N189" s="3"/>
      <c r="O189" s="3"/>
      <c r="P189" s="25">
        <v>515166415</v>
      </c>
      <c r="Q189" s="26">
        <v>322813910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21372501</v>
      </c>
      <c r="X189" s="3"/>
      <c r="Y189" s="3">
        <v>0</v>
      </c>
      <c r="Z189" s="3">
        <v>0</v>
      </c>
      <c r="AA189" s="3">
        <v>0</v>
      </c>
      <c r="AB189" s="3"/>
      <c r="AC189" s="27">
        <v>21372501</v>
      </c>
      <c r="AD189" s="28">
        <v>170980004</v>
      </c>
      <c r="AE189" s="135"/>
    </row>
    <row r="190" spans="1:31" x14ac:dyDescent="0.25">
      <c r="A190" s="29">
        <v>178</v>
      </c>
      <c r="B190" s="52"/>
      <c r="C190" s="134" t="str">
        <f>VLOOKUP(D190,[1]Hoja1!$A$2:$B$1115,2,0)</f>
        <v>05647</v>
      </c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>
        <v>146131222</v>
      </c>
      <c r="J190" s="3">
        <v>113320621</v>
      </c>
      <c r="K190" s="3"/>
      <c r="L190" s="3"/>
      <c r="M190" s="3"/>
      <c r="N190" s="3"/>
      <c r="O190" s="3"/>
      <c r="P190" s="25">
        <v>259451843</v>
      </c>
      <c r="Q190" s="26">
        <v>149853427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12177602</v>
      </c>
      <c r="X190" s="3"/>
      <c r="Y190" s="3">
        <v>0</v>
      </c>
      <c r="Z190" s="3">
        <v>0</v>
      </c>
      <c r="AA190" s="3">
        <v>0</v>
      </c>
      <c r="AB190" s="3"/>
      <c r="AC190" s="27">
        <v>12177602</v>
      </c>
      <c r="AD190" s="28">
        <v>97420814</v>
      </c>
      <c r="AE190" s="135"/>
    </row>
    <row r="191" spans="1:31" x14ac:dyDescent="0.25">
      <c r="A191" s="20">
        <v>179</v>
      </c>
      <c r="B191" s="52"/>
      <c r="C191" s="134" t="str">
        <f>VLOOKUP(D191,[1]Hoja1!$A$2:$B$1115,2,0)</f>
        <v>05649</v>
      </c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>
        <v>290927380</v>
      </c>
      <c r="J191" s="3">
        <v>274533409</v>
      </c>
      <c r="K191" s="3"/>
      <c r="L191" s="3"/>
      <c r="M191" s="3"/>
      <c r="N191" s="3"/>
      <c r="O191" s="3"/>
      <c r="P191" s="25">
        <v>565460789</v>
      </c>
      <c r="Q191" s="26">
        <v>347265253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24243948</v>
      </c>
      <c r="X191" s="3"/>
      <c r="Y191" s="3">
        <v>0</v>
      </c>
      <c r="Z191" s="3">
        <v>0</v>
      </c>
      <c r="AA191" s="3">
        <v>0</v>
      </c>
      <c r="AB191" s="3"/>
      <c r="AC191" s="27">
        <v>24243948</v>
      </c>
      <c r="AD191" s="28">
        <v>193951588</v>
      </c>
      <c r="AE191" s="135"/>
    </row>
    <row r="192" spans="1:31" x14ac:dyDescent="0.25">
      <c r="A192" s="29">
        <v>180</v>
      </c>
      <c r="B192" s="52"/>
      <c r="C192" s="134" t="str">
        <f>VLOOKUP(D192,[1]Hoja1!$A$2:$B$1115,2,0)</f>
        <v>05652</v>
      </c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>
        <v>93872652</v>
      </c>
      <c r="J192" s="3">
        <v>90553256</v>
      </c>
      <c r="K192" s="3"/>
      <c r="L192" s="3"/>
      <c r="M192" s="3"/>
      <c r="N192" s="3"/>
      <c r="O192" s="3"/>
      <c r="P192" s="25">
        <v>184425908</v>
      </c>
      <c r="Q192" s="26">
        <v>114021419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7822721</v>
      </c>
      <c r="X192" s="3"/>
      <c r="Y192" s="3">
        <v>0</v>
      </c>
      <c r="Z192" s="3">
        <v>0</v>
      </c>
      <c r="AA192" s="3">
        <v>0</v>
      </c>
      <c r="AB192" s="3"/>
      <c r="AC192" s="27">
        <v>7822721</v>
      </c>
      <c r="AD192" s="28">
        <v>62581768</v>
      </c>
      <c r="AE192" s="135"/>
    </row>
    <row r="193" spans="1:31" x14ac:dyDescent="0.25">
      <c r="A193" s="20">
        <v>181</v>
      </c>
      <c r="B193" s="52"/>
      <c r="C193" s="134" t="str">
        <f>VLOOKUP(D193,[1]Hoja1!$A$2:$B$1115,2,0)</f>
        <v>05656</v>
      </c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>
        <v>259155380</v>
      </c>
      <c r="J193" s="3">
        <v>239317011</v>
      </c>
      <c r="K193" s="3"/>
      <c r="L193" s="3"/>
      <c r="M193" s="3"/>
      <c r="N193" s="3"/>
      <c r="O193" s="3"/>
      <c r="P193" s="25">
        <v>498472391</v>
      </c>
      <c r="Q193" s="26">
        <v>304105857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21596282</v>
      </c>
      <c r="X193" s="3"/>
      <c r="Y193" s="3">
        <v>0</v>
      </c>
      <c r="Z193" s="3">
        <v>0</v>
      </c>
      <c r="AA193" s="3">
        <v>0</v>
      </c>
      <c r="AB193" s="3"/>
      <c r="AC193" s="27">
        <v>21596282</v>
      </c>
      <c r="AD193" s="28">
        <v>172770252</v>
      </c>
      <c r="AE193" s="135"/>
    </row>
    <row r="194" spans="1:31" x14ac:dyDescent="0.25">
      <c r="A194" s="29">
        <v>182</v>
      </c>
      <c r="B194" s="52"/>
      <c r="C194" s="134" t="str">
        <f>VLOOKUP(D194,[1]Hoja1!$A$2:$B$1115,2,0)</f>
        <v>05658</v>
      </c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>
        <v>47358111</v>
      </c>
      <c r="J194" s="3">
        <v>49217255</v>
      </c>
      <c r="K194" s="3"/>
      <c r="L194" s="3"/>
      <c r="M194" s="3"/>
      <c r="N194" s="3"/>
      <c r="O194" s="3"/>
      <c r="P194" s="25">
        <v>96575366</v>
      </c>
      <c r="Q194" s="26">
        <v>61056782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3946509</v>
      </c>
      <c r="X194" s="3"/>
      <c r="Y194" s="3">
        <v>0</v>
      </c>
      <c r="Z194" s="3">
        <v>0</v>
      </c>
      <c r="AA194" s="3">
        <v>0</v>
      </c>
      <c r="AB194" s="3"/>
      <c r="AC194" s="27">
        <v>3946509</v>
      </c>
      <c r="AD194" s="28">
        <v>31572075</v>
      </c>
      <c r="AE194" s="135"/>
    </row>
    <row r="195" spans="1:31" x14ac:dyDescent="0.25">
      <c r="A195" s="20">
        <v>183</v>
      </c>
      <c r="B195" s="52"/>
      <c r="C195" s="134" t="str">
        <f>VLOOKUP(D195,[1]Hoja1!$A$2:$B$1115,2,0)</f>
        <v>05659</v>
      </c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>
        <v>1136608400</v>
      </c>
      <c r="J195" s="3">
        <v>877726671</v>
      </c>
      <c r="K195" s="3"/>
      <c r="L195" s="3"/>
      <c r="M195" s="3"/>
      <c r="N195" s="3"/>
      <c r="O195" s="3"/>
      <c r="P195" s="25">
        <v>2014335071</v>
      </c>
      <c r="Q195" s="26">
        <v>1161878772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94717367</v>
      </c>
      <c r="X195" s="3"/>
      <c r="Y195" s="3">
        <v>0</v>
      </c>
      <c r="Z195" s="3">
        <v>0</v>
      </c>
      <c r="AA195" s="3">
        <v>0</v>
      </c>
      <c r="AB195" s="3"/>
      <c r="AC195" s="27">
        <v>94717367</v>
      </c>
      <c r="AD195" s="28">
        <v>757738932</v>
      </c>
      <c r="AE195" s="135"/>
    </row>
    <row r="196" spans="1:31" x14ac:dyDescent="0.25">
      <c r="A196" s="29">
        <v>184</v>
      </c>
      <c r="B196" s="52"/>
      <c r="C196" s="134" t="str">
        <f>VLOOKUP(D196,[1]Hoja1!$A$2:$B$1115,2,0)</f>
        <v>05660</v>
      </c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>
        <v>295574608</v>
      </c>
      <c r="J196" s="3">
        <v>296956150</v>
      </c>
      <c r="K196" s="3"/>
      <c r="L196" s="3"/>
      <c r="M196" s="3"/>
      <c r="N196" s="3"/>
      <c r="O196" s="3"/>
      <c r="P196" s="25">
        <v>592530758</v>
      </c>
      <c r="Q196" s="26">
        <v>370849801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24631217</v>
      </c>
      <c r="X196" s="3"/>
      <c r="Y196" s="3">
        <v>0</v>
      </c>
      <c r="Z196" s="3">
        <v>0</v>
      </c>
      <c r="AA196" s="3">
        <v>0</v>
      </c>
      <c r="AB196" s="3"/>
      <c r="AC196" s="27">
        <v>24631217</v>
      </c>
      <c r="AD196" s="28">
        <v>197049740</v>
      </c>
      <c r="AE196" s="135"/>
    </row>
    <row r="197" spans="1:31" x14ac:dyDescent="0.25">
      <c r="A197" s="20">
        <v>185</v>
      </c>
      <c r="B197" s="52"/>
      <c r="C197" s="134" t="str">
        <f>VLOOKUP(D197,[1]Hoja1!$A$2:$B$1115,2,0)</f>
        <v>05664</v>
      </c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>
        <v>397385296</v>
      </c>
      <c r="J197" s="3">
        <v>434899585</v>
      </c>
      <c r="K197" s="3"/>
      <c r="L197" s="3"/>
      <c r="M197" s="3"/>
      <c r="N197" s="3"/>
      <c r="O197" s="3"/>
      <c r="P197" s="25">
        <v>832284881</v>
      </c>
      <c r="Q197" s="26">
        <v>534245908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33115441</v>
      </c>
      <c r="X197" s="3"/>
      <c r="Y197" s="3">
        <v>0</v>
      </c>
      <c r="Z197" s="3">
        <v>0</v>
      </c>
      <c r="AA197" s="3">
        <v>0</v>
      </c>
      <c r="AB197" s="3"/>
      <c r="AC197" s="27">
        <v>33115441</v>
      </c>
      <c r="AD197" s="28">
        <v>264923532</v>
      </c>
      <c r="AE197" s="135"/>
    </row>
    <row r="198" spans="1:31" x14ac:dyDescent="0.25">
      <c r="A198" s="29">
        <v>186</v>
      </c>
      <c r="B198" s="52"/>
      <c r="C198" s="134" t="str">
        <f>VLOOKUP(D198,[1]Hoja1!$A$2:$B$1115,2,0)</f>
        <v>05665</v>
      </c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>
        <v>1712362496</v>
      </c>
      <c r="J198" s="3">
        <v>983244819</v>
      </c>
      <c r="K198" s="3"/>
      <c r="L198" s="3"/>
      <c r="M198" s="3"/>
      <c r="N198" s="3"/>
      <c r="O198" s="3"/>
      <c r="P198" s="25">
        <v>2695607315</v>
      </c>
      <c r="Q198" s="26">
        <v>1411335444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142696875</v>
      </c>
      <c r="X198" s="3"/>
      <c r="Y198" s="3">
        <v>0</v>
      </c>
      <c r="Z198" s="3">
        <v>0</v>
      </c>
      <c r="AA198" s="3">
        <v>0</v>
      </c>
      <c r="AB198" s="3"/>
      <c r="AC198" s="27">
        <v>142696875</v>
      </c>
      <c r="AD198" s="28">
        <v>1141574996</v>
      </c>
      <c r="AE198" s="135"/>
    </row>
    <row r="199" spans="1:31" x14ac:dyDescent="0.25">
      <c r="A199" s="20">
        <v>187</v>
      </c>
      <c r="B199" s="52"/>
      <c r="C199" s="134" t="str">
        <f>VLOOKUP(D199,[1]Hoja1!$A$2:$B$1115,2,0)</f>
        <v>05667</v>
      </c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>
        <v>253303204</v>
      </c>
      <c r="J199" s="3">
        <v>203941064</v>
      </c>
      <c r="K199" s="3"/>
      <c r="L199" s="3"/>
      <c r="M199" s="3"/>
      <c r="N199" s="3"/>
      <c r="O199" s="3"/>
      <c r="P199" s="25">
        <v>457244268</v>
      </c>
      <c r="Q199" s="26">
        <v>267266864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21108600</v>
      </c>
      <c r="X199" s="3"/>
      <c r="Y199" s="3">
        <v>0</v>
      </c>
      <c r="Z199" s="3">
        <v>0</v>
      </c>
      <c r="AA199" s="3">
        <v>0</v>
      </c>
      <c r="AB199" s="3"/>
      <c r="AC199" s="27">
        <v>21108600</v>
      </c>
      <c r="AD199" s="28">
        <v>168868804</v>
      </c>
      <c r="AE199" s="135"/>
    </row>
    <row r="200" spans="1:31" x14ac:dyDescent="0.25">
      <c r="A200" s="29">
        <v>188</v>
      </c>
      <c r="B200" s="52"/>
      <c r="C200" s="134" t="str">
        <f>VLOOKUP(D200,[1]Hoja1!$A$2:$B$1115,2,0)</f>
        <v>05670</v>
      </c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>
        <v>353445760</v>
      </c>
      <c r="J200" s="3">
        <v>384757089</v>
      </c>
      <c r="K200" s="3"/>
      <c r="L200" s="3"/>
      <c r="M200" s="3"/>
      <c r="N200" s="3"/>
      <c r="O200" s="3"/>
      <c r="P200" s="25">
        <v>738202849</v>
      </c>
      <c r="Q200" s="26">
        <v>473118528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29453813</v>
      </c>
      <c r="X200" s="3"/>
      <c r="Y200" s="3">
        <v>0</v>
      </c>
      <c r="Z200" s="3">
        <v>0</v>
      </c>
      <c r="AA200" s="3">
        <v>0</v>
      </c>
      <c r="AB200" s="3"/>
      <c r="AC200" s="27">
        <v>29453813</v>
      </c>
      <c r="AD200" s="28">
        <v>235630508</v>
      </c>
      <c r="AE200" s="135"/>
    </row>
    <row r="201" spans="1:31" x14ac:dyDescent="0.25">
      <c r="A201" s="20">
        <v>189</v>
      </c>
      <c r="B201" s="52"/>
      <c r="C201" s="134" t="str">
        <f>VLOOKUP(D201,[1]Hoja1!$A$2:$B$1115,2,0)</f>
        <v>05674</v>
      </c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>
        <v>326172880</v>
      </c>
      <c r="J201" s="3">
        <v>321160968</v>
      </c>
      <c r="K201" s="3"/>
      <c r="L201" s="3"/>
      <c r="M201" s="3"/>
      <c r="N201" s="3"/>
      <c r="O201" s="3"/>
      <c r="P201" s="25">
        <v>647333848</v>
      </c>
      <c r="Q201" s="26">
        <v>402704187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27181073</v>
      </c>
      <c r="X201" s="3"/>
      <c r="Y201" s="3">
        <v>0</v>
      </c>
      <c r="Z201" s="3">
        <v>0</v>
      </c>
      <c r="AA201" s="3">
        <v>0</v>
      </c>
      <c r="AB201" s="3"/>
      <c r="AC201" s="27">
        <v>27181073</v>
      </c>
      <c r="AD201" s="28">
        <v>217448588</v>
      </c>
      <c r="AE201" s="135"/>
    </row>
    <row r="202" spans="1:31" x14ac:dyDescent="0.25">
      <c r="A202" s="29">
        <v>190</v>
      </c>
      <c r="B202" s="52"/>
      <c r="C202" s="134" t="str">
        <f>VLOOKUP(D202,[1]Hoja1!$A$2:$B$1115,2,0)</f>
        <v>05679</v>
      </c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>
        <v>226524068</v>
      </c>
      <c r="J202" s="3">
        <v>288334232</v>
      </c>
      <c r="K202" s="3"/>
      <c r="L202" s="3"/>
      <c r="M202" s="3"/>
      <c r="N202" s="3"/>
      <c r="O202" s="3"/>
      <c r="P202" s="25">
        <v>514858300</v>
      </c>
      <c r="Q202" s="26">
        <v>344965250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18877006</v>
      </c>
      <c r="X202" s="3"/>
      <c r="Y202" s="3">
        <v>0</v>
      </c>
      <c r="Z202" s="3">
        <v>0</v>
      </c>
      <c r="AA202" s="3">
        <v>0</v>
      </c>
      <c r="AB202" s="3"/>
      <c r="AC202" s="27">
        <v>18877006</v>
      </c>
      <c r="AD202" s="28">
        <v>151016044</v>
      </c>
      <c r="AE202" s="135"/>
    </row>
    <row r="203" spans="1:31" x14ac:dyDescent="0.25">
      <c r="A203" s="20">
        <v>191</v>
      </c>
      <c r="B203" s="52"/>
      <c r="C203" s="134" t="str">
        <f>VLOOKUP(D203,[1]Hoja1!$A$2:$B$1115,2,0)</f>
        <v>05686</v>
      </c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>
        <v>549866440</v>
      </c>
      <c r="J203" s="3">
        <v>624524501</v>
      </c>
      <c r="K203" s="3"/>
      <c r="L203" s="3"/>
      <c r="M203" s="3"/>
      <c r="N203" s="3"/>
      <c r="O203" s="3"/>
      <c r="P203" s="25">
        <v>1174390941</v>
      </c>
      <c r="Q203" s="26">
        <v>761991110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45822203</v>
      </c>
      <c r="X203" s="3"/>
      <c r="Y203" s="3">
        <v>0</v>
      </c>
      <c r="Z203" s="3">
        <v>0</v>
      </c>
      <c r="AA203" s="3">
        <v>0</v>
      </c>
      <c r="AB203" s="3"/>
      <c r="AC203" s="27">
        <v>45822203</v>
      </c>
      <c r="AD203" s="28">
        <v>366577628</v>
      </c>
      <c r="AE203" s="135"/>
    </row>
    <row r="204" spans="1:31" x14ac:dyDescent="0.25">
      <c r="A204" s="29">
        <v>192</v>
      </c>
      <c r="B204" s="52"/>
      <c r="C204" s="134" t="str">
        <f>VLOOKUP(D204,[1]Hoja1!$A$2:$B$1115,2,0)</f>
        <v>05690</v>
      </c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>
        <v>223970728</v>
      </c>
      <c r="J204" s="3">
        <v>235920970</v>
      </c>
      <c r="K204" s="3"/>
      <c r="L204" s="3"/>
      <c r="M204" s="3"/>
      <c r="N204" s="3"/>
      <c r="O204" s="3"/>
      <c r="P204" s="25">
        <v>459891698</v>
      </c>
      <c r="Q204" s="26">
        <v>291913651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18664227</v>
      </c>
      <c r="X204" s="3"/>
      <c r="Y204" s="3">
        <v>0</v>
      </c>
      <c r="Z204" s="3">
        <v>0</v>
      </c>
      <c r="AA204" s="3">
        <v>0</v>
      </c>
      <c r="AB204" s="3"/>
      <c r="AC204" s="27">
        <v>18664227</v>
      </c>
      <c r="AD204" s="28">
        <v>149313820</v>
      </c>
      <c r="AE204" s="135"/>
    </row>
    <row r="205" spans="1:31" x14ac:dyDescent="0.25">
      <c r="A205" s="20">
        <v>193</v>
      </c>
      <c r="B205" s="52"/>
      <c r="C205" s="134" t="str">
        <f>VLOOKUP(D205,[1]Hoja1!$A$2:$B$1115,2,0)</f>
        <v>05697</v>
      </c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>
        <v>541941520</v>
      </c>
      <c r="J205" s="3">
        <v>592517832</v>
      </c>
      <c r="K205" s="3"/>
      <c r="L205" s="3"/>
      <c r="M205" s="3"/>
      <c r="N205" s="3"/>
      <c r="O205" s="3"/>
      <c r="P205" s="25">
        <v>1134459352</v>
      </c>
      <c r="Q205" s="26">
        <v>728003211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45161793</v>
      </c>
      <c r="X205" s="3"/>
      <c r="Y205" s="3">
        <v>0</v>
      </c>
      <c r="Z205" s="3">
        <v>0</v>
      </c>
      <c r="AA205" s="3">
        <v>0</v>
      </c>
      <c r="AB205" s="3"/>
      <c r="AC205" s="27">
        <v>45161793</v>
      </c>
      <c r="AD205" s="28">
        <v>361294348</v>
      </c>
      <c r="AE205" s="135"/>
    </row>
    <row r="206" spans="1:31" x14ac:dyDescent="0.25">
      <c r="A206" s="29">
        <v>194</v>
      </c>
      <c r="B206" s="52"/>
      <c r="C206" s="134" t="str">
        <f>VLOOKUP(D206,[1]Hoja1!$A$2:$B$1115,2,0)</f>
        <v>05736</v>
      </c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>
        <v>919042528</v>
      </c>
      <c r="J206" s="3">
        <v>761159471</v>
      </c>
      <c r="K206" s="3"/>
      <c r="L206" s="3"/>
      <c r="M206" s="3"/>
      <c r="N206" s="3"/>
      <c r="O206" s="3"/>
      <c r="P206" s="25">
        <v>1680201999</v>
      </c>
      <c r="Q206" s="26">
        <v>990920102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76586877</v>
      </c>
      <c r="X206" s="3"/>
      <c r="Y206" s="3">
        <v>0</v>
      </c>
      <c r="Z206" s="3">
        <v>0</v>
      </c>
      <c r="AA206" s="3">
        <v>0</v>
      </c>
      <c r="AB206" s="3"/>
      <c r="AC206" s="27">
        <v>76586877</v>
      </c>
      <c r="AD206" s="28">
        <v>612695020</v>
      </c>
      <c r="AE206" s="135"/>
    </row>
    <row r="207" spans="1:31" x14ac:dyDescent="0.25">
      <c r="A207" s="20">
        <v>195</v>
      </c>
      <c r="B207" s="52"/>
      <c r="C207" s="134" t="str">
        <f>VLOOKUP(D207,[1]Hoja1!$A$2:$B$1115,2,0)</f>
        <v>05756</v>
      </c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>
        <v>559943360</v>
      </c>
      <c r="J207" s="3">
        <v>629999902</v>
      </c>
      <c r="K207" s="3"/>
      <c r="L207" s="3"/>
      <c r="M207" s="3"/>
      <c r="N207" s="3"/>
      <c r="O207" s="3"/>
      <c r="P207" s="25">
        <v>1189943262</v>
      </c>
      <c r="Q207" s="26">
        <v>769985743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46661947</v>
      </c>
      <c r="X207" s="3"/>
      <c r="Y207" s="3">
        <v>0</v>
      </c>
      <c r="Z207" s="3">
        <v>0</v>
      </c>
      <c r="AA207" s="3">
        <v>0</v>
      </c>
      <c r="AB207" s="3"/>
      <c r="AC207" s="27">
        <v>46661947</v>
      </c>
      <c r="AD207" s="28">
        <v>373295572</v>
      </c>
      <c r="AE207" s="135"/>
    </row>
    <row r="208" spans="1:31" x14ac:dyDescent="0.25">
      <c r="A208" s="29">
        <v>196</v>
      </c>
      <c r="B208" s="52"/>
      <c r="C208" s="134" t="str">
        <f>VLOOKUP(D208,[1]Hoja1!$A$2:$B$1115,2,0)</f>
        <v>05761</v>
      </c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>
        <v>263704024</v>
      </c>
      <c r="J208" s="3">
        <v>258904905</v>
      </c>
      <c r="K208" s="3"/>
      <c r="L208" s="3"/>
      <c r="M208" s="3"/>
      <c r="N208" s="3"/>
      <c r="O208" s="3"/>
      <c r="P208" s="25">
        <v>522608929</v>
      </c>
      <c r="Q208" s="26">
        <v>324830910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21975335</v>
      </c>
      <c r="X208" s="3"/>
      <c r="Y208" s="3">
        <v>0</v>
      </c>
      <c r="Z208" s="3">
        <v>0</v>
      </c>
      <c r="AA208" s="3">
        <v>0</v>
      </c>
      <c r="AB208" s="3"/>
      <c r="AC208" s="27">
        <v>21975335</v>
      </c>
      <c r="AD208" s="28">
        <v>175802684</v>
      </c>
      <c r="AE208" s="135"/>
    </row>
    <row r="209" spans="1:31" x14ac:dyDescent="0.25">
      <c r="A209" s="20">
        <v>197</v>
      </c>
      <c r="B209" s="52"/>
      <c r="C209" s="134" t="str">
        <f>VLOOKUP(D209,[1]Hoja1!$A$2:$B$1115,2,0)</f>
        <v>05789</v>
      </c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>
        <v>212485240</v>
      </c>
      <c r="J209" s="3">
        <v>269181552</v>
      </c>
      <c r="K209" s="3"/>
      <c r="L209" s="3"/>
      <c r="M209" s="3"/>
      <c r="N209" s="3"/>
      <c r="O209" s="3"/>
      <c r="P209" s="25">
        <v>481666792</v>
      </c>
      <c r="Q209" s="26">
        <v>322302861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17707103</v>
      </c>
      <c r="X209" s="3"/>
      <c r="Y209" s="3">
        <v>0</v>
      </c>
      <c r="Z209" s="3">
        <v>0</v>
      </c>
      <c r="AA209" s="3">
        <v>0</v>
      </c>
      <c r="AB209" s="3"/>
      <c r="AC209" s="27">
        <v>17707103</v>
      </c>
      <c r="AD209" s="28">
        <v>141656828</v>
      </c>
      <c r="AE209" s="135"/>
    </row>
    <row r="210" spans="1:31" x14ac:dyDescent="0.25">
      <c r="A210" s="29">
        <v>198</v>
      </c>
      <c r="B210" s="52"/>
      <c r="C210" s="134" t="str">
        <f>VLOOKUP(D210,[1]Hoja1!$A$2:$B$1115,2,0)</f>
        <v>05790</v>
      </c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>
        <v>800589376</v>
      </c>
      <c r="J210" s="3">
        <v>605299082</v>
      </c>
      <c r="K210" s="3"/>
      <c r="L210" s="3"/>
      <c r="M210" s="3"/>
      <c r="N210" s="3"/>
      <c r="O210" s="3"/>
      <c r="P210" s="25">
        <v>1405888458</v>
      </c>
      <c r="Q210" s="26">
        <v>805446425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66715781</v>
      </c>
      <c r="X210" s="3"/>
      <c r="Y210" s="3">
        <v>0</v>
      </c>
      <c r="Z210" s="3">
        <v>0</v>
      </c>
      <c r="AA210" s="3">
        <v>0</v>
      </c>
      <c r="AB210" s="3"/>
      <c r="AC210" s="27">
        <v>66715781</v>
      </c>
      <c r="AD210" s="28">
        <v>533726252</v>
      </c>
      <c r="AE210" s="135"/>
    </row>
    <row r="211" spans="1:31" x14ac:dyDescent="0.25">
      <c r="A211" s="20">
        <v>199</v>
      </c>
      <c r="B211" s="52"/>
      <c r="C211" s="134" t="str">
        <f>VLOOKUP(D211,[1]Hoja1!$A$2:$B$1115,2,0)</f>
        <v>05792</v>
      </c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>
        <v>71755921</v>
      </c>
      <c r="J211" s="3">
        <v>77733823</v>
      </c>
      <c r="K211" s="3"/>
      <c r="L211" s="3"/>
      <c r="M211" s="3"/>
      <c r="N211" s="3"/>
      <c r="O211" s="3"/>
      <c r="P211" s="25">
        <v>149489744</v>
      </c>
      <c r="Q211" s="26">
        <v>95672803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5979660</v>
      </c>
      <c r="X211" s="3"/>
      <c r="Y211" s="3">
        <v>0</v>
      </c>
      <c r="Z211" s="3">
        <v>0</v>
      </c>
      <c r="AA211" s="3">
        <v>0</v>
      </c>
      <c r="AB211" s="3"/>
      <c r="AC211" s="27">
        <v>5979660</v>
      </c>
      <c r="AD211" s="28">
        <v>47837281</v>
      </c>
      <c r="AE211" s="135"/>
    </row>
    <row r="212" spans="1:31" x14ac:dyDescent="0.25">
      <c r="A212" s="29">
        <v>200</v>
      </c>
      <c r="B212" s="52"/>
      <c r="C212" s="134" t="str">
        <f>VLOOKUP(D212,[1]Hoja1!$A$2:$B$1115,2,0)</f>
        <v>05809</v>
      </c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>
        <v>114784082</v>
      </c>
      <c r="J212" s="3">
        <v>119386552</v>
      </c>
      <c r="K212" s="3"/>
      <c r="L212" s="3"/>
      <c r="M212" s="3"/>
      <c r="N212" s="3"/>
      <c r="O212" s="3"/>
      <c r="P212" s="25">
        <v>234170634</v>
      </c>
      <c r="Q212" s="26">
        <v>148082572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9565340</v>
      </c>
      <c r="X212" s="3"/>
      <c r="Y212" s="3">
        <v>0</v>
      </c>
      <c r="Z212" s="3">
        <v>0</v>
      </c>
      <c r="AA212" s="3">
        <v>0</v>
      </c>
      <c r="AB212" s="3"/>
      <c r="AC212" s="27">
        <v>9565340</v>
      </c>
      <c r="AD212" s="28">
        <v>76522722</v>
      </c>
      <c r="AE212" s="135"/>
    </row>
    <row r="213" spans="1:31" x14ac:dyDescent="0.25">
      <c r="A213" s="20">
        <v>201</v>
      </c>
      <c r="B213" s="52"/>
      <c r="C213" s="134" t="str">
        <f>VLOOKUP(D213,[1]Hoja1!$A$2:$B$1115,2,0)</f>
        <v>05819</v>
      </c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>
        <v>117010350</v>
      </c>
      <c r="J213" s="3">
        <v>100261696</v>
      </c>
      <c r="K213" s="3"/>
      <c r="L213" s="3"/>
      <c r="M213" s="3"/>
      <c r="N213" s="3"/>
      <c r="O213" s="3"/>
      <c r="P213" s="25">
        <v>217272046</v>
      </c>
      <c r="Q213" s="26">
        <v>129514285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9750863</v>
      </c>
      <c r="X213" s="3"/>
      <c r="Y213" s="3">
        <v>0</v>
      </c>
      <c r="Z213" s="3">
        <v>0</v>
      </c>
      <c r="AA213" s="3">
        <v>0</v>
      </c>
      <c r="AB213" s="3"/>
      <c r="AC213" s="27">
        <v>9750863</v>
      </c>
      <c r="AD213" s="28">
        <v>78006898</v>
      </c>
      <c r="AE213" s="135"/>
    </row>
    <row r="214" spans="1:31" x14ac:dyDescent="0.25">
      <c r="A214" s="29">
        <v>202</v>
      </c>
      <c r="B214" s="52"/>
      <c r="C214" s="134" t="str">
        <f>VLOOKUP(D214,[1]Hoja1!$A$2:$B$1115,2,0)</f>
        <v>05842</v>
      </c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>
        <v>150159978</v>
      </c>
      <c r="J214" s="3">
        <v>126707050</v>
      </c>
      <c r="K214" s="3"/>
      <c r="L214" s="3"/>
      <c r="M214" s="3"/>
      <c r="N214" s="3"/>
      <c r="O214" s="3"/>
      <c r="P214" s="25">
        <v>276867028</v>
      </c>
      <c r="Q214" s="26">
        <v>164247046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12513332</v>
      </c>
      <c r="X214" s="3"/>
      <c r="Y214" s="3">
        <v>0</v>
      </c>
      <c r="Z214" s="3">
        <v>0</v>
      </c>
      <c r="AA214" s="3">
        <v>0</v>
      </c>
      <c r="AB214" s="3"/>
      <c r="AC214" s="27">
        <v>12513332</v>
      </c>
      <c r="AD214" s="28">
        <v>100106650</v>
      </c>
      <c r="AE214" s="135"/>
    </row>
    <row r="215" spans="1:31" x14ac:dyDescent="0.25">
      <c r="A215" s="20">
        <v>203</v>
      </c>
      <c r="B215" s="52"/>
      <c r="C215" s="134" t="str">
        <f>VLOOKUP(D215,[1]Hoja1!$A$2:$B$1115,2,0)</f>
        <v>05847</v>
      </c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>
        <v>790863104</v>
      </c>
      <c r="J215" s="3">
        <v>675295419</v>
      </c>
      <c r="K215" s="3"/>
      <c r="L215" s="3"/>
      <c r="M215" s="3"/>
      <c r="N215" s="3"/>
      <c r="O215" s="3"/>
      <c r="P215" s="25">
        <v>1466158523</v>
      </c>
      <c r="Q215" s="26">
        <v>873011196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65905259</v>
      </c>
      <c r="X215" s="3"/>
      <c r="Y215" s="3">
        <v>0</v>
      </c>
      <c r="Z215" s="3">
        <v>0</v>
      </c>
      <c r="AA215" s="3">
        <v>0</v>
      </c>
      <c r="AB215" s="3"/>
      <c r="AC215" s="27">
        <v>65905259</v>
      </c>
      <c r="AD215" s="28">
        <v>527242068</v>
      </c>
      <c r="AE215" s="135"/>
    </row>
    <row r="216" spans="1:31" x14ac:dyDescent="0.25">
      <c r="A216" s="29">
        <v>204</v>
      </c>
      <c r="B216" s="52"/>
      <c r="C216" s="134" t="str">
        <f>VLOOKUP(D216,[1]Hoja1!$A$2:$B$1115,2,0)</f>
        <v>05854</v>
      </c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>
        <v>327656300</v>
      </c>
      <c r="J216" s="3">
        <v>301141322</v>
      </c>
      <c r="K216" s="3"/>
      <c r="L216" s="3"/>
      <c r="M216" s="3"/>
      <c r="N216" s="3"/>
      <c r="O216" s="3"/>
      <c r="P216" s="25">
        <v>628797622</v>
      </c>
      <c r="Q216" s="26">
        <v>383055398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27304692</v>
      </c>
      <c r="X216" s="3"/>
      <c r="Y216" s="3">
        <v>0</v>
      </c>
      <c r="Z216" s="3">
        <v>0</v>
      </c>
      <c r="AA216" s="3">
        <v>0</v>
      </c>
      <c r="AB216" s="3"/>
      <c r="AC216" s="27">
        <v>27304692</v>
      </c>
      <c r="AD216" s="28">
        <v>218437532</v>
      </c>
      <c r="AE216" s="135"/>
    </row>
    <row r="217" spans="1:31" x14ac:dyDescent="0.25">
      <c r="A217" s="20">
        <v>205</v>
      </c>
      <c r="B217" s="52"/>
      <c r="C217" s="134" t="str">
        <f>VLOOKUP(D217,[1]Hoja1!$A$2:$B$1115,2,0)</f>
        <v>05856</v>
      </c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>
        <v>62320117</v>
      </c>
      <c r="J217" s="3">
        <v>66388443</v>
      </c>
      <c r="K217" s="3"/>
      <c r="L217" s="3"/>
      <c r="M217" s="3"/>
      <c r="N217" s="3"/>
      <c r="O217" s="3"/>
      <c r="P217" s="25">
        <v>128708560</v>
      </c>
      <c r="Q217" s="26">
        <v>81968472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5193343</v>
      </c>
      <c r="X217" s="3"/>
      <c r="Y217" s="3">
        <v>0</v>
      </c>
      <c r="Z217" s="3">
        <v>0</v>
      </c>
      <c r="AA217" s="3">
        <v>0</v>
      </c>
      <c r="AB217" s="3"/>
      <c r="AC217" s="27">
        <v>5193343</v>
      </c>
      <c r="AD217" s="28">
        <v>41546745</v>
      </c>
      <c r="AE217" s="135"/>
    </row>
    <row r="218" spans="1:31" x14ac:dyDescent="0.25">
      <c r="A218" s="29">
        <v>206</v>
      </c>
      <c r="B218" s="52"/>
      <c r="C218" s="134" t="str">
        <f>VLOOKUP(D218,[1]Hoja1!$A$2:$B$1115,2,0)</f>
        <v>05858</v>
      </c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>
        <v>352328688</v>
      </c>
      <c r="J218" s="3">
        <v>293140636</v>
      </c>
      <c r="K218" s="3"/>
      <c r="L218" s="3"/>
      <c r="M218" s="3"/>
      <c r="N218" s="3"/>
      <c r="O218" s="3"/>
      <c r="P218" s="25">
        <v>645469324</v>
      </c>
      <c r="Q218" s="26">
        <v>381222808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29360724</v>
      </c>
      <c r="X218" s="3"/>
      <c r="Y218" s="3">
        <v>0</v>
      </c>
      <c r="Z218" s="3">
        <v>0</v>
      </c>
      <c r="AA218" s="3">
        <v>0</v>
      </c>
      <c r="AB218" s="3"/>
      <c r="AC218" s="27">
        <v>29360724</v>
      </c>
      <c r="AD218" s="28">
        <v>234885792</v>
      </c>
      <c r="AE218" s="135"/>
    </row>
    <row r="219" spans="1:31" x14ac:dyDescent="0.25">
      <c r="A219" s="20">
        <v>207</v>
      </c>
      <c r="B219" s="52"/>
      <c r="C219" s="134" t="str">
        <f>VLOOKUP(D219,[1]Hoja1!$A$2:$B$1115,2,0)</f>
        <v>05861</v>
      </c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>
        <v>120730468</v>
      </c>
      <c r="J219" s="3">
        <v>132096247</v>
      </c>
      <c r="K219" s="3"/>
      <c r="L219" s="3"/>
      <c r="M219" s="3"/>
      <c r="N219" s="3"/>
      <c r="O219" s="3"/>
      <c r="P219" s="25">
        <v>252826715</v>
      </c>
      <c r="Q219" s="26">
        <v>162278863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10060872</v>
      </c>
      <c r="X219" s="3"/>
      <c r="Y219" s="3">
        <v>0</v>
      </c>
      <c r="Z219" s="3">
        <v>0</v>
      </c>
      <c r="AA219" s="3">
        <v>0</v>
      </c>
      <c r="AB219" s="3"/>
      <c r="AC219" s="27">
        <v>10060872</v>
      </c>
      <c r="AD219" s="28">
        <v>80486980</v>
      </c>
      <c r="AE219" s="135"/>
    </row>
    <row r="220" spans="1:31" x14ac:dyDescent="0.25">
      <c r="A220" s="29">
        <v>208</v>
      </c>
      <c r="B220" s="52"/>
      <c r="C220" s="134" t="str">
        <f>VLOOKUP(D220,[1]Hoja1!$A$2:$B$1115,2,0)</f>
        <v>05873</v>
      </c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>
        <v>643676104</v>
      </c>
      <c r="J220" s="3">
        <v>398314839</v>
      </c>
      <c r="K220" s="3"/>
      <c r="L220" s="3"/>
      <c r="M220" s="3"/>
      <c r="N220" s="3"/>
      <c r="O220" s="3"/>
      <c r="P220" s="25">
        <v>1041990943</v>
      </c>
      <c r="Q220" s="26">
        <v>559233864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53639675</v>
      </c>
      <c r="X220" s="3"/>
      <c r="Y220" s="3">
        <v>0</v>
      </c>
      <c r="Z220" s="3">
        <v>0</v>
      </c>
      <c r="AA220" s="3">
        <v>0</v>
      </c>
      <c r="AB220" s="3"/>
      <c r="AC220" s="27">
        <v>53639675</v>
      </c>
      <c r="AD220" s="28">
        <v>429117404</v>
      </c>
      <c r="AE220" s="135"/>
    </row>
    <row r="221" spans="1:31" x14ac:dyDescent="0.25">
      <c r="A221" s="20">
        <v>209</v>
      </c>
      <c r="B221" s="52"/>
      <c r="C221" s="134" t="str">
        <f>VLOOKUP(D221,[1]Hoja1!$A$2:$B$1115,2,0)</f>
        <v>05885</v>
      </c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>
        <v>145371640</v>
      </c>
      <c r="J221" s="3">
        <v>119548542</v>
      </c>
      <c r="K221" s="3"/>
      <c r="L221" s="3"/>
      <c r="M221" s="3"/>
      <c r="N221" s="3"/>
      <c r="O221" s="3"/>
      <c r="P221" s="25">
        <v>264920182</v>
      </c>
      <c r="Q221" s="26">
        <v>155891451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12114303</v>
      </c>
      <c r="X221" s="3"/>
      <c r="Y221" s="3">
        <v>0</v>
      </c>
      <c r="Z221" s="3">
        <v>0</v>
      </c>
      <c r="AA221" s="3">
        <v>0</v>
      </c>
      <c r="AB221" s="3"/>
      <c r="AC221" s="27">
        <v>12114303</v>
      </c>
      <c r="AD221" s="28">
        <v>96914428</v>
      </c>
      <c r="AE221" s="135"/>
    </row>
    <row r="222" spans="1:31" x14ac:dyDescent="0.25">
      <c r="A222" s="29">
        <v>210</v>
      </c>
      <c r="B222" s="52"/>
      <c r="C222" s="134" t="str">
        <f>VLOOKUP(D222,[1]Hoja1!$A$2:$B$1115,2,0)</f>
        <v>05887</v>
      </c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>
        <v>641830864</v>
      </c>
      <c r="J222" s="3">
        <v>726185231</v>
      </c>
      <c r="K222" s="3"/>
      <c r="L222" s="3"/>
      <c r="M222" s="3"/>
      <c r="N222" s="3"/>
      <c r="O222" s="3"/>
      <c r="P222" s="25">
        <v>1368016095</v>
      </c>
      <c r="Q222" s="26">
        <v>886642946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53485905</v>
      </c>
      <c r="X222" s="3"/>
      <c r="Y222" s="3">
        <v>0</v>
      </c>
      <c r="Z222" s="3">
        <v>0</v>
      </c>
      <c r="AA222" s="3">
        <v>0</v>
      </c>
      <c r="AB222" s="3"/>
      <c r="AC222" s="27">
        <v>53485905</v>
      </c>
      <c r="AD222" s="28">
        <v>427887244</v>
      </c>
      <c r="AE222" s="135"/>
    </row>
    <row r="223" spans="1:31" x14ac:dyDescent="0.25">
      <c r="A223" s="20">
        <v>211</v>
      </c>
      <c r="B223" s="52"/>
      <c r="C223" s="134" t="str">
        <f>VLOOKUP(D223,[1]Hoja1!$A$2:$B$1115,2,0)</f>
        <v>05890</v>
      </c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>
        <v>352000240</v>
      </c>
      <c r="J223" s="3">
        <v>344956374</v>
      </c>
      <c r="K223" s="3"/>
      <c r="L223" s="3"/>
      <c r="M223" s="3"/>
      <c r="N223" s="3"/>
      <c r="O223" s="3"/>
      <c r="P223" s="25">
        <v>696956614</v>
      </c>
      <c r="Q223" s="26">
        <v>432956433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29333353</v>
      </c>
      <c r="X223" s="3"/>
      <c r="Y223" s="3">
        <v>0</v>
      </c>
      <c r="Z223" s="3">
        <v>0</v>
      </c>
      <c r="AA223" s="3">
        <v>0</v>
      </c>
      <c r="AB223" s="3"/>
      <c r="AC223" s="27">
        <v>29333353</v>
      </c>
      <c r="AD223" s="28">
        <v>234666828</v>
      </c>
      <c r="AE223" s="135"/>
    </row>
    <row r="224" spans="1:31" x14ac:dyDescent="0.25">
      <c r="A224" s="29">
        <v>212</v>
      </c>
      <c r="B224" s="52"/>
      <c r="C224" s="134" t="str">
        <f>VLOOKUP(D224,[1]Hoja1!$A$2:$B$1115,2,0)</f>
        <v>05893</v>
      </c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>
        <v>503766400</v>
      </c>
      <c r="J224" s="3">
        <v>436049238</v>
      </c>
      <c r="K224" s="3"/>
      <c r="L224" s="3"/>
      <c r="M224" s="3"/>
      <c r="N224" s="3"/>
      <c r="O224" s="3"/>
      <c r="P224" s="25">
        <v>939815638</v>
      </c>
      <c r="Q224" s="26">
        <v>561990837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41980533</v>
      </c>
      <c r="X224" s="3"/>
      <c r="Y224" s="3">
        <v>0</v>
      </c>
      <c r="Z224" s="3">
        <v>0</v>
      </c>
      <c r="AA224" s="3">
        <v>0</v>
      </c>
      <c r="AB224" s="3"/>
      <c r="AC224" s="27">
        <v>41980533</v>
      </c>
      <c r="AD224" s="28">
        <v>335844268</v>
      </c>
      <c r="AE224" s="135"/>
    </row>
    <row r="225" spans="1:31" x14ac:dyDescent="0.25">
      <c r="A225" s="20">
        <v>213</v>
      </c>
      <c r="B225" s="52"/>
      <c r="C225" s="134" t="str">
        <f>VLOOKUP(D225,[1]Hoja1!$A$2:$B$1115,2,0)</f>
        <v>05895</v>
      </c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>
        <v>1244833136</v>
      </c>
      <c r="J225" s="3">
        <v>850246636</v>
      </c>
      <c r="K225" s="3"/>
      <c r="L225" s="3"/>
      <c r="M225" s="3"/>
      <c r="N225" s="3"/>
      <c r="O225" s="3"/>
      <c r="P225" s="25">
        <v>2095079772</v>
      </c>
      <c r="Q225" s="26">
        <v>1161454921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103736095</v>
      </c>
      <c r="X225" s="3"/>
      <c r="Y225" s="3">
        <v>0</v>
      </c>
      <c r="Z225" s="3">
        <v>0</v>
      </c>
      <c r="AA225" s="3">
        <v>0</v>
      </c>
      <c r="AB225" s="3"/>
      <c r="AC225" s="27">
        <v>103736095</v>
      </c>
      <c r="AD225" s="28">
        <v>829888756</v>
      </c>
      <c r="AE225" s="135"/>
    </row>
    <row r="226" spans="1:31" x14ac:dyDescent="0.25">
      <c r="A226" s="29">
        <v>214</v>
      </c>
      <c r="B226" s="52"/>
      <c r="C226" s="134" t="str">
        <f>VLOOKUP(D226,[1]Hoja1!$A$2:$B$1115,2,0)</f>
        <v>08078</v>
      </c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>
        <v>971494896</v>
      </c>
      <c r="J226" s="3">
        <v>1124693692</v>
      </c>
      <c r="K226" s="3"/>
      <c r="L226" s="3"/>
      <c r="M226" s="3"/>
      <c r="N226" s="3"/>
      <c r="O226" s="3"/>
      <c r="P226" s="25">
        <v>2096188588</v>
      </c>
      <c r="Q226" s="26">
        <v>1367567416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80957908</v>
      </c>
      <c r="X226" s="3"/>
      <c r="Y226" s="3">
        <v>0</v>
      </c>
      <c r="Z226" s="3">
        <v>0</v>
      </c>
      <c r="AA226" s="3">
        <v>0</v>
      </c>
      <c r="AB226" s="3"/>
      <c r="AC226" s="27">
        <v>80957908</v>
      </c>
      <c r="AD226" s="28">
        <v>647663264</v>
      </c>
      <c r="AE226" s="135"/>
    </row>
    <row r="227" spans="1:31" x14ac:dyDescent="0.25">
      <c r="A227" s="20">
        <v>215</v>
      </c>
      <c r="B227" s="52"/>
      <c r="C227" s="134" t="str">
        <f>VLOOKUP(D227,[1]Hoja1!$A$2:$B$1115,2,0)</f>
        <v>08137</v>
      </c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>
        <v>750646208</v>
      </c>
      <c r="J227" s="3">
        <v>709330336</v>
      </c>
      <c r="K227" s="3"/>
      <c r="L227" s="3"/>
      <c r="M227" s="3"/>
      <c r="N227" s="3"/>
      <c r="O227" s="3"/>
      <c r="P227" s="25">
        <v>1459976544</v>
      </c>
      <c r="Q227" s="26">
        <v>896991889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62553851</v>
      </c>
      <c r="X227" s="3"/>
      <c r="Y227" s="3">
        <v>0</v>
      </c>
      <c r="Z227" s="3">
        <v>0</v>
      </c>
      <c r="AA227" s="3">
        <v>0</v>
      </c>
      <c r="AB227" s="3"/>
      <c r="AC227" s="27">
        <v>62553851</v>
      </c>
      <c r="AD227" s="28">
        <v>500430804</v>
      </c>
      <c r="AE227" s="135"/>
    </row>
    <row r="228" spans="1:31" x14ac:dyDescent="0.25">
      <c r="A228" s="29">
        <v>216</v>
      </c>
      <c r="B228" s="52"/>
      <c r="C228" s="134" t="str">
        <f>VLOOKUP(D228,[1]Hoja1!$A$2:$B$1115,2,0)</f>
        <v>08141</v>
      </c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>
        <v>479973624</v>
      </c>
      <c r="J228" s="3">
        <v>404127834</v>
      </c>
      <c r="K228" s="3"/>
      <c r="L228" s="3"/>
      <c r="M228" s="3"/>
      <c r="N228" s="3"/>
      <c r="O228" s="3"/>
      <c r="P228" s="25">
        <v>884101458</v>
      </c>
      <c r="Q228" s="26">
        <v>524121240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39997802</v>
      </c>
      <c r="X228" s="3"/>
      <c r="Y228" s="3">
        <v>0</v>
      </c>
      <c r="Z228" s="3">
        <v>0</v>
      </c>
      <c r="AA228" s="3">
        <v>0</v>
      </c>
      <c r="AB228" s="3"/>
      <c r="AC228" s="27">
        <v>39997802</v>
      </c>
      <c r="AD228" s="28">
        <v>319982416</v>
      </c>
      <c r="AE228" s="135"/>
    </row>
    <row r="229" spans="1:31" x14ac:dyDescent="0.25">
      <c r="A229" s="20">
        <v>217</v>
      </c>
      <c r="B229" s="52"/>
      <c r="C229" s="134" t="str">
        <f>VLOOKUP(D229,[1]Hoja1!$A$2:$B$1115,2,0)</f>
        <v>08296</v>
      </c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>
        <v>947596144</v>
      </c>
      <c r="J229" s="3">
        <v>975422018</v>
      </c>
      <c r="K229" s="3"/>
      <c r="L229" s="3"/>
      <c r="M229" s="3"/>
      <c r="N229" s="3"/>
      <c r="O229" s="3"/>
      <c r="P229" s="25">
        <v>1923018162</v>
      </c>
      <c r="Q229" s="26">
        <v>1212321053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78966345</v>
      </c>
      <c r="X229" s="3"/>
      <c r="Y229" s="3">
        <v>0</v>
      </c>
      <c r="Z229" s="3">
        <v>0</v>
      </c>
      <c r="AA229" s="3">
        <v>0</v>
      </c>
      <c r="AB229" s="3"/>
      <c r="AC229" s="27">
        <v>78966345</v>
      </c>
      <c r="AD229" s="28">
        <v>631730764</v>
      </c>
      <c r="AE229" s="135"/>
    </row>
    <row r="230" spans="1:31" x14ac:dyDescent="0.25">
      <c r="A230" s="29">
        <v>218</v>
      </c>
      <c r="B230" s="52"/>
      <c r="C230" s="134" t="str">
        <f>VLOOKUP(D230,[1]Hoja1!$A$2:$B$1115,2,0)</f>
        <v>08372</v>
      </c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>
        <v>367504656</v>
      </c>
      <c r="J230" s="3">
        <v>489870524</v>
      </c>
      <c r="K230" s="3"/>
      <c r="L230" s="3"/>
      <c r="M230" s="3"/>
      <c r="N230" s="3"/>
      <c r="O230" s="3"/>
      <c r="P230" s="25">
        <v>857375180</v>
      </c>
      <c r="Q230" s="26">
        <v>581746688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30625388</v>
      </c>
      <c r="X230" s="3"/>
      <c r="Y230" s="3">
        <v>0</v>
      </c>
      <c r="Z230" s="3">
        <v>0</v>
      </c>
      <c r="AA230" s="3">
        <v>0</v>
      </c>
      <c r="AB230" s="3"/>
      <c r="AC230" s="27">
        <v>30625388</v>
      </c>
      <c r="AD230" s="28">
        <v>245003104</v>
      </c>
      <c r="AE230" s="135"/>
    </row>
    <row r="231" spans="1:31" x14ac:dyDescent="0.25">
      <c r="A231" s="20">
        <v>219</v>
      </c>
      <c r="B231" s="52"/>
      <c r="C231" s="134" t="str">
        <f>VLOOKUP(D231,[1]Hoja1!$A$2:$B$1115,2,0)</f>
        <v>08421</v>
      </c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>
        <v>669618896</v>
      </c>
      <c r="J231" s="3">
        <v>683087754</v>
      </c>
      <c r="K231" s="3"/>
      <c r="L231" s="3"/>
      <c r="M231" s="3"/>
      <c r="N231" s="3"/>
      <c r="O231" s="3"/>
      <c r="P231" s="25">
        <v>1352706650</v>
      </c>
      <c r="Q231" s="26">
        <v>850492479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55801575</v>
      </c>
      <c r="X231" s="3"/>
      <c r="Y231" s="3">
        <v>0</v>
      </c>
      <c r="Z231" s="3">
        <v>0</v>
      </c>
      <c r="AA231" s="3">
        <v>0</v>
      </c>
      <c r="AB231" s="3"/>
      <c r="AC231" s="27">
        <v>55801575</v>
      </c>
      <c r="AD231" s="28">
        <v>446412596</v>
      </c>
      <c r="AE231" s="135"/>
    </row>
    <row r="232" spans="1:31" x14ac:dyDescent="0.25">
      <c r="A232" s="29">
        <v>220</v>
      </c>
      <c r="B232" s="52"/>
      <c r="C232" s="134" t="str">
        <f>VLOOKUP(D232,[1]Hoja1!$A$2:$B$1115,2,0)</f>
        <v>08436</v>
      </c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>
        <v>589929936</v>
      </c>
      <c r="J232" s="3">
        <v>493270009</v>
      </c>
      <c r="K232" s="3"/>
      <c r="L232" s="3"/>
      <c r="M232" s="3"/>
      <c r="N232" s="3"/>
      <c r="O232" s="3"/>
      <c r="P232" s="25">
        <v>1083199945</v>
      </c>
      <c r="Q232" s="26">
        <v>640752493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49160828</v>
      </c>
      <c r="X232" s="3"/>
      <c r="Y232" s="3">
        <v>0</v>
      </c>
      <c r="Z232" s="3">
        <v>0</v>
      </c>
      <c r="AA232" s="3">
        <v>0</v>
      </c>
      <c r="AB232" s="3"/>
      <c r="AC232" s="27">
        <v>49160828</v>
      </c>
      <c r="AD232" s="28">
        <v>393286624</v>
      </c>
      <c r="AE232" s="135"/>
    </row>
    <row r="233" spans="1:31" x14ac:dyDescent="0.25">
      <c r="A233" s="20">
        <v>221</v>
      </c>
      <c r="B233" s="52"/>
      <c r="C233" s="134" t="str">
        <f>VLOOKUP(D233,[1]Hoja1!$A$2:$B$1115,2,0)</f>
        <v>08520</v>
      </c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>
        <v>564330360</v>
      </c>
      <c r="J233" s="3">
        <v>641631194</v>
      </c>
      <c r="K233" s="3"/>
      <c r="L233" s="3"/>
      <c r="M233" s="3"/>
      <c r="N233" s="3"/>
      <c r="O233" s="3"/>
      <c r="P233" s="25">
        <v>1205961554</v>
      </c>
      <c r="Q233" s="26">
        <v>782713784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47027530</v>
      </c>
      <c r="X233" s="3"/>
      <c r="Y233" s="3">
        <v>0</v>
      </c>
      <c r="Z233" s="3">
        <v>0</v>
      </c>
      <c r="AA233" s="3">
        <v>0</v>
      </c>
      <c r="AB233" s="3"/>
      <c r="AC233" s="27">
        <v>47027530</v>
      </c>
      <c r="AD233" s="28">
        <v>376220240</v>
      </c>
      <c r="AE233" s="135"/>
    </row>
    <row r="234" spans="1:31" x14ac:dyDescent="0.25">
      <c r="A234" s="29">
        <v>222</v>
      </c>
      <c r="B234" s="52"/>
      <c r="C234" s="134" t="str">
        <f>VLOOKUP(D234,[1]Hoja1!$A$2:$B$1115,2,0)</f>
        <v>08549</v>
      </c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>
        <v>115435460</v>
      </c>
      <c r="J234" s="3">
        <v>112983343</v>
      </c>
      <c r="K234" s="3"/>
      <c r="L234" s="3"/>
      <c r="M234" s="3"/>
      <c r="N234" s="3"/>
      <c r="O234" s="3"/>
      <c r="P234" s="25">
        <v>228418803</v>
      </c>
      <c r="Q234" s="26">
        <v>141842209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9619622</v>
      </c>
      <c r="X234" s="3"/>
      <c r="Y234" s="3">
        <v>0</v>
      </c>
      <c r="Z234" s="3">
        <v>0</v>
      </c>
      <c r="AA234" s="3">
        <v>0</v>
      </c>
      <c r="AB234" s="3"/>
      <c r="AC234" s="27">
        <v>9619622</v>
      </c>
      <c r="AD234" s="28">
        <v>76956972</v>
      </c>
      <c r="AE234" s="135"/>
    </row>
    <row r="235" spans="1:31" x14ac:dyDescent="0.25">
      <c r="A235" s="20">
        <v>223</v>
      </c>
      <c r="B235" s="52"/>
      <c r="C235" s="134" t="str">
        <f>VLOOKUP(D235,[1]Hoja1!$A$2:$B$1115,2,0)</f>
        <v>08558</v>
      </c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>
        <v>279649404</v>
      </c>
      <c r="J235" s="3">
        <v>333963999</v>
      </c>
      <c r="K235" s="3"/>
      <c r="L235" s="3"/>
      <c r="M235" s="3"/>
      <c r="N235" s="3"/>
      <c r="O235" s="3"/>
      <c r="P235" s="25">
        <v>613613403</v>
      </c>
      <c r="Q235" s="26">
        <v>403876350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23304117</v>
      </c>
      <c r="X235" s="3"/>
      <c r="Y235" s="3">
        <v>0</v>
      </c>
      <c r="Z235" s="3">
        <v>0</v>
      </c>
      <c r="AA235" s="3">
        <v>0</v>
      </c>
      <c r="AB235" s="3"/>
      <c r="AC235" s="27">
        <v>23304117</v>
      </c>
      <c r="AD235" s="28">
        <v>186432936</v>
      </c>
      <c r="AE235" s="135"/>
    </row>
    <row r="236" spans="1:31" x14ac:dyDescent="0.25">
      <c r="A236" s="29">
        <v>224</v>
      </c>
      <c r="B236" s="52"/>
      <c r="C236" s="134" t="str">
        <f>VLOOKUP(D236,[1]Hoja1!$A$2:$B$1115,2,0)</f>
        <v>08560</v>
      </c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>
        <v>600154720</v>
      </c>
      <c r="J236" s="3">
        <v>600502760</v>
      </c>
      <c r="K236" s="3"/>
      <c r="L236" s="3"/>
      <c r="M236" s="3"/>
      <c r="N236" s="3"/>
      <c r="O236" s="3"/>
      <c r="P236" s="25">
        <v>1200657480</v>
      </c>
      <c r="Q236" s="26">
        <v>750541439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50012893</v>
      </c>
      <c r="X236" s="3"/>
      <c r="Y236" s="3">
        <v>0</v>
      </c>
      <c r="Z236" s="3">
        <v>0</v>
      </c>
      <c r="AA236" s="3">
        <v>0</v>
      </c>
      <c r="AB236" s="3"/>
      <c r="AC236" s="27">
        <v>50012893</v>
      </c>
      <c r="AD236" s="28">
        <v>400103148</v>
      </c>
      <c r="AE236" s="135"/>
    </row>
    <row r="237" spans="1:31" x14ac:dyDescent="0.25">
      <c r="A237" s="20">
        <v>225</v>
      </c>
      <c r="B237" s="52"/>
      <c r="C237" s="134" t="str">
        <f>VLOOKUP(D237,[1]Hoja1!$A$2:$B$1115,2,0)</f>
        <v>08573</v>
      </c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>
        <v>485359752</v>
      </c>
      <c r="J237" s="3">
        <v>623010634</v>
      </c>
      <c r="K237" s="3"/>
      <c r="L237" s="3"/>
      <c r="M237" s="3"/>
      <c r="N237" s="3"/>
      <c r="O237" s="3"/>
      <c r="P237" s="25">
        <v>1108370386</v>
      </c>
      <c r="Q237" s="26">
        <v>744350572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40446646</v>
      </c>
      <c r="X237" s="3"/>
      <c r="Y237" s="3">
        <v>0</v>
      </c>
      <c r="Z237" s="3">
        <v>0</v>
      </c>
      <c r="AA237" s="3">
        <v>0</v>
      </c>
      <c r="AB237" s="3"/>
      <c r="AC237" s="27">
        <v>40446646</v>
      </c>
      <c r="AD237" s="28">
        <v>323573168</v>
      </c>
      <c r="AE237" s="135"/>
    </row>
    <row r="238" spans="1:31" x14ac:dyDescent="0.25">
      <c r="A238" s="29">
        <v>226</v>
      </c>
      <c r="B238" s="52"/>
      <c r="C238" s="134" t="str">
        <f>VLOOKUP(D238,[1]Hoja1!$A$2:$B$1115,2,0)</f>
        <v>08606</v>
      </c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>
        <v>738049936</v>
      </c>
      <c r="J238" s="3">
        <v>727895600</v>
      </c>
      <c r="K238" s="3"/>
      <c r="L238" s="3"/>
      <c r="M238" s="3"/>
      <c r="N238" s="3"/>
      <c r="O238" s="3"/>
      <c r="P238" s="25">
        <v>1465945536</v>
      </c>
      <c r="Q238" s="26">
        <v>912408083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61504161</v>
      </c>
      <c r="X238" s="3"/>
      <c r="Y238" s="3">
        <v>0</v>
      </c>
      <c r="Z238" s="3">
        <v>0</v>
      </c>
      <c r="AA238" s="3">
        <v>0</v>
      </c>
      <c r="AB238" s="3"/>
      <c r="AC238" s="27">
        <v>61504161</v>
      </c>
      <c r="AD238" s="28">
        <v>492033292</v>
      </c>
      <c r="AE238" s="135"/>
    </row>
    <row r="239" spans="1:31" x14ac:dyDescent="0.25">
      <c r="A239" s="20">
        <v>227</v>
      </c>
      <c r="B239" s="52"/>
      <c r="C239" s="134" t="str">
        <f>VLOOKUP(D239,[1]Hoja1!$A$2:$B$1115,2,0)</f>
        <v>08634</v>
      </c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>
        <v>680030680</v>
      </c>
      <c r="J239" s="3">
        <v>480510163</v>
      </c>
      <c r="K239" s="3"/>
      <c r="L239" s="3"/>
      <c r="M239" s="3"/>
      <c r="N239" s="3"/>
      <c r="O239" s="3"/>
      <c r="P239" s="25">
        <v>1160540843</v>
      </c>
      <c r="Q239" s="26">
        <v>650517832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56669223</v>
      </c>
      <c r="X239" s="3"/>
      <c r="Y239" s="3">
        <v>0</v>
      </c>
      <c r="Z239" s="3">
        <v>0</v>
      </c>
      <c r="AA239" s="3">
        <v>0</v>
      </c>
      <c r="AB239" s="3"/>
      <c r="AC239" s="27">
        <v>56669223</v>
      </c>
      <c r="AD239" s="28">
        <v>453353788</v>
      </c>
      <c r="AE239" s="135"/>
    </row>
    <row r="240" spans="1:31" x14ac:dyDescent="0.25">
      <c r="A240" s="29">
        <v>228</v>
      </c>
      <c r="B240" s="52"/>
      <c r="C240" s="134" t="str">
        <f>VLOOKUP(D240,[1]Hoja1!$A$2:$B$1115,2,0)</f>
        <v>08638</v>
      </c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>
        <v>1865199584</v>
      </c>
      <c r="J240" s="3">
        <v>2163664712</v>
      </c>
      <c r="K240" s="3"/>
      <c r="L240" s="3"/>
      <c r="M240" s="3"/>
      <c r="N240" s="3"/>
      <c r="O240" s="3"/>
      <c r="P240" s="25">
        <v>4028864296</v>
      </c>
      <c r="Q240" s="26">
        <v>2629964609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155433299</v>
      </c>
      <c r="X240" s="3"/>
      <c r="Y240" s="3">
        <v>0</v>
      </c>
      <c r="Z240" s="3">
        <v>0</v>
      </c>
      <c r="AA240" s="3">
        <v>0</v>
      </c>
      <c r="AB240" s="3"/>
      <c r="AC240" s="27">
        <v>155433299</v>
      </c>
      <c r="AD240" s="28">
        <v>1243466388</v>
      </c>
      <c r="AE240" s="135"/>
    </row>
    <row r="241" spans="1:31" x14ac:dyDescent="0.25">
      <c r="A241" s="20">
        <v>229</v>
      </c>
      <c r="B241" s="52"/>
      <c r="C241" s="134" t="str">
        <f>VLOOKUP(D241,[1]Hoja1!$A$2:$B$1115,2,0)</f>
        <v>08675</v>
      </c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>
        <v>382580228</v>
      </c>
      <c r="J241" s="3">
        <v>357606030</v>
      </c>
      <c r="K241" s="3"/>
      <c r="L241" s="3"/>
      <c r="M241" s="3"/>
      <c r="N241" s="3"/>
      <c r="O241" s="3"/>
      <c r="P241" s="25">
        <v>740186258</v>
      </c>
      <c r="Q241" s="26">
        <v>453251088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31881686</v>
      </c>
      <c r="X241" s="3"/>
      <c r="Y241" s="3">
        <v>0</v>
      </c>
      <c r="Z241" s="3">
        <v>0</v>
      </c>
      <c r="AA241" s="3">
        <v>0</v>
      </c>
      <c r="AB241" s="3"/>
      <c r="AC241" s="27">
        <v>31881686</v>
      </c>
      <c r="AD241" s="28">
        <v>255053484</v>
      </c>
      <c r="AE241" s="135"/>
    </row>
    <row r="242" spans="1:31" x14ac:dyDescent="0.25">
      <c r="A242" s="29">
        <v>230</v>
      </c>
      <c r="B242" s="52"/>
      <c r="C242" s="134" t="str">
        <f>VLOOKUP(D242,[1]Hoja1!$A$2:$B$1115,2,0)</f>
        <v>08685</v>
      </c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>
        <v>382528440</v>
      </c>
      <c r="J242" s="3">
        <v>456649922</v>
      </c>
      <c r="K242" s="3"/>
      <c r="L242" s="3"/>
      <c r="M242" s="3"/>
      <c r="N242" s="3"/>
      <c r="O242" s="3"/>
      <c r="P242" s="25">
        <v>839178362</v>
      </c>
      <c r="Q242" s="26">
        <v>552282032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31877370</v>
      </c>
      <c r="X242" s="3"/>
      <c r="Y242" s="3">
        <v>0</v>
      </c>
      <c r="Z242" s="3">
        <v>0</v>
      </c>
      <c r="AA242" s="3">
        <v>0</v>
      </c>
      <c r="AB242" s="3"/>
      <c r="AC242" s="27">
        <v>31877370</v>
      </c>
      <c r="AD242" s="28">
        <v>255018960</v>
      </c>
      <c r="AE242" s="135"/>
    </row>
    <row r="243" spans="1:31" x14ac:dyDescent="0.25">
      <c r="A243" s="20">
        <v>231</v>
      </c>
      <c r="B243" s="52"/>
      <c r="C243" s="134" t="str">
        <f>VLOOKUP(D243,[1]Hoja1!$A$2:$B$1115,2,0)</f>
        <v>08770</v>
      </c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>
        <v>227743140</v>
      </c>
      <c r="J243" s="3">
        <v>275605809</v>
      </c>
      <c r="K243" s="3"/>
      <c r="L243" s="3"/>
      <c r="M243" s="3"/>
      <c r="N243" s="3"/>
      <c r="O243" s="3"/>
      <c r="P243" s="25">
        <v>503348949</v>
      </c>
      <c r="Q243" s="26">
        <v>332541594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18978595</v>
      </c>
      <c r="X243" s="3"/>
      <c r="Y243" s="3">
        <v>0</v>
      </c>
      <c r="Z243" s="3">
        <v>0</v>
      </c>
      <c r="AA243" s="3">
        <v>0</v>
      </c>
      <c r="AB243" s="3"/>
      <c r="AC243" s="27">
        <v>18978595</v>
      </c>
      <c r="AD243" s="28">
        <v>151828760</v>
      </c>
      <c r="AE243" s="135"/>
    </row>
    <row r="244" spans="1:31" x14ac:dyDescent="0.25">
      <c r="A244" s="29">
        <v>232</v>
      </c>
      <c r="B244" s="52"/>
      <c r="C244" s="134" t="str">
        <f>VLOOKUP(D244,[1]Hoja1!$A$2:$B$1115,2,0)</f>
        <v>08832</v>
      </c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>
        <v>228134560</v>
      </c>
      <c r="J244" s="3">
        <v>266157076</v>
      </c>
      <c r="K244" s="3"/>
      <c r="L244" s="3"/>
      <c r="M244" s="3"/>
      <c r="N244" s="3"/>
      <c r="O244" s="3"/>
      <c r="P244" s="25">
        <v>494291636</v>
      </c>
      <c r="Q244" s="26">
        <v>323190715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19011213</v>
      </c>
      <c r="X244" s="3"/>
      <c r="Y244" s="3">
        <v>0</v>
      </c>
      <c r="Z244" s="3">
        <v>0</v>
      </c>
      <c r="AA244" s="3">
        <v>0</v>
      </c>
      <c r="AB244" s="3"/>
      <c r="AC244" s="27">
        <v>19011213</v>
      </c>
      <c r="AD244" s="28">
        <v>152089708</v>
      </c>
      <c r="AE244" s="135"/>
    </row>
    <row r="245" spans="1:31" x14ac:dyDescent="0.25">
      <c r="A245" s="20">
        <v>233</v>
      </c>
      <c r="B245" s="52"/>
      <c r="C245" s="134" t="str">
        <f>VLOOKUP(D245,[1]Hoja1!$A$2:$B$1115,2,0)</f>
        <v>08849</v>
      </c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>
        <v>142552948</v>
      </c>
      <c r="J245" s="3">
        <v>141443247</v>
      </c>
      <c r="K245" s="3"/>
      <c r="L245" s="3"/>
      <c r="M245" s="3"/>
      <c r="N245" s="3"/>
      <c r="O245" s="3"/>
      <c r="P245" s="25">
        <v>283996195</v>
      </c>
      <c r="Q245" s="26">
        <v>177081483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11879412</v>
      </c>
      <c r="X245" s="3"/>
      <c r="Y245" s="3">
        <v>0</v>
      </c>
      <c r="Z245" s="3">
        <v>0</v>
      </c>
      <c r="AA245" s="3">
        <v>0</v>
      </c>
      <c r="AB245" s="3"/>
      <c r="AC245" s="27">
        <v>11879412</v>
      </c>
      <c r="AD245" s="28">
        <v>95035300</v>
      </c>
      <c r="AE245" s="135"/>
    </row>
    <row r="246" spans="1:31" x14ac:dyDescent="0.25">
      <c r="A246" s="29">
        <v>234</v>
      </c>
      <c r="B246" s="52"/>
      <c r="C246" s="134" t="str">
        <f>VLOOKUP(D246,[1]Hoja1!$A$2:$B$1115,2,0)</f>
        <v>13006</v>
      </c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>
        <v>1182038992</v>
      </c>
      <c r="J246" s="3">
        <v>976080013</v>
      </c>
      <c r="K246" s="3"/>
      <c r="L246" s="3"/>
      <c r="M246" s="3"/>
      <c r="N246" s="3"/>
      <c r="O246" s="3"/>
      <c r="P246" s="25">
        <v>2158119005</v>
      </c>
      <c r="Q246" s="26">
        <v>1271589760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98503249</v>
      </c>
      <c r="X246" s="3"/>
      <c r="Y246" s="3">
        <v>0</v>
      </c>
      <c r="Z246" s="3">
        <v>0</v>
      </c>
      <c r="AA246" s="3">
        <v>0</v>
      </c>
      <c r="AB246" s="3"/>
      <c r="AC246" s="27">
        <v>98503249</v>
      </c>
      <c r="AD246" s="28">
        <v>788025996</v>
      </c>
      <c r="AE246" s="135"/>
    </row>
    <row r="247" spans="1:31" x14ac:dyDescent="0.25">
      <c r="A247" s="20">
        <v>235</v>
      </c>
      <c r="B247" s="52"/>
      <c r="C247" s="134" t="str">
        <f>VLOOKUP(D247,[1]Hoja1!$A$2:$B$1115,2,0)</f>
        <v>13030</v>
      </c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>
        <v>515478600</v>
      </c>
      <c r="J247" s="3">
        <v>363209084</v>
      </c>
      <c r="K247" s="3"/>
      <c r="L247" s="3"/>
      <c r="M247" s="3"/>
      <c r="N247" s="3"/>
      <c r="O247" s="3"/>
      <c r="P247" s="25">
        <v>878687684</v>
      </c>
      <c r="Q247" s="26">
        <v>492078734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42956550</v>
      </c>
      <c r="X247" s="3"/>
      <c r="Y247" s="3">
        <v>0</v>
      </c>
      <c r="Z247" s="3">
        <v>0</v>
      </c>
      <c r="AA247" s="3">
        <v>0</v>
      </c>
      <c r="AB247" s="3"/>
      <c r="AC247" s="27">
        <v>42956550</v>
      </c>
      <c r="AD247" s="28">
        <v>343652400</v>
      </c>
      <c r="AE247" s="135"/>
    </row>
    <row r="248" spans="1:31" x14ac:dyDescent="0.25">
      <c r="A248" s="29">
        <v>236</v>
      </c>
      <c r="B248" s="52"/>
      <c r="C248" s="134" t="str">
        <f>VLOOKUP(D248,[1]Hoja1!$A$2:$B$1115,2,0)</f>
        <v>13042</v>
      </c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>
        <v>315299152</v>
      </c>
      <c r="J248" s="3">
        <v>247142921</v>
      </c>
      <c r="K248" s="3"/>
      <c r="L248" s="3"/>
      <c r="M248" s="3"/>
      <c r="N248" s="3"/>
      <c r="O248" s="3"/>
      <c r="P248" s="25">
        <v>562442073</v>
      </c>
      <c r="Q248" s="26">
        <v>325967708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26274929</v>
      </c>
      <c r="X248" s="3"/>
      <c r="Y248" s="3">
        <v>0</v>
      </c>
      <c r="Z248" s="3">
        <v>0</v>
      </c>
      <c r="AA248" s="3">
        <v>0</v>
      </c>
      <c r="AB248" s="3"/>
      <c r="AC248" s="27">
        <v>26274929</v>
      </c>
      <c r="AD248" s="28">
        <v>210199436</v>
      </c>
      <c r="AE248" s="135"/>
    </row>
    <row r="249" spans="1:31" x14ac:dyDescent="0.25">
      <c r="A249" s="20">
        <v>237</v>
      </c>
      <c r="B249" s="52"/>
      <c r="C249" s="134" t="str">
        <f>VLOOKUP(D249,[1]Hoja1!$A$2:$B$1115,2,0)</f>
        <v>13052</v>
      </c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>
        <v>1585528544</v>
      </c>
      <c r="J249" s="3">
        <v>1571352743</v>
      </c>
      <c r="K249" s="3"/>
      <c r="L249" s="3"/>
      <c r="M249" s="3"/>
      <c r="N249" s="3"/>
      <c r="O249" s="3"/>
      <c r="P249" s="25">
        <v>3156881287</v>
      </c>
      <c r="Q249" s="26">
        <v>1967734880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132127379</v>
      </c>
      <c r="X249" s="3"/>
      <c r="Y249" s="3">
        <v>0</v>
      </c>
      <c r="Z249" s="3">
        <v>0</v>
      </c>
      <c r="AA249" s="3">
        <v>0</v>
      </c>
      <c r="AB249" s="3"/>
      <c r="AC249" s="27">
        <v>132127379</v>
      </c>
      <c r="AD249" s="28">
        <v>1057019028</v>
      </c>
      <c r="AE249" s="135"/>
    </row>
    <row r="250" spans="1:31" x14ac:dyDescent="0.25">
      <c r="A250" s="29">
        <v>238</v>
      </c>
      <c r="B250" s="52"/>
      <c r="C250" s="134" t="str">
        <f>VLOOKUP(D250,[1]Hoja1!$A$2:$B$1115,2,0)</f>
        <v>13062</v>
      </c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>
        <v>334784100</v>
      </c>
      <c r="J250" s="3">
        <v>235268488</v>
      </c>
      <c r="K250" s="3"/>
      <c r="L250" s="3"/>
      <c r="M250" s="3"/>
      <c r="N250" s="3"/>
      <c r="O250" s="3"/>
      <c r="P250" s="25">
        <v>570052588</v>
      </c>
      <c r="Q250" s="26">
        <v>318964513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27898675</v>
      </c>
      <c r="X250" s="3"/>
      <c r="Y250" s="3">
        <v>0</v>
      </c>
      <c r="Z250" s="3">
        <v>0</v>
      </c>
      <c r="AA250" s="3">
        <v>0</v>
      </c>
      <c r="AB250" s="3"/>
      <c r="AC250" s="27">
        <v>27898675</v>
      </c>
      <c r="AD250" s="28">
        <v>223189400</v>
      </c>
      <c r="AE250" s="135"/>
    </row>
    <row r="251" spans="1:31" x14ac:dyDescent="0.25">
      <c r="A251" s="20">
        <v>239</v>
      </c>
      <c r="B251" s="52"/>
      <c r="C251" s="134" t="str">
        <f>VLOOKUP(D251,[1]Hoja1!$A$2:$B$1115,2,0)</f>
        <v>13074</v>
      </c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>
        <v>832115200</v>
      </c>
      <c r="J251" s="3">
        <v>684218261</v>
      </c>
      <c r="K251" s="3"/>
      <c r="L251" s="3"/>
      <c r="M251" s="3"/>
      <c r="N251" s="3"/>
      <c r="O251" s="3"/>
      <c r="P251" s="25">
        <v>1516333461</v>
      </c>
      <c r="Q251" s="26">
        <v>892247060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69342933</v>
      </c>
      <c r="X251" s="3"/>
      <c r="Y251" s="3">
        <v>0</v>
      </c>
      <c r="Z251" s="3">
        <v>0</v>
      </c>
      <c r="AA251" s="3">
        <v>0</v>
      </c>
      <c r="AB251" s="3"/>
      <c r="AC251" s="27">
        <v>69342933</v>
      </c>
      <c r="AD251" s="28">
        <v>554743468</v>
      </c>
      <c r="AE251" s="135"/>
    </row>
    <row r="252" spans="1:31" x14ac:dyDescent="0.25">
      <c r="A252" s="29">
        <v>240</v>
      </c>
      <c r="B252" s="52"/>
      <c r="C252" s="134" t="str">
        <f>VLOOKUP(D252,[1]Hoja1!$A$2:$B$1115,2,0)</f>
        <v>13140</v>
      </c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>
        <v>948815648</v>
      </c>
      <c r="J252" s="3">
        <v>723958920</v>
      </c>
      <c r="K252" s="3"/>
      <c r="L252" s="3"/>
      <c r="M252" s="3"/>
      <c r="N252" s="3"/>
      <c r="O252" s="3"/>
      <c r="P252" s="25">
        <v>1672774568</v>
      </c>
      <c r="Q252" s="26">
        <v>961162833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79067971</v>
      </c>
      <c r="X252" s="3"/>
      <c r="Y252" s="3">
        <v>0</v>
      </c>
      <c r="Z252" s="3">
        <v>0</v>
      </c>
      <c r="AA252" s="3">
        <v>0</v>
      </c>
      <c r="AB252" s="3"/>
      <c r="AC252" s="27">
        <v>79067971</v>
      </c>
      <c r="AD252" s="28">
        <v>632543764</v>
      </c>
      <c r="AE252" s="135"/>
    </row>
    <row r="253" spans="1:31" x14ac:dyDescent="0.25">
      <c r="A253" s="20">
        <v>241</v>
      </c>
      <c r="B253" s="52"/>
      <c r="C253" s="134" t="str">
        <f>VLOOKUP(D253,[1]Hoja1!$A$2:$B$1115,2,0)</f>
        <v>13160</v>
      </c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>
        <v>320880176</v>
      </c>
      <c r="J253" s="3">
        <v>289317492</v>
      </c>
      <c r="K253" s="3"/>
      <c r="L253" s="3"/>
      <c r="M253" s="3"/>
      <c r="N253" s="3"/>
      <c r="O253" s="3"/>
      <c r="P253" s="25">
        <v>610197668</v>
      </c>
      <c r="Q253" s="26">
        <v>369537537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26740015</v>
      </c>
      <c r="X253" s="3"/>
      <c r="Y253" s="3">
        <v>0</v>
      </c>
      <c r="Z253" s="3">
        <v>0</v>
      </c>
      <c r="AA253" s="3">
        <v>0</v>
      </c>
      <c r="AB253" s="3"/>
      <c r="AC253" s="27">
        <v>26740015</v>
      </c>
      <c r="AD253" s="28">
        <v>213920116</v>
      </c>
      <c r="AE253" s="135"/>
    </row>
    <row r="254" spans="1:31" x14ac:dyDescent="0.25">
      <c r="A254" s="29">
        <v>242</v>
      </c>
      <c r="B254" s="52"/>
      <c r="C254" s="134" t="str">
        <f>VLOOKUP(D254,[1]Hoja1!$A$2:$B$1115,2,0)</f>
        <v>13188</v>
      </c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>
        <v>443721736</v>
      </c>
      <c r="J254" s="3">
        <v>372931657</v>
      </c>
      <c r="K254" s="3"/>
      <c r="L254" s="3"/>
      <c r="M254" s="3"/>
      <c r="N254" s="3"/>
      <c r="O254" s="3"/>
      <c r="P254" s="25">
        <v>816653393</v>
      </c>
      <c r="Q254" s="26">
        <v>483862090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36976811</v>
      </c>
      <c r="X254" s="3"/>
      <c r="Y254" s="3">
        <v>0</v>
      </c>
      <c r="Z254" s="3">
        <v>0</v>
      </c>
      <c r="AA254" s="3">
        <v>0</v>
      </c>
      <c r="AB254" s="3"/>
      <c r="AC254" s="27">
        <v>36976811</v>
      </c>
      <c r="AD254" s="28">
        <v>295814492</v>
      </c>
      <c r="AE254" s="135"/>
    </row>
    <row r="255" spans="1:31" x14ac:dyDescent="0.25">
      <c r="A255" s="20">
        <v>243</v>
      </c>
      <c r="B255" s="52"/>
      <c r="C255" s="134" t="str">
        <f>VLOOKUP(D255,[1]Hoja1!$A$2:$B$1115,2,0)</f>
        <v>13212</v>
      </c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>
        <v>448645952</v>
      </c>
      <c r="J255" s="3">
        <v>485209425</v>
      </c>
      <c r="K255" s="3"/>
      <c r="L255" s="3"/>
      <c r="M255" s="3"/>
      <c r="N255" s="3"/>
      <c r="O255" s="3"/>
      <c r="P255" s="25">
        <v>933855377</v>
      </c>
      <c r="Q255" s="26">
        <v>597370914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37387163</v>
      </c>
      <c r="X255" s="3"/>
      <c r="Y255" s="3">
        <v>0</v>
      </c>
      <c r="Z255" s="3">
        <v>0</v>
      </c>
      <c r="AA255" s="3">
        <v>0</v>
      </c>
      <c r="AB255" s="3"/>
      <c r="AC255" s="27">
        <v>37387163</v>
      </c>
      <c r="AD255" s="28">
        <v>299097300</v>
      </c>
      <c r="AE255" s="135"/>
    </row>
    <row r="256" spans="1:31" x14ac:dyDescent="0.25">
      <c r="A256" s="29">
        <v>244</v>
      </c>
      <c r="B256" s="52"/>
      <c r="C256" s="134" t="str">
        <f>VLOOKUP(D256,[1]Hoja1!$A$2:$B$1115,2,0)</f>
        <v>13222</v>
      </c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>
        <v>930788256</v>
      </c>
      <c r="J256" s="3">
        <v>525448797</v>
      </c>
      <c r="K256" s="3"/>
      <c r="L256" s="3"/>
      <c r="M256" s="3"/>
      <c r="N256" s="3"/>
      <c r="O256" s="3"/>
      <c r="P256" s="25">
        <v>1456237053</v>
      </c>
      <c r="Q256" s="26">
        <v>758145861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77565688</v>
      </c>
      <c r="X256" s="3"/>
      <c r="Y256" s="3">
        <v>0</v>
      </c>
      <c r="Z256" s="3">
        <v>0</v>
      </c>
      <c r="AA256" s="3">
        <v>0</v>
      </c>
      <c r="AB256" s="3"/>
      <c r="AC256" s="27">
        <v>77565688</v>
      </c>
      <c r="AD256" s="28">
        <v>620525504</v>
      </c>
      <c r="AE256" s="135"/>
    </row>
    <row r="257" spans="1:31" x14ac:dyDescent="0.25">
      <c r="A257" s="20">
        <v>245</v>
      </c>
      <c r="B257" s="52"/>
      <c r="C257" s="134" t="str">
        <f>VLOOKUP(D257,[1]Hoja1!$A$2:$B$1115,2,0)</f>
        <v>13244</v>
      </c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>
        <v>2752609312</v>
      </c>
      <c r="J257" s="3">
        <v>1952359450</v>
      </c>
      <c r="K257" s="3"/>
      <c r="L257" s="3"/>
      <c r="M257" s="3"/>
      <c r="N257" s="3"/>
      <c r="O257" s="3"/>
      <c r="P257" s="25">
        <v>4704968762</v>
      </c>
      <c r="Q257" s="26">
        <v>2640511777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229384109</v>
      </c>
      <c r="X257" s="3"/>
      <c r="Y257" s="3">
        <v>0</v>
      </c>
      <c r="Z257" s="3">
        <v>0</v>
      </c>
      <c r="AA257" s="3">
        <v>0</v>
      </c>
      <c r="AB257" s="3"/>
      <c r="AC257" s="27">
        <v>229384109</v>
      </c>
      <c r="AD257" s="28">
        <v>1835072876</v>
      </c>
      <c r="AE257" s="135"/>
    </row>
    <row r="258" spans="1:31" x14ac:dyDescent="0.25">
      <c r="A258" s="29">
        <v>246</v>
      </c>
      <c r="B258" s="52"/>
      <c r="C258" s="134" t="str">
        <f>VLOOKUP(D258,[1]Hoja1!$A$2:$B$1115,2,0)</f>
        <v>13248</v>
      </c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>
        <v>175988814</v>
      </c>
      <c r="J258" s="3">
        <v>177130204</v>
      </c>
      <c r="K258" s="3"/>
      <c r="L258" s="3"/>
      <c r="M258" s="3"/>
      <c r="N258" s="3"/>
      <c r="O258" s="3"/>
      <c r="P258" s="25">
        <v>353119018</v>
      </c>
      <c r="Q258" s="26">
        <v>221127409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14665735</v>
      </c>
      <c r="X258" s="3"/>
      <c r="Y258" s="3">
        <v>0</v>
      </c>
      <c r="Z258" s="3">
        <v>0</v>
      </c>
      <c r="AA258" s="3">
        <v>0</v>
      </c>
      <c r="AB258" s="3"/>
      <c r="AC258" s="27">
        <v>14665735</v>
      </c>
      <c r="AD258" s="28">
        <v>117325874</v>
      </c>
      <c r="AE258" s="135"/>
    </row>
    <row r="259" spans="1:31" x14ac:dyDescent="0.25">
      <c r="A259" s="20">
        <v>247</v>
      </c>
      <c r="B259" s="52"/>
      <c r="C259" s="134" t="str">
        <f>VLOOKUP(D259,[1]Hoja1!$A$2:$B$1115,2,0)</f>
        <v>13268</v>
      </c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>
        <v>303836584</v>
      </c>
      <c r="J259" s="3">
        <v>248255116</v>
      </c>
      <c r="K259" s="3"/>
      <c r="L259" s="3"/>
      <c r="M259" s="3"/>
      <c r="N259" s="3"/>
      <c r="O259" s="3"/>
      <c r="P259" s="25">
        <v>552091700</v>
      </c>
      <c r="Q259" s="26">
        <v>324214261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25319715</v>
      </c>
      <c r="X259" s="3"/>
      <c r="Y259" s="3">
        <v>0</v>
      </c>
      <c r="Z259" s="3">
        <v>0</v>
      </c>
      <c r="AA259" s="3">
        <v>0</v>
      </c>
      <c r="AB259" s="3"/>
      <c r="AC259" s="27">
        <v>25319715</v>
      </c>
      <c r="AD259" s="28">
        <v>202557724</v>
      </c>
      <c r="AE259" s="135"/>
    </row>
    <row r="260" spans="1:31" x14ac:dyDescent="0.25">
      <c r="A260" s="29">
        <v>248</v>
      </c>
      <c r="B260" s="52"/>
      <c r="C260" s="134" t="str">
        <f>VLOOKUP(D260,[1]Hoja1!$A$2:$B$1115,2,0)</f>
        <v>13300</v>
      </c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>
        <v>679645592</v>
      </c>
      <c r="J260" s="3">
        <v>510799734</v>
      </c>
      <c r="K260" s="3"/>
      <c r="L260" s="3"/>
      <c r="M260" s="3"/>
      <c r="N260" s="3"/>
      <c r="O260" s="3"/>
      <c r="P260" s="25">
        <v>1190445326</v>
      </c>
      <c r="Q260" s="26">
        <v>680711133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56637133</v>
      </c>
      <c r="X260" s="3"/>
      <c r="Y260" s="3">
        <v>0</v>
      </c>
      <c r="Z260" s="3">
        <v>0</v>
      </c>
      <c r="AA260" s="3">
        <v>0</v>
      </c>
      <c r="AB260" s="3"/>
      <c r="AC260" s="27">
        <v>56637133</v>
      </c>
      <c r="AD260" s="28">
        <v>453097060</v>
      </c>
      <c r="AE260" s="135"/>
    </row>
    <row r="261" spans="1:31" x14ac:dyDescent="0.25">
      <c r="A261" s="20">
        <v>249</v>
      </c>
      <c r="B261" s="52"/>
      <c r="C261" s="134" t="str">
        <f>VLOOKUP(D261,[1]Hoja1!$A$2:$B$1115,2,0)</f>
        <v>13433</v>
      </c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>
        <v>716978080</v>
      </c>
      <c r="J261" s="3">
        <v>740970324</v>
      </c>
      <c r="K261" s="3"/>
      <c r="L261" s="3"/>
      <c r="M261" s="3"/>
      <c r="N261" s="3"/>
      <c r="O261" s="3"/>
      <c r="P261" s="25">
        <v>1457948404</v>
      </c>
      <c r="Q261" s="26">
        <v>920214843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59748173</v>
      </c>
      <c r="X261" s="3"/>
      <c r="Y261" s="3">
        <v>0</v>
      </c>
      <c r="Z261" s="3">
        <v>0</v>
      </c>
      <c r="AA261" s="3">
        <v>0</v>
      </c>
      <c r="AB261" s="3"/>
      <c r="AC261" s="27">
        <v>59748173</v>
      </c>
      <c r="AD261" s="28">
        <v>477985388</v>
      </c>
      <c r="AE261" s="135"/>
    </row>
    <row r="262" spans="1:31" x14ac:dyDescent="0.25">
      <c r="A262" s="29">
        <v>250</v>
      </c>
      <c r="B262" s="52"/>
      <c r="C262" s="134" t="str">
        <f>VLOOKUP(D262,[1]Hoja1!$A$2:$B$1115,2,0)</f>
        <v>13440</v>
      </c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>
        <v>324570936</v>
      </c>
      <c r="J262" s="3">
        <v>302627708</v>
      </c>
      <c r="K262" s="3"/>
      <c r="L262" s="3"/>
      <c r="M262" s="3"/>
      <c r="N262" s="3"/>
      <c r="O262" s="3"/>
      <c r="P262" s="25">
        <v>627198644</v>
      </c>
      <c r="Q262" s="26">
        <v>383770442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27047578</v>
      </c>
      <c r="X262" s="3"/>
      <c r="Y262" s="3">
        <v>0</v>
      </c>
      <c r="Z262" s="3">
        <v>0</v>
      </c>
      <c r="AA262" s="3">
        <v>0</v>
      </c>
      <c r="AB262" s="3"/>
      <c r="AC262" s="27">
        <v>27047578</v>
      </c>
      <c r="AD262" s="28">
        <v>216380624</v>
      </c>
      <c r="AE262" s="135"/>
    </row>
    <row r="263" spans="1:31" x14ac:dyDescent="0.25">
      <c r="A263" s="20">
        <v>251</v>
      </c>
      <c r="B263" s="52"/>
      <c r="C263" s="134" t="str">
        <f>VLOOKUP(D263,[1]Hoja1!$A$2:$B$1115,2,0)</f>
        <v>13442</v>
      </c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>
        <v>2032366016</v>
      </c>
      <c r="J263" s="3">
        <v>1641673618</v>
      </c>
      <c r="K263" s="3"/>
      <c r="L263" s="3"/>
      <c r="M263" s="3"/>
      <c r="N263" s="3"/>
      <c r="O263" s="3"/>
      <c r="P263" s="25">
        <v>3674039634</v>
      </c>
      <c r="Q263" s="26">
        <v>2149765123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169363835</v>
      </c>
      <c r="X263" s="3"/>
      <c r="Y263" s="3">
        <v>0</v>
      </c>
      <c r="Z263" s="3">
        <v>0</v>
      </c>
      <c r="AA263" s="3">
        <v>0</v>
      </c>
      <c r="AB263" s="3"/>
      <c r="AC263" s="27">
        <v>169363835</v>
      </c>
      <c r="AD263" s="28">
        <v>1354910676</v>
      </c>
      <c r="AE263" s="135"/>
    </row>
    <row r="264" spans="1:31" x14ac:dyDescent="0.25">
      <c r="A264" s="29">
        <v>252</v>
      </c>
      <c r="B264" s="52"/>
      <c r="C264" s="134" t="str">
        <f>VLOOKUP(D264,[1]Hoja1!$A$2:$B$1115,2,0)</f>
        <v>13458</v>
      </c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>
        <v>766932344</v>
      </c>
      <c r="J264" s="3">
        <v>527730246</v>
      </c>
      <c r="K264" s="3"/>
      <c r="L264" s="3"/>
      <c r="M264" s="3"/>
      <c r="N264" s="3"/>
      <c r="O264" s="3"/>
      <c r="P264" s="25">
        <v>1294662590</v>
      </c>
      <c r="Q264" s="26">
        <v>719463333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63911029</v>
      </c>
      <c r="X264" s="3"/>
      <c r="Y264" s="3">
        <v>0</v>
      </c>
      <c r="Z264" s="3">
        <v>0</v>
      </c>
      <c r="AA264" s="3">
        <v>0</v>
      </c>
      <c r="AB264" s="3"/>
      <c r="AC264" s="27">
        <v>63911029</v>
      </c>
      <c r="AD264" s="28">
        <v>511288228</v>
      </c>
      <c r="AE264" s="135"/>
    </row>
    <row r="265" spans="1:31" x14ac:dyDescent="0.25">
      <c r="A265" s="20">
        <v>253</v>
      </c>
      <c r="B265" s="52"/>
      <c r="C265" s="134" t="str">
        <f>VLOOKUP(D265,[1]Hoja1!$A$2:$B$1115,2,0)</f>
        <v>13468</v>
      </c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>
        <v>1366259824</v>
      </c>
      <c r="J265" s="3">
        <v>1301453955</v>
      </c>
      <c r="K265" s="3"/>
      <c r="L265" s="3"/>
      <c r="M265" s="3"/>
      <c r="N265" s="3"/>
      <c r="O265" s="3"/>
      <c r="P265" s="25">
        <v>2667713779</v>
      </c>
      <c r="Q265" s="26">
        <v>1643018910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113854985</v>
      </c>
      <c r="X265" s="3"/>
      <c r="Y265" s="3">
        <v>0</v>
      </c>
      <c r="Z265" s="3">
        <v>0</v>
      </c>
      <c r="AA265" s="3">
        <v>0</v>
      </c>
      <c r="AB265" s="3"/>
      <c r="AC265" s="27">
        <v>113854985</v>
      </c>
      <c r="AD265" s="28">
        <v>910839884</v>
      </c>
      <c r="AE265" s="135"/>
    </row>
    <row r="266" spans="1:31" x14ac:dyDescent="0.25">
      <c r="A266" s="29">
        <v>254</v>
      </c>
      <c r="B266" s="52"/>
      <c r="C266" s="134" t="str">
        <f>VLOOKUP(D266,[1]Hoja1!$A$2:$B$1115,2,0)</f>
        <v>13473</v>
      </c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>
        <v>997998240</v>
      </c>
      <c r="J266" s="3">
        <v>728668058</v>
      </c>
      <c r="K266" s="3"/>
      <c r="L266" s="3"/>
      <c r="M266" s="3"/>
      <c r="N266" s="3"/>
      <c r="O266" s="3"/>
      <c r="P266" s="25">
        <v>1726666298</v>
      </c>
      <c r="Q266" s="26">
        <v>978167618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83166520</v>
      </c>
      <c r="X266" s="3"/>
      <c r="Y266" s="3">
        <v>0</v>
      </c>
      <c r="Z266" s="3">
        <v>0</v>
      </c>
      <c r="AA266" s="3">
        <v>0</v>
      </c>
      <c r="AB266" s="3"/>
      <c r="AC266" s="27">
        <v>83166520</v>
      </c>
      <c r="AD266" s="28">
        <v>665332160</v>
      </c>
      <c r="AE266" s="135"/>
    </row>
    <row r="267" spans="1:31" x14ac:dyDescent="0.25">
      <c r="A267" s="20">
        <v>255</v>
      </c>
      <c r="B267" s="52"/>
      <c r="C267" s="134" t="str">
        <f>VLOOKUP(D267,[1]Hoja1!$A$2:$B$1115,2,0)</f>
        <v>13490</v>
      </c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>
        <v>618732752</v>
      </c>
      <c r="J267" s="3">
        <v>398229022</v>
      </c>
      <c r="K267" s="3"/>
      <c r="L267" s="3"/>
      <c r="M267" s="3"/>
      <c r="N267" s="3"/>
      <c r="O267" s="3"/>
      <c r="P267" s="25">
        <v>1016961774</v>
      </c>
      <c r="Q267" s="26">
        <v>552912211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51561063</v>
      </c>
      <c r="X267" s="3"/>
      <c r="Y267" s="3">
        <v>0</v>
      </c>
      <c r="Z267" s="3">
        <v>0</v>
      </c>
      <c r="AA267" s="3">
        <v>0</v>
      </c>
      <c r="AB267" s="3"/>
      <c r="AC267" s="27">
        <v>51561063</v>
      </c>
      <c r="AD267" s="28">
        <v>412488500</v>
      </c>
      <c r="AE267" s="135"/>
    </row>
    <row r="268" spans="1:31" x14ac:dyDescent="0.25">
      <c r="A268" s="29">
        <v>256</v>
      </c>
      <c r="B268" s="52"/>
      <c r="C268" s="134" t="str">
        <f>VLOOKUP(D268,[1]Hoja1!$A$2:$B$1115,2,0)</f>
        <v>13549</v>
      </c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>
        <v>1195975904</v>
      </c>
      <c r="J268" s="3">
        <v>874054886</v>
      </c>
      <c r="K268" s="3"/>
      <c r="L268" s="3"/>
      <c r="M268" s="3"/>
      <c r="N268" s="3"/>
      <c r="O268" s="3"/>
      <c r="P268" s="25">
        <v>2070030790</v>
      </c>
      <c r="Q268" s="26">
        <v>1173048863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99664659</v>
      </c>
      <c r="X268" s="3"/>
      <c r="Y268" s="3">
        <v>0</v>
      </c>
      <c r="Z268" s="3">
        <v>0</v>
      </c>
      <c r="AA268" s="3">
        <v>0</v>
      </c>
      <c r="AB268" s="3"/>
      <c r="AC268" s="27">
        <v>99664659</v>
      </c>
      <c r="AD268" s="28">
        <v>797317268</v>
      </c>
      <c r="AE268" s="135"/>
    </row>
    <row r="269" spans="1:31" x14ac:dyDescent="0.25">
      <c r="A269" s="20">
        <v>257</v>
      </c>
      <c r="B269" s="52"/>
      <c r="C269" s="134" t="str">
        <f>VLOOKUP(D269,[1]Hoja1!$A$2:$B$1115,2,0)</f>
        <v>13580</v>
      </c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>
        <v>192572788</v>
      </c>
      <c r="J269" s="3">
        <v>175166808</v>
      </c>
      <c r="K269" s="3"/>
      <c r="L269" s="3"/>
      <c r="M269" s="3"/>
      <c r="N269" s="3"/>
      <c r="O269" s="3"/>
      <c r="P269" s="25">
        <v>367739596</v>
      </c>
      <c r="Q269" s="26">
        <v>223310004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16047732</v>
      </c>
      <c r="X269" s="3"/>
      <c r="Y269" s="3">
        <v>0</v>
      </c>
      <c r="Z269" s="3">
        <v>0</v>
      </c>
      <c r="AA269" s="3">
        <v>0</v>
      </c>
      <c r="AB269" s="3"/>
      <c r="AC269" s="27">
        <v>16047732</v>
      </c>
      <c r="AD269" s="28">
        <v>128381860</v>
      </c>
      <c r="AE269" s="135"/>
    </row>
    <row r="270" spans="1:31" x14ac:dyDescent="0.25">
      <c r="A270" s="29">
        <v>258</v>
      </c>
      <c r="B270" s="52"/>
      <c r="C270" s="134" t="str">
        <f>VLOOKUP(D270,[1]Hoja1!$A$2:$B$1115,2,0)</f>
        <v>13600</v>
      </c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>
        <v>335893240</v>
      </c>
      <c r="J270" s="3">
        <v>245763725</v>
      </c>
      <c r="K270" s="3"/>
      <c r="L270" s="3"/>
      <c r="M270" s="3"/>
      <c r="N270" s="3"/>
      <c r="O270" s="3"/>
      <c r="P270" s="25">
        <v>581656965</v>
      </c>
      <c r="Q270" s="26">
        <v>329737034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27991103</v>
      </c>
      <c r="X270" s="3"/>
      <c r="Y270" s="3">
        <v>0</v>
      </c>
      <c r="Z270" s="3">
        <v>0</v>
      </c>
      <c r="AA270" s="3">
        <v>0</v>
      </c>
      <c r="AB270" s="3"/>
      <c r="AC270" s="27">
        <v>27991103</v>
      </c>
      <c r="AD270" s="28">
        <v>223928828</v>
      </c>
      <c r="AE270" s="135"/>
    </row>
    <row r="271" spans="1:31" x14ac:dyDescent="0.25">
      <c r="A271" s="20">
        <v>259</v>
      </c>
      <c r="B271" s="52"/>
      <c r="C271" s="134" t="str">
        <f>VLOOKUP(D271,[1]Hoja1!$A$2:$B$1115,2,0)</f>
        <v>13620</v>
      </c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>
        <v>212306308</v>
      </c>
      <c r="J271" s="3">
        <v>193262213</v>
      </c>
      <c r="K271" s="3"/>
      <c r="L271" s="3"/>
      <c r="M271" s="3"/>
      <c r="N271" s="3"/>
      <c r="O271" s="3"/>
      <c r="P271" s="25">
        <v>405568521</v>
      </c>
      <c r="Q271" s="26">
        <v>246338789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17692192</v>
      </c>
      <c r="X271" s="3"/>
      <c r="Y271" s="3">
        <v>0</v>
      </c>
      <c r="Z271" s="3">
        <v>0</v>
      </c>
      <c r="AA271" s="3">
        <v>0</v>
      </c>
      <c r="AB271" s="3"/>
      <c r="AC271" s="27">
        <v>17692192</v>
      </c>
      <c r="AD271" s="28">
        <v>141537540</v>
      </c>
      <c r="AE271" s="135"/>
    </row>
    <row r="272" spans="1:31" x14ac:dyDescent="0.25">
      <c r="A272" s="29">
        <v>260</v>
      </c>
      <c r="B272" s="52"/>
      <c r="C272" s="134" t="str">
        <f>VLOOKUP(D272,[1]Hoja1!$A$2:$B$1115,2,0)</f>
        <v>13647</v>
      </c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>
        <v>502320896</v>
      </c>
      <c r="J272" s="3">
        <v>460380054</v>
      </c>
      <c r="K272" s="3"/>
      <c r="L272" s="3"/>
      <c r="M272" s="3"/>
      <c r="N272" s="3"/>
      <c r="O272" s="3"/>
      <c r="P272" s="25">
        <v>962700950</v>
      </c>
      <c r="Q272" s="26">
        <v>585960279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41860075</v>
      </c>
      <c r="X272" s="3"/>
      <c r="Y272" s="3">
        <v>0</v>
      </c>
      <c r="Z272" s="3">
        <v>0</v>
      </c>
      <c r="AA272" s="3">
        <v>0</v>
      </c>
      <c r="AB272" s="3"/>
      <c r="AC272" s="27">
        <v>41860075</v>
      </c>
      <c r="AD272" s="28">
        <v>334880596</v>
      </c>
      <c r="AE272" s="135"/>
    </row>
    <row r="273" spans="1:31" x14ac:dyDescent="0.25">
      <c r="A273" s="20">
        <v>261</v>
      </c>
      <c r="B273" s="52"/>
      <c r="C273" s="134" t="str">
        <f>VLOOKUP(D273,[1]Hoja1!$A$2:$B$1115,2,0)</f>
        <v>13650</v>
      </c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>
        <v>360372496</v>
      </c>
      <c r="J273" s="3">
        <v>278990449</v>
      </c>
      <c r="K273" s="3"/>
      <c r="L273" s="3"/>
      <c r="M273" s="3"/>
      <c r="N273" s="3"/>
      <c r="O273" s="3"/>
      <c r="P273" s="25">
        <v>639362945</v>
      </c>
      <c r="Q273" s="26">
        <v>369083572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30031041</v>
      </c>
      <c r="X273" s="3"/>
      <c r="Y273" s="3">
        <v>0</v>
      </c>
      <c r="Z273" s="3">
        <v>0</v>
      </c>
      <c r="AA273" s="3">
        <v>0</v>
      </c>
      <c r="AB273" s="3"/>
      <c r="AC273" s="27">
        <v>30031041</v>
      </c>
      <c r="AD273" s="28">
        <v>240248332</v>
      </c>
      <c r="AE273" s="135"/>
    </row>
    <row r="274" spans="1:31" x14ac:dyDescent="0.25">
      <c r="A274" s="29">
        <v>262</v>
      </c>
      <c r="B274" s="52"/>
      <c r="C274" s="134" t="str">
        <f>VLOOKUP(D274,[1]Hoja1!$A$2:$B$1115,2,0)</f>
        <v>13654</v>
      </c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>
        <v>1477028224</v>
      </c>
      <c r="J274" s="3">
        <v>836799323</v>
      </c>
      <c r="K274" s="3"/>
      <c r="L274" s="3"/>
      <c r="M274" s="3"/>
      <c r="N274" s="3"/>
      <c r="O274" s="3"/>
      <c r="P274" s="25">
        <v>2313827547</v>
      </c>
      <c r="Q274" s="26">
        <v>1206056378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123085685</v>
      </c>
      <c r="X274" s="3"/>
      <c r="Y274" s="3">
        <v>0</v>
      </c>
      <c r="Z274" s="3">
        <v>0</v>
      </c>
      <c r="AA274" s="3">
        <v>0</v>
      </c>
      <c r="AB274" s="3"/>
      <c r="AC274" s="27">
        <v>123085685</v>
      </c>
      <c r="AD274" s="28">
        <v>984685484</v>
      </c>
      <c r="AE274" s="135"/>
    </row>
    <row r="275" spans="1:31" x14ac:dyDescent="0.25">
      <c r="A275" s="20">
        <v>263</v>
      </c>
      <c r="B275" s="52"/>
      <c r="C275" s="134" t="str">
        <f>VLOOKUP(D275,[1]Hoja1!$A$2:$B$1115,2,0)</f>
        <v>13655</v>
      </c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>
        <v>458038292</v>
      </c>
      <c r="J275" s="3">
        <v>331014355</v>
      </c>
      <c r="K275" s="3"/>
      <c r="L275" s="3"/>
      <c r="M275" s="3"/>
      <c r="N275" s="3"/>
      <c r="O275" s="3"/>
      <c r="P275" s="25">
        <v>789052647</v>
      </c>
      <c r="Q275" s="26">
        <v>445523929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38169858</v>
      </c>
      <c r="X275" s="3"/>
      <c r="Y275" s="3">
        <v>0</v>
      </c>
      <c r="Z275" s="3">
        <v>0</v>
      </c>
      <c r="AA275" s="3">
        <v>0</v>
      </c>
      <c r="AB275" s="3"/>
      <c r="AC275" s="27">
        <v>38169858</v>
      </c>
      <c r="AD275" s="28">
        <v>305358860</v>
      </c>
      <c r="AE275" s="135"/>
    </row>
    <row r="276" spans="1:31" x14ac:dyDescent="0.25">
      <c r="A276" s="29">
        <v>264</v>
      </c>
      <c r="B276" s="52"/>
      <c r="C276" s="134" t="str">
        <f>VLOOKUP(D276,[1]Hoja1!$A$2:$B$1115,2,0)</f>
        <v>13657</v>
      </c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>
        <v>1063917136</v>
      </c>
      <c r="J276" s="3">
        <v>884169133</v>
      </c>
      <c r="K276" s="3"/>
      <c r="L276" s="3"/>
      <c r="M276" s="3"/>
      <c r="N276" s="3"/>
      <c r="O276" s="3"/>
      <c r="P276" s="25">
        <v>1948086269</v>
      </c>
      <c r="Q276" s="26">
        <v>1150148416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88659761</v>
      </c>
      <c r="X276" s="3"/>
      <c r="Y276" s="3">
        <v>0</v>
      </c>
      <c r="Z276" s="3">
        <v>0</v>
      </c>
      <c r="AA276" s="3">
        <v>0</v>
      </c>
      <c r="AB276" s="3"/>
      <c r="AC276" s="27">
        <v>88659761</v>
      </c>
      <c r="AD276" s="28">
        <v>709278092</v>
      </c>
      <c r="AE276" s="135"/>
    </row>
    <row r="277" spans="1:31" x14ac:dyDescent="0.25">
      <c r="A277" s="20">
        <v>265</v>
      </c>
      <c r="B277" s="52"/>
      <c r="C277" s="134" t="str">
        <f>VLOOKUP(D277,[1]Hoja1!$A$2:$B$1115,2,0)</f>
        <v>13667</v>
      </c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>
        <v>833455536</v>
      </c>
      <c r="J277" s="3">
        <v>652622617</v>
      </c>
      <c r="K277" s="3"/>
      <c r="L277" s="3"/>
      <c r="M277" s="3"/>
      <c r="N277" s="3"/>
      <c r="O277" s="3"/>
      <c r="P277" s="25">
        <v>1486078153</v>
      </c>
      <c r="Q277" s="26">
        <v>860986501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69454628</v>
      </c>
      <c r="X277" s="3"/>
      <c r="Y277" s="3">
        <v>0</v>
      </c>
      <c r="Z277" s="3">
        <v>0</v>
      </c>
      <c r="AA277" s="3">
        <v>0</v>
      </c>
      <c r="AB277" s="3"/>
      <c r="AC277" s="27">
        <v>69454628</v>
      </c>
      <c r="AD277" s="28">
        <v>555637024</v>
      </c>
      <c r="AE277" s="135"/>
    </row>
    <row r="278" spans="1:31" x14ac:dyDescent="0.25">
      <c r="A278" s="29">
        <v>266</v>
      </c>
      <c r="B278" s="52"/>
      <c r="C278" s="134" t="str">
        <f>VLOOKUP(D278,[1]Hoja1!$A$2:$B$1115,2,0)</f>
        <v>13670</v>
      </c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>
        <v>994593264</v>
      </c>
      <c r="J278" s="3">
        <v>849652901</v>
      </c>
      <c r="K278" s="3"/>
      <c r="L278" s="3"/>
      <c r="M278" s="3"/>
      <c r="N278" s="3"/>
      <c r="O278" s="3"/>
      <c r="P278" s="25">
        <v>1844246165</v>
      </c>
      <c r="Q278" s="26">
        <v>1098301217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82882772</v>
      </c>
      <c r="X278" s="3"/>
      <c r="Y278" s="3">
        <v>0</v>
      </c>
      <c r="Z278" s="3">
        <v>0</v>
      </c>
      <c r="AA278" s="3">
        <v>0</v>
      </c>
      <c r="AB278" s="3"/>
      <c r="AC278" s="27">
        <v>82882772</v>
      </c>
      <c r="AD278" s="28">
        <v>663062176</v>
      </c>
      <c r="AE278" s="135"/>
    </row>
    <row r="279" spans="1:31" x14ac:dyDescent="0.25">
      <c r="A279" s="20">
        <v>267</v>
      </c>
      <c r="B279" s="52"/>
      <c r="C279" s="134" t="str">
        <f>VLOOKUP(D279,[1]Hoja1!$A$2:$B$1115,2,0)</f>
        <v>13673</v>
      </c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>
        <v>579044016</v>
      </c>
      <c r="J279" s="3">
        <v>468022095</v>
      </c>
      <c r="K279" s="3"/>
      <c r="L279" s="3"/>
      <c r="M279" s="3"/>
      <c r="N279" s="3"/>
      <c r="O279" s="3"/>
      <c r="P279" s="25">
        <v>1047066111</v>
      </c>
      <c r="Q279" s="26">
        <v>612783099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48253668</v>
      </c>
      <c r="X279" s="3"/>
      <c r="Y279" s="3">
        <v>0</v>
      </c>
      <c r="Z279" s="3">
        <v>0</v>
      </c>
      <c r="AA279" s="3">
        <v>0</v>
      </c>
      <c r="AB279" s="3"/>
      <c r="AC279" s="27">
        <v>48253668</v>
      </c>
      <c r="AD279" s="28">
        <v>386029344</v>
      </c>
      <c r="AE279" s="135"/>
    </row>
    <row r="280" spans="1:31" x14ac:dyDescent="0.25">
      <c r="A280" s="29">
        <v>268</v>
      </c>
      <c r="B280" s="52"/>
      <c r="C280" s="134" t="str">
        <f>VLOOKUP(D280,[1]Hoja1!$A$2:$B$1115,2,0)</f>
        <v>13683</v>
      </c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>
        <v>993797088</v>
      </c>
      <c r="J280" s="3">
        <v>583716767</v>
      </c>
      <c r="K280" s="3"/>
      <c r="L280" s="3"/>
      <c r="M280" s="3"/>
      <c r="N280" s="3"/>
      <c r="O280" s="3"/>
      <c r="P280" s="25">
        <v>1577513855</v>
      </c>
      <c r="Q280" s="26">
        <v>832166039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82816424</v>
      </c>
      <c r="X280" s="3"/>
      <c r="Y280" s="3">
        <v>0</v>
      </c>
      <c r="Z280" s="3">
        <v>0</v>
      </c>
      <c r="AA280" s="3">
        <v>0</v>
      </c>
      <c r="AB280" s="3"/>
      <c r="AC280" s="27">
        <v>82816424</v>
      </c>
      <c r="AD280" s="28">
        <v>662531392</v>
      </c>
      <c r="AE280" s="135"/>
    </row>
    <row r="281" spans="1:31" x14ac:dyDescent="0.25">
      <c r="A281" s="20">
        <v>269</v>
      </c>
      <c r="B281" s="52"/>
      <c r="C281" s="134" t="str">
        <f>VLOOKUP(D281,[1]Hoja1!$A$2:$B$1115,2,0)</f>
        <v>13688</v>
      </c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>
        <v>1375016880</v>
      </c>
      <c r="J281" s="3">
        <v>1271787090</v>
      </c>
      <c r="K281" s="3"/>
      <c r="L281" s="3"/>
      <c r="M281" s="3"/>
      <c r="N281" s="3"/>
      <c r="O281" s="3"/>
      <c r="P281" s="25">
        <v>2646803970</v>
      </c>
      <c r="Q281" s="26">
        <v>1615541310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114584740</v>
      </c>
      <c r="X281" s="3"/>
      <c r="Y281" s="3">
        <v>0</v>
      </c>
      <c r="Z281" s="3">
        <v>0</v>
      </c>
      <c r="AA281" s="3">
        <v>0</v>
      </c>
      <c r="AB281" s="3"/>
      <c r="AC281" s="27">
        <v>114584740</v>
      </c>
      <c r="AD281" s="28">
        <v>916677920</v>
      </c>
      <c r="AE281" s="135"/>
    </row>
    <row r="282" spans="1:31" x14ac:dyDescent="0.25">
      <c r="A282" s="29">
        <v>270</v>
      </c>
      <c r="B282" s="52"/>
      <c r="C282" s="134" t="str">
        <f>VLOOKUP(D282,[1]Hoja1!$A$2:$B$1115,2,0)</f>
        <v>13744</v>
      </c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>
        <v>547946544</v>
      </c>
      <c r="J282" s="3">
        <v>507317565</v>
      </c>
      <c r="K282" s="3"/>
      <c r="L282" s="3"/>
      <c r="M282" s="3"/>
      <c r="N282" s="3"/>
      <c r="O282" s="3"/>
      <c r="P282" s="25">
        <v>1055264109</v>
      </c>
      <c r="Q282" s="26">
        <v>644304201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45662212</v>
      </c>
      <c r="X282" s="3"/>
      <c r="Y282" s="3">
        <v>0</v>
      </c>
      <c r="Z282" s="3">
        <v>0</v>
      </c>
      <c r="AA282" s="3">
        <v>0</v>
      </c>
      <c r="AB282" s="3"/>
      <c r="AC282" s="27">
        <v>45662212</v>
      </c>
      <c r="AD282" s="28">
        <v>365297696</v>
      </c>
      <c r="AE282" s="135"/>
    </row>
    <row r="283" spans="1:31" x14ac:dyDescent="0.25">
      <c r="A283" s="20">
        <v>271</v>
      </c>
      <c r="B283" s="52"/>
      <c r="C283" s="134" t="str">
        <f>VLOOKUP(D283,[1]Hoja1!$A$2:$B$1115,2,0)</f>
        <v>13760</v>
      </c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>
        <v>216985444</v>
      </c>
      <c r="J283" s="3">
        <v>199504199</v>
      </c>
      <c r="K283" s="3"/>
      <c r="L283" s="3"/>
      <c r="M283" s="3"/>
      <c r="N283" s="3"/>
      <c r="O283" s="3"/>
      <c r="P283" s="25">
        <v>416489643</v>
      </c>
      <c r="Q283" s="26">
        <v>253750559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18082120</v>
      </c>
      <c r="X283" s="3"/>
      <c r="Y283" s="3">
        <v>0</v>
      </c>
      <c r="Z283" s="3">
        <v>0</v>
      </c>
      <c r="AA283" s="3">
        <v>0</v>
      </c>
      <c r="AB283" s="3"/>
      <c r="AC283" s="27">
        <v>18082120</v>
      </c>
      <c r="AD283" s="28">
        <v>144656964</v>
      </c>
      <c r="AE283" s="135"/>
    </row>
    <row r="284" spans="1:31" x14ac:dyDescent="0.25">
      <c r="A284" s="29">
        <v>272</v>
      </c>
      <c r="B284" s="52"/>
      <c r="C284" s="134" t="str">
        <f>VLOOKUP(D284,[1]Hoja1!$A$2:$B$1115,2,0)</f>
        <v>13780</v>
      </c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>
        <v>421212192</v>
      </c>
      <c r="J284" s="3">
        <v>368387974</v>
      </c>
      <c r="K284" s="3"/>
      <c r="L284" s="3"/>
      <c r="M284" s="3"/>
      <c r="N284" s="3"/>
      <c r="O284" s="3"/>
      <c r="P284" s="25">
        <v>789600166</v>
      </c>
      <c r="Q284" s="26">
        <v>473691022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35101016</v>
      </c>
      <c r="X284" s="3"/>
      <c r="Y284" s="3">
        <v>0</v>
      </c>
      <c r="Z284" s="3">
        <v>0</v>
      </c>
      <c r="AA284" s="3">
        <v>0</v>
      </c>
      <c r="AB284" s="3"/>
      <c r="AC284" s="27">
        <v>35101016</v>
      </c>
      <c r="AD284" s="28">
        <v>280808128</v>
      </c>
      <c r="AE284" s="135"/>
    </row>
    <row r="285" spans="1:31" x14ac:dyDescent="0.25">
      <c r="A285" s="20">
        <v>273</v>
      </c>
      <c r="B285" s="52"/>
      <c r="C285" s="134" t="str">
        <f>VLOOKUP(D285,[1]Hoja1!$A$2:$B$1115,2,0)</f>
        <v>13810</v>
      </c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>
        <v>1273996944</v>
      </c>
      <c r="J285" s="3">
        <v>846610439</v>
      </c>
      <c r="K285" s="3"/>
      <c r="L285" s="3"/>
      <c r="M285" s="3"/>
      <c r="N285" s="3"/>
      <c r="O285" s="3"/>
      <c r="P285" s="25">
        <v>2120607383</v>
      </c>
      <c r="Q285" s="26">
        <v>1165109675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106166412</v>
      </c>
      <c r="X285" s="3"/>
      <c r="Y285" s="3">
        <v>0</v>
      </c>
      <c r="Z285" s="3">
        <v>0</v>
      </c>
      <c r="AA285" s="3">
        <v>0</v>
      </c>
      <c r="AB285" s="3"/>
      <c r="AC285" s="27">
        <v>106166412</v>
      </c>
      <c r="AD285" s="28">
        <v>849331296</v>
      </c>
      <c r="AE285" s="135"/>
    </row>
    <row r="286" spans="1:31" x14ac:dyDescent="0.25">
      <c r="A286" s="29">
        <v>274</v>
      </c>
      <c r="B286" s="52"/>
      <c r="C286" s="134" t="str">
        <f>VLOOKUP(D286,[1]Hoja1!$A$2:$B$1115,2,0)</f>
        <v>13836</v>
      </c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>
        <v>1291214320</v>
      </c>
      <c r="J286" s="3">
        <v>1358025283</v>
      </c>
      <c r="K286" s="3"/>
      <c r="L286" s="3"/>
      <c r="M286" s="3"/>
      <c r="N286" s="3"/>
      <c r="O286" s="3"/>
      <c r="P286" s="25">
        <v>2649239603</v>
      </c>
      <c r="Q286" s="26">
        <v>1608332644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107601193</v>
      </c>
      <c r="X286" s="3"/>
      <c r="Y286" s="3">
        <v>0</v>
      </c>
      <c r="Z286" s="3">
        <v>0</v>
      </c>
      <c r="AA286" s="3">
        <v>0</v>
      </c>
      <c r="AB286" s="3"/>
      <c r="AC286" s="27">
        <v>107601193</v>
      </c>
      <c r="AD286" s="28">
        <v>933305766</v>
      </c>
      <c r="AE286" s="135"/>
    </row>
    <row r="287" spans="1:31" x14ac:dyDescent="0.25">
      <c r="A287" s="20">
        <v>275</v>
      </c>
      <c r="B287" s="52"/>
      <c r="C287" s="134" t="str">
        <f>VLOOKUP(D287,[1]Hoja1!$A$2:$B$1115,2,0)</f>
        <v>13838</v>
      </c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>
        <v>563052872</v>
      </c>
      <c r="J287" s="3">
        <v>463984884</v>
      </c>
      <c r="K287" s="3"/>
      <c r="L287" s="3"/>
      <c r="M287" s="3"/>
      <c r="N287" s="3"/>
      <c r="O287" s="3"/>
      <c r="P287" s="25">
        <v>1027037756</v>
      </c>
      <c r="Q287" s="26">
        <v>604748103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46921073</v>
      </c>
      <c r="X287" s="3"/>
      <c r="Y287" s="3">
        <v>0</v>
      </c>
      <c r="Z287" s="3">
        <v>0</v>
      </c>
      <c r="AA287" s="3">
        <v>0</v>
      </c>
      <c r="AB287" s="3"/>
      <c r="AC287" s="27">
        <v>46921073</v>
      </c>
      <c r="AD287" s="28">
        <v>375368580</v>
      </c>
      <c r="AE287" s="135"/>
    </row>
    <row r="288" spans="1:31" x14ac:dyDescent="0.25">
      <c r="A288" s="29">
        <v>276</v>
      </c>
      <c r="B288" s="52"/>
      <c r="C288" s="134" t="str">
        <f>VLOOKUP(D288,[1]Hoja1!$A$2:$B$1115,2,0)</f>
        <v>13873</v>
      </c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>
        <v>673971584</v>
      </c>
      <c r="J288" s="3">
        <v>555576948</v>
      </c>
      <c r="K288" s="3"/>
      <c r="L288" s="3"/>
      <c r="M288" s="3"/>
      <c r="N288" s="3"/>
      <c r="O288" s="3"/>
      <c r="P288" s="25">
        <v>1229548532</v>
      </c>
      <c r="Q288" s="26">
        <v>724069845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56164299</v>
      </c>
      <c r="X288" s="3"/>
      <c r="Y288" s="3">
        <v>0</v>
      </c>
      <c r="Z288" s="3">
        <v>0</v>
      </c>
      <c r="AA288" s="3">
        <v>0</v>
      </c>
      <c r="AB288" s="3"/>
      <c r="AC288" s="27">
        <v>56164299</v>
      </c>
      <c r="AD288" s="28">
        <v>449314388</v>
      </c>
      <c r="AE288" s="135"/>
    </row>
    <row r="289" spans="1:31" x14ac:dyDescent="0.25">
      <c r="A289" s="20">
        <v>277</v>
      </c>
      <c r="B289" s="52"/>
      <c r="C289" s="134" t="str">
        <f>VLOOKUP(D289,[1]Hoja1!$A$2:$B$1115,2,0)</f>
        <v>13894</v>
      </c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>
        <v>438308064</v>
      </c>
      <c r="J289" s="3">
        <v>339915279</v>
      </c>
      <c r="K289" s="3"/>
      <c r="L289" s="3"/>
      <c r="M289" s="3"/>
      <c r="N289" s="3"/>
      <c r="O289" s="3"/>
      <c r="P289" s="25">
        <v>778223343</v>
      </c>
      <c r="Q289" s="26">
        <v>449492295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36525672</v>
      </c>
      <c r="X289" s="3"/>
      <c r="Y289" s="3">
        <v>0</v>
      </c>
      <c r="Z289" s="3">
        <v>0</v>
      </c>
      <c r="AA289" s="3">
        <v>0</v>
      </c>
      <c r="AB289" s="3"/>
      <c r="AC289" s="27">
        <v>36525672</v>
      </c>
      <c r="AD289" s="28">
        <v>292205376</v>
      </c>
      <c r="AE289" s="135"/>
    </row>
    <row r="290" spans="1:31" x14ac:dyDescent="0.25">
      <c r="A290" s="29">
        <v>278</v>
      </c>
      <c r="B290" s="52"/>
      <c r="C290" s="134" t="str">
        <f>VLOOKUP(D290,[1]Hoja1!$A$2:$B$1115,2,0)</f>
        <v>15022</v>
      </c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>
        <v>17371056</v>
      </c>
      <c r="J290" s="3">
        <v>24567187</v>
      </c>
      <c r="K290" s="3"/>
      <c r="L290" s="3"/>
      <c r="M290" s="3"/>
      <c r="N290" s="3"/>
      <c r="O290" s="3"/>
      <c r="P290" s="25">
        <v>41938243</v>
      </c>
      <c r="Q290" s="26">
        <v>28909951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1447588</v>
      </c>
      <c r="X290" s="3"/>
      <c r="Y290" s="3">
        <v>0</v>
      </c>
      <c r="Z290" s="3">
        <v>0</v>
      </c>
      <c r="AA290" s="3">
        <v>0</v>
      </c>
      <c r="AB290" s="3"/>
      <c r="AC290" s="27">
        <v>1447588</v>
      </c>
      <c r="AD290" s="28">
        <v>11580704</v>
      </c>
      <c r="AE290" s="135"/>
    </row>
    <row r="291" spans="1:31" x14ac:dyDescent="0.25">
      <c r="A291" s="20">
        <v>279</v>
      </c>
      <c r="B291" s="52"/>
      <c r="C291" s="134" t="str">
        <f>VLOOKUP(D291,[1]Hoja1!$A$2:$B$1115,2,0)</f>
        <v>15047</v>
      </c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>
        <v>249043708</v>
      </c>
      <c r="J291" s="3">
        <v>279890681</v>
      </c>
      <c r="K291" s="3"/>
      <c r="L291" s="3"/>
      <c r="M291" s="3"/>
      <c r="N291" s="3"/>
      <c r="O291" s="3"/>
      <c r="P291" s="25">
        <v>528934389</v>
      </c>
      <c r="Q291" s="26">
        <v>342151607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20753642</v>
      </c>
      <c r="X291" s="3"/>
      <c r="Y291" s="3">
        <v>0</v>
      </c>
      <c r="Z291" s="3">
        <v>0</v>
      </c>
      <c r="AA291" s="3">
        <v>0</v>
      </c>
      <c r="AB291" s="3"/>
      <c r="AC291" s="27">
        <v>20753642</v>
      </c>
      <c r="AD291" s="28">
        <v>166029140</v>
      </c>
      <c r="AE291" s="135"/>
    </row>
    <row r="292" spans="1:31" x14ac:dyDescent="0.25">
      <c r="A292" s="29">
        <v>280</v>
      </c>
      <c r="B292" s="52"/>
      <c r="C292" s="134" t="str">
        <f>VLOOKUP(D292,[1]Hoja1!$A$2:$B$1115,2,0)</f>
        <v>15051</v>
      </c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>
        <v>88278374</v>
      </c>
      <c r="J292" s="3">
        <v>104326595</v>
      </c>
      <c r="K292" s="3"/>
      <c r="L292" s="3"/>
      <c r="M292" s="3"/>
      <c r="N292" s="3"/>
      <c r="O292" s="3"/>
      <c r="P292" s="25">
        <v>192604969</v>
      </c>
      <c r="Q292" s="26">
        <v>126396188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7356531</v>
      </c>
      <c r="X292" s="3"/>
      <c r="Y292" s="3">
        <v>0</v>
      </c>
      <c r="Z292" s="3">
        <v>0</v>
      </c>
      <c r="AA292" s="3">
        <v>0</v>
      </c>
      <c r="AB292" s="3"/>
      <c r="AC292" s="27">
        <v>7356531</v>
      </c>
      <c r="AD292" s="28">
        <v>58852250</v>
      </c>
      <c r="AE292" s="135"/>
    </row>
    <row r="293" spans="1:31" x14ac:dyDescent="0.25">
      <c r="A293" s="20">
        <v>281</v>
      </c>
      <c r="B293" s="52"/>
      <c r="C293" s="134" t="str">
        <f>VLOOKUP(D293,[1]Hoja1!$A$2:$B$1115,2,0)</f>
        <v>15087</v>
      </c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>
        <v>116452760</v>
      </c>
      <c r="J293" s="3">
        <v>166381465</v>
      </c>
      <c r="K293" s="3"/>
      <c r="L293" s="3"/>
      <c r="M293" s="3"/>
      <c r="N293" s="3"/>
      <c r="O293" s="3"/>
      <c r="P293" s="25">
        <v>282834225</v>
      </c>
      <c r="Q293" s="26">
        <v>195494656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9704397</v>
      </c>
      <c r="X293" s="3"/>
      <c r="Y293" s="3">
        <v>0</v>
      </c>
      <c r="Z293" s="3">
        <v>0</v>
      </c>
      <c r="AA293" s="3">
        <v>0</v>
      </c>
      <c r="AB293" s="3"/>
      <c r="AC293" s="27">
        <v>9704397</v>
      </c>
      <c r="AD293" s="28">
        <v>77635172</v>
      </c>
      <c r="AE293" s="135"/>
    </row>
    <row r="294" spans="1:31" x14ac:dyDescent="0.25">
      <c r="A294" s="29">
        <v>282</v>
      </c>
      <c r="B294" s="52"/>
      <c r="C294" s="134" t="str">
        <f>VLOOKUP(D294,[1]Hoja1!$A$2:$B$1115,2,0)</f>
        <v>15090</v>
      </c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>
        <v>19506314</v>
      </c>
      <c r="J294" s="3">
        <v>22047488</v>
      </c>
      <c r="K294" s="3"/>
      <c r="L294" s="3"/>
      <c r="M294" s="3"/>
      <c r="N294" s="3"/>
      <c r="O294" s="3"/>
      <c r="P294" s="25">
        <v>41553802</v>
      </c>
      <c r="Q294" s="26">
        <v>26924066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1625526</v>
      </c>
      <c r="X294" s="3"/>
      <c r="Y294" s="3">
        <v>0</v>
      </c>
      <c r="Z294" s="3">
        <v>0</v>
      </c>
      <c r="AA294" s="3">
        <v>0</v>
      </c>
      <c r="AB294" s="3"/>
      <c r="AC294" s="27">
        <v>1625526</v>
      </c>
      <c r="AD294" s="28">
        <v>13004210</v>
      </c>
      <c r="AE294" s="135"/>
    </row>
    <row r="295" spans="1:31" x14ac:dyDescent="0.25">
      <c r="A295" s="20">
        <v>283</v>
      </c>
      <c r="B295" s="52"/>
      <c r="C295" s="134" t="str">
        <f>VLOOKUP(D295,[1]Hoja1!$A$2:$B$1115,2,0)</f>
        <v>15092</v>
      </c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>
        <v>21642641</v>
      </c>
      <c r="J295" s="3">
        <v>28174184</v>
      </c>
      <c r="K295" s="3"/>
      <c r="L295" s="3"/>
      <c r="M295" s="3"/>
      <c r="N295" s="3"/>
      <c r="O295" s="3"/>
      <c r="P295" s="25">
        <v>49816825</v>
      </c>
      <c r="Q295" s="26">
        <v>33584843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1803553</v>
      </c>
      <c r="X295" s="3"/>
      <c r="Y295" s="3">
        <v>0</v>
      </c>
      <c r="Z295" s="3">
        <v>0</v>
      </c>
      <c r="AA295" s="3">
        <v>0</v>
      </c>
      <c r="AB295" s="3"/>
      <c r="AC295" s="27">
        <v>1803553</v>
      </c>
      <c r="AD295" s="28">
        <v>14428429</v>
      </c>
      <c r="AE295" s="135"/>
    </row>
    <row r="296" spans="1:31" x14ac:dyDescent="0.25">
      <c r="A296" s="29">
        <v>284</v>
      </c>
      <c r="B296" s="52"/>
      <c r="C296" s="134" t="str">
        <f>VLOOKUP(D296,[1]Hoja1!$A$2:$B$1115,2,0)</f>
        <v>15097</v>
      </c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>
        <v>93080276</v>
      </c>
      <c r="J296" s="3">
        <v>100762037</v>
      </c>
      <c r="K296" s="3"/>
      <c r="L296" s="3"/>
      <c r="M296" s="3"/>
      <c r="N296" s="3"/>
      <c r="O296" s="3"/>
      <c r="P296" s="25">
        <v>193842313</v>
      </c>
      <c r="Q296" s="26">
        <v>124032107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7756690</v>
      </c>
      <c r="X296" s="3"/>
      <c r="Y296" s="3">
        <v>0</v>
      </c>
      <c r="Z296" s="3">
        <v>0</v>
      </c>
      <c r="AA296" s="3">
        <v>0</v>
      </c>
      <c r="AB296" s="3"/>
      <c r="AC296" s="27">
        <v>7756690</v>
      </c>
      <c r="AD296" s="28">
        <v>62053516</v>
      </c>
      <c r="AE296" s="135"/>
    </row>
    <row r="297" spans="1:31" x14ac:dyDescent="0.25">
      <c r="A297" s="20">
        <v>285</v>
      </c>
      <c r="B297" s="52"/>
      <c r="C297" s="134" t="str">
        <f>VLOOKUP(D297,[1]Hoja1!$A$2:$B$1115,2,0)</f>
        <v>15104</v>
      </c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>
        <v>63445792</v>
      </c>
      <c r="J297" s="3">
        <v>71963692</v>
      </c>
      <c r="K297" s="3"/>
      <c r="L297" s="3"/>
      <c r="M297" s="3"/>
      <c r="N297" s="3"/>
      <c r="O297" s="3"/>
      <c r="P297" s="25">
        <v>135409484</v>
      </c>
      <c r="Q297" s="26">
        <v>87825139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5287149</v>
      </c>
      <c r="X297" s="3"/>
      <c r="Y297" s="3">
        <v>0</v>
      </c>
      <c r="Z297" s="3">
        <v>0</v>
      </c>
      <c r="AA297" s="3">
        <v>0</v>
      </c>
      <c r="AB297" s="3"/>
      <c r="AC297" s="27">
        <v>5287149</v>
      </c>
      <c r="AD297" s="28">
        <v>42297196</v>
      </c>
      <c r="AE297" s="135"/>
    </row>
    <row r="298" spans="1:31" x14ac:dyDescent="0.25">
      <c r="A298" s="29">
        <v>286</v>
      </c>
      <c r="B298" s="52"/>
      <c r="C298" s="134" t="str">
        <f>VLOOKUP(D298,[1]Hoja1!$A$2:$B$1115,2,0)</f>
        <v>15106</v>
      </c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>
        <v>31242674</v>
      </c>
      <c r="J298" s="3">
        <v>37035841</v>
      </c>
      <c r="K298" s="3"/>
      <c r="L298" s="3"/>
      <c r="M298" s="3"/>
      <c r="N298" s="3"/>
      <c r="O298" s="3"/>
      <c r="P298" s="25">
        <v>68278515</v>
      </c>
      <c r="Q298" s="26">
        <v>44846509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2603556</v>
      </c>
      <c r="X298" s="3"/>
      <c r="Y298" s="3">
        <v>0</v>
      </c>
      <c r="Z298" s="3">
        <v>0</v>
      </c>
      <c r="AA298" s="3">
        <v>0</v>
      </c>
      <c r="AB298" s="3"/>
      <c r="AC298" s="27">
        <v>2603556</v>
      </c>
      <c r="AD298" s="28">
        <v>20828450</v>
      </c>
      <c r="AE298" s="135"/>
    </row>
    <row r="299" spans="1:31" x14ac:dyDescent="0.25">
      <c r="A299" s="20">
        <v>287</v>
      </c>
      <c r="B299" s="52"/>
      <c r="C299" s="134" t="str">
        <f>VLOOKUP(D299,[1]Hoja1!$A$2:$B$1115,2,0)</f>
        <v>15109</v>
      </c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>
        <v>66769754</v>
      </c>
      <c r="J299" s="3">
        <v>79291562</v>
      </c>
      <c r="K299" s="3"/>
      <c r="L299" s="3"/>
      <c r="M299" s="3"/>
      <c r="N299" s="3"/>
      <c r="O299" s="3"/>
      <c r="P299" s="25">
        <v>146061316</v>
      </c>
      <c r="Q299" s="26">
        <v>95984000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5564146</v>
      </c>
      <c r="X299" s="3"/>
      <c r="Y299" s="3">
        <v>0</v>
      </c>
      <c r="Z299" s="3">
        <v>0</v>
      </c>
      <c r="AA299" s="3">
        <v>0</v>
      </c>
      <c r="AB299" s="3"/>
      <c r="AC299" s="27">
        <v>5564146</v>
      </c>
      <c r="AD299" s="28">
        <v>44513170</v>
      </c>
      <c r="AE299" s="135"/>
    </row>
    <row r="300" spans="1:31" x14ac:dyDescent="0.25">
      <c r="A300" s="29">
        <v>288</v>
      </c>
      <c r="B300" s="52"/>
      <c r="C300" s="134" t="str">
        <f>VLOOKUP(D300,[1]Hoja1!$A$2:$B$1115,2,0)</f>
        <v>15114</v>
      </c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>
        <v>11705693</v>
      </c>
      <c r="J300" s="3">
        <v>10291843</v>
      </c>
      <c r="K300" s="3"/>
      <c r="L300" s="3"/>
      <c r="M300" s="3"/>
      <c r="N300" s="3"/>
      <c r="O300" s="3"/>
      <c r="P300" s="25">
        <v>21997536</v>
      </c>
      <c r="Q300" s="26">
        <v>13218265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975474</v>
      </c>
      <c r="X300" s="3"/>
      <c r="Y300" s="3">
        <v>0</v>
      </c>
      <c r="Z300" s="3">
        <v>0</v>
      </c>
      <c r="AA300" s="3">
        <v>0</v>
      </c>
      <c r="AB300" s="3"/>
      <c r="AC300" s="27">
        <v>975474</v>
      </c>
      <c r="AD300" s="28">
        <v>7803797</v>
      </c>
      <c r="AE300" s="135"/>
    </row>
    <row r="301" spans="1:31" x14ac:dyDescent="0.25">
      <c r="A301" s="20">
        <v>289</v>
      </c>
      <c r="B301" s="52"/>
      <c r="C301" s="134" t="str">
        <f>VLOOKUP(D301,[1]Hoja1!$A$2:$B$1115,2,0)</f>
        <v>15131</v>
      </c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>
        <v>40084939</v>
      </c>
      <c r="J301" s="3">
        <v>54991238</v>
      </c>
      <c r="K301" s="3"/>
      <c r="L301" s="3"/>
      <c r="M301" s="3"/>
      <c r="N301" s="3"/>
      <c r="O301" s="3"/>
      <c r="P301" s="25">
        <v>95076177</v>
      </c>
      <c r="Q301" s="26">
        <v>65012474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3340412</v>
      </c>
      <c r="X301" s="3"/>
      <c r="Y301" s="3">
        <v>0</v>
      </c>
      <c r="Z301" s="3">
        <v>0</v>
      </c>
      <c r="AA301" s="3">
        <v>0</v>
      </c>
      <c r="AB301" s="3"/>
      <c r="AC301" s="27">
        <v>3340412</v>
      </c>
      <c r="AD301" s="28">
        <v>26723291</v>
      </c>
      <c r="AE301" s="135"/>
    </row>
    <row r="302" spans="1:31" x14ac:dyDescent="0.25">
      <c r="A302" s="29">
        <v>290</v>
      </c>
      <c r="B302" s="52"/>
      <c r="C302" s="134" t="str">
        <f>VLOOKUP(D302,[1]Hoja1!$A$2:$B$1115,2,0)</f>
        <v>15135</v>
      </c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>
        <v>53157848</v>
      </c>
      <c r="J302" s="3">
        <v>62714726</v>
      </c>
      <c r="K302" s="3"/>
      <c r="L302" s="3"/>
      <c r="M302" s="3"/>
      <c r="N302" s="3"/>
      <c r="O302" s="3"/>
      <c r="P302" s="25">
        <v>115872574</v>
      </c>
      <c r="Q302" s="26">
        <v>76004189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4429821</v>
      </c>
      <c r="X302" s="3"/>
      <c r="Y302" s="3">
        <v>0</v>
      </c>
      <c r="Z302" s="3">
        <v>0</v>
      </c>
      <c r="AA302" s="3">
        <v>0</v>
      </c>
      <c r="AB302" s="3"/>
      <c r="AC302" s="27">
        <v>4429821</v>
      </c>
      <c r="AD302" s="28">
        <v>35438564</v>
      </c>
      <c r="AE302" s="135"/>
    </row>
    <row r="303" spans="1:31" x14ac:dyDescent="0.25">
      <c r="A303" s="20">
        <v>291</v>
      </c>
      <c r="B303" s="52"/>
      <c r="C303" s="134" t="str">
        <f>VLOOKUP(D303,[1]Hoja1!$A$2:$B$1115,2,0)</f>
        <v>15162</v>
      </c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>
        <v>39339597</v>
      </c>
      <c r="J303" s="3">
        <v>56000387</v>
      </c>
      <c r="K303" s="3"/>
      <c r="L303" s="3"/>
      <c r="M303" s="3"/>
      <c r="N303" s="3"/>
      <c r="O303" s="3"/>
      <c r="P303" s="25">
        <v>95339984</v>
      </c>
      <c r="Q303" s="26">
        <v>65835287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3278300</v>
      </c>
      <c r="X303" s="3"/>
      <c r="Y303" s="3">
        <v>0</v>
      </c>
      <c r="Z303" s="3">
        <v>0</v>
      </c>
      <c r="AA303" s="3">
        <v>0</v>
      </c>
      <c r="AB303" s="3"/>
      <c r="AC303" s="27">
        <v>3278300</v>
      </c>
      <c r="AD303" s="28">
        <v>26226397</v>
      </c>
      <c r="AE303" s="135"/>
    </row>
    <row r="304" spans="1:31" x14ac:dyDescent="0.25">
      <c r="A304" s="29">
        <v>292</v>
      </c>
      <c r="B304" s="52"/>
      <c r="C304" s="134" t="str">
        <f>VLOOKUP(D304,[1]Hoja1!$A$2:$B$1115,2,0)</f>
        <v>15172</v>
      </c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>
        <v>41412584</v>
      </c>
      <c r="J304" s="3">
        <v>53549112</v>
      </c>
      <c r="K304" s="3"/>
      <c r="L304" s="3"/>
      <c r="M304" s="3"/>
      <c r="N304" s="3"/>
      <c r="O304" s="3"/>
      <c r="P304" s="25">
        <v>94961696</v>
      </c>
      <c r="Q304" s="26">
        <v>63902259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3451049</v>
      </c>
      <c r="X304" s="3"/>
      <c r="Y304" s="3">
        <v>0</v>
      </c>
      <c r="Z304" s="3">
        <v>0</v>
      </c>
      <c r="AA304" s="3">
        <v>0</v>
      </c>
      <c r="AB304" s="3"/>
      <c r="AC304" s="27">
        <v>3451049</v>
      </c>
      <c r="AD304" s="28">
        <v>27608388</v>
      </c>
      <c r="AE304" s="135"/>
    </row>
    <row r="305" spans="1:31" x14ac:dyDescent="0.25">
      <c r="A305" s="20">
        <v>293</v>
      </c>
      <c r="B305" s="52"/>
      <c r="C305" s="134" t="str">
        <f>VLOOKUP(D305,[1]Hoja1!$A$2:$B$1115,2,0)</f>
        <v>15176</v>
      </c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>
        <v>730837944</v>
      </c>
      <c r="J305" s="3">
        <v>837396189</v>
      </c>
      <c r="K305" s="3"/>
      <c r="L305" s="3"/>
      <c r="M305" s="3"/>
      <c r="N305" s="3"/>
      <c r="O305" s="3"/>
      <c r="P305" s="25">
        <v>1568234133</v>
      </c>
      <c r="Q305" s="26">
        <v>1020105675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60903162</v>
      </c>
      <c r="X305" s="3"/>
      <c r="Y305" s="3">
        <v>0</v>
      </c>
      <c r="Z305" s="3">
        <v>0</v>
      </c>
      <c r="AA305" s="3">
        <v>0</v>
      </c>
      <c r="AB305" s="3"/>
      <c r="AC305" s="27">
        <v>60903162</v>
      </c>
      <c r="AD305" s="28">
        <v>487225296</v>
      </c>
      <c r="AE305" s="135"/>
    </row>
    <row r="306" spans="1:31" x14ac:dyDescent="0.25">
      <c r="A306" s="29">
        <v>294</v>
      </c>
      <c r="B306" s="52"/>
      <c r="C306" s="134" t="str">
        <f>VLOOKUP(D306,[1]Hoja1!$A$2:$B$1115,2,0)</f>
        <v>15180</v>
      </c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>
        <v>65964184</v>
      </c>
      <c r="J306" s="3">
        <v>75251865</v>
      </c>
      <c r="K306" s="3"/>
      <c r="L306" s="3"/>
      <c r="M306" s="3"/>
      <c r="N306" s="3"/>
      <c r="O306" s="3"/>
      <c r="P306" s="25">
        <v>141216049</v>
      </c>
      <c r="Q306" s="26">
        <v>91742910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5497015</v>
      </c>
      <c r="X306" s="3"/>
      <c r="Y306" s="3">
        <v>0</v>
      </c>
      <c r="Z306" s="3">
        <v>0</v>
      </c>
      <c r="AA306" s="3">
        <v>0</v>
      </c>
      <c r="AB306" s="3"/>
      <c r="AC306" s="27">
        <v>5497015</v>
      </c>
      <c r="AD306" s="28">
        <v>43976124</v>
      </c>
      <c r="AE306" s="135"/>
    </row>
    <row r="307" spans="1:31" x14ac:dyDescent="0.25">
      <c r="A307" s="20">
        <v>295</v>
      </c>
      <c r="B307" s="52"/>
      <c r="C307" s="134" t="str">
        <f>VLOOKUP(D307,[1]Hoja1!$A$2:$B$1115,2,0)</f>
        <v>15183</v>
      </c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>
        <v>270978608</v>
      </c>
      <c r="J307" s="3">
        <v>222346123</v>
      </c>
      <c r="K307" s="3"/>
      <c r="L307" s="3"/>
      <c r="M307" s="3"/>
      <c r="N307" s="3"/>
      <c r="O307" s="3"/>
      <c r="P307" s="25">
        <v>493324731</v>
      </c>
      <c r="Q307" s="26">
        <v>290090776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22581551</v>
      </c>
      <c r="X307" s="3"/>
      <c r="Y307" s="3">
        <v>0</v>
      </c>
      <c r="Z307" s="3">
        <v>0</v>
      </c>
      <c r="AA307" s="3">
        <v>0</v>
      </c>
      <c r="AB307" s="3"/>
      <c r="AC307" s="27">
        <v>22581551</v>
      </c>
      <c r="AD307" s="28">
        <v>180652404</v>
      </c>
      <c r="AE307" s="135"/>
    </row>
    <row r="308" spans="1:31" x14ac:dyDescent="0.25">
      <c r="A308" s="29">
        <v>296</v>
      </c>
      <c r="B308" s="52"/>
      <c r="C308" s="134" t="str">
        <f>VLOOKUP(D308,[1]Hoja1!$A$2:$B$1115,2,0)</f>
        <v>15185</v>
      </c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>
        <v>112364620</v>
      </c>
      <c r="J308" s="3">
        <v>112625926</v>
      </c>
      <c r="K308" s="3"/>
      <c r="L308" s="3"/>
      <c r="M308" s="3"/>
      <c r="N308" s="3"/>
      <c r="O308" s="3"/>
      <c r="P308" s="25">
        <v>224990546</v>
      </c>
      <c r="Q308" s="26">
        <v>140717080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9363718</v>
      </c>
      <c r="X308" s="3"/>
      <c r="Y308" s="3">
        <v>0</v>
      </c>
      <c r="Z308" s="3">
        <v>0</v>
      </c>
      <c r="AA308" s="3">
        <v>0</v>
      </c>
      <c r="AB308" s="3"/>
      <c r="AC308" s="27">
        <v>9363718</v>
      </c>
      <c r="AD308" s="28">
        <v>74909748</v>
      </c>
      <c r="AE308" s="135"/>
    </row>
    <row r="309" spans="1:31" x14ac:dyDescent="0.25">
      <c r="A309" s="20">
        <v>297</v>
      </c>
      <c r="B309" s="52"/>
      <c r="C309" s="134" t="str">
        <f>VLOOKUP(D309,[1]Hoja1!$A$2:$B$1115,2,0)</f>
        <v>15187</v>
      </c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>
        <v>58231785</v>
      </c>
      <c r="J309" s="3">
        <v>57131180</v>
      </c>
      <c r="K309" s="3"/>
      <c r="L309" s="3"/>
      <c r="M309" s="3"/>
      <c r="N309" s="3"/>
      <c r="O309" s="3"/>
      <c r="P309" s="25">
        <v>115362965</v>
      </c>
      <c r="Q309" s="26">
        <v>71689127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4852649</v>
      </c>
      <c r="X309" s="3"/>
      <c r="Y309" s="3">
        <v>0</v>
      </c>
      <c r="Z309" s="3">
        <v>0</v>
      </c>
      <c r="AA309" s="3">
        <v>0</v>
      </c>
      <c r="AB309" s="3"/>
      <c r="AC309" s="27">
        <v>4852649</v>
      </c>
      <c r="AD309" s="28">
        <v>38821189</v>
      </c>
      <c r="AE309" s="135"/>
    </row>
    <row r="310" spans="1:31" x14ac:dyDescent="0.25">
      <c r="A310" s="29">
        <v>298</v>
      </c>
      <c r="B310" s="52"/>
      <c r="C310" s="134" t="str">
        <f>VLOOKUP(D310,[1]Hoja1!$A$2:$B$1115,2,0)</f>
        <v>15189</v>
      </c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>
        <v>69486112</v>
      </c>
      <c r="J310" s="3">
        <v>109044515</v>
      </c>
      <c r="K310" s="3"/>
      <c r="L310" s="3"/>
      <c r="M310" s="3"/>
      <c r="N310" s="3"/>
      <c r="O310" s="3"/>
      <c r="P310" s="25">
        <v>178530627</v>
      </c>
      <c r="Q310" s="26">
        <v>126416042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5790509</v>
      </c>
      <c r="X310" s="3"/>
      <c r="Y310" s="3">
        <v>0</v>
      </c>
      <c r="Z310" s="3">
        <v>0</v>
      </c>
      <c r="AA310" s="3">
        <v>0</v>
      </c>
      <c r="AB310" s="3"/>
      <c r="AC310" s="27">
        <v>5790509</v>
      </c>
      <c r="AD310" s="28">
        <v>46324076</v>
      </c>
      <c r="AE310" s="135"/>
    </row>
    <row r="311" spans="1:31" x14ac:dyDescent="0.25">
      <c r="A311" s="20">
        <v>299</v>
      </c>
      <c r="B311" s="52"/>
      <c r="C311" s="134" t="str">
        <f>VLOOKUP(D311,[1]Hoja1!$A$2:$B$1115,2,0)</f>
        <v>15204</v>
      </c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>
        <v>124880628</v>
      </c>
      <c r="J311" s="3">
        <v>135364447</v>
      </c>
      <c r="K311" s="3"/>
      <c r="L311" s="3"/>
      <c r="M311" s="3"/>
      <c r="N311" s="3"/>
      <c r="O311" s="3"/>
      <c r="P311" s="25">
        <v>260245075</v>
      </c>
      <c r="Q311" s="26">
        <v>166584604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10406719</v>
      </c>
      <c r="X311" s="3"/>
      <c r="Y311" s="3">
        <v>0</v>
      </c>
      <c r="Z311" s="3">
        <v>0</v>
      </c>
      <c r="AA311" s="3">
        <v>0</v>
      </c>
      <c r="AB311" s="3"/>
      <c r="AC311" s="27">
        <v>10406719</v>
      </c>
      <c r="AD311" s="28">
        <v>83253752</v>
      </c>
      <c r="AE311" s="135"/>
    </row>
    <row r="312" spans="1:31" x14ac:dyDescent="0.25">
      <c r="A312" s="29">
        <v>300</v>
      </c>
      <c r="B312" s="52"/>
      <c r="C312" s="134" t="str">
        <f>VLOOKUP(D312,[1]Hoja1!$A$2:$B$1115,2,0)</f>
        <v>15212</v>
      </c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>
        <v>38878076</v>
      </c>
      <c r="J312" s="3">
        <v>44708636</v>
      </c>
      <c r="K312" s="3"/>
      <c r="L312" s="3"/>
      <c r="M312" s="3"/>
      <c r="N312" s="3"/>
      <c r="O312" s="3"/>
      <c r="P312" s="25">
        <v>83586712</v>
      </c>
      <c r="Q312" s="26">
        <v>54428156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3239840</v>
      </c>
      <c r="X312" s="3"/>
      <c r="Y312" s="3">
        <v>0</v>
      </c>
      <c r="Z312" s="3">
        <v>0</v>
      </c>
      <c r="AA312" s="3">
        <v>0</v>
      </c>
      <c r="AB312" s="3"/>
      <c r="AC312" s="27">
        <v>3239840</v>
      </c>
      <c r="AD312" s="28">
        <v>25918716</v>
      </c>
      <c r="AE312" s="135"/>
    </row>
    <row r="313" spans="1:31" x14ac:dyDescent="0.25">
      <c r="A313" s="20">
        <v>301</v>
      </c>
      <c r="B313" s="52"/>
      <c r="C313" s="134" t="str">
        <f>VLOOKUP(D313,[1]Hoja1!$A$2:$B$1115,2,0)</f>
        <v>15215</v>
      </c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>
        <v>40980943</v>
      </c>
      <c r="J313" s="3">
        <v>41280569</v>
      </c>
      <c r="K313" s="3"/>
      <c r="L313" s="3"/>
      <c r="M313" s="3"/>
      <c r="N313" s="3"/>
      <c r="O313" s="3"/>
      <c r="P313" s="25">
        <v>82261512</v>
      </c>
      <c r="Q313" s="26">
        <v>51525806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3415079</v>
      </c>
      <c r="X313" s="3"/>
      <c r="Y313" s="3">
        <v>0</v>
      </c>
      <c r="Z313" s="3">
        <v>0</v>
      </c>
      <c r="AA313" s="3">
        <v>0</v>
      </c>
      <c r="AB313" s="3"/>
      <c r="AC313" s="27">
        <v>3415079</v>
      </c>
      <c r="AD313" s="28">
        <v>27320627</v>
      </c>
      <c r="AE313" s="135"/>
    </row>
    <row r="314" spans="1:31" x14ac:dyDescent="0.25">
      <c r="A314" s="29">
        <v>302</v>
      </c>
      <c r="B314" s="52"/>
      <c r="C314" s="134" t="str">
        <f>VLOOKUP(D314,[1]Hoja1!$A$2:$B$1115,2,0)</f>
        <v>15218</v>
      </c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>
        <v>53995752</v>
      </c>
      <c r="J314" s="3">
        <v>53843333</v>
      </c>
      <c r="K314" s="3"/>
      <c r="L314" s="3"/>
      <c r="M314" s="3"/>
      <c r="N314" s="3"/>
      <c r="O314" s="3"/>
      <c r="P314" s="25">
        <v>107839085</v>
      </c>
      <c r="Q314" s="26">
        <v>67342271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4499646</v>
      </c>
      <c r="X314" s="3"/>
      <c r="Y314" s="3">
        <v>0</v>
      </c>
      <c r="Z314" s="3">
        <v>0</v>
      </c>
      <c r="AA314" s="3">
        <v>0</v>
      </c>
      <c r="AB314" s="3"/>
      <c r="AC314" s="27">
        <v>4499646</v>
      </c>
      <c r="AD314" s="28">
        <v>35997168</v>
      </c>
      <c r="AE314" s="135"/>
    </row>
    <row r="315" spans="1:31" x14ac:dyDescent="0.25">
      <c r="A315" s="20">
        <v>303</v>
      </c>
      <c r="B315" s="52"/>
      <c r="C315" s="134" t="str">
        <f>VLOOKUP(D315,[1]Hoja1!$A$2:$B$1115,2,0)</f>
        <v>15223</v>
      </c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>
        <v>345454236</v>
      </c>
      <c r="J315" s="3">
        <v>258008253</v>
      </c>
      <c r="K315" s="3"/>
      <c r="L315" s="3"/>
      <c r="M315" s="3"/>
      <c r="N315" s="3"/>
      <c r="O315" s="3"/>
      <c r="P315" s="25">
        <v>603462489</v>
      </c>
      <c r="Q315" s="26">
        <v>344371812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28787853</v>
      </c>
      <c r="X315" s="3"/>
      <c r="Y315" s="3">
        <v>0</v>
      </c>
      <c r="Z315" s="3">
        <v>0</v>
      </c>
      <c r="AA315" s="3">
        <v>0</v>
      </c>
      <c r="AB315" s="3"/>
      <c r="AC315" s="27">
        <v>28787853</v>
      </c>
      <c r="AD315" s="28">
        <v>230302824</v>
      </c>
      <c r="AE315" s="135"/>
    </row>
    <row r="316" spans="1:31" x14ac:dyDescent="0.25">
      <c r="A316" s="29">
        <v>304</v>
      </c>
      <c r="B316" s="52"/>
      <c r="C316" s="134" t="str">
        <f>VLOOKUP(D316,[1]Hoja1!$A$2:$B$1115,2,0)</f>
        <v>15224</v>
      </c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>
        <v>65873479</v>
      </c>
      <c r="J316" s="3">
        <v>77760338</v>
      </c>
      <c r="K316" s="3"/>
      <c r="L316" s="3"/>
      <c r="M316" s="3"/>
      <c r="N316" s="3"/>
      <c r="O316" s="3"/>
      <c r="P316" s="25">
        <v>143633817</v>
      </c>
      <c r="Q316" s="26">
        <v>94228709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5489457</v>
      </c>
      <c r="X316" s="3"/>
      <c r="Y316" s="3">
        <v>0</v>
      </c>
      <c r="Z316" s="3">
        <v>0</v>
      </c>
      <c r="AA316" s="3">
        <v>0</v>
      </c>
      <c r="AB316" s="3"/>
      <c r="AC316" s="27">
        <v>5489457</v>
      </c>
      <c r="AD316" s="28">
        <v>43915651</v>
      </c>
      <c r="AE316" s="135"/>
    </row>
    <row r="317" spans="1:31" x14ac:dyDescent="0.25">
      <c r="A317" s="20">
        <v>305</v>
      </c>
      <c r="B317" s="52"/>
      <c r="C317" s="134" t="str">
        <f>VLOOKUP(D317,[1]Hoja1!$A$2:$B$1115,2,0)</f>
        <v>15226</v>
      </c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>
        <v>27415645</v>
      </c>
      <c r="J317" s="3">
        <v>36867708</v>
      </c>
      <c r="K317" s="3"/>
      <c r="L317" s="3"/>
      <c r="M317" s="3"/>
      <c r="N317" s="3"/>
      <c r="O317" s="3"/>
      <c r="P317" s="25">
        <v>64283353</v>
      </c>
      <c r="Q317" s="26">
        <v>43721619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2284637</v>
      </c>
      <c r="X317" s="3"/>
      <c r="Y317" s="3">
        <v>0</v>
      </c>
      <c r="Z317" s="3">
        <v>0</v>
      </c>
      <c r="AA317" s="3">
        <v>0</v>
      </c>
      <c r="AB317" s="3"/>
      <c r="AC317" s="27">
        <v>2284637</v>
      </c>
      <c r="AD317" s="28">
        <v>18277097</v>
      </c>
      <c r="AE317" s="135"/>
    </row>
    <row r="318" spans="1:31" x14ac:dyDescent="0.25">
      <c r="A318" s="29">
        <v>306</v>
      </c>
      <c r="B318" s="52"/>
      <c r="C318" s="134" t="str">
        <f>VLOOKUP(D318,[1]Hoja1!$A$2:$B$1115,2,0)</f>
        <v>15232</v>
      </c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>
        <v>62507672</v>
      </c>
      <c r="J318" s="3">
        <v>70654664</v>
      </c>
      <c r="K318" s="3"/>
      <c r="L318" s="3"/>
      <c r="M318" s="3"/>
      <c r="N318" s="3"/>
      <c r="O318" s="3"/>
      <c r="P318" s="25">
        <v>133162336</v>
      </c>
      <c r="Q318" s="26">
        <v>86281583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5208973</v>
      </c>
      <c r="X318" s="3"/>
      <c r="Y318" s="3">
        <v>0</v>
      </c>
      <c r="Z318" s="3">
        <v>0</v>
      </c>
      <c r="AA318" s="3">
        <v>0</v>
      </c>
      <c r="AB318" s="3"/>
      <c r="AC318" s="27">
        <v>5208973</v>
      </c>
      <c r="AD318" s="28">
        <v>41671780</v>
      </c>
      <c r="AE318" s="135"/>
    </row>
    <row r="319" spans="1:31" x14ac:dyDescent="0.25">
      <c r="A319" s="20">
        <v>307</v>
      </c>
      <c r="B319" s="52"/>
      <c r="C319" s="134" t="str">
        <f>VLOOKUP(D319,[1]Hoja1!$A$2:$B$1115,2,0)</f>
        <v>15236</v>
      </c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>
        <v>29158922</v>
      </c>
      <c r="J319" s="3">
        <v>39572677</v>
      </c>
      <c r="K319" s="3"/>
      <c r="L319" s="3"/>
      <c r="M319" s="3"/>
      <c r="N319" s="3"/>
      <c r="O319" s="3"/>
      <c r="P319" s="25">
        <v>68731599</v>
      </c>
      <c r="Q319" s="26">
        <v>46862407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2429910</v>
      </c>
      <c r="X319" s="3"/>
      <c r="Y319" s="3">
        <v>0</v>
      </c>
      <c r="Z319" s="3">
        <v>0</v>
      </c>
      <c r="AA319" s="3">
        <v>0</v>
      </c>
      <c r="AB319" s="3"/>
      <c r="AC319" s="27">
        <v>2429910</v>
      </c>
      <c r="AD319" s="28">
        <v>19439282</v>
      </c>
      <c r="AE319" s="135"/>
    </row>
    <row r="320" spans="1:31" x14ac:dyDescent="0.25">
      <c r="A320" s="29">
        <v>308</v>
      </c>
      <c r="B320" s="52"/>
      <c r="C320" s="134" t="str">
        <f>VLOOKUP(D320,[1]Hoja1!$A$2:$B$1115,2,0)</f>
        <v>15244</v>
      </c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>
        <v>94982432</v>
      </c>
      <c r="J320" s="3">
        <v>95259974</v>
      </c>
      <c r="K320" s="3"/>
      <c r="L320" s="3"/>
      <c r="M320" s="3"/>
      <c r="N320" s="3"/>
      <c r="O320" s="3"/>
      <c r="P320" s="25">
        <v>190242406</v>
      </c>
      <c r="Q320" s="26">
        <v>119005583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7915203</v>
      </c>
      <c r="X320" s="3"/>
      <c r="Y320" s="3">
        <v>0</v>
      </c>
      <c r="Z320" s="3">
        <v>0</v>
      </c>
      <c r="AA320" s="3">
        <v>0</v>
      </c>
      <c r="AB320" s="3"/>
      <c r="AC320" s="27">
        <v>7915203</v>
      </c>
      <c r="AD320" s="28">
        <v>63321620</v>
      </c>
      <c r="AE320" s="135"/>
    </row>
    <row r="321" spans="1:31" x14ac:dyDescent="0.25">
      <c r="A321" s="20">
        <v>309</v>
      </c>
      <c r="B321" s="52"/>
      <c r="C321" s="134" t="str">
        <f>VLOOKUP(D321,[1]Hoja1!$A$2:$B$1115,2,0)</f>
        <v>15248</v>
      </c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>
        <v>41325231</v>
      </c>
      <c r="J321" s="3">
        <v>53428618</v>
      </c>
      <c r="K321" s="3"/>
      <c r="L321" s="3"/>
      <c r="M321" s="3"/>
      <c r="N321" s="3"/>
      <c r="O321" s="3"/>
      <c r="P321" s="25">
        <v>94753849</v>
      </c>
      <c r="Q321" s="26">
        <v>63759925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3443769</v>
      </c>
      <c r="X321" s="3"/>
      <c r="Y321" s="3">
        <v>0</v>
      </c>
      <c r="Z321" s="3">
        <v>0</v>
      </c>
      <c r="AA321" s="3">
        <v>0</v>
      </c>
      <c r="AB321" s="3"/>
      <c r="AC321" s="27">
        <v>3443769</v>
      </c>
      <c r="AD321" s="28">
        <v>27550155</v>
      </c>
      <c r="AE321" s="135"/>
    </row>
    <row r="322" spans="1:31" x14ac:dyDescent="0.25">
      <c r="A322" s="29">
        <v>310</v>
      </c>
      <c r="B322" s="52"/>
      <c r="C322" s="134" t="str">
        <f>VLOOKUP(D322,[1]Hoja1!$A$2:$B$1115,2,0)</f>
        <v>15272</v>
      </c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>
        <v>61775166</v>
      </c>
      <c r="J322" s="3">
        <v>80110076</v>
      </c>
      <c r="K322" s="3"/>
      <c r="L322" s="3"/>
      <c r="M322" s="3"/>
      <c r="N322" s="3"/>
      <c r="O322" s="3"/>
      <c r="P322" s="25">
        <v>141885242</v>
      </c>
      <c r="Q322" s="26">
        <v>95553869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5147931</v>
      </c>
      <c r="X322" s="3"/>
      <c r="Y322" s="3">
        <v>0</v>
      </c>
      <c r="Z322" s="3">
        <v>0</v>
      </c>
      <c r="AA322" s="3">
        <v>0</v>
      </c>
      <c r="AB322" s="3"/>
      <c r="AC322" s="27">
        <v>5147931</v>
      </c>
      <c r="AD322" s="28">
        <v>41183442</v>
      </c>
      <c r="AE322" s="135"/>
    </row>
    <row r="323" spans="1:31" x14ac:dyDescent="0.25">
      <c r="A323" s="20">
        <v>311</v>
      </c>
      <c r="B323" s="52"/>
      <c r="C323" s="134" t="str">
        <f>VLOOKUP(D323,[1]Hoja1!$A$2:$B$1115,2,0)</f>
        <v>15276</v>
      </c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>
        <v>42934116</v>
      </c>
      <c r="J323" s="3">
        <v>51561373</v>
      </c>
      <c r="K323" s="3"/>
      <c r="L323" s="3"/>
      <c r="M323" s="3"/>
      <c r="N323" s="3"/>
      <c r="O323" s="3"/>
      <c r="P323" s="25">
        <v>94495489</v>
      </c>
      <c r="Q323" s="26">
        <v>62294902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3577843</v>
      </c>
      <c r="X323" s="3"/>
      <c r="Y323" s="3">
        <v>0</v>
      </c>
      <c r="Z323" s="3">
        <v>0</v>
      </c>
      <c r="AA323" s="3">
        <v>0</v>
      </c>
      <c r="AB323" s="3"/>
      <c r="AC323" s="27">
        <v>3577843</v>
      </c>
      <c r="AD323" s="28">
        <v>28622744</v>
      </c>
      <c r="AE323" s="135"/>
    </row>
    <row r="324" spans="1:31" x14ac:dyDescent="0.25">
      <c r="A324" s="29">
        <v>312</v>
      </c>
      <c r="B324" s="52"/>
      <c r="C324" s="134" t="str">
        <f>VLOOKUP(D324,[1]Hoja1!$A$2:$B$1115,2,0)</f>
        <v>15293</v>
      </c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>
        <v>53476403</v>
      </c>
      <c r="J324" s="3">
        <v>61385896</v>
      </c>
      <c r="K324" s="3"/>
      <c r="L324" s="3"/>
      <c r="M324" s="3"/>
      <c r="N324" s="3"/>
      <c r="O324" s="3"/>
      <c r="P324" s="25">
        <v>114862299</v>
      </c>
      <c r="Q324" s="26">
        <v>74754997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4456367</v>
      </c>
      <c r="X324" s="3"/>
      <c r="Y324" s="3">
        <v>0</v>
      </c>
      <c r="Z324" s="3">
        <v>0</v>
      </c>
      <c r="AA324" s="3">
        <v>0</v>
      </c>
      <c r="AB324" s="3"/>
      <c r="AC324" s="27">
        <v>4456367</v>
      </c>
      <c r="AD324" s="28">
        <v>35650935</v>
      </c>
      <c r="AE324" s="135"/>
    </row>
    <row r="325" spans="1:31" x14ac:dyDescent="0.25">
      <c r="A325" s="20">
        <v>313</v>
      </c>
      <c r="B325" s="52"/>
      <c r="C325" s="134" t="str">
        <f>VLOOKUP(D325,[1]Hoja1!$A$2:$B$1115,2,0)</f>
        <v>15296</v>
      </c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>
        <v>81769322</v>
      </c>
      <c r="J325" s="3">
        <v>98438374</v>
      </c>
      <c r="K325" s="3"/>
      <c r="L325" s="3"/>
      <c r="M325" s="3"/>
      <c r="N325" s="3"/>
      <c r="O325" s="3"/>
      <c r="P325" s="25">
        <v>180207696</v>
      </c>
      <c r="Q325" s="26">
        <v>118880704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6814110</v>
      </c>
      <c r="X325" s="3"/>
      <c r="Y325" s="3">
        <v>0</v>
      </c>
      <c r="Z325" s="3">
        <v>0</v>
      </c>
      <c r="AA325" s="3">
        <v>0</v>
      </c>
      <c r="AB325" s="3"/>
      <c r="AC325" s="27">
        <v>6814110</v>
      </c>
      <c r="AD325" s="28">
        <v>54512882</v>
      </c>
      <c r="AE325" s="135"/>
    </row>
    <row r="326" spans="1:31" x14ac:dyDescent="0.25">
      <c r="A326" s="29">
        <v>314</v>
      </c>
      <c r="B326" s="52"/>
      <c r="C326" s="134" t="str">
        <f>VLOOKUP(D326,[1]Hoja1!$A$2:$B$1115,2,0)</f>
        <v>15299</v>
      </c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>
        <v>180242196</v>
      </c>
      <c r="J326" s="3">
        <v>227581686</v>
      </c>
      <c r="K326" s="3"/>
      <c r="L326" s="3"/>
      <c r="M326" s="3"/>
      <c r="N326" s="3"/>
      <c r="O326" s="3"/>
      <c r="P326" s="25">
        <v>407823882</v>
      </c>
      <c r="Q326" s="26">
        <v>272642235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15020183</v>
      </c>
      <c r="X326" s="3"/>
      <c r="Y326" s="3">
        <v>0</v>
      </c>
      <c r="Z326" s="3">
        <v>0</v>
      </c>
      <c r="AA326" s="3">
        <v>0</v>
      </c>
      <c r="AB326" s="3"/>
      <c r="AC326" s="27">
        <v>15020183</v>
      </c>
      <c r="AD326" s="28">
        <v>120161464</v>
      </c>
      <c r="AE326" s="135"/>
    </row>
    <row r="327" spans="1:31" x14ac:dyDescent="0.25">
      <c r="A327" s="20">
        <v>315</v>
      </c>
      <c r="B327" s="52"/>
      <c r="C327" s="134" t="str">
        <f>VLOOKUP(D327,[1]Hoja1!$A$2:$B$1115,2,0)</f>
        <v>15317</v>
      </c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>
        <v>21024942</v>
      </c>
      <c r="J327" s="3">
        <v>23645640</v>
      </c>
      <c r="K327" s="3"/>
      <c r="L327" s="3"/>
      <c r="M327" s="3"/>
      <c r="N327" s="3"/>
      <c r="O327" s="3"/>
      <c r="P327" s="25">
        <v>44670582</v>
      </c>
      <c r="Q327" s="26">
        <v>28901877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1752079</v>
      </c>
      <c r="X327" s="3"/>
      <c r="Y327" s="3">
        <v>0</v>
      </c>
      <c r="Z327" s="3">
        <v>0</v>
      </c>
      <c r="AA327" s="3">
        <v>0</v>
      </c>
      <c r="AB327" s="3"/>
      <c r="AC327" s="27">
        <v>1752079</v>
      </c>
      <c r="AD327" s="28">
        <v>14016626</v>
      </c>
      <c r="AE327" s="135"/>
    </row>
    <row r="328" spans="1:31" x14ac:dyDescent="0.25">
      <c r="A328" s="29">
        <v>316</v>
      </c>
      <c r="B328" s="52"/>
      <c r="C328" s="134" t="str">
        <f>VLOOKUP(D328,[1]Hoja1!$A$2:$B$1115,2,0)</f>
        <v>15322</v>
      </c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>
        <v>117247424</v>
      </c>
      <c r="J328" s="3">
        <v>166887862</v>
      </c>
      <c r="K328" s="3"/>
      <c r="L328" s="3"/>
      <c r="M328" s="3"/>
      <c r="N328" s="3"/>
      <c r="O328" s="3"/>
      <c r="P328" s="25">
        <v>284135286</v>
      </c>
      <c r="Q328" s="26">
        <v>196199719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9770619</v>
      </c>
      <c r="X328" s="3"/>
      <c r="Y328" s="3">
        <v>0</v>
      </c>
      <c r="Z328" s="3">
        <v>0</v>
      </c>
      <c r="AA328" s="3">
        <v>0</v>
      </c>
      <c r="AB328" s="3"/>
      <c r="AC328" s="27">
        <v>9770619</v>
      </c>
      <c r="AD328" s="28">
        <v>78164948</v>
      </c>
      <c r="AE328" s="135"/>
    </row>
    <row r="329" spans="1:31" x14ac:dyDescent="0.25">
      <c r="A329" s="20">
        <v>317</v>
      </c>
      <c r="B329" s="52"/>
      <c r="C329" s="134" t="str">
        <f>VLOOKUP(D329,[1]Hoja1!$A$2:$B$1115,2,0)</f>
        <v>15325</v>
      </c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>
        <v>34203866</v>
      </c>
      <c r="J329" s="3">
        <v>43545883</v>
      </c>
      <c r="K329" s="3"/>
      <c r="L329" s="3"/>
      <c r="M329" s="3"/>
      <c r="N329" s="3"/>
      <c r="O329" s="3"/>
      <c r="P329" s="25">
        <v>77749749</v>
      </c>
      <c r="Q329" s="26">
        <v>52096849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2850322</v>
      </c>
      <c r="X329" s="3"/>
      <c r="Y329" s="3">
        <v>0</v>
      </c>
      <c r="Z329" s="3">
        <v>0</v>
      </c>
      <c r="AA329" s="3">
        <v>0</v>
      </c>
      <c r="AB329" s="3"/>
      <c r="AC329" s="27">
        <v>2850322</v>
      </c>
      <c r="AD329" s="28">
        <v>22802578</v>
      </c>
      <c r="AE329" s="135"/>
    </row>
    <row r="330" spans="1:31" x14ac:dyDescent="0.25">
      <c r="A330" s="29">
        <v>318</v>
      </c>
      <c r="B330" s="52"/>
      <c r="C330" s="134" t="str">
        <f>VLOOKUP(D330,[1]Hoja1!$A$2:$B$1115,2,0)</f>
        <v>15332</v>
      </c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>
        <v>87209401</v>
      </c>
      <c r="J330" s="3">
        <v>92733061</v>
      </c>
      <c r="K330" s="3"/>
      <c r="L330" s="3"/>
      <c r="M330" s="3"/>
      <c r="N330" s="3"/>
      <c r="O330" s="3"/>
      <c r="P330" s="25">
        <v>179942462</v>
      </c>
      <c r="Q330" s="26">
        <v>114535411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7267450</v>
      </c>
      <c r="X330" s="3"/>
      <c r="Y330" s="3">
        <v>0</v>
      </c>
      <c r="Z330" s="3">
        <v>0</v>
      </c>
      <c r="AA330" s="3">
        <v>0</v>
      </c>
      <c r="AB330" s="3"/>
      <c r="AC330" s="27">
        <v>7267450</v>
      </c>
      <c r="AD330" s="28">
        <v>58139601</v>
      </c>
      <c r="AE330" s="135"/>
    </row>
    <row r="331" spans="1:31" x14ac:dyDescent="0.25">
      <c r="A331" s="20">
        <v>319</v>
      </c>
      <c r="B331" s="52"/>
      <c r="C331" s="134" t="str">
        <f>VLOOKUP(D331,[1]Hoja1!$A$2:$B$1115,2,0)</f>
        <v>15362</v>
      </c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>
        <v>26694954</v>
      </c>
      <c r="J331" s="3">
        <v>37664215</v>
      </c>
      <c r="K331" s="3"/>
      <c r="L331" s="3"/>
      <c r="M331" s="3"/>
      <c r="N331" s="3"/>
      <c r="O331" s="3"/>
      <c r="P331" s="25">
        <v>64359169</v>
      </c>
      <c r="Q331" s="26">
        <v>44337955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2224580</v>
      </c>
      <c r="X331" s="3"/>
      <c r="Y331" s="3">
        <v>0</v>
      </c>
      <c r="Z331" s="3">
        <v>0</v>
      </c>
      <c r="AA331" s="3">
        <v>0</v>
      </c>
      <c r="AB331" s="3"/>
      <c r="AC331" s="27">
        <v>2224580</v>
      </c>
      <c r="AD331" s="28">
        <v>17796634</v>
      </c>
      <c r="AE331" s="135"/>
    </row>
    <row r="332" spans="1:31" x14ac:dyDescent="0.25">
      <c r="A332" s="29">
        <v>320</v>
      </c>
      <c r="B332" s="52"/>
      <c r="C332" s="134" t="str">
        <f>VLOOKUP(D332,[1]Hoja1!$A$2:$B$1115,2,0)</f>
        <v>15367</v>
      </c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>
        <v>103380384</v>
      </c>
      <c r="J332" s="3">
        <v>111890031</v>
      </c>
      <c r="K332" s="3"/>
      <c r="L332" s="3"/>
      <c r="M332" s="3"/>
      <c r="N332" s="3"/>
      <c r="O332" s="3"/>
      <c r="P332" s="25">
        <v>215270415</v>
      </c>
      <c r="Q332" s="26">
        <v>137735127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8615032</v>
      </c>
      <c r="X332" s="3"/>
      <c r="Y332" s="3">
        <v>0</v>
      </c>
      <c r="Z332" s="3">
        <v>0</v>
      </c>
      <c r="AA332" s="3">
        <v>0</v>
      </c>
      <c r="AB332" s="3"/>
      <c r="AC332" s="27">
        <v>8615032</v>
      </c>
      <c r="AD332" s="28">
        <v>68920256</v>
      </c>
      <c r="AE332" s="135"/>
    </row>
    <row r="333" spans="1:31" x14ac:dyDescent="0.25">
      <c r="A333" s="20">
        <v>321</v>
      </c>
      <c r="B333" s="52"/>
      <c r="C333" s="134" t="str">
        <f>VLOOKUP(D333,[1]Hoja1!$A$2:$B$1115,2,0)</f>
        <v>15368</v>
      </c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>
        <v>99778936</v>
      </c>
      <c r="J333" s="3">
        <v>90157401</v>
      </c>
      <c r="K333" s="3"/>
      <c r="L333" s="3"/>
      <c r="M333" s="3"/>
      <c r="N333" s="3"/>
      <c r="O333" s="3"/>
      <c r="P333" s="25">
        <v>189936337</v>
      </c>
      <c r="Q333" s="26">
        <v>115102134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8314911</v>
      </c>
      <c r="X333" s="3"/>
      <c r="Y333" s="3">
        <v>0</v>
      </c>
      <c r="Z333" s="3">
        <v>0</v>
      </c>
      <c r="AA333" s="3">
        <v>0</v>
      </c>
      <c r="AB333" s="3"/>
      <c r="AC333" s="27">
        <v>8314911</v>
      </c>
      <c r="AD333" s="28">
        <v>66519292</v>
      </c>
      <c r="AE333" s="135"/>
    </row>
    <row r="334" spans="1:31" x14ac:dyDescent="0.25">
      <c r="A334" s="29">
        <v>322</v>
      </c>
      <c r="B334" s="52"/>
      <c r="C334" s="134" t="str">
        <f>VLOOKUP(D334,[1]Hoja1!$A$2:$B$1115,2,0)</f>
        <v>15377</v>
      </c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>
        <v>63326271</v>
      </c>
      <c r="J334" s="3">
        <v>59507679</v>
      </c>
      <c r="K334" s="3"/>
      <c r="L334" s="3"/>
      <c r="M334" s="3"/>
      <c r="N334" s="3"/>
      <c r="O334" s="3"/>
      <c r="P334" s="25">
        <v>122833950</v>
      </c>
      <c r="Q334" s="26">
        <v>75339246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5277189</v>
      </c>
      <c r="X334" s="3"/>
      <c r="Y334" s="3">
        <v>0</v>
      </c>
      <c r="Z334" s="3">
        <v>0</v>
      </c>
      <c r="AA334" s="3">
        <v>0</v>
      </c>
      <c r="AB334" s="3"/>
      <c r="AC334" s="27">
        <v>5277189</v>
      </c>
      <c r="AD334" s="28">
        <v>42217515</v>
      </c>
      <c r="AE334" s="135"/>
    </row>
    <row r="335" spans="1:31" x14ac:dyDescent="0.25">
      <c r="A335" s="20">
        <v>323</v>
      </c>
      <c r="B335" s="52"/>
      <c r="C335" s="134" t="str">
        <f>VLOOKUP(D335,[1]Hoja1!$A$2:$B$1115,2,0)</f>
        <v>15380</v>
      </c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>
        <v>28283370</v>
      </c>
      <c r="J335" s="3">
        <v>32694258</v>
      </c>
      <c r="K335" s="3"/>
      <c r="L335" s="3"/>
      <c r="M335" s="3"/>
      <c r="N335" s="3"/>
      <c r="O335" s="3"/>
      <c r="P335" s="25">
        <v>60977628</v>
      </c>
      <c r="Q335" s="26">
        <v>39765102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2356948</v>
      </c>
      <c r="X335" s="3"/>
      <c r="Y335" s="3">
        <v>0</v>
      </c>
      <c r="Z335" s="3">
        <v>0</v>
      </c>
      <c r="AA335" s="3">
        <v>0</v>
      </c>
      <c r="AB335" s="3"/>
      <c r="AC335" s="27">
        <v>2356948</v>
      </c>
      <c r="AD335" s="28">
        <v>18855578</v>
      </c>
      <c r="AE335" s="135"/>
    </row>
    <row r="336" spans="1:31" x14ac:dyDescent="0.25">
      <c r="A336" s="29">
        <v>324</v>
      </c>
      <c r="B336" s="52"/>
      <c r="C336" s="134" t="str">
        <f>VLOOKUP(D336,[1]Hoja1!$A$2:$B$1115,2,0)</f>
        <v>15401</v>
      </c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>
        <v>13984848</v>
      </c>
      <c r="J336" s="3">
        <v>14859238</v>
      </c>
      <c r="K336" s="3"/>
      <c r="L336" s="3"/>
      <c r="M336" s="3"/>
      <c r="N336" s="3"/>
      <c r="O336" s="3"/>
      <c r="P336" s="25">
        <v>28844086</v>
      </c>
      <c r="Q336" s="26">
        <v>18355450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1165404</v>
      </c>
      <c r="X336" s="3"/>
      <c r="Y336" s="3">
        <v>0</v>
      </c>
      <c r="Z336" s="3">
        <v>0</v>
      </c>
      <c r="AA336" s="3">
        <v>0</v>
      </c>
      <c r="AB336" s="3"/>
      <c r="AC336" s="27">
        <v>1165404</v>
      </c>
      <c r="AD336" s="28">
        <v>9323232</v>
      </c>
      <c r="AE336" s="135"/>
    </row>
    <row r="337" spans="1:31" x14ac:dyDescent="0.25">
      <c r="A337" s="20">
        <v>325</v>
      </c>
      <c r="B337" s="52"/>
      <c r="C337" s="134" t="str">
        <f>VLOOKUP(D337,[1]Hoja1!$A$2:$B$1115,2,0)</f>
        <v>15403</v>
      </c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>
        <v>38296858</v>
      </c>
      <c r="J337" s="3">
        <v>48040055</v>
      </c>
      <c r="K337" s="3"/>
      <c r="L337" s="3"/>
      <c r="M337" s="3"/>
      <c r="N337" s="3"/>
      <c r="O337" s="3"/>
      <c r="P337" s="25">
        <v>86336913</v>
      </c>
      <c r="Q337" s="26">
        <v>57614270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3191405</v>
      </c>
      <c r="X337" s="3"/>
      <c r="Y337" s="3">
        <v>0</v>
      </c>
      <c r="Z337" s="3">
        <v>0</v>
      </c>
      <c r="AA337" s="3">
        <v>0</v>
      </c>
      <c r="AB337" s="3"/>
      <c r="AC337" s="27">
        <v>3191405</v>
      </c>
      <c r="AD337" s="28">
        <v>25531238</v>
      </c>
      <c r="AE337" s="135"/>
    </row>
    <row r="338" spans="1:31" x14ac:dyDescent="0.25">
      <c r="A338" s="29">
        <v>326</v>
      </c>
      <c r="B338" s="52"/>
      <c r="C338" s="134" t="str">
        <f>VLOOKUP(D338,[1]Hoja1!$A$2:$B$1115,2,0)</f>
        <v>15407</v>
      </c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>
        <v>223095772</v>
      </c>
      <c r="J338" s="3">
        <v>275960442</v>
      </c>
      <c r="K338" s="3"/>
      <c r="L338" s="3"/>
      <c r="M338" s="3"/>
      <c r="N338" s="3"/>
      <c r="O338" s="3"/>
      <c r="P338" s="25">
        <v>499056214</v>
      </c>
      <c r="Q338" s="26">
        <v>331734384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18591314</v>
      </c>
      <c r="X338" s="3"/>
      <c r="Y338" s="3">
        <v>0</v>
      </c>
      <c r="Z338" s="3">
        <v>0</v>
      </c>
      <c r="AA338" s="3">
        <v>0</v>
      </c>
      <c r="AB338" s="3"/>
      <c r="AC338" s="27">
        <v>18591314</v>
      </c>
      <c r="AD338" s="28">
        <v>148730516</v>
      </c>
      <c r="AE338" s="135"/>
    </row>
    <row r="339" spans="1:31" x14ac:dyDescent="0.25">
      <c r="A339" s="20">
        <v>327</v>
      </c>
      <c r="B339" s="52"/>
      <c r="C339" s="134" t="str">
        <f>VLOOKUP(D339,[1]Hoja1!$A$2:$B$1115,2,0)</f>
        <v>15425</v>
      </c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>
        <v>42573873</v>
      </c>
      <c r="J339" s="3">
        <v>65976571</v>
      </c>
      <c r="K339" s="3"/>
      <c r="L339" s="3"/>
      <c r="M339" s="3"/>
      <c r="N339" s="3"/>
      <c r="O339" s="3"/>
      <c r="P339" s="25">
        <v>108550444</v>
      </c>
      <c r="Q339" s="26">
        <v>76620040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3547823</v>
      </c>
      <c r="X339" s="3"/>
      <c r="Y339" s="3">
        <v>0</v>
      </c>
      <c r="Z339" s="3">
        <v>0</v>
      </c>
      <c r="AA339" s="3">
        <v>0</v>
      </c>
      <c r="AB339" s="3"/>
      <c r="AC339" s="27">
        <v>3547823</v>
      </c>
      <c r="AD339" s="28">
        <v>28382581</v>
      </c>
      <c r="AE339" s="135"/>
    </row>
    <row r="340" spans="1:31" x14ac:dyDescent="0.25">
      <c r="A340" s="29">
        <v>328</v>
      </c>
      <c r="B340" s="52"/>
      <c r="C340" s="134" t="str">
        <f>VLOOKUP(D340,[1]Hoja1!$A$2:$B$1115,2,0)</f>
        <v>15442</v>
      </c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>
        <v>121976816</v>
      </c>
      <c r="J340" s="3">
        <v>130203509</v>
      </c>
      <c r="K340" s="3"/>
      <c r="L340" s="3"/>
      <c r="M340" s="3"/>
      <c r="N340" s="3"/>
      <c r="O340" s="3"/>
      <c r="P340" s="25">
        <v>252180325</v>
      </c>
      <c r="Q340" s="26">
        <v>160697714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10164735</v>
      </c>
      <c r="X340" s="3"/>
      <c r="Y340" s="3">
        <v>0</v>
      </c>
      <c r="Z340" s="3">
        <v>0</v>
      </c>
      <c r="AA340" s="3">
        <v>0</v>
      </c>
      <c r="AB340" s="3"/>
      <c r="AC340" s="27">
        <v>10164735</v>
      </c>
      <c r="AD340" s="28">
        <v>81317876</v>
      </c>
      <c r="AE340" s="135"/>
    </row>
    <row r="341" spans="1:31" x14ac:dyDescent="0.25">
      <c r="A341" s="20">
        <v>329</v>
      </c>
      <c r="B341" s="52"/>
      <c r="C341" s="134" t="str">
        <f>VLOOKUP(D341,[1]Hoja1!$A$2:$B$1115,2,0)</f>
        <v>15455</v>
      </c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>
        <v>106643954</v>
      </c>
      <c r="J341" s="3">
        <v>127489838</v>
      </c>
      <c r="K341" s="3"/>
      <c r="L341" s="3"/>
      <c r="M341" s="3"/>
      <c r="N341" s="3"/>
      <c r="O341" s="3"/>
      <c r="P341" s="25">
        <v>234133792</v>
      </c>
      <c r="Q341" s="26">
        <v>154150826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8886996</v>
      </c>
      <c r="X341" s="3"/>
      <c r="Y341" s="3">
        <v>0</v>
      </c>
      <c r="Z341" s="3">
        <v>0</v>
      </c>
      <c r="AA341" s="3">
        <v>0</v>
      </c>
      <c r="AB341" s="3"/>
      <c r="AC341" s="27">
        <v>8886996</v>
      </c>
      <c r="AD341" s="28">
        <v>71095970</v>
      </c>
      <c r="AE341" s="135"/>
    </row>
    <row r="342" spans="1:31" x14ac:dyDescent="0.25">
      <c r="A342" s="29">
        <v>330</v>
      </c>
      <c r="B342" s="52"/>
      <c r="C342" s="134" t="str">
        <f>VLOOKUP(D342,[1]Hoja1!$A$2:$B$1115,2,0)</f>
        <v>15464</v>
      </c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>
        <v>92410644</v>
      </c>
      <c r="J342" s="3">
        <v>87602700</v>
      </c>
      <c r="K342" s="3"/>
      <c r="L342" s="3"/>
      <c r="M342" s="3"/>
      <c r="N342" s="3"/>
      <c r="O342" s="3"/>
      <c r="P342" s="25">
        <v>180013344</v>
      </c>
      <c r="Q342" s="26">
        <v>110705361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7700887</v>
      </c>
      <c r="X342" s="3"/>
      <c r="Y342" s="3">
        <v>0</v>
      </c>
      <c r="Z342" s="3">
        <v>0</v>
      </c>
      <c r="AA342" s="3">
        <v>0</v>
      </c>
      <c r="AB342" s="3"/>
      <c r="AC342" s="27">
        <v>7700887</v>
      </c>
      <c r="AD342" s="28">
        <v>61607096</v>
      </c>
      <c r="AE342" s="135"/>
    </row>
    <row r="343" spans="1:31" x14ac:dyDescent="0.25">
      <c r="A343" s="20">
        <v>331</v>
      </c>
      <c r="B343" s="52"/>
      <c r="C343" s="134" t="str">
        <f>VLOOKUP(D343,[1]Hoja1!$A$2:$B$1115,2,0)</f>
        <v>15466</v>
      </c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>
        <v>81644984</v>
      </c>
      <c r="J343" s="3">
        <v>91270800</v>
      </c>
      <c r="K343" s="3"/>
      <c r="L343" s="3"/>
      <c r="M343" s="3"/>
      <c r="N343" s="3"/>
      <c r="O343" s="3"/>
      <c r="P343" s="25">
        <v>172915784</v>
      </c>
      <c r="Q343" s="26">
        <v>111682047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6803749</v>
      </c>
      <c r="X343" s="3"/>
      <c r="Y343" s="3">
        <v>0</v>
      </c>
      <c r="Z343" s="3">
        <v>0</v>
      </c>
      <c r="AA343" s="3">
        <v>0</v>
      </c>
      <c r="AB343" s="3"/>
      <c r="AC343" s="27">
        <v>6803749</v>
      </c>
      <c r="AD343" s="28">
        <v>54429988</v>
      </c>
      <c r="AE343" s="135"/>
    </row>
    <row r="344" spans="1:31" x14ac:dyDescent="0.25">
      <c r="A344" s="29">
        <v>332</v>
      </c>
      <c r="B344" s="52"/>
      <c r="C344" s="134" t="str">
        <f>VLOOKUP(D344,[1]Hoja1!$A$2:$B$1115,2,0)</f>
        <v>15469</v>
      </c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>
        <v>261665580</v>
      </c>
      <c r="J344" s="3">
        <v>400573241</v>
      </c>
      <c r="K344" s="3"/>
      <c r="L344" s="3"/>
      <c r="M344" s="3"/>
      <c r="N344" s="3"/>
      <c r="O344" s="3"/>
      <c r="P344" s="25">
        <v>662238821</v>
      </c>
      <c r="Q344" s="26">
        <v>465989636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21805465</v>
      </c>
      <c r="X344" s="3"/>
      <c r="Y344" s="3">
        <v>0</v>
      </c>
      <c r="Z344" s="3">
        <v>0</v>
      </c>
      <c r="AA344" s="3">
        <v>0</v>
      </c>
      <c r="AB344" s="3"/>
      <c r="AC344" s="27">
        <v>21805465</v>
      </c>
      <c r="AD344" s="28">
        <v>174443720</v>
      </c>
      <c r="AE344" s="135"/>
    </row>
    <row r="345" spans="1:31" x14ac:dyDescent="0.25">
      <c r="A345" s="20">
        <v>333</v>
      </c>
      <c r="B345" s="52"/>
      <c r="C345" s="134" t="str">
        <f>VLOOKUP(D345,[1]Hoja1!$A$2:$B$1115,2,0)</f>
        <v>15476</v>
      </c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>
        <v>81381274</v>
      </c>
      <c r="J345" s="3">
        <v>96929806</v>
      </c>
      <c r="K345" s="3"/>
      <c r="L345" s="3"/>
      <c r="M345" s="3"/>
      <c r="N345" s="3"/>
      <c r="O345" s="3"/>
      <c r="P345" s="25">
        <v>178311080</v>
      </c>
      <c r="Q345" s="26">
        <v>117275125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6781773</v>
      </c>
      <c r="X345" s="3"/>
      <c r="Y345" s="3">
        <v>0</v>
      </c>
      <c r="Z345" s="3">
        <v>0</v>
      </c>
      <c r="AA345" s="3">
        <v>0</v>
      </c>
      <c r="AB345" s="3"/>
      <c r="AC345" s="27">
        <v>6781773</v>
      </c>
      <c r="AD345" s="28">
        <v>54254182</v>
      </c>
      <c r="AE345" s="135"/>
    </row>
    <row r="346" spans="1:31" x14ac:dyDescent="0.25">
      <c r="A346" s="29">
        <v>334</v>
      </c>
      <c r="B346" s="52"/>
      <c r="C346" s="134" t="str">
        <f>VLOOKUP(D346,[1]Hoja1!$A$2:$B$1115,2,0)</f>
        <v>15480</v>
      </c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>
        <v>174409756</v>
      </c>
      <c r="J346" s="3">
        <v>151577857</v>
      </c>
      <c r="K346" s="3"/>
      <c r="L346" s="3"/>
      <c r="M346" s="3"/>
      <c r="N346" s="3"/>
      <c r="O346" s="3"/>
      <c r="P346" s="25">
        <v>325987613</v>
      </c>
      <c r="Q346" s="26">
        <v>195180295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14534146</v>
      </c>
      <c r="X346" s="3"/>
      <c r="Y346" s="3">
        <v>0</v>
      </c>
      <c r="Z346" s="3">
        <v>0</v>
      </c>
      <c r="AA346" s="3">
        <v>0</v>
      </c>
      <c r="AB346" s="3"/>
      <c r="AC346" s="27">
        <v>14534146</v>
      </c>
      <c r="AD346" s="28">
        <v>116273172</v>
      </c>
      <c r="AE346" s="135"/>
    </row>
    <row r="347" spans="1:31" x14ac:dyDescent="0.25">
      <c r="A347" s="20">
        <v>335</v>
      </c>
      <c r="B347" s="52"/>
      <c r="C347" s="134" t="str">
        <f>VLOOKUP(D347,[1]Hoja1!$A$2:$B$1115,2,0)</f>
        <v>15491</v>
      </c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>
        <v>154167312</v>
      </c>
      <c r="J347" s="3">
        <v>201858781</v>
      </c>
      <c r="K347" s="3"/>
      <c r="L347" s="3"/>
      <c r="M347" s="3"/>
      <c r="N347" s="3"/>
      <c r="O347" s="3"/>
      <c r="P347" s="25">
        <v>356026093</v>
      </c>
      <c r="Q347" s="26">
        <v>240400609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12847276</v>
      </c>
      <c r="X347" s="3"/>
      <c r="Y347" s="3">
        <v>0</v>
      </c>
      <c r="Z347" s="3">
        <v>0</v>
      </c>
      <c r="AA347" s="3">
        <v>0</v>
      </c>
      <c r="AB347" s="3"/>
      <c r="AC347" s="27">
        <v>12847276</v>
      </c>
      <c r="AD347" s="28">
        <v>102778208</v>
      </c>
      <c r="AE347" s="135"/>
    </row>
    <row r="348" spans="1:31" x14ac:dyDescent="0.25">
      <c r="A348" s="29">
        <v>336</v>
      </c>
      <c r="B348" s="52"/>
      <c r="C348" s="134" t="str">
        <f>VLOOKUP(D348,[1]Hoja1!$A$2:$B$1115,2,0)</f>
        <v>15494</v>
      </c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>
        <v>85100268</v>
      </c>
      <c r="J348" s="3">
        <v>101764695</v>
      </c>
      <c r="K348" s="3"/>
      <c r="L348" s="3"/>
      <c r="M348" s="3"/>
      <c r="N348" s="3"/>
      <c r="O348" s="3"/>
      <c r="P348" s="25">
        <v>186864963</v>
      </c>
      <c r="Q348" s="26">
        <v>123039762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7091689</v>
      </c>
      <c r="X348" s="3"/>
      <c r="Y348" s="3">
        <v>0</v>
      </c>
      <c r="Z348" s="3">
        <v>0</v>
      </c>
      <c r="AA348" s="3">
        <v>0</v>
      </c>
      <c r="AB348" s="3"/>
      <c r="AC348" s="27">
        <v>7091689</v>
      </c>
      <c r="AD348" s="28">
        <v>56733512</v>
      </c>
      <c r="AE348" s="135"/>
    </row>
    <row r="349" spans="1:31" x14ac:dyDescent="0.25">
      <c r="A349" s="20">
        <v>337</v>
      </c>
      <c r="B349" s="52"/>
      <c r="C349" s="134" t="str">
        <f>VLOOKUP(D349,[1]Hoja1!$A$2:$B$1115,2,0)</f>
        <v>15500</v>
      </c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>
        <v>31693513</v>
      </c>
      <c r="J349" s="3">
        <v>36403354</v>
      </c>
      <c r="K349" s="3"/>
      <c r="L349" s="3"/>
      <c r="M349" s="3"/>
      <c r="N349" s="3"/>
      <c r="O349" s="3"/>
      <c r="P349" s="25">
        <v>68096867</v>
      </c>
      <c r="Q349" s="26">
        <v>44326732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2641126</v>
      </c>
      <c r="X349" s="3"/>
      <c r="Y349" s="3">
        <v>0</v>
      </c>
      <c r="Z349" s="3">
        <v>0</v>
      </c>
      <c r="AA349" s="3">
        <v>0</v>
      </c>
      <c r="AB349" s="3"/>
      <c r="AC349" s="27">
        <v>2641126</v>
      </c>
      <c r="AD349" s="28">
        <v>21129009</v>
      </c>
      <c r="AE349" s="135"/>
    </row>
    <row r="350" spans="1:31" x14ac:dyDescent="0.25">
      <c r="A350" s="29">
        <v>338</v>
      </c>
      <c r="B350" s="52"/>
      <c r="C350" s="134" t="str">
        <f>VLOOKUP(D350,[1]Hoja1!$A$2:$B$1115,2,0)</f>
        <v>15507</v>
      </c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>
        <v>173267768</v>
      </c>
      <c r="J350" s="3">
        <v>183036501</v>
      </c>
      <c r="K350" s="3"/>
      <c r="L350" s="3"/>
      <c r="M350" s="3"/>
      <c r="N350" s="3"/>
      <c r="O350" s="3"/>
      <c r="P350" s="25">
        <v>356304269</v>
      </c>
      <c r="Q350" s="26">
        <v>226353444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14438981</v>
      </c>
      <c r="X350" s="3"/>
      <c r="Y350" s="3">
        <v>0</v>
      </c>
      <c r="Z350" s="3">
        <v>0</v>
      </c>
      <c r="AA350" s="3">
        <v>0</v>
      </c>
      <c r="AB350" s="3"/>
      <c r="AC350" s="27">
        <v>14438981</v>
      </c>
      <c r="AD350" s="28">
        <v>115511844</v>
      </c>
      <c r="AE350" s="135"/>
    </row>
    <row r="351" spans="1:31" x14ac:dyDescent="0.25">
      <c r="A351" s="20">
        <v>339</v>
      </c>
      <c r="B351" s="52"/>
      <c r="C351" s="134" t="str">
        <f>VLOOKUP(D351,[1]Hoja1!$A$2:$B$1115,2,0)</f>
        <v>15511</v>
      </c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>
        <v>23760227</v>
      </c>
      <c r="J351" s="3">
        <v>29248472</v>
      </c>
      <c r="K351" s="3"/>
      <c r="L351" s="3"/>
      <c r="M351" s="3"/>
      <c r="N351" s="3"/>
      <c r="O351" s="3"/>
      <c r="P351" s="25">
        <v>53008699</v>
      </c>
      <c r="Q351" s="26">
        <v>35188529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1980019</v>
      </c>
      <c r="X351" s="3"/>
      <c r="Y351" s="3">
        <v>0</v>
      </c>
      <c r="Z351" s="3">
        <v>0</v>
      </c>
      <c r="AA351" s="3">
        <v>0</v>
      </c>
      <c r="AB351" s="3"/>
      <c r="AC351" s="27">
        <v>1980019</v>
      </c>
      <c r="AD351" s="28">
        <v>15840151</v>
      </c>
      <c r="AE351" s="135"/>
    </row>
    <row r="352" spans="1:31" x14ac:dyDescent="0.25">
      <c r="A352" s="29">
        <v>340</v>
      </c>
      <c r="B352" s="52"/>
      <c r="C352" s="134" t="str">
        <f>VLOOKUP(D352,[1]Hoja1!$A$2:$B$1115,2,0)</f>
        <v>15514</v>
      </c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>
        <v>52154016</v>
      </c>
      <c r="J352" s="3">
        <v>57966222</v>
      </c>
      <c r="K352" s="3"/>
      <c r="L352" s="3"/>
      <c r="M352" s="3"/>
      <c r="N352" s="3"/>
      <c r="O352" s="3"/>
      <c r="P352" s="25">
        <v>110120238</v>
      </c>
      <c r="Q352" s="26">
        <v>71004726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4346168</v>
      </c>
      <c r="X352" s="3"/>
      <c r="Y352" s="3">
        <v>0</v>
      </c>
      <c r="Z352" s="3">
        <v>0</v>
      </c>
      <c r="AA352" s="3">
        <v>0</v>
      </c>
      <c r="AB352" s="3"/>
      <c r="AC352" s="27">
        <v>4346168</v>
      </c>
      <c r="AD352" s="28">
        <v>34769344</v>
      </c>
      <c r="AE352" s="135"/>
    </row>
    <row r="353" spans="1:31" x14ac:dyDescent="0.25">
      <c r="A353" s="20">
        <v>341</v>
      </c>
      <c r="B353" s="52"/>
      <c r="C353" s="134" t="str">
        <f>VLOOKUP(D353,[1]Hoja1!$A$2:$B$1115,2,0)</f>
        <v>15516</v>
      </c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>
        <v>409994344</v>
      </c>
      <c r="J353" s="3">
        <v>486300227</v>
      </c>
      <c r="K353" s="3"/>
      <c r="L353" s="3"/>
      <c r="M353" s="3"/>
      <c r="N353" s="3"/>
      <c r="O353" s="3"/>
      <c r="P353" s="25">
        <v>896294571</v>
      </c>
      <c r="Q353" s="26">
        <v>588798812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34166195</v>
      </c>
      <c r="X353" s="3"/>
      <c r="Y353" s="3">
        <v>0</v>
      </c>
      <c r="Z353" s="3">
        <v>0</v>
      </c>
      <c r="AA353" s="3">
        <v>0</v>
      </c>
      <c r="AB353" s="3"/>
      <c r="AC353" s="27">
        <v>34166195</v>
      </c>
      <c r="AD353" s="28">
        <v>273329564</v>
      </c>
      <c r="AE353" s="135"/>
    </row>
    <row r="354" spans="1:31" x14ac:dyDescent="0.25">
      <c r="A354" s="29">
        <v>342</v>
      </c>
      <c r="B354" s="52"/>
      <c r="C354" s="134" t="str">
        <f>VLOOKUP(D354,[1]Hoja1!$A$2:$B$1115,2,0)</f>
        <v>15518</v>
      </c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>
        <v>34796864</v>
      </c>
      <c r="J354" s="3">
        <v>40282470</v>
      </c>
      <c r="K354" s="3"/>
      <c r="L354" s="3"/>
      <c r="M354" s="3"/>
      <c r="N354" s="3"/>
      <c r="O354" s="3"/>
      <c r="P354" s="25">
        <v>75079334</v>
      </c>
      <c r="Q354" s="26">
        <v>48981687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2899739</v>
      </c>
      <c r="X354" s="3"/>
      <c r="Y354" s="3">
        <v>0</v>
      </c>
      <c r="Z354" s="3">
        <v>0</v>
      </c>
      <c r="AA354" s="3">
        <v>0</v>
      </c>
      <c r="AB354" s="3"/>
      <c r="AC354" s="27">
        <v>2899739</v>
      </c>
      <c r="AD354" s="28">
        <v>23197908</v>
      </c>
      <c r="AE354" s="135"/>
    </row>
    <row r="355" spans="1:31" x14ac:dyDescent="0.25">
      <c r="A355" s="20">
        <v>343</v>
      </c>
      <c r="B355" s="52"/>
      <c r="C355" s="134" t="str">
        <f>VLOOKUP(D355,[1]Hoja1!$A$2:$B$1115,2,0)</f>
        <v>15522</v>
      </c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>
        <v>29311857</v>
      </c>
      <c r="J355" s="3">
        <v>39662376</v>
      </c>
      <c r="K355" s="3"/>
      <c r="L355" s="3"/>
      <c r="M355" s="3"/>
      <c r="N355" s="3"/>
      <c r="O355" s="3"/>
      <c r="P355" s="25">
        <v>68974233</v>
      </c>
      <c r="Q355" s="26">
        <v>46990341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2442655</v>
      </c>
      <c r="X355" s="3"/>
      <c r="Y355" s="3">
        <v>0</v>
      </c>
      <c r="Z355" s="3">
        <v>0</v>
      </c>
      <c r="AA355" s="3">
        <v>0</v>
      </c>
      <c r="AB355" s="3"/>
      <c r="AC355" s="27">
        <v>2442655</v>
      </c>
      <c r="AD355" s="28">
        <v>19541237</v>
      </c>
      <c r="AE355" s="135"/>
    </row>
    <row r="356" spans="1:31" x14ac:dyDescent="0.25">
      <c r="A356" s="29">
        <v>344</v>
      </c>
      <c r="B356" s="52"/>
      <c r="C356" s="134" t="str">
        <f>VLOOKUP(D356,[1]Hoja1!$A$2:$B$1115,2,0)</f>
        <v>15531</v>
      </c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>
        <v>142747332</v>
      </c>
      <c r="J356" s="3">
        <v>152013569</v>
      </c>
      <c r="K356" s="3"/>
      <c r="L356" s="3"/>
      <c r="M356" s="3"/>
      <c r="N356" s="3"/>
      <c r="O356" s="3"/>
      <c r="P356" s="25">
        <v>294760901</v>
      </c>
      <c r="Q356" s="26">
        <v>187700402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11895611</v>
      </c>
      <c r="X356" s="3"/>
      <c r="Y356" s="3">
        <v>0</v>
      </c>
      <c r="Z356" s="3">
        <v>0</v>
      </c>
      <c r="AA356" s="3">
        <v>0</v>
      </c>
      <c r="AB356" s="3"/>
      <c r="AC356" s="27">
        <v>11895611</v>
      </c>
      <c r="AD356" s="28">
        <v>95164888</v>
      </c>
      <c r="AE356" s="135"/>
    </row>
    <row r="357" spans="1:31" x14ac:dyDescent="0.25">
      <c r="A357" s="20">
        <v>345</v>
      </c>
      <c r="B357" s="52"/>
      <c r="C357" s="134" t="str">
        <f>VLOOKUP(D357,[1]Hoja1!$A$2:$B$1115,2,0)</f>
        <v>15533</v>
      </c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>
        <v>79258248</v>
      </c>
      <c r="J357" s="3">
        <v>74592928</v>
      </c>
      <c r="K357" s="3"/>
      <c r="L357" s="3"/>
      <c r="M357" s="3"/>
      <c r="N357" s="3"/>
      <c r="O357" s="3"/>
      <c r="P357" s="25">
        <v>153851176</v>
      </c>
      <c r="Q357" s="26">
        <v>94407490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6604854</v>
      </c>
      <c r="X357" s="3"/>
      <c r="Y357" s="3">
        <v>0</v>
      </c>
      <c r="Z357" s="3">
        <v>0</v>
      </c>
      <c r="AA357" s="3">
        <v>0</v>
      </c>
      <c r="AB357" s="3"/>
      <c r="AC357" s="27">
        <v>6604854</v>
      </c>
      <c r="AD357" s="28">
        <v>52838832</v>
      </c>
      <c r="AE357" s="135"/>
    </row>
    <row r="358" spans="1:31" x14ac:dyDescent="0.25">
      <c r="A358" s="29">
        <v>346</v>
      </c>
      <c r="B358" s="52"/>
      <c r="C358" s="134" t="str">
        <f>VLOOKUP(D358,[1]Hoja1!$A$2:$B$1115,2,0)</f>
        <v>15537</v>
      </c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>
        <v>43088436</v>
      </c>
      <c r="J358" s="3">
        <v>60207666</v>
      </c>
      <c r="K358" s="3"/>
      <c r="L358" s="3"/>
      <c r="M358" s="3"/>
      <c r="N358" s="3"/>
      <c r="O358" s="3"/>
      <c r="P358" s="25">
        <v>103296102</v>
      </c>
      <c r="Q358" s="26">
        <v>70979775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3590703</v>
      </c>
      <c r="X358" s="3"/>
      <c r="Y358" s="3">
        <v>0</v>
      </c>
      <c r="Z358" s="3">
        <v>0</v>
      </c>
      <c r="AA358" s="3">
        <v>0</v>
      </c>
      <c r="AB358" s="3"/>
      <c r="AC358" s="27">
        <v>3590703</v>
      </c>
      <c r="AD358" s="28">
        <v>28725624</v>
      </c>
      <c r="AE358" s="135"/>
    </row>
    <row r="359" spans="1:31" x14ac:dyDescent="0.25">
      <c r="A359" s="20">
        <v>347</v>
      </c>
      <c r="B359" s="52"/>
      <c r="C359" s="134" t="str">
        <f>VLOOKUP(D359,[1]Hoja1!$A$2:$B$1115,2,0)</f>
        <v>15542</v>
      </c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>
        <v>108608132</v>
      </c>
      <c r="J359" s="3">
        <v>116360541</v>
      </c>
      <c r="K359" s="3"/>
      <c r="L359" s="3"/>
      <c r="M359" s="3"/>
      <c r="N359" s="3"/>
      <c r="O359" s="3"/>
      <c r="P359" s="25">
        <v>224968673</v>
      </c>
      <c r="Q359" s="26">
        <v>126032980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9050678</v>
      </c>
      <c r="X359" s="3"/>
      <c r="Y359" s="3">
        <v>0</v>
      </c>
      <c r="Z359" s="3">
        <v>0</v>
      </c>
      <c r="AA359" s="3">
        <v>0</v>
      </c>
      <c r="AB359" s="3"/>
      <c r="AC359" s="27">
        <v>9050678</v>
      </c>
      <c r="AD359" s="28">
        <v>89885015</v>
      </c>
      <c r="AE359" s="135"/>
    </row>
    <row r="360" spans="1:31" x14ac:dyDescent="0.25">
      <c r="A360" s="29">
        <v>348</v>
      </c>
      <c r="B360" s="52"/>
      <c r="C360" s="134" t="str">
        <f>VLOOKUP(D360,[1]Hoja1!$A$2:$B$1115,2,0)</f>
        <v>15550</v>
      </c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>
        <v>42399680</v>
      </c>
      <c r="J360" s="3">
        <v>36008669</v>
      </c>
      <c r="K360" s="3"/>
      <c r="L360" s="3"/>
      <c r="M360" s="3"/>
      <c r="N360" s="3"/>
      <c r="O360" s="3"/>
      <c r="P360" s="25">
        <v>78408349</v>
      </c>
      <c r="Q360" s="26">
        <v>46608590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3533307</v>
      </c>
      <c r="X360" s="3"/>
      <c r="Y360" s="3">
        <v>0</v>
      </c>
      <c r="Z360" s="3">
        <v>0</v>
      </c>
      <c r="AA360" s="3">
        <v>0</v>
      </c>
      <c r="AB360" s="3"/>
      <c r="AC360" s="27">
        <v>3533307</v>
      </c>
      <c r="AD360" s="28">
        <v>28266452</v>
      </c>
      <c r="AE360" s="135"/>
    </row>
    <row r="361" spans="1:31" x14ac:dyDescent="0.25">
      <c r="A361" s="20">
        <v>349</v>
      </c>
      <c r="B361" s="52"/>
      <c r="C361" s="134" t="str">
        <f>VLOOKUP(D361,[1]Hoja1!$A$2:$B$1115,2,0)</f>
        <v>15572</v>
      </c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>
        <v>824416544</v>
      </c>
      <c r="J361" s="3">
        <v>878901265</v>
      </c>
      <c r="K361" s="3"/>
      <c r="L361" s="3"/>
      <c r="M361" s="3"/>
      <c r="N361" s="3"/>
      <c r="O361" s="3"/>
      <c r="P361" s="25">
        <v>1703317809</v>
      </c>
      <c r="Q361" s="26">
        <v>1085005402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68701379</v>
      </c>
      <c r="X361" s="3"/>
      <c r="Y361" s="3">
        <v>0</v>
      </c>
      <c r="Z361" s="3">
        <v>0</v>
      </c>
      <c r="AA361" s="3">
        <v>0</v>
      </c>
      <c r="AB361" s="3"/>
      <c r="AC361" s="27">
        <v>68701379</v>
      </c>
      <c r="AD361" s="28">
        <v>549611028</v>
      </c>
      <c r="AE361" s="135"/>
    </row>
    <row r="362" spans="1:31" x14ac:dyDescent="0.25">
      <c r="A362" s="29">
        <v>350</v>
      </c>
      <c r="B362" s="52"/>
      <c r="C362" s="134" t="str">
        <f>VLOOKUP(D362,[1]Hoja1!$A$2:$B$1115,2,0)</f>
        <v>15580</v>
      </c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>
        <v>122083984</v>
      </c>
      <c r="J362" s="3">
        <v>95450105</v>
      </c>
      <c r="K362" s="3"/>
      <c r="L362" s="3"/>
      <c r="M362" s="3"/>
      <c r="N362" s="3"/>
      <c r="O362" s="3"/>
      <c r="P362" s="25">
        <v>217534089</v>
      </c>
      <c r="Q362" s="26">
        <v>125971100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10173665</v>
      </c>
      <c r="X362" s="3"/>
      <c r="Y362" s="3">
        <v>0</v>
      </c>
      <c r="Z362" s="3">
        <v>0</v>
      </c>
      <c r="AA362" s="3">
        <v>0</v>
      </c>
      <c r="AB362" s="3"/>
      <c r="AC362" s="27">
        <v>10173665</v>
      </c>
      <c r="AD362" s="28">
        <v>81389324</v>
      </c>
      <c r="AE362" s="135"/>
    </row>
    <row r="363" spans="1:31" x14ac:dyDescent="0.25">
      <c r="A363" s="20">
        <v>351</v>
      </c>
      <c r="B363" s="52"/>
      <c r="C363" s="134" t="str">
        <f>VLOOKUP(D363,[1]Hoja1!$A$2:$B$1115,2,0)</f>
        <v>15599</v>
      </c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>
        <v>128500352</v>
      </c>
      <c r="J363" s="3">
        <v>154131386</v>
      </c>
      <c r="K363" s="3"/>
      <c r="L363" s="3"/>
      <c r="M363" s="3"/>
      <c r="N363" s="3"/>
      <c r="O363" s="3"/>
      <c r="P363" s="25">
        <v>282631738</v>
      </c>
      <c r="Q363" s="26">
        <v>186256475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10708363</v>
      </c>
      <c r="X363" s="3"/>
      <c r="Y363" s="3">
        <v>0</v>
      </c>
      <c r="Z363" s="3">
        <v>0</v>
      </c>
      <c r="AA363" s="3">
        <v>0</v>
      </c>
      <c r="AB363" s="3"/>
      <c r="AC363" s="27">
        <v>10708363</v>
      </c>
      <c r="AD363" s="28">
        <v>85666900</v>
      </c>
      <c r="AE363" s="135"/>
    </row>
    <row r="364" spans="1:31" x14ac:dyDescent="0.25">
      <c r="A364" s="29">
        <v>352</v>
      </c>
      <c r="B364" s="52"/>
      <c r="C364" s="134" t="str">
        <f>VLOOKUP(D364,[1]Hoja1!$A$2:$B$1115,2,0)</f>
        <v>15600</v>
      </c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>
        <v>130446626</v>
      </c>
      <c r="J364" s="3">
        <v>137657061</v>
      </c>
      <c r="K364" s="3"/>
      <c r="L364" s="3"/>
      <c r="M364" s="3"/>
      <c r="N364" s="3"/>
      <c r="O364" s="3"/>
      <c r="P364" s="25">
        <v>268103687</v>
      </c>
      <c r="Q364" s="26">
        <v>170268717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10870552</v>
      </c>
      <c r="X364" s="3"/>
      <c r="Y364" s="3">
        <v>0</v>
      </c>
      <c r="Z364" s="3">
        <v>0</v>
      </c>
      <c r="AA364" s="3">
        <v>0</v>
      </c>
      <c r="AB364" s="3"/>
      <c r="AC364" s="27">
        <v>10870552</v>
      </c>
      <c r="AD364" s="28">
        <v>86964418</v>
      </c>
      <c r="AE364" s="135"/>
    </row>
    <row r="365" spans="1:31" x14ac:dyDescent="0.25">
      <c r="A365" s="20">
        <v>353</v>
      </c>
      <c r="B365" s="52"/>
      <c r="C365" s="134" t="str">
        <f>VLOOKUP(D365,[1]Hoja1!$A$2:$B$1115,2,0)</f>
        <v>15621</v>
      </c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>
        <v>23998010</v>
      </c>
      <c r="J365" s="3">
        <v>34293564</v>
      </c>
      <c r="K365" s="3"/>
      <c r="L365" s="3"/>
      <c r="M365" s="3"/>
      <c r="N365" s="3"/>
      <c r="O365" s="3"/>
      <c r="P365" s="25">
        <v>58291574</v>
      </c>
      <c r="Q365" s="26">
        <v>40293066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1999834</v>
      </c>
      <c r="X365" s="3"/>
      <c r="Y365" s="3">
        <v>0</v>
      </c>
      <c r="Z365" s="3">
        <v>0</v>
      </c>
      <c r="AA365" s="3">
        <v>0</v>
      </c>
      <c r="AB365" s="3"/>
      <c r="AC365" s="27">
        <v>1999834</v>
      </c>
      <c r="AD365" s="28">
        <v>15998674</v>
      </c>
      <c r="AE365" s="135"/>
    </row>
    <row r="366" spans="1:31" x14ac:dyDescent="0.25">
      <c r="A366" s="29">
        <v>354</v>
      </c>
      <c r="B366" s="52"/>
      <c r="C366" s="134" t="str">
        <f>VLOOKUP(D366,[1]Hoja1!$A$2:$B$1115,2,0)</f>
        <v>15632</v>
      </c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>
        <v>185791448</v>
      </c>
      <c r="J366" s="3">
        <v>226775011</v>
      </c>
      <c r="K366" s="3"/>
      <c r="L366" s="3"/>
      <c r="M366" s="3"/>
      <c r="N366" s="3"/>
      <c r="O366" s="3"/>
      <c r="P366" s="25">
        <v>412566459</v>
      </c>
      <c r="Q366" s="26">
        <v>273222874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15482621</v>
      </c>
      <c r="X366" s="3"/>
      <c r="Y366" s="3">
        <v>0</v>
      </c>
      <c r="Z366" s="3">
        <v>0</v>
      </c>
      <c r="AA366" s="3">
        <v>0</v>
      </c>
      <c r="AB366" s="3"/>
      <c r="AC366" s="27">
        <v>15482621</v>
      </c>
      <c r="AD366" s="28">
        <v>123860964</v>
      </c>
      <c r="AE366" s="135"/>
    </row>
    <row r="367" spans="1:31" x14ac:dyDescent="0.25">
      <c r="A367" s="20">
        <v>355</v>
      </c>
      <c r="B367" s="52"/>
      <c r="C367" s="134" t="str">
        <f>VLOOKUP(D367,[1]Hoja1!$A$2:$B$1115,2,0)</f>
        <v>15638</v>
      </c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>
        <v>76634598</v>
      </c>
      <c r="J367" s="3">
        <v>96472364</v>
      </c>
      <c r="K367" s="3"/>
      <c r="L367" s="3"/>
      <c r="M367" s="3"/>
      <c r="N367" s="3"/>
      <c r="O367" s="3"/>
      <c r="P367" s="25">
        <v>173106962</v>
      </c>
      <c r="Q367" s="26">
        <v>115631015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6386217</v>
      </c>
      <c r="X367" s="3"/>
      <c r="Y367" s="3">
        <v>0</v>
      </c>
      <c r="Z367" s="3">
        <v>0</v>
      </c>
      <c r="AA367" s="3">
        <v>0</v>
      </c>
      <c r="AB367" s="3"/>
      <c r="AC367" s="27">
        <v>6386217</v>
      </c>
      <c r="AD367" s="28">
        <v>51089730</v>
      </c>
      <c r="AE367" s="135"/>
    </row>
    <row r="368" spans="1:31" x14ac:dyDescent="0.25">
      <c r="A368" s="29">
        <v>356</v>
      </c>
      <c r="B368" s="52"/>
      <c r="C368" s="134" t="str">
        <f>VLOOKUP(D368,[1]Hoja1!$A$2:$B$1115,2,0)</f>
        <v>15646</v>
      </c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>
        <v>325699716</v>
      </c>
      <c r="J368" s="3">
        <v>482918562</v>
      </c>
      <c r="K368" s="3"/>
      <c r="L368" s="3"/>
      <c r="M368" s="3"/>
      <c r="N368" s="3"/>
      <c r="O368" s="3"/>
      <c r="P368" s="25">
        <v>808618278</v>
      </c>
      <c r="Q368" s="26">
        <v>564343491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27141643</v>
      </c>
      <c r="X368" s="3"/>
      <c r="Y368" s="3">
        <v>0</v>
      </c>
      <c r="Z368" s="3">
        <v>0</v>
      </c>
      <c r="AA368" s="3">
        <v>0</v>
      </c>
      <c r="AB368" s="3"/>
      <c r="AC368" s="27">
        <v>27141643</v>
      </c>
      <c r="AD368" s="28">
        <v>217133144</v>
      </c>
      <c r="AE368" s="135"/>
    </row>
    <row r="369" spans="1:31" x14ac:dyDescent="0.25">
      <c r="A369" s="20">
        <v>357</v>
      </c>
      <c r="B369" s="52"/>
      <c r="C369" s="134" t="str">
        <f>VLOOKUP(D369,[1]Hoja1!$A$2:$B$1115,2,0)</f>
        <v>15660</v>
      </c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>
        <v>21316177</v>
      </c>
      <c r="J369" s="3">
        <v>27742262</v>
      </c>
      <c r="K369" s="3"/>
      <c r="L369" s="3"/>
      <c r="M369" s="3"/>
      <c r="N369" s="3"/>
      <c r="O369" s="3"/>
      <c r="P369" s="25">
        <v>49058439</v>
      </c>
      <c r="Q369" s="26">
        <v>33071306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1776348</v>
      </c>
      <c r="X369" s="3"/>
      <c r="Y369" s="3">
        <v>0</v>
      </c>
      <c r="Z369" s="3">
        <v>0</v>
      </c>
      <c r="AA369" s="3">
        <v>0</v>
      </c>
      <c r="AB369" s="3"/>
      <c r="AC369" s="27">
        <v>1776348</v>
      </c>
      <c r="AD369" s="28">
        <v>14210785</v>
      </c>
      <c r="AE369" s="135"/>
    </row>
    <row r="370" spans="1:31" x14ac:dyDescent="0.25">
      <c r="A370" s="29">
        <v>358</v>
      </c>
      <c r="B370" s="52"/>
      <c r="C370" s="134" t="str">
        <f>VLOOKUP(D370,[1]Hoja1!$A$2:$B$1115,2,0)</f>
        <v>15664</v>
      </c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>
        <v>67960127</v>
      </c>
      <c r="J370" s="3">
        <v>87947677</v>
      </c>
      <c r="K370" s="3"/>
      <c r="L370" s="3"/>
      <c r="M370" s="3"/>
      <c r="N370" s="3"/>
      <c r="O370" s="3"/>
      <c r="P370" s="25">
        <v>155907804</v>
      </c>
      <c r="Q370" s="26">
        <v>104937709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5663344</v>
      </c>
      <c r="X370" s="3"/>
      <c r="Y370" s="3">
        <v>0</v>
      </c>
      <c r="Z370" s="3">
        <v>0</v>
      </c>
      <c r="AA370" s="3">
        <v>0</v>
      </c>
      <c r="AB370" s="3"/>
      <c r="AC370" s="27">
        <v>5663344</v>
      </c>
      <c r="AD370" s="28">
        <v>45306751</v>
      </c>
      <c r="AE370" s="135"/>
    </row>
    <row r="371" spans="1:31" x14ac:dyDescent="0.25">
      <c r="A371" s="20">
        <v>359</v>
      </c>
      <c r="B371" s="52"/>
      <c r="C371" s="134" t="str">
        <f>VLOOKUP(D371,[1]Hoja1!$A$2:$B$1115,2,0)</f>
        <v>15667</v>
      </c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>
        <v>70288354</v>
      </c>
      <c r="J371" s="3">
        <v>81229123</v>
      </c>
      <c r="K371" s="3"/>
      <c r="L371" s="3"/>
      <c r="M371" s="3"/>
      <c r="N371" s="3"/>
      <c r="O371" s="3"/>
      <c r="P371" s="25">
        <v>151517477</v>
      </c>
      <c r="Q371" s="26">
        <v>98801212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5857363</v>
      </c>
      <c r="X371" s="3"/>
      <c r="Y371" s="3">
        <v>0</v>
      </c>
      <c r="Z371" s="3">
        <v>0</v>
      </c>
      <c r="AA371" s="3">
        <v>0</v>
      </c>
      <c r="AB371" s="3"/>
      <c r="AC371" s="27">
        <v>5857363</v>
      </c>
      <c r="AD371" s="28">
        <v>46858902</v>
      </c>
      <c r="AE371" s="135"/>
    </row>
    <row r="372" spans="1:31" x14ac:dyDescent="0.25">
      <c r="A372" s="29">
        <v>360</v>
      </c>
      <c r="B372" s="52"/>
      <c r="C372" s="134" t="str">
        <f>VLOOKUP(D372,[1]Hoja1!$A$2:$B$1115,2,0)</f>
        <v>15673</v>
      </c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>
        <v>77566020</v>
      </c>
      <c r="J372" s="3">
        <v>74553820</v>
      </c>
      <c r="K372" s="3"/>
      <c r="L372" s="3"/>
      <c r="M372" s="3"/>
      <c r="N372" s="3"/>
      <c r="O372" s="3"/>
      <c r="P372" s="25">
        <v>152119840</v>
      </c>
      <c r="Q372" s="26">
        <v>93945325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6463835</v>
      </c>
      <c r="X372" s="3"/>
      <c r="Y372" s="3">
        <v>0</v>
      </c>
      <c r="Z372" s="3">
        <v>0</v>
      </c>
      <c r="AA372" s="3">
        <v>0</v>
      </c>
      <c r="AB372" s="3"/>
      <c r="AC372" s="27">
        <v>6463835</v>
      </c>
      <c r="AD372" s="28">
        <v>51710680</v>
      </c>
      <c r="AE372" s="135"/>
    </row>
    <row r="373" spans="1:31" x14ac:dyDescent="0.25">
      <c r="A373" s="20">
        <v>361</v>
      </c>
      <c r="B373" s="52"/>
      <c r="C373" s="134" t="str">
        <f>VLOOKUP(D373,[1]Hoja1!$A$2:$B$1115,2,0)</f>
        <v>15676</v>
      </c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>
        <v>55366836</v>
      </c>
      <c r="J373" s="3">
        <v>84976041</v>
      </c>
      <c r="K373" s="3"/>
      <c r="L373" s="3"/>
      <c r="M373" s="3"/>
      <c r="N373" s="3"/>
      <c r="O373" s="3"/>
      <c r="P373" s="25">
        <v>140342877</v>
      </c>
      <c r="Q373" s="26">
        <v>98817750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4613903</v>
      </c>
      <c r="X373" s="3"/>
      <c r="Y373" s="3">
        <v>0</v>
      </c>
      <c r="Z373" s="3">
        <v>0</v>
      </c>
      <c r="AA373" s="3">
        <v>0</v>
      </c>
      <c r="AB373" s="3"/>
      <c r="AC373" s="27">
        <v>4613903</v>
      </c>
      <c r="AD373" s="28">
        <v>36911224</v>
      </c>
      <c r="AE373" s="135"/>
    </row>
    <row r="374" spans="1:31" x14ac:dyDescent="0.25">
      <c r="A374" s="29">
        <v>362</v>
      </c>
      <c r="B374" s="52"/>
      <c r="C374" s="134" t="str">
        <f>VLOOKUP(D374,[1]Hoja1!$A$2:$B$1115,2,0)</f>
        <v>15681</v>
      </c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>
        <v>148014176</v>
      </c>
      <c r="J374" s="3">
        <v>138283383</v>
      </c>
      <c r="K374" s="3"/>
      <c r="L374" s="3"/>
      <c r="M374" s="3"/>
      <c r="N374" s="3"/>
      <c r="O374" s="3"/>
      <c r="P374" s="25">
        <v>286297559</v>
      </c>
      <c r="Q374" s="26">
        <v>175286928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12334515</v>
      </c>
      <c r="X374" s="3"/>
      <c r="Y374" s="3">
        <v>0</v>
      </c>
      <c r="Z374" s="3">
        <v>0</v>
      </c>
      <c r="AA374" s="3">
        <v>0</v>
      </c>
      <c r="AB374" s="3"/>
      <c r="AC374" s="27">
        <v>12334515</v>
      </c>
      <c r="AD374" s="28">
        <v>98676116</v>
      </c>
      <c r="AE374" s="135"/>
    </row>
    <row r="375" spans="1:31" x14ac:dyDescent="0.25">
      <c r="A375" s="20">
        <v>363</v>
      </c>
      <c r="B375" s="52"/>
      <c r="C375" s="134" t="str">
        <f>VLOOKUP(D375,[1]Hoja1!$A$2:$B$1115,2,0)</f>
        <v>15686</v>
      </c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>
        <v>121737510</v>
      </c>
      <c r="J375" s="3">
        <v>143442269</v>
      </c>
      <c r="K375" s="3"/>
      <c r="L375" s="3"/>
      <c r="M375" s="3"/>
      <c r="N375" s="3"/>
      <c r="O375" s="3"/>
      <c r="P375" s="25">
        <v>265179779</v>
      </c>
      <c r="Q375" s="26">
        <v>173876648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10144793</v>
      </c>
      <c r="X375" s="3"/>
      <c r="Y375" s="3">
        <v>0</v>
      </c>
      <c r="Z375" s="3">
        <v>0</v>
      </c>
      <c r="AA375" s="3">
        <v>0</v>
      </c>
      <c r="AB375" s="3"/>
      <c r="AC375" s="27">
        <v>10144793</v>
      </c>
      <c r="AD375" s="28">
        <v>81158338</v>
      </c>
      <c r="AE375" s="135"/>
    </row>
    <row r="376" spans="1:31" x14ac:dyDescent="0.25">
      <c r="A376" s="29">
        <v>364</v>
      </c>
      <c r="B376" s="52"/>
      <c r="C376" s="134" t="str">
        <f>VLOOKUP(D376,[1]Hoja1!$A$2:$B$1115,2,0)</f>
        <v>15690</v>
      </c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>
        <v>49025449</v>
      </c>
      <c r="J376" s="3">
        <v>55462138</v>
      </c>
      <c r="K376" s="3"/>
      <c r="L376" s="3"/>
      <c r="M376" s="3"/>
      <c r="N376" s="3"/>
      <c r="O376" s="3"/>
      <c r="P376" s="25">
        <v>104487587</v>
      </c>
      <c r="Q376" s="26">
        <v>67718500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4085454</v>
      </c>
      <c r="X376" s="3"/>
      <c r="Y376" s="3">
        <v>0</v>
      </c>
      <c r="Z376" s="3">
        <v>0</v>
      </c>
      <c r="AA376" s="3">
        <v>0</v>
      </c>
      <c r="AB376" s="3"/>
      <c r="AC376" s="27">
        <v>4085454</v>
      </c>
      <c r="AD376" s="28">
        <v>32683633</v>
      </c>
      <c r="AE376" s="135"/>
    </row>
    <row r="377" spans="1:31" x14ac:dyDescent="0.25">
      <c r="A377" s="20">
        <v>365</v>
      </c>
      <c r="B377" s="52"/>
      <c r="C377" s="134" t="str">
        <f>VLOOKUP(D377,[1]Hoja1!$A$2:$B$1115,2,0)</f>
        <v>15693</v>
      </c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>
        <v>128318574</v>
      </c>
      <c r="J377" s="3">
        <v>159368854</v>
      </c>
      <c r="K377" s="3"/>
      <c r="L377" s="3"/>
      <c r="M377" s="3"/>
      <c r="N377" s="3"/>
      <c r="O377" s="3"/>
      <c r="P377" s="25">
        <v>287687428</v>
      </c>
      <c r="Q377" s="26">
        <v>191448499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10693215</v>
      </c>
      <c r="X377" s="3"/>
      <c r="Y377" s="3">
        <v>0</v>
      </c>
      <c r="Z377" s="3">
        <v>0</v>
      </c>
      <c r="AA377" s="3">
        <v>0</v>
      </c>
      <c r="AB377" s="3"/>
      <c r="AC377" s="27">
        <v>10693215</v>
      </c>
      <c r="AD377" s="28">
        <v>85545714</v>
      </c>
      <c r="AE377" s="135"/>
    </row>
    <row r="378" spans="1:31" x14ac:dyDescent="0.25">
      <c r="A378" s="29">
        <v>366</v>
      </c>
      <c r="B378" s="52"/>
      <c r="C378" s="134" t="str">
        <f>VLOOKUP(D378,[1]Hoja1!$A$2:$B$1115,2,0)</f>
        <v>15696</v>
      </c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>
        <v>53491543</v>
      </c>
      <c r="J378" s="3">
        <v>56129916</v>
      </c>
      <c r="K378" s="3"/>
      <c r="L378" s="3"/>
      <c r="M378" s="3"/>
      <c r="N378" s="3"/>
      <c r="O378" s="3"/>
      <c r="P378" s="25">
        <v>109621459</v>
      </c>
      <c r="Q378" s="26">
        <v>69502803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4457629</v>
      </c>
      <c r="X378" s="3"/>
      <c r="Y378" s="3">
        <v>0</v>
      </c>
      <c r="Z378" s="3">
        <v>0</v>
      </c>
      <c r="AA378" s="3">
        <v>0</v>
      </c>
      <c r="AB378" s="3"/>
      <c r="AC378" s="27">
        <v>4457629</v>
      </c>
      <c r="AD378" s="28">
        <v>35661027</v>
      </c>
      <c r="AE378" s="135"/>
    </row>
    <row r="379" spans="1:31" x14ac:dyDescent="0.25">
      <c r="A379" s="20">
        <v>367</v>
      </c>
      <c r="B379" s="52"/>
      <c r="C379" s="134" t="str">
        <f>VLOOKUP(D379,[1]Hoja1!$A$2:$B$1115,2,0)</f>
        <v>15720</v>
      </c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>
        <v>34359114</v>
      </c>
      <c r="J379" s="3">
        <v>31369092</v>
      </c>
      <c r="K379" s="3"/>
      <c r="L379" s="3"/>
      <c r="M379" s="3"/>
      <c r="N379" s="3"/>
      <c r="O379" s="3"/>
      <c r="P379" s="25">
        <v>65728206</v>
      </c>
      <c r="Q379" s="26">
        <v>39958872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2863260</v>
      </c>
      <c r="X379" s="3"/>
      <c r="Y379" s="3">
        <v>0</v>
      </c>
      <c r="Z379" s="3">
        <v>0</v>
      </c>
      <c r="AA379" s="3">
        <v>0</v>
      </c>
      <c r="AB379" s="3"/>
      <c r="AC379" s="27">
        <v>2863260</v>
      </c>
      <c r="AD379" s="28">
        <v>22906074</v>
      </c>
      <c r="AE379" s="135"/>
    </row>
    <row r="380" spans="1:31" x14ac:dyDescent="0.25">
      <c r="A380" s="29">
        <v>368</v>
      </c>
      <c r="B380" s="52"/>
      <c r="C380" s="134" t="str">
        <f>VLOOKUP(D380,[1]Hoja1!$A$2:$B$1115,2,0)</f>
        <v>15723</v>
      </c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>
        <v>15082201</v>
      </c>
      <c r="J380" s="3">
        <v>19351212</v>
      </c>
      <c r="K380" s="3"/>
      <c r="L380" s="3"/>
      <c r="M380" s="3"/>
      <c r="N380" s="3"/>
      <c r="O380" s="3"/>
      <c r="P380" s="25">
        <v>34433413</v>
      </c>
      <c r="Q380" s="26">
        <v>23121762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1256850</v>
      </c>
      <c r="X380" s="3"/>
      <c r="Y380" s="3">
        <v>0</v>
      </c>
      <c r="Z380" s="3">
        <v>0</v>
      </c>
      <c r="AA380" s="3">
        <v>0</v>
      </c>
      <c r="AB380" s="3"/>
      <c r="AC380" s="27">
        <v>1256850</v>
      </c>
      <c r="AD380" s="28">
        <v>10054801</v>
      </c>
      <c r="AE380" s="135"/>
    </row>
    <row r="381" spans="1:31" x14ac:dyDescent="0.25">
      <c r="A381" s="20">
        <v>369</v>
      </c>
      <c r="B381" s="52"/>
      <c r="C381" s="134" t="str">
        <f>VLOOKUP(D381,[1]Hoja1!$A$2:$B$1115,2,0)</f>
        <v>15740</v>
      </c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>
        <v>148364178</v>
      </c>
      <c r="J381" s="3">
        <v>182859739</v>
      </c>
      <c r="K381" s="3"/>
      <c r="L381" s="3"/>
      <c r="M381" s="3"/>
      <c r="N381" s="3"/>
      <c r="O381" s="3"/>
      <c r="P381" s="25">
        <v>331223917</v>
      </c>
      <c r="Q381" s="26">
        <v>219950785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12363682</v>
      </c>
      <c r="X381" s="3"/>
      <c r="Y381" s="3">
        <v>0</v>
      </c>
      <c r="Z381" s="3">
        <v>0</v>
      </c>
      <c r="AA381" s="3">
        <v>0</v>
      </c>
      <c r="AB381" s="3"/>
      <c r="AC381" s="27">
        <v>12363682</v>
      </c>
      <c r="AD381" s="28">
        <v>98909450</v>
      </c>
      <c r="AE381" s="135"/>
    </row>
    <row r="382" spans="1:31" x14ac:dyDescent="0.25">
      <c r="A382" s="29">
        <v>370</v>
      </c>
      <c r="B382" s="52"/>
      <c r="C382" s="134" t="str">
        <f>VLOOKUP(D382,[1]Hoja1!$A$2:$B$1115,2,0)</f>
        <v>15753</v>
      </c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>
        <v>124275406</v>
      </c>
      <c r="J382" s="3">
        <v>136496059</v>
      </c>
      <c r="K382" s="3"/>
      <c r="L382" s="3"/>
      <c r="M382" s="3"/>
      <c r="N382" s="3"/>
      <c r="O382" s="3"/>
      <c r="P382" s="25">
        <v>260771465</v>
      </c>
      <c r="Q382" s="26">
        <v>167564911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10356284</v>
      </c>
      <c r="X382" s="3"/>
      <c r="Y382" s="3">
        <v>0</v>
      </c>
      <c r="Z382" s="3">
        <v>0</v>
      </c>
      <c r="AA382" s="3">
        <v>0</v>
      </c>
      <c r="AB382" s="3"/>
      <c r="AC382" s="27">
        <v>10356284</v>
      </c>
      <c r="AD382" s="28">
        <v>82850270</v>
      </c>
      <c r="AE382" s="135"/>
    </row>
    <row r="383" spans="1:31" x14ac:dyDescent="0.25">
      <c r="A383" s="20">
        <v>371</v>
      </c>
      <c r="B383" s="52"/>
      <c r="C383" s="134" t="str">
        <f>VLOOKUP(D383,[1]Hoja1!$A$2:$B$1115,2,0)</f>
        <v>15755</v>
      </c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>
        <v>190974512</v>
      </c>
      <c r="J383" s="3">
        <v>201821473</v>
      </c>
      <c r="K383" s="3"/>
      <c r="L383" s="3"/>
      <c r="M383" s="3"/>
      <c r="N383" s="3"/>
      <c r="O383" s="3"/>
      <c r="P383" s="25">
        <v>392795985</v>
      </c>
      <c r="Q383" s="26">
        <v>249565102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15914543</v>
      </c>
      <c r="X383" s="3"/>
      <c r="Y383" s="3">
        <v>0</v>
      </c>
      <c r="Z383" s="3">
        <v>0</v>
      </c>
      <c r="AA383" s="3">
        <v>0</v>
      </c>
      <c r="AB383" s="3"/>
      <c r="AC383" s="27">
        <v>15914543</v>
      </c>
      <c r="AD383" s="28">
        <v>127316340</v>
      </c>
      <c r="AE383" s="135"/>
    </row>
    <row r="384" spans="1:31" x14ac:dyDescent="0.25">
      <c r="A384" s="29">
        <v>372</v>
      </c>
      <c r="B384" s="52"/>
      <c r="C384" s="134" t="str">
        <f>VLOOKUP(D384,[1]Hoja1!$A$2:$B$1115,2,0)</f>
        <v>15757</v>
      </c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>
        <v>144416596</v>
      </c>
      <c r="J384" s="3">
        <v>175675404</v>
      </c>
      <c r="K384" s="3"/>
      <c r="L384" s="3"/>
      <c r="M384" s="3"/>
      <c r="N384" s="3"/>
      <c r="O384" s="3"/>
      <c r="P384" s="25">
        <v>320092000</v>
      </c>
      <c r="Q384" s="26">
        <v>211779552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12034716</v>
      </c>
      <c r="X384" s="3"/>
      <c r="Y384" s="3">
        <v>0</v>
      </c>
      <c r="Z384" s="3">
        <v>0</v>
      </c>
      <c r="AA384" s="3">
        <v>0</v>
      </c>
      <c r="AB384" s="3"/>
      <c r="AC384" s="27">
        <v>12034716</v>
      </c>
      <c r="AD384" s="28">
        <v>96277732</v>
      </c>
      <c r="AE384" s="135"/>
    </row>
    <row r="385" spans="1:31" x14ac:dyDescent="0.25">
      <c r="A385" s="20">
        <v>373</v>
      </c>
      <c r="B385" s="52"/>
      <c r="C385" s="134" t="str">
        <f>VLOOKUP(D385,[1]Hoja1!$A$2:$B$1115,2,0)</f>
        <v>15761</v>
      </c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>
        <v>34488361</v>
      </c>
      <c r="J385" s="3">
        <v>39574547</v>
      </c>
      <c r="K385" s="3"/>
      <c r="L385" s="3"/>
      <c r="M385" s="3"/>
      <c r="N385" s="3"/>
      <c r="O385" s="3"/>
      <c r="P385" s="25">
        <v>74062908</v>
      </c>
      <c r="Q385" s="26">
        <v>48196637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2874030</v>
      </c>
      <c r="X385" s="3"/>
      <c r="Y385" s="3">
        <v>0</v>
      </c>
      <c r="Z385" s="3">
        <v>0</v>
      </c>
      <c r="AA385" s="3">
        <v>0</v>
      </c>
      <c r="AB385" s="3"/>
      <c r="AC385" s="27">
        <v>2874030</v>
      </c>
      <c r="AD385" s="28">
        <v>22992241</v>
      </c>
      <c r="AE385" s="135"/>
    </row>
    <row r="386" spans="1:31" x14ac:dyDescent="0.25">
      <c r="A386" s="29">
        <v>374</v>
      </c>
      <c r="B386" s="52"/>
      <c r="C386" s="134" t="str">
        <f>VLOOKUP(D386,[1]Hoja1!$A$2:$B$1115,2,0)</f>
        <v>15762</v>
      </c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>
        <v>52071120</v>
      </c>
      <c r="J386" s="3">
        <v>61249010</v>
      </c>
      <c r="K386" s="3"/>
      <c r="L386" s="3"/>
      <c r="M386" s="3"/>
      <c r="N386" s="3"/>
      <c r="O386" s="3"/>
      <c r="P386" s="25">
        <v>113320130</v>
      </c>
      <c r="Q386" s="26">
        <v>74266790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4339260</v>
      </c>
      <c r="X386" s="3"/>
      <c r="Y386" s="3">
        <v>0</v>
      </c>
      <c r="Z386" s="3">
        <v>0</v>
      </c>
      <c r="AA386" s="3">
        <v>0</v>
      </c>
      <c r="AB386" s="3"/>
      <c r="AC386" s="27">
        <v>4339260</v>
      </c>
      <c r="AD386" s="28">
        <v>34714080</v>
      </c>
      <c r="AE386" s="135"/>
    </row>
    <row r="387" spans="1:31" x14ac:dyDescent="0.25">
      <c r="A387" s="20">
        <v>375</v>
      </c>
      <c r="B387" s="52"/>
      <c r="C387" s="134" t="str">
        <f>VLOOKUP(D387,[1]Hoja1!$A$2:$B$1115,2,0)</f>
        <v>15763</v>
      </c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>
        <v>127785310</v>
      </c>
      <c r="J387" s="3">
        <v>164907102</v>
      </c>
      <c r="K387" s="3"/>
      <c r="L387" s="3"/>
      <c r="M387" s="3"/>
      <c r="N387" s="3"/>
      <c r="O387" s="3"/>
      <c r="P387" s="25">
        <v>292692412</v>
      </c>
      <c r="Q387" s="26">
        <v>196853430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10648776</v>
      </c>
      <c r="X387" s="3"/>
      <c r="Y387" s="3">
        <v>0</v>
      </c>
      <c r="Z387" s="3">
        <v>0</v>
      </c>
      <c r="AA387" s="3">
        <v>0</v>
      </c>
      <c r="AB387" s="3"/>
      <c r="AC387" s="27">
        <v>10648776</v>
      </c>
      <c r="AD387" s="28">
        <v>85190206</v>
      </c>
      <c r="AE387" s="135"/>
    </row>
    <row r="388" spans="1:31" x14ac:dyDescent="0.25">
      <c r="A388" s="29">
        <v>376</v>
      </c>
      <c r="B388" s="52"/>
      <c r="C388" s="134" t="str">
        <f>VLOOKUP(D388,[1]Hoja1!$A$2:$B$1115,2,0)</f>
        <v>15764</v>
      </c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>
        <v>139754622</v>
      </c>
      <c r="J388" s="3">
        <v>174090456</v>
      </c>
      <c r="K388" s="3"/>
      <c r="L388" s="3"/>
      <c r="M388" s="3"/>
      <c r="N388" s="3"/>
      <c r="O388" s="3"/>
      <c r="P388" s="25">
        <v>313845078</v>
      </c>
      <c r="Q388" s="26">
        <v>209029113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11646219</v>
      </c>
      <c r="X388" s="3"/>
      <c r="Y388" s="3">
        <v>0</v>
      </c>
      <c r="Z388" s="3">
        <v>0</v>
      </c>
      <c r="AA388" s="3">
        <v>0</v>
      </c>
      <c r="AB388" s="3"/>
      <c r="AC388" s="27">
        <v>11646219</v>
      </c>
      <c r="AD388" s="28">
        <v>93169746</v>
      </c>
      <c r="AE388" s="135"/>
    </row>
    <row r="389" spans="1:31" x14ac:dyDescent="0.25">
      <c r="A389" s="20">
        <v>377</v>
      </c>
      <c r="B389" s="52"/>
      <c r="C389" s="134" t="str">
        <f>VLOOKUP(D389,[1]Hoja1!$A$2:$B$1115,2,0)</f>
        <v>15774</v>
      </c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>
        <v>25918719</v>
      </c>
      <c r="J389" s="3">
        <v>31165643</v>
      </c>
      <c r="K389" s="3"/>
      <c r="L389" s="3"/>
      <c r="M389" s="3"/>
      <c r="N389" s="3"/>
      <c r="O389" s="3"/>
      <c r="P389" s="25">
        <v>57084362</v>
      </c>
      <c r="Q389" s="26">
        <v>37645322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2159893</v>
      </c>
      <c r="X389" s="3"/>
      <c r="Y389" s="3">
        <v>0</v>
      </c>
      <c r="Z389" s="3">
        <v>0</v>
      </c>
      <c r="AA389" s="3">
        <v>0</v>
      </c>
      <c r="AB389" s="3"/>
      <c r="AC389" s="27">
        <v>2159893</v>
      </c>
      <c r="AD389" s="28">
        <v>17279147</v>
      </c>
      <c r="AE389" s="135"/>
    </row>
    <row r="390" spans="1:31" x14ac:dyDescent="0.25">
      <c r="A390" s="29">
        <v>378</v>
      </c>
      <c r="B390" s="52"/>
      <c r="C390" s="134" t="str">
        <f>VLOOKUP(D390,[1]Hoja1!$A$2:$B$1115,2,0)</f>
        <v>15776</v>
      </c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>
        <v>94231616</v>
      </c>
      <c r="J390" s="3">
        <v>95749011</v>
      </c>
      <c r="K390" s="3"/>
      <c r="L390" s="3"/>
      <c r="M390" s="3"/>
      <c r="N390" s="3"/>
      <c r="O390" s="3"/>
      <c r="P390" s="25">
        <v>189980627</v>
      </c>
      <c r="Q390" s="26">
        <v>119306916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7852635</v>
      </c>
      <c r="X390" s="3"/>
      <c r="Y390" s="3">
        <v>0</v>
      </c>
      <c r="Z390" s="3">
        <v>0</v>
      </c>
      <c r="AA390" s="3">
        <v>0</v>
      </c>
      <c r="AB390" s="3"/>
      <c r="AC390" s="27">
        <v>7852635</v>
      </c>
      <c r="AD390" s="28">
        <v>62821076</v>
      </c>
      <c r="AE390" s="135"/>
    </row>
    <row r="391" spans="1:31" x14ac:dyDescent="0.25">
      <c r="A391" s="20">
        <v>379</v>
      </c>
      <c r="B391" s="52"/>
      <c r="C391" s="134" t="str">
        <f>VLOOKUP(D391,[1]Hoja1!$A$2:$B$1115,2,0)</f>
        <v>15778</v>
      </c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>
        <v>37803278</v>
      </c>
      <c r="J391" s="3">
        <v>46328159</v>
      </c>
      <c r="K391" s="3"/>
      <c r="L391" s="3"/>
      <c r="M391" s="3"/>
      <c r="N391" s="3"/>
      <c r="O391" s="3"/>
      <c r="P391" s="25">
        <v>84131437</v>
      </c>
      <c r="Q391" s="26">
        <v>55778978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3150273</v>
      </c>
      <c r="X391" s="3"/>
      <c r="Y391" s="3">
        <v>0</v>
      </c>
      <c r="Z391" s="3">
        <v>0</v>
      </c>
      <c r="AA391" s="3">
        <v>0</v>
      </c>
      <c r="AB391" s="3"/>
      <c r="AC391" s="27">
        <v>3150273</v>
      </c>
      <c r="AD391" s="28">
        <v>25202186</v>
      </c>
      <c r="AE391" s="135"/>
    </row>
    <row r="392" spans="1:31" x14ac:dyDescent="0.25">
      <c r="A392" s="29">
        <v>380</v>
      </c>
      <c r="B392" s="52"/>
      <c r="C392" s="134" t="str">
        <f>VLOOKUP(D392,[1]Hoja1!$A$2:$B$1115,2,0)</f>
        <v>15790</v>
      </c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>
        <v>86555952</v>
      </c>
      <c r="J392" s="3">
        <v>108047044</v>
      </c>
      <c r="K392" s="3"/>
      <c r="L392" s="3"/>
      <c r="M392" s="3"/>
      <c r="N392" s="3"/>
      <c r="O392" s="3"/>
      <c r="P392" s="25">
        <v>194602996</v>
      </c>
      <c r="Q392" s="26">
        <v>129686032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7212996</v>
      </c>
      <c r="X392" s="3"/>
      <c r="Y392" s="3">
        <v>0</v>
      </c>
      <c r="Z392" s="3">
        <v>0</v>
      </c>
      <c r="AA392" s="3">
        <v>0</v>
      </c>
      <c r="AB392" s="3"/>
      <c r="AC392" s="27">
        <v>7212996</v>
      </c>
      <c r="AD392" s="28">
        <v>57703968</v>
      </c>
      <c r="AE392" s="135"/>
    </row>
    <row r="393" spans="1:31" x14ac:dyDescent="0.25">
      <c r="A393" s="20">
        <v>381</v>
      </c>
      <c r="B393" s="52"/>
      <c r="C393" s="134" t="str">
        <f>VLOOKUP(D393,[1]Hoja1!$A$2:$B$1115,2,0)</f>
        <v>15798</v>
      </c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>
        <v>35637526</v>
      </c>
      <c r="J393" s="3">
        <v>43865608</v>
      </c>
      <c r="K393" s="3"/>
      <c r="L393" s="3"/>
      <c r="M393" s="3"/>
      <c r="N393" s="3"/>
      <c r="O393" s="3"/>
      <c r="P393" s="25">
        <v>79503134</v>
      </c>
      <c r="Q393" s="26">
        <v>52774990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2969794</v>
      </c>
      <c r="X393" s="3"/>
      <c r="Y393" s="3">
        <v>0</v>
      </c>
      <c r="Z393" s="3">
        <v>0</v>
      </c>
      <c r="AA393" s="3">
        <v>0</v>
      </c>
      <c r="AB393" s="3"/>
      <c r="AC393" s="27">
        <v>2969794</v>
      </c>
      <c r="AD393" s="28">
        <v>23758350</v>
      </c>
      <c r="AE393" s="135"/>
    </row>
    <row r="394" spans="1:31" x14ac:dyDescent="0.25">
      <c r="A394" s="29">
        <v>382</v>
      </c>
      <c r="B394" s="52"/>
      <c r="C394" s="134" t="str">
        <f>VLOOKUP(D394,[1]Hoja1!$A$2:$B$1115,2,0)</f>
        <v>15804</v>
      </c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>
        <v>131029138</v>
      </c>
      <c r="J394" s="3">
        <v>152178212</v>
      </c>
      <c r="K394" s="3"/>
      <c r="L394" s="3"/>
      <c r="M394" s="3"/>
      <c r="N394" s="3"/>
      <c r="O394" s="3"/>
      <c r="P394" s="25">
        <v>283207350</v>
      </c>
      <c r="Q394" s="26">
        <v>184935497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10919095</v>
      </c>
      <c r="X394" s="3"/>
      <c r="Y394" s="3">
        <v>0</v>
      </c>
      <c r="Z394" s="3">
        <v>0</v>
      </c>
      <c r="AA394" s="3">
        <v>0</v>
      </c>
      <c r="AB394" s="3"/>
      <c r="AC394" s="27">
        <v>10919095</v>
      </c>
      <c r="AD394" s="28">
        <v>87352758</v>
      </c>
      <c r="AE394" s="135"/>
    </row>
    <row r="395" spans="1:31" x14ac:dyDescent="0.25">
      <c r="A395" s="20">
        <v>383</v>
      </c>
      <c r="B395" s="52"/>
      <c r="C395" s="134" t="str">
        <f>VLOOKUP(D395,[1]Hoja1!$A$2:$B$1115,2,0)</f>
        <v>15806</v>
      </c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>
        <v>127066636</v>
      </c>
      <c r="J395" s="3">
        <v>180610501</v>
      </c>
      <c r="K395" s="3"/>
      <c r="L395" s="3"/>
      <c r="M395" s="3"/>
      <c r="N395" s="3"/>
      <c r="O395" s="3"/>
      <c r="P395" s="25">
        <v>307677137</v>
      </c>
      <c r="Q395" s="26">
        <v>212377159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10588886</v>
      </c>
      <c r="X395" s="3"/>
      <c r="Y395" s="3">
        <v>0</v>
      </c>
      <c r="Z395" s="3">
        <v>0</v>
      </c>
      <c r="AA395" s="3">
        <v>0</v>
      </c>
      <c r="AB395" s="3"/>
      <c r="AC395" s="27">
        <v>10588886</v>
      </c>
      <c r="AD395" s="28">
        <v>84711092</v>
      </c>
      <c r="AE395" s="135"/>
    </row>
    <row r="396" spans="1:31" x14ac:dyDescent="0.25">
      <c r="A396" s="29">
        <v>384</v>
      </c>
      <c r="B396" s="52"/>
      <c r="C396" s="134" t="str">
        <f>VLOOKUP(D396,[1]Hoja1!$A$2:$B$1115,2,0)</f>
        <v>15808</v>
      </c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>
        <v>48823630</v>
      </c>
      <c r="J396" s="3">
        <v>50556732</v>
      </c>
      <c r="K396" s="3"/>
      <c r="L396" s="3"/>
      <c r="M396" s="3"/>
      <c r="N396" s="3"/>
      <c r="O396" s="3"/>
      <c r="P396" s="25">
        <v>99380362</v>
      </c>
      <c r="Q396" s="26">
        <v>62762640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4068636</v>
      </c>
      <c r="X396" s="3"/>
      <c r="Y396" s="3">
        <v>0</v>
      </c>
      <c r="Z396" s="3">
        <v>0</v>
      </c>
      <c r="AA396" s="3">
        <v>0</v>
      </c>
      <c r="AB396" s="3"/>
      <c r="AC396" s="27">
        <v>4068636</v>
      </c>
      <c r="AD396" s="28">
        <v>32549086</v>
      </c>
      <c r="AE396" s="135"/>
    </row>
    <row r="397" spans="1:31" x14ac:dyDescent="0.25">
      <c r="A397" s="20">
        <v>385</v>
      </c>
      <c r="B397" s="52"/>
      <c r="C397" s="134" t="str">
        <f>VLOOKUP(D397,[1]Hoja1!$A$2:$B$1115,2,0)</f>
        <v>15810</v>
      </c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>
        <v>66074731</v>
      </c>
      <c r="J397" s="3">
        <v>65248039</v>
      </c>
      <c r="K397" s="3"/>
      <c r="L397" s="3"/>
      <c r="M397" s="3"/>
      <c r="N397" s="3"/>
      <c r="O397" s="3"/>
      <c r="P397" s="25">
        <v>131322770</v>
      </c>
      <c r="Q397" s="26">
        <v>81766723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5506228</v>
      </c>
      <c r="X397" s="3"/>
      <c r="Y397" s="3">
        <v>0</v>
      </c>
      <c r="Z397" s="3">
        <v>0</v>
      </c>
      <c r="AA397" s="3">
        <v>0</v>
      </c>
      <c r="AB397" s="3"/>
      <c r="AC397" s="27">
        <v>5506228</v>
      </c>
      <c r="AD397" s="28">
        <v>44049819</v>
      </c>
      <c r="AE397" s="135"/>
    </row>
    <row r="398" spans="1:31" x14ac:dyDescent="0.25">
      <c r="A398" s="29">
        <v>386</v>
      </c>
      <c r="B398" s="52"/>
      <c r="C398" s="134" t="str">
        <f>VLOOKUP(D398,[1]Hoja1!$A$2:$B$1115,2,0)</f>
        <v>15814</v>
      </c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>
        <v>159914440</v>
      </c>
      <c r="J398" s="3">
        <v>235839310</v>
      </c>
      <c r="K398" s="3"/>
      <c r="L398" s="3"/>
      <c r="M398" s="3"/>
      <c r="N398" s="3"/>
      <c r="O398" s="3"/>
      <c r="P398" s="25">
        <v>395753750</v>
      </c>
      <c r="Q398" s="26">
        <v>275817919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13326203</v>
      </c>
      <c r="X398" s="3"/>
      <c r="Y398" s="3">
        <v>0</v>
      </c>
      <c r="Z398" s="3">
        <v>0</v>
      </c>
      <c r="AA398" s="3">
        <v>0</v>
      </c>
      <c r="AB398" s="3"/>
      <c r="AC398" s="27">
        <v>13326203</v>
      </c>
      <c r="AD398" s="28">
        <v>106609628</v>
      </c>
      <c r="AE398" s="135"/>
    </row>
    <row r="399" spans="1:31" x14ac:dyDescent="0.25">
      <c r="A399" s="20">
        <v>387</v>
      </c>
      <c r="B399" s="52"/>
      <c r="C399" s="134" t="str">
        <f>VLOOKUP(D399,[1]Hoja1!$A$2:$B$1115,2,0)</f>
        <v>15816</v>
      </c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>
        <v>100084096</v>
      </c>
      <c r="J399" s="3">
        <v>99636107</v>
      </c>
      <c r="K399" s="3"/>
      <c r="L399" s="3"/>
      <c r="M399" s="3"/>
      <c r="N399" s="3"/>
      <c r="O399" s="3"/>
      <c r="P399" s="25">
        <v>199720203</v>
      </c>
      <c r="Q399" s="26">
        <v>124657130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8340341</v>
      </c>
      <c r="X399" s="3"/>
      <c r="Y399" s="3">
        <v>0</v>
      </c>
      <c r="Z399" s="3">
        <v>0</v>
      </c>
      <c r="AA399" s="3">
        <v>0</v>
      </c>
      <c r="AB399" s="3"/>
      <c r="AC399" s="27">
        <v>8340341</v>
      </c>
      <c r="AD399" s="28">
        <v>66722732</v>
      </c>
      <c r="AE399" s="135"/>
    </row>
    <row r="400" spans="1:31" x14ac:dyDescent="0.25">
      <c r="A400" s="29">
        <v>388</v>
      </c>
      <c r="B400" s="52"/>
      <c r="C400" s="134" t="str">
        <f>VLOOKUP(D400,[1]Hoja1!$A$2:$B$1115,2,0)</f>
        <v>15820</v>
      </c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>
        <v>62184829</v>
      </c>
      <c r="J400" s="3">
        <v>74275522</v>
      </c>
      <c r="K400" s="3"/>
      <c r="L400" s="3"/>
      <c r="M400" s="3"/>
      <c r="N400" s="3"/>
      <c r="O400" s="3"/>
      <c r="P400" s="25">
        <v>136460351</v>
      </c>
      <c r="Q400" s="26">
        <v>89821729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5182069</v>
      </c>
      <c r="X400" s="3"/>
      <c r="Y400" s="3">
        <v>0</v>
      </c>
      <c r="Z400" s="3">
        <v>0</v>
      </c>
      <c r="AA400" s="3">
        <v>0</v>
      </c>
      <c r="AB400" s="3"/>
      <c r="AC400" s="27">
        <v>5182069</v>
      </c>
      <c r="AD400" s="28">
        <v>41456553</v>
      </c>
      <c r="AE400" s="135"/>
    </row>
    <row r="401" spans="1:31" x14ac:dyDescent="0.25">
      <c r="A401" s="20">
        <v>389</v>
      </c>
      <c r="B401" s="52"/>
      <c r="C401" s="134" t="str">
        <f>VLOOKUP(D401,[1]Hoja1!$A$2:$B$1115,2,0)</f>
        <v>15822</v>
      </c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>
        <v>90690957</v>
      </c>
      <c r="J401" s="3">
        <v>91205517</v>
      </c>
      <c r="K401" s="3"/>
      <c r="L401" s="3"/>
      <c r="M401" s="3"/>
      <c r="N401" s="3"/>
      <c r="O401" s="3"/>
      <c r="P401" s="25">
        <v>181896474</v>
      </c>
      <c r="Q401" s="26">
        <v>113878257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7557580</v>
      </c>
      <c r="X401" s="3"/>
      <c r="Y401" s="3">
        <v>0</v>
      </c>
      <c r="Z401" s="3">
        <v>0</v>
      </c>
      <c r="AA401" s="3">
        <v>0</v>
      </c>
      <c r="AB401" s="3"/>
      <c r="AC401" s="27">
        <v>7557580</v>
      </c>
      <c r="AD401" s="28">
        <v>60460637</v>
      </c>
      <c r="AE401" s="135"/>
    </row>
    <row r="402" spans="1:31" x14ac:dyDescent="0.25">
      <c r="A402" s="29">
        <v>390</v>
      </c>
      <c r="B402" s="52"/>
      <c r="C402" s="134" t="str">
        <f>VLOOKUP(D402,[1]Hoja1!$A$2:$B$1115,2,0)</f>
        <v>15832</v>
      </c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>
        <v>37958032</v>
      </c>
      <c r="J402" s="3">
        <v>32899081</v>
      </c>
      <c r="K402" s="3"/>
      <c r="L402" s="3"/>
      <c r="M402" s="3"/>
      <c r="N402" s="3"/>
      <c r="O402" s="3"/>
      <c r="P402" s="25">
        <v>70857113</v>
      </c>
      <c r="Q402" s="26">
        <v>42388588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3163169</v>
      </c>
      <c r="X402" s="3"/>
      <c r="Y402" s="3">
        <v>0</v>
      </c>
      <c r="Z402" s="3">
        <v>0</v>
      </c>
      <c r="AA402" s="3">
        <v>0</v>
      </c>
      <c r="AB402" s="3"/>
      <c r="AC402" s="27">
        <v>3163169</v>
      </c>
      <c r="AD402" s="28">
        <v>25305356</v>
      </c>
      <c r="AE402" s="135"/>
    </row>
    <row r="403" spans="1:31" x14ac:dyDescent="0.25">
      <c r="A403" s="20">
        <v>391</v>
      </c>
      <c r="B403" s="52"/>
      <c r="C403" s="134" t="str">
        <f>VLOOKUP(D403,[1]Hoja1!$A$2:$B$1115,2,0)</f>
        <v>15835</v>
      </c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>
        <v>125166772</v>
      </c>
      <c r="J403" s="3">
        <v>144427290</v>
      </c>
      <c r="K403" s="3"/>
      <c r="L403" s="3"/>
      <c r="M403" s="3"/>
      <c r="N403" s="3"/>
      <c r="O403" s="3"/>
      <c r="P403" s="25">
        <v>269594062</v>
      </c>
      <c r="Q403" s="26">
        <v>175718982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10430564</v>
      </c>
      <c r="X403" s="3"/>
      <c r="Y403" s="3">
        <v>0</v>
      </c>
      <c r="Z403" s="3">
        <v>0</v>
      </c>
      <c r="AA403" s="3">
        <v>0</v>
      </c>
      <c r="AB403" s="3"/>
      <c r="AC403" s="27">
        <v>10430564</v>
      </c>
      <c r="AD403" s="28">
        <v>83444516</v>
      </c>
      <c r="AE403" s="135"/>
    </row>
    <row r="404" spans="1:31" x14ac:dyDescent="0.25">
      <c r="A404" s="29">
        <v>392</v>
      </c>
      <c r="B404" s="52"/>
      <c r="C404" s="134" t="str">
        <f>VLOOKUP(D404,[1]Hoja1!$A$2:$B$1115,2,0)</f>
        <v>15837</v>
      </c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>
        <v>183752328</v>
      </c>
      <c r="J404" s="3">
        <v>216034402</v>
      </c>
      <c r="K404" s="3"/>
      <c r="L404" s="3"/>
      <c r="M404" s="3"/>
      <c r="N404" s="3"/>
      <c r="O404" s="3"/>
      <c r="P404" s="25">
        <v>399786730</v>
      </c>
      <c r="Q404" s="26">
        <v>261972484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15312694</v>
      </c>
      <c r="X404" s="3"/>
      <c r="Y404" s="3">
        <v>0</v>
      </c>
      <c r="Z404" s="3">
        <v>0</v>
      </c>
      <c r="AA404" s="3">
        <v>0</v>
      </c>
      <c r="AB404" s="3"/>
      <c r="AC404" s="27">
        <v>15312694</v>
      </c>
      <c r="AD404" s="28">
        <v>122501552</v>
      </c>
      <c r="AE404" s="135"/>
    </row>
    <row r="405" spans="1:31" x14ac:dyDescent="0.25">
      <c r="A405" s="20">
        <v>393</v>
      </c>
      <c r="B405" s="52"/>
      <c r="C405" s="134" t="str">
        <f>VLOOKUP(D405,[1]Hoja1!$A$2:$B$1115,2,0)</f>
        <v>15839</v>
      </c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>
        <v>29877815</v>
      </c>
      <c r="J405" s="3">
        <v>37659152</v>
      </c>
      <c r="K405" s="3"/>
      <c r="L405" s="3"/>
      <c r="M405" s="3"/>
      <c r="N405" s="3"/>
      <c r="O405" s="3"/>
      <c r="P405" s="25">
        <v>67536967</v>
      </c>
      <c r="Q405" s="26">
        <v>45128606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2489818</v>
      </c>
      <c r="X405" s="3"/>
      <c r="Y405" s="3">
        <v>0</v>
      </c>
      <c r="Z405" s="3">
        <v>0</v>
      </c>
      <c r="AA405" s="3">
        <v>0</v>
      </c>
      <c r="AB405" s="3"/>
      <c r="AC405" s="27">
        <v>2489818</v>
      </c>
      <c r="AD405" s="28">
        <v>19918543</v>
      </c>
      <c r="AE405" s="135"/>
    </row>
    <row r="406" spans="1:31" x14ac:dyDescent="0.25">
      <c r="A406" s="29">
        <v>394</v>
      </c>
      <c r="B406" s="52"/>
      <c r="C406" s="134" t="str">
        <f>VLOOKUP(D406,[1]Hoja1!$A$2:$B$1115,2,0)</f>
        <v>15842</v>
      </c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>
        <v>104368830</v>
      </c>
      <c r="J406" s="3">
        <v>122950661</v>
      </c>
      <c r="K406" s="3"/>
      <c r="L406" s="3"/>
      <c r="M406" s="3"/>
      <c r="N406" s="3"/>
      <c r="O406" s="3"/>
      <c r="P406" s="25">
        <v>227319491</v>
      </c>
      <c r="Q406" s="26">
        <v>149042870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8697403</v>
      </c>
      <c r="X406" s="3"/>
      <c r="Y406" s="3">
        <v>0</v>
      </c>
      <c r="Z406" s="3">
        <v>0</v>
      </c>
      <c r="AA406" s="3">
        <v>0</v>
      </c>
      <c r="AB406" s="3"/>
      <c r="AC406" s="27">
        <v>8697403</v>
      </c>
      <c r="AD406" s="28">
        <v>69579218</v>
      </c>
      <c r="AE406" s="135"/>
    </row>
    <row r="407" spans="1:31" x14ac:dyDescent="0.25">
      <c r="A407" s="20">
        <v>395</v>
      </c>
      <c r="B407" s="52"/>
      <c r="C407" s="134" t="str">
        <f>VLOOKUP(D407,[1]Hoja1!$A$2:$B$1115,2,0)</f>
        <v>15861</v>
      </c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>
        <v>187940988</v>
      </c>
      <c r="J407" s="3">
        <v>276225315</v>
      </c>
      <c r="K407" s="3"/>
      <c r="L407" s="3"/>
      <c r="M407" s="3"/>
      <c r="N407" s="3"/>
      <c r="O407" s="3"/>
      <c r="P407" s="25">
        <v>464166303</v>
      </c>
      <c r="Q407" s="26">
        <v>323210562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15661749</v>
      </c>
      <c r="X407" s="3"/>
      <c r="Y407" s="3">
        <v>0</v>
      </c>
      <c r="Z407" s="3">
        <v>0</v>
      </c>
      <c r="AA407" s="3">
        <v>0</v>
      </c>
      <c r="AB407" s="3"/>
      <c r="AC407" s="27">
        <v>15661749</v>
      </c>
      <c r="AD407" s="28">
        <v>125293992</v>
      </c>
      <c r="AE407" s="135"/>
    </row>
    <row r="408" spans="1:31" x14ac:dyDescent="0.25">
      <c r="A408" s="29">
        <v>396</v>
      </c>
      <c r="B408" s="52"/>
      <c r="C408" s="134" t="str">
        <f>VLOOKUP(D408,[1]Hoja1!$A$2:$B$1115,2,0)</f>
        <v>15879</v>
      </c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>
        <v>31482801</v>
      </c>
      <c r="J408" s="3">
        <v>37852852</v>
      </c>
      <c r="K408" s="3"/>
      <c r="L408" s="3"/>
      <c r="M408" s="3"/>
      <c r="N408" s="3"/>
      <c r="O408" s="3"/>
      <c r="P408" s="25">
        <v>69335653</v>
      </c>
      <c r="Q408" s="26">
        <v>45723553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2623567</v>
      </c>
      <c r="X408" s="3"/>
      <c r="Y408" s="3">
        <v>0</v>
      </c>
      <c r="Z408" s="3">
        <v>0</v>
      </c>
      <c r="AA408" s="3">
        <v>0</v>
      </c>
      <c r="AB408" s="3"/>
      <c r="AC408" s="27">
        <v>2623567</v>
      </c>
      <c r="AD408" s="28">
        <v>20988533</v>
      </c>
      <c r="AE408" s="135"/>
    </row>
    <row r="409" spans="1:31" x14ac:dyDescent="0.25">
      <c r="A409" s="20">
        <v>397</v>
      </c>
      <c r="B409" s="52"/>
      <c r="C409" s="134" t="str">
        <f>VLOOKUP(D409,[1]Hoja1!$A$2:$B$1115,2,0)</f>
        <v>15897</v>
      </c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>
        <v>81273017</v>
      </c>
      <c r="J409" s="3">
        <v>100298941</v>
      </c>
      <c r="K409" s="3"/>
      <c r="L409" s="3"/>
      <c r="M409" s="3"/>
      <c r="N409" s="3"/>
      <c r="O409" s="3"/>
      <c r="P409" s="25">
        <v>181571958</v>
      </c>
      <c r="Q409" s="26">
        <v>120617194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6772751</v>
      </c>
      <c r="X409" s="3"/>
      <c r="Y409" s="3">
        <v>0</v>
      </c>
      <c r="Z409" s="3">
        <v>0</v>
      </c>
      <c r="AA409" s="3">
        <v>0</v>
      </c>
      <c r="AB409" s="3"/>
      <c r="AC409" s="27">
        <v>6772751</v>
      </c>
      <c r="AD409" s="28">
        <v>54182013</v>
      </c>
      <c r="AE409" s="135"/>
    </row>
    <row r="410" spans="1:31" x14ac:dyDescent="0.25">
      <c r="A410" s="29">
        <v>398</v>
      </c>
      <c r="B410" s="52"/>
      <c r="C410" s="134" t="str">
        <f>VLOOKUP(D410,[1]Hoja1!$A$2:$B$1115,2,0)</f>
        <v>17013</v>
      </c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>
        <v>334383872</v>
      </c>
      <c r="J410" s="3">
        <v>384143483</v>
      </c>
      <c r="K410" s="3"/>
      <c r="L410" s="3"/>
      <c r="M410" s="3"/>
      <c r="N410" s="3"/>
      <c r="O410" s="3"/>
      <c r="P410" s="25">
        <v>718527355</v>
      </c>
      <c r="Q410" s="26">
        <v>467739452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27865323</v>
      </c>
      <c r="X410" s="3"/>
      <c r="Y410" s="3">
        <v>0</v>
      </c>
      <c r="Z410" s="3">
        <v>0</v>
      </c>
      <c r="AA410" s="3">
        <v>0</v>
      </c>
      <c r="AB410" s="3"/>
      <c r="AC410" s="27">
        <v>27865323</v>
      </c>
      <c r="AD410" s="28">
        <v>222922580</v>
      </c>
      <c r="AE410" s="135"/>
    </row>
    <row r="411" spans="1:31" x14ac:dyDescent="0.25">
      <c r="A411" s="20">
        <v>399</v>
      </c>
      <c r="B411" s="52"/>
      <c r="C411" s="134" t="str">
        <f>VLOOKUP(D411,[1]Hoja1!$A$2:$B$1115,2,0)</f>
        <v>17042</v>
      </c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>
        <v>450903376</v>
      </c>
      <c r="J411" s="3">
        <v>504840961</v>
      </c>
      <c r="K411" s="3"/>
      <c r="L411" s="3"/>
      <c r="M411" s="3"/>
      <c r="N411" s="3"/>
      <c r="O411" s="3"/>
      <c r="P411" s="25">
        <v>955744337</v>
      </c>
      <c r="Q411" s="26">
        <v>617566804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37575281</v>
      </c>
      <c r="X411" s="3"/>
      <c r="Y411" s="3">
        <v>0</v>
      </c>
      <c r="Z411" s="3">
        <v>0</v>
      </c>
      <c r="AA411" s="3">
        <v>0</v>
      </c>
      <c r="AB411" s="3"/>
      <c r="AC411" s="27">
        <v>37575281</v>
      </c>
      <c r="AD411" s="28">
        <v>300602252</v>
      </c>
      <c r="AE411" s="135"/>
    </row>
    <row r="412" spans="1:31" x14ac:dyDescent="0.25">
      <c r="A412" s="29">
        <v>400</v>
      </c>
      <c r="B412" s="52"/>
      <c r="C412" s="134" t="str">
        <f>VLOOKUP(D412,[1]Hoja1!$A$2:$B$1115,2,0)</f>
        <v>17050</v>
      </c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>
        <v>146035298</v>
      </c>
      <c r="J412" s="3">
        <v>198328467</v>
      </c>
      <c r="K412" s="3"/>
      <c r="L412" s="3"/>
      <c r="M412" s="3"/>
      <c r="N412" s="3"/>
      <c r="O412" s="3"/>
      <c r="P412" s="25">
        <v>344363765</v>
      </c>
      <c r="Q412" s="26">
        <v>234837291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12169608</v>
      </c>
      <c r="X412" s="3"/>
      <c r="Y412" s="3">
        <v>0</v>
      </c>
      <c r="Z412" s="3">
        <v>0</v>
      </c>
      <c r="AA412" s="3">
        <v>0</v>
      </c>
      <c r="AB412" s="3"/>
      <c r="AC412" s="27">
        <v>12169608</v>
      </c>
      <c r="AD412" s="28">
        <v>97356866</v>
      </c>
      <c r="AE412" s="135"/>
    </row>
    <row r="413" spans="1:31" x14ac:dyDescent="0.25">
      <c r="A413" s="20">
        <v>401</v>
      </c>
      <c r="B413" s="52"/>
      <c r="C413" s="134" t="str">
        <f>VLOOKUP(D413,[1]Hoja1!$A$2:$B$1115,2,0)</f>
        <v>17088</v>
      </c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>
        <v>170471036</v>
      </c>
      <c r="J413" s="3">
        <v>195609464</v>
      </c>
      <c r="K413" s="3"/>
      <c r="L413" s="3"/>
      <c r="M413" s="3"/>
      <c r="N413" s="3"/>
      <c r="O413" s="3"/>
      <c r="P413" s="25">
        <v>366080500</v>
      </c>
      <c r="Q413" s="26">
        <v>238227224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14205920</v>
      </c>
      <c r="X413" s="3"/>
      <c r="Y413" s="3">
        <v>0</v>
      </c>
      <c r="Z413" s="3">
        <v>0</v>
      </c>
      <c r="AA413" s="3">
        <v>0</v>
      </c>
      <c r="AB413" s="3"/>
      <c r="AC413" s="27">
        <v>14205920</v>
      </c>
      <c r="AD413" s="28">
        <v>113647356</v>
      </c>
      <c r="AE413" s="135"/>
    </row>
    <row r="414" spans="1:31" x14ac:dyDescent="0.25">
      <c r="A414" s="29">
        <v>402</v>
      </c>
      <c r="B414" s="52"/>
      <c r="C414" s="134" t="str">
        <f>VLOOKUP(D414,[1]Hoja1!$A$2:$B$1115,2,0)</f>
        <v>17174</v>
      </c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>
        <v>550339048</v>
      </c>
      <c r="J414" s="3">
        <v>655461685</v>
      </c>
      <c r="K414" s="3"/>
      <c r="L414" s="3"/>
      <c r="M414" s="3"/>
      <c r="N414" s="3"/>
      <c r="O414" s="3"/>
      <c r="P414" s="25">
        <v>1205800733</v>
      </c>
      <c r="Q414" s="26">
        <v>793046446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45861587</v>
      </c>
      <c r="X414" s="3"/>
      <c r="Y414" s="3">
        <v>0</v>
      </c>
      <c r="Z414" s="3">
        <v>0</v>
      </c>
      <c r="AA414" s="3">
        <v>0</v>
      </c>
      <c r="AB414" s="3"/>
      <c r="AC414" s="27">
        <v>45861587</v>
      </c>
      <c r="AD414" s="28">
        <v>366892700</v>
      </c>
      <c r="AE414" s="135"/>
    </row>
    <row r="415" spans="1:31" x14ac:dyDescent="0.25">
      <c r="A415" s="20">
        <v>403</v>
      </c>
      <c r="B415" s="52"/>
      <c r="C415" s="134" t="str">
        <f>VLOOKUP(D415,[1]Hoja1!$A$2:$B$1115,2,0)</f>
        <v>17272</v>
      </c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>
        <v>112961840</v>
      </c>
      <c r="J415" s="3">
        <v>140636690</v>
      </c>
      <c r="K415" s="3"/>
      <c r="L415" s="3"/>
      <c r="M415" s="3"/>
      <c r="N415" s="3"/>
      <c r="O415" s="3"/>
      <c r="P415" s="25">
        <v>253598530</v>
      </c>
      <c r="Q415" s="26">
        <v>168877151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9413487</v>
      </c>
      <c r="X415" s="3"/>
      <c r="Y415" s="3">
        <v>0</v>
      </c>
      <c r="Z415" s="3">
        <v>0</v>
      </c>
      <c r="AA415" s="3">
        <v>0</v>
      </c>
      <c r="AB415" s="3"/>
      <c r="AC415" s="27">
        <v>9413487</v>
      </c>
      <c r="AD415" s="28">
        <v>75307892</v>
      </c>
      <c r="AE415" s="135"/>
    </row>
    <row r="416" spans="1:31" x14ac:dyDescent="0.25">
      <c r="A416" s="29">
        <v>404</v>
      </c>
      <c r="B416" s="52"/>
      <c r="C416" s="134" t="str">
        <f>VLOOKUP(D416,[1]Hoja1!$A$2:$B$1115,2,0)</f>
        <v>17380</v>
      </c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>
        <v>945229488</v>
      </c>
      <c r="J416" s="3">
        <v>974314293</v>
      </c>
      <c r="K416" s="3"/>
      <c r="L416" s="3"/>
      <c r="M416" s="3"/>
      <c r="N416" s="3"/>
      <c r="O416" s="3"/>
      <c r="P416" s="25">
        <v>1919543781</v>
      </c>
      <c r="Q416" s="26">
        <v>1210621665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78769124</v>
      </c>
      <c r="X416" s="3"/>
      <c r="Y416" s="3">
        <v>0</v>
      </c>
      <c r="Z416" s="3">
        <v>0</v>
      </c>
      <c r="AA416" s="3">
        <v>0</v>
      </c>
      <c r="AB416" s="3"/>
      <c r="AC416" s="27">
        <v>78769124</v>
      </c>
      <c r="AD416" s="28">
        <v>630152992</v>
      </c>
      <c r="AE416" s="135"/>
    </row>
    <row r="417" spans="1:31" x14ac:dyDescent="0.25">
      <c r="A417" s="20">
        <v>405</v>
      </c>
      <c r="B417" s="52"/>
      <c r="C417" s="134" t="str">
        <f>VLOOKUP(D417,[1]Hoja1!$A$2:$B$1115,2,0)</f>
        <v>17388</v>
      </c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>
        <v>85852772</v>
      </c>
      <c r="J417" s="3">
        <v>93172679</v>
      </c>
      <c r="K417" s="3"/>
      <c r="L417" s="3"/>
      <c r="M417" s="3"/>
      <c r="N417" s="3"/>
      <c r="O417" s="3"/>
      <c r="P417" s="25">
        <v>179025451</v>
      </c>
      <c r="Q417" s="26">
        <v>114635873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7154398</v>
      </c>
      <c r="X417" s="3"/>
      <c r="Y417" s="3">
        <v>0</v>
      </c>
      <c r="Z417" s="3">
        <v>0</v>
      </c>
      <c r="AA417" s="3">
        <v>0</v>
      </c>
      <c r="AB417" s="3"/>
      <c r="AC417" s="27">
        <v>7154398</v>
      </c>
      <c r="AD417" s="28">
        <v>57235180</v>
      </c>
      <c r="AE417" s="135"/>
    </row>
    <row r="418" spans="1:31" x14ac:dyDescent="0.25">
      <c r="A418" s="29">
        <v>406</v>
      </c>
      <c r="B418" s="52"/>
      <c r="C418" s="134" t="str">
        <f>VLOOKUP(D418,[1]Hoja1!$A$2:$B$1115,2,0)</f>
        <v>17433</v>
      </c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>
        <v>243440224</v>
      </c>
      <c r="J418" s="3">
        <v>319313695</v>
      </c>
      <c r="K418" s="3"/>
      <c r="L418" s="3"/>
      <c r="M418" s="3"/>
      <c r="N418" s="3"/>
      <c r="O418" s="3"/>
      <c r="P418" s="25">
        <v>562753919</v>
      </c>
      <c r="Q418" s="26">
        <v>380173750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20286685</v>
      </c>
      <c r="X418" s="3"/>
      <c r="Y418" s="3">
        <v>0</v>
      </c>
      <c r="Z418" s="3">
        <v>0</v>
      </c>
      <c r="AA418" s="3">
        <v>0</v>
      </c>
      <c r="AB418" s="3"/>
      <c r="AC418" s="27">
        <v>20286685</v>
      </c>
      <c r="AD418" s="28">
        <v>162293484</v>
      </c>
      <c r="AE418" s="135"/>
    </row>
    <row r="419" spans="1:31" x14ac:dyDescent="0.25">
      <c r="A419" s="20">
        <v>407</v>
      </c>
      <c r="B419" s="52"/>
      <c r="C419" s="134" t="str">
        <f>VLOOKUP(D419,[1]Hoja1!$A$2:$B$1115,2,0)</f>
        <v>17442</v>
      </c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>
        <v>203373264</v>
      </c>
      <c r="J419" s="3">
        <v>234685631</v>
      </c>
      <c r="K419" s="3"/>
      <c r="L419" s="3"/>
      <c r="M419" s="3"/>
      <c r="N419" s="3"/>
      <c r="O419" s="3"/>
      <c r="P419" s="25">
        <v>438058895</v>
      </c>
      <c r="Q419" s="26">
        <v>285528947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16947772</v>
      </c>
      <c r="X419" s="3"/>
      <c r="Y419" s="3">
        <v>0</v>
      </c>
      <c r="Z419" s="3">
        <v>0</v>
      </c>
      <c r="AA419" s="3">
        <v>0</v>
      </c>
      <c r="AB419" s="3"/>
      <c r="AC419" s="27">
        <v>16947772</v>
      </c>
      <c r="AD419" s="28">
        <v>135582176</v>
      </c>
      <c r="AE419" s="135"/>
    </row>
    <row r="420" spans="1:31" x14ac:dyDescent="0.25">
      <c r="A420" s="29">
        <v>408</v>
      </c>
      <c r="B420" s="52"/>
      <c r="C420" s="134" t="str">
        <f>VLOOKUP(D420,[1]Hoja1!$A$2:$B$1115,2,0)</f>
        <v>17444</v>
      </c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>
        <v>232462980</v>
      </c>
      <c r="J420" s="3">
        <v>283479790</v>
      </c>
      <c r="K420" s="3"/>
      <c r="L420" s="3"/>
      <c r="M420" s="3"/>
      <c r="N420" s="3"/>
      <c r="O420" s="3"/>
      <c r="P420" s="25">
        <v>515942770</v>
      </c>
      <c r="Q420" s="26">
        <v>341595535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19371915</v>
      </c>
      <c r="X420" s="3"/>
      <c r="Y420" s="3">
        <v>0</v>
      </c>
      <c r="Z420" s="3">
        <v>0</v>
      </c>
      <c r="AA420" s="3">
        <v>0</v>
      </c>
      <c r="AB420" s="3"/>
      <c r="AC420" s="27">
        <v>19371915</v>
      </c>
      <c r="AD420" s="28">
        <v>154975320</v>
      </c>
      <c r="AE420" s="135"/>
    </row>
    <row r="421" spans="1:31" x14ac:dyDescent="0.25">
      <c r="A421" s="20">
        <v>409</v>
      </c>
      <c r="B421" s="52"/>
      <c r="C421" s="134" t="str">
        <f>VLOOKUP(D421,[1]Hoja1!$A$2:$B$1115,2,0)</f>
        <v>17446</v>
      </c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>
        <v>25030626</v>
      </c>
      <c r="J421" s="3">
        <v>33760444</v>
      </c>
      <c r="K421" s="3"/>
      <c r="L421" s="3"/>
      <c r="M421" s="3"/>
      <c r="N421" s="3"/>
      <c r="O421" s="3"/>
      <c r="P421" s="25">
        <v>58791070</v>
      </c>
      <c r="Q421" s="26">
        <v>40018102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2085886</v>
      </c>
      <c r="X421" s="3"/>
      <c r="Y421" s="3">
        <v>0</v>
      </c>
      <c r="Z421" s="3">
        <v>0</v>
      </c>
      <c r="AA421" s="3">
        <v>0</v>
      </c>
      <c r="AB421" s="3"/>
      <c r="AC421" s="27">
        <v>2085886</v>
      </c>
      <c r="AD421" s="28">
        <v>16687082</v>
      </c>
      <c r="AE421" s="135"/>
    </row>
    <row r="422" spans="1:31" x14ac:dyDescent="0.25">
      <c r="A422" s="29">
        <v>410</v>
      </c>
      <c r="B422" s="52"/>
      <c r="C422" s="134" t="str">
        <f>VLOOKUP(D422,[1]Hoja1!$A$2:$B$1115,2,0)</f>
        <v>17486</v>
      </c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>
        <v>302261528</v>
      </c>
      <c r="J422" s="3">
        <v>319287028</v>
      </c>
      <c r="K422" s="3"/>
      <c r="L422" s="3"/>
      <c r="M422" s="3"/>
      <c r="N422" s="3"/>
      <c r="O422" s="3"/>
      <c r="P422" s="25">
        <v>621548556</v>
      </c>
      <c r="Q422" s="26">
        <v>394852411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25188461</v>
      </c>
      <c r="X422" s="3"/>
      <c r="Y422" s="3">
        <v>0</v>
      </c>
      <c r="Z422" s="3">
        <v>0</v>
      </c>
      <c r="AA422" s="3">
        <v>0</v>
      </c>
      <c r="AB422" s="3"/>
      <c r="AC422" s="27">
        <v>25188461</v>
      </c>
      <c r="AD422" s="28">
        <v>201507684</v>
      </c>
      <c r="AE422" s="135"/>
    </row>
    <row r="423" spans="1:31" x14ac:dyDescent="0.25">
      <c r="A423" s="20">
        <v>411</v>
      </c>
      <c r="B423" s="52"/>
      <c r="C423" s="134" t="str">
        <f>VLOOKUP(D423,[1]Hoja1!$A$2:$B$1115,2,0)</f>
        <v>17495</v>
      </c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>
        <v>121189636</v>
      </c>
      <c r="J423" s="3">
        <v>127443168</v>
      </c>
      <c r="K423" s="3"/>
      <c r="L423" s="3"/>
      <c r="M423" s="3"/>
      <c r="N423" s="3"/>
      <c r="O423" s="3"/>
      <c r="P423" s="25">
        <v>248632804</v>
      </c>
      <c r="Q423" s="26">
        <v>157740576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10099136</v>
      </c>
      <c r="X423" s="3"/>
      <c r="Y423" s="3">
        <v>0</v>
      </c>
      <c r="Z423" s="3">
        <v>0</v>
      </c>
      <c r="AA423" s="3">
        <v>0</v>
      </c>
      <c r="AB423" s="3"/>
      <c r="AC423" s="27">
        <v>10099136</v>
      </c>
      <c r="AD423" s="28">
        <v>80793092</v>
      </c>
      <c r="AE423" s="135"/>
    </row>
    <row r="424" spans="1:31" x14ac:dyDescent="0.25">
      <c r="A424" s="29">
        <v>412</v>
      </c>
      <c r="B424" s="52"/>
      <c r="C424" s="134" t="str">
        <f>VLOOKUP(D424,[1]Hoja1!$A$2:$B$1115,2,0)</f>
        <v>17513</v>
      </c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>
        <v>177262304</v>
      </c>
      <c r="J424" s="3">
        <v>226539075</v>
      </c>
      <c r="K424" s="3"/>
      <c r="L424" s="3"/>
      <c r="M424" s="3"/>
      <c r="N424" s="3"/>
      <c r="O424" s="3"/>
      <c r="P424" s="25">
        <v>403801379</v>
      </c>
      <c r="Q424" s="26">
        <v>270854652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14771859</v>
      </c>
      <c r="X424" s="3"/>
      <c r="Y424" s="3">
        <v>0</v>
      </c>
      <c r="Z424" s="3">
        <v>0</v>
      </c>
      <c r="AA424" s="3">
        <v>0</v>
      </c>
      <c r="AB424" s="3"/>
      <c r="AC424" s="27">
        <v>14771859</v>
      </c>
      <c r="AD424" s="28">
        <v>118174868</v>
      </c>
      <c r="AE424" s="135"/>
    </row>
    <row r="425" spans="1:31" x14ac:dyDescent="0.25">
      <c r="A425" s="20">
        <v>413</v>
      </c>
      <c r="B425" s="52"/>
      <c r="C425" s="134" t="str">
        <f>VLOOKUP(D425,[1]Hoja1!$A$2:$B$1115,2,0)</f>
        <v>17524</v>
      </c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>
        <v>213724996</v>
      </c>
      <c r="J425" s="3">
        <v>250094038</v>
      </c>
      <c r="K425" s="3"/>
      <c r="L425" s="3"/>
      <c r="M425" s="3"/>
      <c r="N425" s="3"/>
      <c r="O425" s="3"/>
      <c r="P425" s="25">
        <v>463819034</v>
      </c>
      <c r="Q425" s="26">
        <v>303525286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17810416</v>
      </c>
      <c r="X425" s="3"/>
      <c r="Y425" s="3">
        <v>0</v>
      </c>
      <c r="Z425" s="3">
        <v>0</v>
      </c>
      <c r="AA425" s="3">
        <v>0</v>
      </c>
      <c r="AB425" s="3"/>
      <c r="AC425" s="27">
        <v>17810416</v>
      </c>
      <c r="AD425" s="28">
        <v>142483332</v>
      </c>
      <c r="AE425" s="135"/>
    </row>
    <row r="426" spans="1:31" x14ac:dyDescent="0.25">
      <c r="A426" s="29">
        <v>414</v>
      </c>
      <c r="B426" s="52"/>
      <c r="C426" s="134" t="str">
        <f>VLOOKUP(D426,[1]Hoja1!$A$2:$B$1115,2,0)</f>
        <v>17541</v>
      </c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>
        <v>282746256</v>
      </c>
      <c r="J426" s="3">
        <v>343231071</v>
      </c>
      <c r="K426" s="3"/>
      <c r="L426" s="3"/>
      <c r="M426" s="3"/>
      <c r="N426" s="3"/>
      <c r="O426" s="3"/>
      <c r="P426" s="25">
        <v>625977327</v>
      </c>
      <c r="Q426" s="26">
        <v>413917635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23562188</v>
      </c>
      <c r="X426" s="3"/>
      <c r="Y426" s="3">
        <v>0</v>
      </c>
      <c r="Z426" s="3">
        <v>0</v>
      </c>
      <c r="AA426" s="3">
        <v>0</v>
      </c>
      <c r="AB426" s="3"/>
      <c r="AC426" s="27">
        <v>23562188</v>
      </c>
      <c r="AD426" s="28">
        <v>188497504</v>
      </c>
      <c r="AE426" s="135"/>
    </row>
    <row r="427" spans="1:31" x14ac:dyDescent="0.25">
      <c r="A427" s="20">
        <v>415</v>
      </c>
      <c r="B427" s="52"/>
      <c r="C427" s="134" t="str">
        <f>VLOOKUP(D427,[1]Hoja1!$A$2:$B$1115,2,0)</f>
        <v>17614</v>
      </c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>
        <v>782019856</v>
      </c>
      <c r="J427" s="3">
        <v>873799669</v>
      </c>
      <c r="K427" s="3"/>
      <c r="L427" s="3"/>
      <c r="M427" s="3"/>
      <c r="N427" s="3"/>
      <c r="O427" s="3"/>
      <c r="P427" s="25">
        <v>1655819525</v>
      </c>
      <c r="Q427" s="26">
        <v>1069304632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65168321</v>
      </c>
      <c r="X427" s="3"/>
      <c r="Y427" s="3">
        <v>0</v>
      </c>
      <c r="Z427" s="3">
        <v>0</v>
      </c>
      <c r="AA427" s="3">
        <v>0</v>
      </c>
      <c r="AB427" s="3"/>
      <c r="AC427" s="27">
        <v>65168321</v>
      </c>
      <c r="AD427" s="28">
        <v>521346572</v>
      </c>
      <c r="AE427" s="135"/>
    </row>
    <row r="428" spans="1:31" x14ac:dyDescent="0.25">
      <c r="A428" s="29">
        <v>416</v>
      </c>
      <c r="B428" s="52"/>
      <c r="C428" s="134" t="str">
        <f>VLOOKUP(D428,[1]Hoja1!$A$2:$B$1115,2,0)</f>
        <v>17616</v>
      </c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>
        <v>156491922</v>
      </c>
      <c r="J428" s="3">
        <v>158043332</v>
      </c>
      <c r="K428" s="3"/>
      <c r="L428" s="3"/>
      <c r="M428" s="3"/>
      <c r="N428" s="3"/>
      <c r="O428" s="3"/>
      <c r="P428" s="25">
        <v>314535254</v>
      </c>
      <c r="Q428" s="26">
        <v>197166314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13040994</v>
      </c>
      <c r="X428" s="3"/>
      <c r="Y428" s="3">
        <v>0</v>
      </c>
      <c r="Z428" s="3">
        <v>0</v>
      </c>
      <c r="AA428" s="3">
        <v>0</v>
      </c>
      <c r="AB428" s="3"/>
      <c r="AC428" s="27">
        <v>13040994</v>
      </c>
      <c r="AD428" s="28">
        <v>104327946</v>
      </c>
      <c r="AE428" s="135"/>
    </row>
    <row r="429" spans="1:31" x14ac:dyDescent="0.25">
      <c r="A429" s="20">
        <v>417</v>
      </c>
      <c r="B429" s="52"/>
      <c r="C429" s="134" t="str">
        <f>VLOOKUP(D429,[1]Hoja1!$A$2:$B$1115,2,0)</f>
        <v>17653</v>
      </c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>
        <v>199888668</v>
      </c>
      <c r="J429" s="3">
        <v>235957594</v>
      </c>
      <c r="K429" s="3"/>
      <c r="L429" s="3"/>
      <c r="M429" s="3"/>
      <c r="N429" s="3"/>
      <c r="O429" s="3"/>
      <c r="P429" s="25">
        <v>435846262</v>
      </c>
      <c r="Q429" s="26">
        <v>285929761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16657389</v>
      </c>
      <c r="X429" s="3"/>
      <c r="Y429" s="3">
        <v>0</v>
      </c>
      <c r="Z429" s="3">
        <v>0</v>
      </c>
      <c r="AA429" s="3">
        <v>0</v>
      </c>
      <c r="AB429" s="3"/>
      <c r="AC429" s="27">
        <v>16657389</v>
      </c>
      <c r="AD429" s="28">
        <v>133259112</v>
      </c>
      <c r="AE429" s="135"/>
    </row>
    <row r="430" spans="1:31" x14ac:dyDescent="0.25">
      <c r="A430" s="29">
        <v>418</v>
      </c>
      <c r="B430" s="52"/>
      <c r="C430" s="134" t="str">
        <f>VLOOKUP(D430,[1]Hoja1!$A$2:$B$1115,2,0)</f>
        <v>17662</v>
      </c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>
        <v>320810280</v>
      </c>
      <c r="J430" s="3">
        <v>393191982</v>
      </c>
      <c r="K430" s="3"/>
      <c r="L430" s="3"/>
      <c r="M430" s="3"/>
      <c r="N430" s="3"/>
      <c r="O430" s="3"/>
      <c r="P430" s="25">
        <v>714002262</v>
      </c>
      <c r="Q430" s="26">
        <v>473394552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26734190</v>
      </c>
      <c r="X430" s="3"/>
      <c r="Y430" s="3">
        <v>0</v>
      </c>
      <c r="Z430" s="3">
        <v>0</v>
      </c>
      <c r="AA430" s="3">
        <v>0</v>
      </c>
      <c r="AB430" s="3"/>
      <c r="AC430" s="27">
        <v>26734190</v>
      </c>
      <c r="AD430" s="28">
        <v>213873520</v>
      </c>
      <c r="AE430" s="135"/>
    </row>
    <row r="431" spans="1:31" x14ac:dyDescent="0.25">
      <c r="A431" s="20">
        <v>419</v>
      </c>
      <c r="B431" s="52"/>
      <c r="C431" s="134" t="str">
        <f>VLOOKUP(D431,[1]Hoja1!$A$2:$B$1115,2,0)</f>
        <v>17665</v>
      </c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>
        <v>75875270</v>
      </c>
      <c r="J431" s="3">
        <v>94561758</v>
      </c>
      <c r="K431" s="3"/>
      <c r="L431" s="3"/>
      <c r="M431" s="3"/>
      <c r="N431" s="3"/>
      <c r="O431" s="3"/>
      <c r="P431" s="25">
        <v>170437028</v>
      </c>
      <c r="Q431" s="26">
        <v>113530575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6322939</v>
      </c>
      <c r="X431" s="3"/>
      <c r="Y431" s="3">
        <v>0</v>
      </c>
      <c r="Z431" s="3">
        <v>0</v>
      </c>
      <c r="AA431" s="3">
        <v>0</v>
      </c>
      <c r="AB431" s="3"/>
      <c r="AC431" s="27">
        <v>6322939</v>
      </c>
      <c r="AD431" s="28">
        <v>50583514</v>
      </c>
      <c r="AE431" s="135"/>
    </row>
    <row r="432" spans="1:31" x14ac:dyDescent="0.25">
      <c r="A432" s="29">
        <v>420</v>
      </c>
      <c r="B432" s="52"/>
      <c r="C432" s="134" t="str">
        <f>VLOOKUP(D432,[1]Hoja1!$A$2:$B$1115,2,0)</f>
        <v>17777</v>
      </c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>
        <v>447914128</v>
      </c>
      <c r="J432" s="3">
        <v>504826201</v>
      </c>
      <c r="K432" s="3"/>
      <c r="L432" s="3"/>
      <c r="M432" s="3"/>
      <c r="N432" s="3"/>
      <c r="O432" s="3"/>
      <c r="P432" s="25">
        <v>952740329</v>
      </c>
      <c r="Q432" s="26">
        <v>616804732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37326177</v>
      </c>
      <c r="X432" s="3"/>
      <c r="Y432" s="3">
        <v>0</v>
      </c>
      <c r="Z432" s="3">
        <v>0</v>
      </c>
      <c r="AA432" s="3">
        <v>0</v>
      </c>
      <c r="AB432" s="3"/>
      <c r="AC432" s="27">
        <v>37326177</v>
      </c>
      <c r="AD432" s="28">
        <v>298609420</v>
      </c>
      <c r="AE432" s="135"/>
    </row>
    <row r="433" spans="1:31" x14ac:dyDescent="0.25">
      <c r="A433" s="20">
        <v>421</v>
      </c>
      <c r="B433" s="52"/>
      <c r="C433" s="134" t="str">
        <f>VLOOKUP(D433,[1]Hoja1!$A$2:$B$1115,2,0)</f>
        <v>17867</v>
      </c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>
        <v>138505742</v>
      </c>
      <c r="J433" s="3">
        <v>182320299</v>
      </c>
      <c r="K433" s="3"/>
      <c r="L433" s="3"/>
      <c r="M433" s="3"/>
      <c r="N433" s="3"/>
      <c r="O433" s="3"/>
      <c r="P433" s="25">
        <v>320826041</v>
      </c>
      <c r="Q433" s="26">
        <v>216946734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11542145</v>
      </c>
      <c r="X433" s="3"/>
      <c r="Y433" s="3">
        <v>0</v>
      </c>
      <c r="Z433" s="3">
        <v>0</v>
      </c>
      <c r="AA433" s="3">
        <v>0</v>
      </c>
      <c r="AB433" s="3"/>
      <c r="AC433" s="27">
        <v>11542145</v>
      </c>
      <c r="AD433" s="28">
        <v>92337162</v>
      </c>
      <c r="AE433" s="135"/>
    </row>
    <row r="434" spans="1:31" x14ac:dyDescent="0.25">
      <c r="A434" s="29">
        <v>422</v>
      </c>
      <c r="B434" s="52"/>
      <c r="C434" s="134" t="str">
        <f>VLOOKUP(D434,[1]Hoja1!$A$2:$B$1115,2,0)</f>
        <v>17873</v>
      </c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>
        <v>510281136</v>
      </c>
      <c r="J434" s="3">
        <v>647959079</v>
      </c>
      <c r="K434" s="3"/>
      <c r="L434" s="3"/>
      <c r="M434" s="3"/>
      <c r="N434" s="3"/>
      <c r="O434" s="3"/>
      <c r="P434" s="25">
        <v>1158240215</v>
      </c>
      <c r="Q434" s="26">
        <v>775529363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42523428</v>
      </c>
      <c r="X434" s="3"/>
      <c r="Y434" s="3">
        <v>0</v>
      </c>
      <c r="Z434" s="3">
        <v>0</v>
      </c>
      <c r="AA434" s="3">
        <v>0</v>
      </c>
      <c r="AB434" s="3"/>
      <c r="AC434" s="27">
        <v>42523428</v>
      </c>
      <c r="AD434" s="28">
        <v>340187424</v>
      </c>
      <c r="AE434" s="135"/>
    </row>
    <row r="435" spans="1:31" x14ac:dyDescent="0.25">
      <c r="A435" s="20">
        <v>423</v>
      </c>
      <c r="B435" s="52"/>
      <c r="C435" s="134" t="str">
        <f>VLOOKUP(D435,[1]Hoja1!$A$2:$B$1115,2,0)</f>
        <v>17877</v>
      </c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>
        <v>152433798</v>
      </c>
      <c r="J435" s="3">
        <v>191737967</v>
      </c>
      <c r="K435" s="3"/>
      <c r="L435" s="3"/>
      <c r="M435" s="3"/>
      <c r="N435" s="3"/>
      <c r="O435" s="3"/>
      <c r="P435" s="25">
        <v>344171765</v>
      </c>
      <c r="Q435" s="26">
        <v>229846418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12702817</v>
      </c>
      <c r="X435" s="3"/>
      <c r="Y435" s="3">
        <v>0</v>
      </c>
      <c r="Z435" s="3">
        <v>0</v>
      </c>
      <c r="AA435" s="3">
        <v>0</v>
      </c>
      <c r="AB435" s="3"/>
      <c r="AC435" s="27">
        <v>12702817</v>
      </c>
      <c r="AD435" s="28">
        <v>101622530</v>
      </c>
      <c r="AE435" s="135"/>
    </row>
    <row r="436" spans="1:31" x14ac:dyDescent="0.25">
      <c r="A436" s="29">
        <v>424</v>
      </c>
      <c r="B436" s="52"/>
      <c r="C436" s="134" t="str">
        <f>VLOOKUP(D436,[1]Hoja1!$A$2:$B$1115,2,0)</f>
        <v>18029</v>
      </c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>
        <v>114513798</v>
      </c>
      <c r="J436" s="3">
        <v>99113057</v>
      </c>
      <c r="K436" s="3"/>
      <c r="L436" s="3"/>
      <c r="M436" s="3"/>
      <c r="N436" s="3"/>
      <c r="O436" s="3"/>
      <c r="P436" s="25">
        <v>213626855</v>
      </c>
      <c r="Q436" s="26">
        <v>127741508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9542817</v>
      </c>
      <c r="X436" s="3"/>
      <c r="Y436" s="3">
        <v>0</v>
      </c>
      <c r="Z436" s="3">
        <v>0</v>
      </c>
      <c r="AA436" s="3">
        <v>0</v>
      </c>
      <c r="AB436" s="3"/>
      <c r="AC436" s="27">
        <v>9542817</v>
      </c>
      <c r="AD436" s="28">
        <v>76342530</v>
      </c>
      <c r="AE436" s="135"/>
    </row>
    <row r="437" spans="1:31" x14ac:dyDescent="0.25">
      <c r="A437" s="20">
        <v>425</v>
      </c>
      <c r="B437" s="52"/>
      <c r="C437" s="134" t="str">
        <f>VLOOKUP(D437,[1]Hoja1!$A$2:$B$1115,2,0)</f>
        <v>18094</v>
      </c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>
        <v>248991112</v>
      </c>
      <c r="J437" s="3">
        <v>235316761</v>
      </c>
      <c r="K437" s="3"/>
      <c r="L437" s="3"/>
      <c r="M437" s="3"/>
      <c r="N437" s="3"/>
      <c r="O437" s="3"/>
      <c r="P437" s="25">
        <v>484307873</v>
      </c>
      <c r="Q437" s="26">
        <v>297564538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20749259</v>
      </c>
      <c r="X437" s="3"/>
      <c r="Y437" s="3">
        <v>0</v>
      </c>
      <c r="Z437" s="3">
        <v>0</v>
      </c>
      <c r="AA437" s="3">
        <v>0</v>
      </c>
      <c r="AB437" s="3"/>
      <c r="AC437" s="27">
        <v>20749259</v>
      </c>
      <c r="AD437" s="28">
        <v>165994076</v>
      </c>
      <c r="AE437" s="135"/>
    </row>
    <row r="438" spans="1:31" x14ac:dyDescent="0.25">
      <c r="A438" s="29">
        <v>426</v>
      </c>
      <c r="B438" s="52"/>
      <c r="C438" s="134" t="str">
        <f>VLOOKUP(D438,[1]Hoja1!$A$2:$B$1115,2,0)</f>
        <v>18150</v>
      </c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>
        <v>1121724864</v>
      </c>
      <c r="J438" s="3">
        <v>985484747</v>
      </c>
      <c r="K438" s="3"/>
      <c r="L438" s="3"/>
      <c r="M438" s="3"/>
      <c r="N438" s="3"/>
      <c r="O438" s="3"/>
      <c r="P438" s="25">
        <v>2107209611</v>
      </c>
      <c r="Q438" s="26">
        <v>848156015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93477072</v>
      </c>
      <c r="X438" s="3"/>
      <c r="Y438" s="3">
        <v>0</v>
      </c>
      <c r="Z438" s="3">
        <v>0</v>
      </c>
      <c r="AA438" s="3">
        <v>0</v>
      </c>
      <c r="AB438" s="3"/>
      <c r="AC438" s="27">
        <v>93477072</v>
      </c>
      <c r="AD438" s="28">
        <v>1165576524</v>
      </c>
      <c r="AE438" s="135"/>
    </row>
    <row r="439" spans="1:31" x14ac:dyDescent="0.25">
      <c r="A439" s="20">
        <v>427</v>
      </c>
      <c r="B439" s="52"/>
      <c r="C439" s="134" t="str">
        <f>VLOOKUP(D439,[1]Hoja1!$A$2:$B$1115,2,0)</f>
        <v>18205</v>
      </c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>
        <v>220078460</v>
      </c>
      <c r="J439" s="3">
        <v>212130343</v>
      </c>
      <c r="K439" s="3"/>
      <c r="L439" s="3"/>
      <c r="M439" s="3"/>
      <c r="N439" s="3"/>
      <c r="O439" s="3"/>
      <c r="P439" s="25">
        <v>432208803</v>
      </c>
      <c r="Q439" s="26">
        <v>267149959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18339872</v>
      </c>
      <c r="X439" s="3"/>
      <c r="Y439" s="3">
        <v>0</v>
      </c>
      <c r="Z439" s="3">
        <v>0</v>
      </c>
      <c r="AA439" s="3">
        <v>0</v>
      </c>
      <c r="AB439" s="3"/>
      <c r="AC439" s="27">
        <v>18339872</v>
      </c>
      <c r="AD439" s="28">
        <v>146718972</v>
      </c>
      <c r="AE439" s="135"/>
    </row>
    <row r="440" spans="1:31" x14ac:dyDescent="0.25">
      <c r="A440" s="29">
        <v>428</v>
      </c>
      <c r="B440" s="52"/>
      <c r="C440" s="134" t="str">
        <f>VLOOKUP(D440,[1]Hoja1!$A$2:$B$1115,2,0)</f>
        <v>18247</v>
      </c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>
        <v>407836976</v>
      </c>
      <c r="J440" s="3">
        <v>405476287</v>
      </c>
      <c r="K440" s="3"/>
      <c r="L440" s="3"/>
      <c r="M440" s="3"/>
      <c r="N440" s="3"/>
      <c r="O440" s="3"/>
      <c r="P440" s="25">
        <v>813313263</v>
      </c>
      <c r="Q440" s="26">
        <v>507435532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33986415</v>
      </c>
      <c r="X440" s="3"/>
      <c r="Y440" s="3">
        <v>0</v>
      </c>
      <c r="Z440" s="3">
        <v>0</v>
      </c>
      <c r="AA440" s="3">
        <v>0</v>
      </c>
      <c r="AB440" s="3"/>
      <c r="AC440" s="27">
        <v>33986415</v>
      </c>
      <c r="AD440" s="28">
        <v>271891316</v>
      </c>
      <c r="AE440" s="135"/>
    </row>
    <row r="441" spans="1:31" x14ac:dyDescent="0.25">
      <c r="A441" s="20">
        <v>429</v>
      </c>
      <c r="B441" s="52"/>
      <c r="C441" s="134" t="str">
        <f>VLOOKUP(D441,[1]Hoja1!$A$2:$B$1115,2,0)</f>
        <v>18256</v>
      </c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>
        <v>310769872</v>
      </c>
      <c r="J441" s="3">
        <v>311367297</v>
      </c>
      <c r="K441" s="3"/>
      <c r="L441" s="3"/>
      <c r="M441" s="3"/>
      <c r="N441" s="3"/>
      <c r="O441" s="3"/>
      <c r="P441" s="25">
        <v>622137169</v>
      </c>
      <c r="Q441" s="26">
        <v>389059764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25897489</v>
      </c>
      <c r="X441" s="3"/>
      <c r="Y441" s="3">
        <v>0</v>
      </c>
      <c r="Z441" s="3">
        <v>0</v>
      </c>
      <c r="AA441" s="3">
        <v>0</v>
      </c>
      <c r="AB441" s="3"/>
      <c r="AC441" s="27">
        <v>25897489</v>
      </c>
      <c r="AD441" s="28">
        <v>207179916</v>
      </c>
      <c r="AE441" s="135"/>
    </row>
    <row r="442" spans="1:31" x14ac:dyDescent="0.25">
      <c r="A442" s="29">
        <v>430</v>
      </c>
      <c r="B442" s="52"/>
      <c r="C442" s="134" t="str">
        <f>VLOOKUP(D442,[1]Hoja1!$A$2:$B$1115,2,0)</f>
        <v>18410</v>
      </c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>
        <v>392092264</v>
      </c>
      <c r="J442" s="3">
        <v>350827725</v>
      </c>
      <c r="K442" s="3"/>
      <c r="L442" s="3"/>
      <c r="M442" s="3"/>
      <c r="N442" s="3"/>
      <c r="O442" s="3"/>
      <c r="P442" s="25">
        <v>742919989</v>
      </c>
      <c r="Q442" s="26">
        <v>448850790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32674355</v>
      </c>
      <c r="X442" s="3"/>
      <c r="Y442" s="3">
        <v>0</v>
      </c>
      <c r="Z442" s="3">
        <v>0</v>
      </c>
      <c r="AA442" s="3">
        <v>0</v>
      </c>
      <c r="AB442" s="3"/>
      <c r="AC442" s="27">
        <v>32674355</v>
      </c>
      <c r="AD442" s="28">
        <v>261394844</v>
      </c>
      <c r="AE442" s="135"/>
    </row>
    <row r="443" spans="1:31" x14ac:dyDescent="0.25">
      <c r="A443" s="20">
        <v>431</v>
      </c>
      <c r="B443" s="52"/>
      <c r="C443" s="134" t="str">
        <f>VLOOKUP(D443,[1]Hoja1!$A$2:$B$1115,2,0)</f>
        <v>18460</v>
      </c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>
        <v>349321592</v>
      </c>
      <c r="J443" s="3">
        <v>328345166</v>
      </c>
      <c r="K443" s="3"/>
      <c r="L443" s="3"/>
      <c r="M443" s="3"/>
      <c r="N443" s="3"/>
      <c r="O443" s="3"/>
      <c r="P443" s="25">
        <v>677666758</v>
      </c>
      <c r="Q443" s="26">
        <v>415675565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29110133</v>
      </c>
      <c r="X443" s="3"/>
      <c r="Y443" s="3">
        <v>0</v>
      </c>
      <c r="Z443" s="3">
        <v>0</v>
      </c>
      <c r="AA443" s="3">
        <v>0</v>
      </c>
      <c r="AB443" s="3"/>
      <c r="AC443" s="27">
        <v>29110133</v>
      </c>
      <c r="AD443" s="28">
        <v>232881060</v>
      </c>
      <c r="AE443" s="135"/>
    </row>
    <row r="444" spans="1:31" x14ac:dyDescent="0.25">
      <c r="A444" s="29">
        <v>432</v>
      </c>
      <c r="B444" s="52"/>
      <c r="C444" s="134" t="str">
        <f>VLOOKUP(D444,[1]Hoja1!$A$2:$B$1115,2,0)</f>
        <v>18479</v>
      </c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>
        <v>75455270</v>
      </c>
      <c r="J444" s="3">
        <v>66147753</v>
      </c>
      <c r="K444" s="3"/>
      <c r="L444" s="3"/>
      <c r="M444" s="3"/>
      <c r="N444" s="3"/>
      <c r="O444" s="3"/>
      <c r="P444" s="25">
        <v>141603023</v>
      </c>
      <c r="Q444" s="26">
        <v>85011570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6287939</v>
      </c>
      <c r="X444" s="3"/>
      <c r="Y444" s="3">
        <v>0</v>
      </c>
      <c r="Z444" s="3">
        <v>0</v>
      </c>
      <c r="AA444" s="3">
        <v>0</v>
      </c>
      <c r="AB444" s="3"/>
      <c r="AC444" s="27">
        <v>6287939</v>
      </c>
      <c r="AD444" s="28">
        <v>50303514</v>
      </c>
      <c r="AE444" s="135"/>
    </row>
    <row r="445" spans="1:31" x14ac:dyDescent="0.25">
      <c r="A445" s="20">
        <v>433</v>
      </c>
      <c r="B445" s="52"/>
      <c r="C445" s="134" t="str">
        <f>VLOOKUP(D445,[1]Hoja1!$A$2:$B$1115,2,0)</f>
        <v>18592</v>
      </c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>
        <v>806444544</v>
      </c>
      <c r="J445" s="3">
        <v>642557912</v>
      </c>
      <c r="K445" s="3"/>
      <c r="L445" s="3"/>
      <c r="M445" s="3"/>
      <c r="N445" s="3"/>
      <c r="O445" s="3"/>
      <c r="P445" s="25">
        <v>1449002456</v>
      </c>
      <c r="Q445" s="26">
        <v>836127036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67203712</v>
      </c>
      <c r="X445" s="3"/>
      <c r="Y445" s="3">
        <v>0</v>
      </c>
      <c r="Z445" s="3">
        <v>0</v>
      </c>
      <c r="AA445" s="3">
        <v>0</v>
      </c>
      <c r="AB445" s="3"/>
      <c r="AC445" s="27">
        <v>67203712</v>
      </c>
      <c r="AD445" s="28">
        <v>545671708</v>
      </c>
      <c r="AE445" s="135"/>
    </row>
    <row r="446" spans="1:31" x14ac:dyDescent="0.25">
      <c r="A446" s="29">
        <v>434</v>
      </c>
      <c r="B446" s="52"/>
      <c r="C446" s="134" t="str">
        <f>VLOOKUP(D446,[1]Hoja1!$A$2:$B$1115,2,0)</f>
        <v>18610</v>
      </c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>
        <v>371261796</v>
      </c>
      <c r="J446" s="3">
        <v>346630326</v>
      </c>
      <c r="K446" s="3"/>
      <c r="L446" s="3"/>
      <c r="M446" s="3"/>
      <c r="N446" s="3"/>
      <c r="O446" s="3"/>
      <c r="P446" s="25">
        <v>717892122</v>
      </c>
      <c r="Q446" s="26">
        <v>439445775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30938483</v>
      </c>
      <c r="X446" s="3"/>
      <c r="Y446" s="3">
        <v>0</v>
      </c>
      <c r="Z446" s="3">
        <v>0</v>
      </c>
      <c r="AA446" s="3">
        <v>0</v>
      </c>
      <c r="AB446" s="3"/>
      <c r="AC446" s="27">
        <v>30938483</v>
      </c>
      <c r="AD446" s="28">
        <v>247507864</v>
      </c>
      <c r="AE446" s="135"/>
    </row>
    <row r="447" spans="1:31" x14ac:dyDescent="0.25">
      <c r="A447" s="20">
        <v>435</v>
      </c>
      <c r="B447" s="52"/>
      <c r="C447" s="134" t="str">
        <f>VLOOKUP(D447,[1]Hoja1!$A$2:$B$1115,2,0)</f>
        <v>18753</v>
      </c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>
        <v>1846811360</v>
      </c>
      <c r="J447" s="3">
        <v>1544329520</v>
      </c>
      <c r="K447" s="3"/>
      <c r="L447" s="3"/>
      <c r="M447" s="3"/>
      <c r="N447" s="3"/>
      <c r="O447" s="3"/>
      <c r="P447" s="25">
        <v>3391140880</v>
      </c>
      <c r="Q447" s="26">
        <v>2006032361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153900947</v>
      </c>
      <c r="X447" s="3"/>
      <c r="Y447" s="3">
        <v>0</v>
      </c>
      <c r="Z447" s="3">
        <v>0</v>
      </c>
      <c r="AA447" s="3">
        <v>0</v>
      </c>
      <c r="AB447" s="3"/>
      <c r="AC447" s="27">
        <v>153900947</v>
      </c>
      <c r="AD447" s="28">
        <v>1231207572</v>
      </c>
      <c r="AE447" s="135"/>
    </row>
    <row r="448" spans="1:31" x14ac:dyDescent="0.25">
      <c r="A448" s="29">
        <v>436</v>
      </c>
      <c r="B448" s="52"/>
      <c r="C448" s="134" t="str">
        <f>VLOOKUP(D448,[1]Hoja1!$A$2:$B$1115,2,0)</f>
        <v>18756</v>
      </c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>
        <v>419774572</v>
      </c>
      <c r="J448" s="3">
        <v>351036103</v>
      </c>
      <c r="K448" s="3"/>
      <c r="L448" s="3"/>
      <c r="M448" s="3"/>
      <c r="N448" s="3"/>
      <c r="O448" s="3"/>
      <c r="P448" s="25">
        <v>770810675</v>
      </c>
      <c r="Q448" s="26">
        <v>455979745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34981214</v>
      </c>
      <c r="X448" s="3"/>
      <c r="Y448" s="3">
        <v>0</v>
      </c>
      <c r="Z448" s="3">
        <v>0</v>
      </c>
      <c r="AA448" s="3">
        <v>0</v>
      </c>
      <c r="AB448" s="3"/>
      <c r="AC448" s="27">
        <v>34981214</v>
      </c>
      <c r="AD448" s="28">
        <v>279849716</v>
      </c>
      <c r="AE448" s="135"/>
    </row>
    <row r="449" spans="1:31" x14ac:dyDescent="0.25">
      <c r="A449" s="20">
        <v>437</v>
      </c>
      <c r="B449" s="52"/>
      <c r="C449" s="134" t="str">
        <f>VLOOKUP(D449,[1]Hoja1!$A$2:$B$1115,2,0)</f>
        <v>18785</v>
      </c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>
        <v>171824772</v>
      </c>
      <c r="J449" s="3">
        <v>159689190</v>
      </c>
      <c r="K449" s="3"/>
      <c r="L449" s="3"/>
      <c r="M449" s="3"/>
      <c r="N449" s="3"/>
      <c r="O449" s="3"/>
      <c r="P449" s="25">
        <v>331513962</v>
      </c>
      <c r="Q449" s="26">
        <v>202645383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14318731</v>
      </c>
      <c r="X449" s="3"/>
      <c r="Y449" s="3">
        <v>0</v>
      </c>
      <c r="Z449" s="3">
        <v>0</v>
      </c>
      <c r="AA449" s="3">
        <v>0</v>
      </c>
      <c r="AB449" s="3"/>
      <c r="AC449" s="27">
        <v>14318731</v>
      </c>
      <c r="AD449" s="28">
        <v>114549848</v>
      </c>
      <c r="AE449" s="135"/>
    </row>
    <row r="450" spans="1:31" x14ac:dyDescent="0.25">
      <c r="A450" s="29">
        <v>438</v>
      </c>
      <c r="B450" s="52"/>
      <c r="C450" s="134" t="str">
        <f>VLOOKUP(D450,[1]Hoja1!$A$2:$B$1115,2,0)</f>
        <v>18860</v>
      </c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>
        <v>156800672</v>
      </c>
      <c r="J450" s="3">
        <v>155178566</v>
      </c>
      <c r="K450" s="3"/>
      <c r="L450" s="3"/>
      <c r="M450" s="3"/>
      <c r="N450" s="3"/>
      <c r="O450" s="3"/>
      <c r="P450" s="25">
        <v>311979238</v>
      </c>
      <c r="Q450" s="26">
        <v>194378735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13066723</v>
      </c>
      <c r="X450" s="3"/>
      <c r="Y450" s="3">
        <v>0</v>
      </c>
      <c r="Z450" s="3">
        <v>0</v>
      </c>
      <c r="AA450" s="3">
        <v>0</v>
      </c>
      <c r="AB450" s="3"/>
      <c r="AC450" s="27">
        <v>13066723</v>
      </c>
      <c r="AD450" s="28">
        <v>104533780</v>
      </c>
      <c r="AE450" s="135"/>
    </row>
    <row r="451" spans="1:31" x14ac:dyDescent="0.25">
      <c r="A451" s="20">
        <v>439</v>
      </c>
      <c r="B451" s="52"/>
      <c r="C451" s="134" t="str">
        <f>VLOOKUP(D451,[1]Hoja1!$A$2:$B$1115,2,0)</f>
        <v>19022</v>
      </c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>
        <v>324950100</v>
      </c>
      <c r="J451" s="3">
        <v>286370274</v>
      </c>
      <c r="K451" s="3"/>
      <c r="L451" s="3"/>
      <c r="M451" s="3"/>
      <c r="N451" s="3"/>
      <c r="O451" s="3"/>
      <c r="P451" s="25">
        <v>611320374</v>
      </c>
      <c r="Q451" s="26">
        <v>367607799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27079175</v>
      </c>
      <c r="X451" s="3"/>
      <c r="Y451" s="3">
        <v>0</v>
      </c>
      <c r="Z451" s="3">
        <v>0</v>
      </c>
      <c r="AA451" s="3">
        <v>0</v>
      </c>
      <c r="AB451" s="3"/>
      <c r="AC451" s="27">
        <v>27079175</v>
      </c>
      <c r="AD451" s="28">
        <v>216633400</v>
      </c>
      <c r="AE451" s="135"/>
    </row>
    <row r="452" spans="1:31" x14ac:dyDescent="0.25">
      <c r="A452" s="29">
        <v>440</v>
      </c>
      <c r="B452" s="52"/>
      <c r="C452" s="134" t="str">
        <f>VLOOKUP(D452,[1]Hoja1!$A$2:$B$1115,2,0)</f>
        <v>19050</v>
      </c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>
        <v>706145216</v>
      </c>
      <c r="J452" s="3">
        <v>636649293</v>
      </c>
      <c r="K452" s="3"/>
      <c r="L452" s="3"/>
      <c r="M452" s="3"/>
      <c r="N452" s="37"/>
      <c r="O452" s="37"/>
      <c r="P452" s="25">
        <v>1342794509</v>
      </c>
      <c r="Q452" s="26">
        <v>813185598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58845435</v>
      </c>
      <c r="X452" s="3"/>
      <c r="Y452" s="3">
        <v>0</v>
      </c>
      <c r="Z452" s="3">
        <v>0</v>
      </c>
      <c r="AA452" s="3">
        <v>0</v>
      </c>
      <c r="AB452" s="3"/>
      <c r="AC452" s="27">
        <v>58845435</v>
      </c>
      <c r="AD452" s="28">
        <v>470763476</v>
      </c>
      <c r="AE452" s="135"/>
    </row>
    <row r="453" spans="1:31" x14ac:dyDescent="0.25">
      <c r="A453" s="20">
        <v>441</v>
      </c>
      <c r="B453" s="52"/>
      <c r="C453" s="134" t="str">
        <f>VLOOKUP(D453,[1]Hoja1!$A$2:$B$1115,2,0)</f>
        <v>19075</v>
      </c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>
        <v>450426520</v>
      </c>
      <c r="J453" s="3">
        <v>363741095</v>
      </c>
      <c r="K453" s="3"/>
      <c r="L453" s="3"/>
      <c r="M453" s="3"/>
      <c r="N453" s="37"/>
      <c r="O453" s="37"/>
      <c r="P453" s="25">
        <v>814167615</v>
      </c>
      <c r="Q453" s="26">
        <v>476347724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37535543</v>
      </c>
      <c r="X453" s="3"/>
      <c r="Y453" s="3">
        <v>0</v>
      </c>
      <c r="Z453" s="3">
        <v>0</v>
      </c>
      <c r="AA453" s="3">
        <v>0</v>
      </c>
      <c r="AB453" s="3"/>
      <c r="AC453" s="27">
        <v>37535543</v>
      </c>
      <c r="AD453" s="28">
        <v>300284348</v>
      </c>
      <c r="AE453" s="135"/>
    </row>
    <row r="454" spans="1:31" x14ac:dyDescent="0.25">
      <c r="A454" s="29">
        <v>442</v>
      </c>
      <c r="B454" s="52"/>
      <c r="C454" s="134" t="str">
        <f>VLOOKUP(D454,[1]Hoja1!$A$2:$B$1115,2,0)</f>
        <v>19100</v>
      </c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>
        <v>619005464</v>
      </c>
      <c r="J454" s="3">
        <v>639684210</v>
      </c>
      <c r="K454" s="3"/>
      <c r="L454" s="3"/>
      <c r="M454" s="3"/>
      <c r="N454" s="3"/>
      <c r="O454" s="3"/>
      <c r="P454" s="25">
        <v>1258689674</v>
      </c>
      <c r="Q454" s="26">
        <v>794435577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51583789</v>
      </c>
      <c r="X454" s="3"/>
      <c r="Y454" s="3">
        <v>0</v>
      </c>
      <c r="Z454" s="3">
        <v>0</v>
      </c>
      <c r="AA454" s="3">
        <v>0</v>
      </c>
      <c r="AB454" s="3"/>
      <c r="AC454" s="27">
        <v>51583789</v>
      </c>
      <c r="AD454" s="28">
        <v>412670308</v>
      </c>
      <c r="AE454" s="135"/>
    </row>
    <row r="455" spans="1:31" x14ac:dyDescent="0.25">
      <c r="A455" s="20">
        <v>443</v>
      </c>
      <c r="B455" s="52"/>
      <c r="C455" s="134" t="str">
        <f>VLOOKUP(D455,[1]Hoja1!$A$2:$B$1115,2,0)</f>
        <v>19110</v>
      </c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>
        <v>523068560</v>
      </c>
      <c r="J455" s="3">
        <v>601456807</v>
      </c>
      <c r="K455" s="3"/>
      <c r="L455" s="3"/>
      <c r="M455" s="3"/>
      <c r="N455" s="3"/>
      <c r="O455" s="3"/>
      <c r="P455" s="25">
        <v>1124525367</v>
      </c>
      <c r="Q455" s="26">
        <v>732223948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43589047</v>
      </c>
      <c r="X455" s="3"/>
      <c r="Y455" s="3">
        <v>0</v>
      </c>
      <c r="Z455" s="3">
        <v>0</v>
      </c>
      <c r="AA455" s="3">
        <v>0</v>
      </c>
      <c r="AB455" s="3"/>
      <c r="AC455" s="27">
        <v>43589047</v>
      </c>
      <c r="AD455" s="28">
        <v>348712372</v>
      </c>
      <c r="AE455" s="135"/>
    </row>
    <row r="456" spans="1:31" x14ac:dyDescent="0.25">
      <c r="A456" s="29">
        <v>444</v>
      </c>
      <c r="B456" s="52"/>
      <c r="C456" s="134" t="str">
        <f>VLOOKUP(D456,[1]Hoja1!$A$2:$B$1115,2,0)</f>
        <v>19130</v>
      </c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>
        <v>843569440</v>
      </c>
      <c r="J456" s="3">
        <v>838615668</v>
      </c>
      <c r="K456" s="3"/>
      <c r="L456" s="3"/>
      <c r="M456" s="3"/>
      <c r="N456" s="3"/>
      <c r="O456" s="3"/>
      <c r="P456" s="25">
        <v>1682185108</v>
      </c>
      <c r="Q456" s="26">
        <v>1045812243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70297453</v>
      </c>
      <c r="X456" s="3"/>
      <c r="Y456" s="3">
        <v>0</v>
      </c>
      <c r="Z456" s="3">
        <v>0</v>
      </c>
      <c r="AA456" s="3">
        <v>0</v>
      </c>
      <c r="AB456" s="3"/>
      <c r="AC456" s="27">
        <v>70297453</v>
      </c>
      <c r="AD456" s="28">
        <v>566075412</v>
      </c>
      <c r="AE456" s="135"/>
    </row>
    <row r="457" spans="1:31" x14ac:dyDescent="0.25">
      <c r="A457" s="20">
        <v>445</v>
      </c>
      <c r="B457" s="52"/>
      <c r="C457" s="134" t="str">
        <f>VLOOKUP(D457,[1]Hoja1!$A$2:$B$1115,2,0)</f>
        <v>19137</v>
      </c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>
        <v>1323619568</v>
      </c>
      <c r="J457" s="3">
        <v>1340058160</v>
      </c>
      <c r="K457" s="3"/>
      <c r="L457" s="3"/>
      <c r="M457" s="3"/>
      <c r="N457" s="3"/>
      <c r="O457" s="3"/>
      <c r="P457" s="25">
        <v>2663677728</v>
      </c>
      <c r="Q457" s="26">
        <v>1638252750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110301631</v>
      </c>
      <c r="X457" s="3"/>
      <c r="Y457" s="3">
        <v>0</v>
      </c>
      <c r="Z457" s="3">
        <v>0</v>
      </c>
      <c r="AA457" s="3">
        <v>0</v>
      </c>
      <c r="AB457" s="3"/>
      <c r="AC457" s="27">
        <v>110301631</v>
      </c>
      <c r="AD457" s="28">
        <v>915123347</v>
      </c>
      <c r="AE457" s="135"/>
    </row>
    <row r="458" spans="1:31" x14ac:dyDescent="0.25">
      <c r="A458" s="29">
        <v>446</v>
      </c>
      <c r="B458" s="52"/>
      <c r="C458" s="134" t="str">
        <f>VLOOKUP(D458,[1]Hoja1!$A$2:$B$1115,2,0)</f>
        <v>19142</v>
      </c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>
        <v>736885760</v>
      </c>
      <c r="J458" s="3">
        <v>728750940</v>
      </c>
      <c r="K458" s="3"/>
      <c r="L458" s="3"/>
      <c r="M458" s="3"/>
      <c r="N458" s="3"/>
      <c r="O458" s="3"/>
      <c r="P458" s="25">
        <v>1465636700</v>
      </c>
      <c r="Q458" s="26">
        <v>912972381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61407147</v>
      </c>
      <c r="X458" s="3"/>
      <c r="Y458" s="3">
        <v>0</v>
      </c>
      <c r="Z458" s="3">
        <v>0</v>
      </c>
      <c r="AA458" s="3">
        <v>0</v>
      </c>
      <c r="AB458" s="3"/>
      <c r="AC458" s="27">
        <v>61407147</v>
      </c>
      <c r="AD458" s="28">
        <v>491257172</v>
      </c>
      <c r="AE458" s="135"/>
    </row>
    <row r="459" spans="1:31" x14ac:dyDescent="0.25">
      <c r="A459" s="20">
        <v>447</v>
      </c>
      <c r="B459" s="52"/>
      <c r="C459" s="134" t="str">
        <f>VLOOKUP(D459,[1]Hoja1!$A$2:$B$1115,2,0)</f>
        <v>19212</v>
      </c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>
        <v>451868928</v>
      </c>
      <c r="J459" s="3">
        <v>516649279</v>
      </c>
      <c r="K459" s="3"/>
      <c r="L459" s="3"/>
      <c r="M459" s="3"/>
      <c r="N459" s="3"/>
      <c r="O459" s="3"/>
      <c r="P459" s="25">
        <v>968518207</v>
      </c>
      <c r="Q459" s="26">
        <v>629616511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37655744</v>
      </c>
      <c r="X459" s="3"/>
      <c r="Y459" s="3">
        <v>0</v>
      </c>
      <c r="Z459" s="3">
        <v>0</v>
      </c>
      <c r="AA459" s="3">
        <v>0</v>
      </c>
      <c r="AB459" s="3"/>
      <c r="AC459" s="27">
        <v>37655744</v>
      </c>
      <c r="AD459" s="28">
        <v>301245952</v>
      </c>
      <c r="AE459" s="135"/>
    </row>
    <row r="460" spans="1:31" x14ac:dyDescent="0.25">
      <c r="A460" s="29">
        <v>448</v>
      </c>
      <c r="B460" s="52"/>
      <c r="C460" s="134" t="str">
        <f>VLOOKUP(D460,[1]Hoja1!$A$2:$B$1115,2,0)</f>
        <v>19256</v>
      </c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>
        <v>991498384</v>
      </c>
      <c r="J460" s="3">
        <v>791855689</v>
      </c>
      <c r="K460" s="3"/>
      <c r="L460" s="3"/>
      <c r="M460" s="3"/>
      <c r="N460" s="37"/>
      <c r="O460" s="37"/>
      <c r="P460" s="25">
        <v>1783354073</v>
      </c>
      <c r="Q460" s="26">
        <v>1031294961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82624865</v>
      </c>
      <c r="X460" s="3"/>
      <c r="Y460" s="3">
        <v>0</v>
      </c>
      <c r="Z460" s="3">
        <v>0</v>
      </c>
      <c r="AA460" s="3">
        <v>0</v>
      </c>
      <c r="AB460" s="3"/>
      <c r="AC460" s="27">
        <v>82624865</v>
      </c>
      <c r="AD460" s="28">
        <v>669434247</v>
      </c>
      <c r="AE460" s="135"/>
    </row>
    <row r="461" spans="1:31" x14ac:dyDescent="0.25">
      <c r="A461" s="20">
        <v>449</v>
      </c>
      <c r="B461" s="52"/>
      <c r="C461" s="134" t="str">
        <f>VLOOKUP(D461,[1]Hoja1!$A$2:$B$1115,2,0)</f>
        <v>19290</v>
      </c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>
        <v>84500630</v>
      </c>
      <c r="J461" s="3">
        <v>84407711</v>
      </c>
      <c r="K461" s="3"/>
      <c r="L461" s="3"/>
      <c r="M461" s="3"/>
      <c r="N461" s="3"/>
      <c r="O461" s="3"/>
      <c r="P461" s="25">
        <v>168908341</v>
      </c>
      <c r="Q461" s="26">
        <v>105532868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7041719</v>
      </c>
      <c r="X461" s="3"/>
      <c r="Y461" s="3">
        <v>0</v>
      </c>
      <c r="Z461" s="3">
        <v>0</v>
      </c>
      <c r="AA461" s="3">
        <v>0</v>
      </c>
      <c r="AB461" s="3"/>
      <c r="AC461" s="27">
        <v>7041719</v>
      </c>
      <c r="AD461" s="28">
        <v>56333754</v>
      </c>
      <c r="AE461" s="135"/>
    </row>
    <row r="462" spans="1:31" x14ac:dyDescent="0.25">
      <c r="A462" s="29">
        <v>450</v>
      </c>
      <c r="B462" s="52"/>
      <c r="C462" s="134" t="str">
        <f>VLOOKUP(D462,[1]Hoja1!$A$2:$B$1115,2,0)</f>
        <v>19300</v>
      </c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>
        <v>265262792</v>
      </c>
      <c r="J462" s="3">
        <v>282831063</v>
      </c>
      <c r="K462" s="3"/>
      <c r="L462" s="3"/>
      <c r="M462" s="3"/>
      <c r="N462" s="3"/>
      <c r="O462" s="3"/>
      <c r="P462" s="25">
        <v>548093855</v>
      </c>
      <c r="Q462" s="26">
        <v>320401201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22105233</v>
      </c>
      <c r="X462" s="3"/>
      <c r="Y462" s="3">
        <v>0</v>
      </c>
      <c r="Z462" s="3">
        <v>0</v>
      </c>
      <c r="AA462" s="3">
        <v>0</v>
      </c>
      <c r="AB462" s="3"/>
      <c r="AC462" s="27">
        <v>22105233</v>
      </c>
      <c r="AD462" s="28">
        <v>205587421</v>
      </c>
      <c r="AE462" s="135"/>
    </row>
    <row r="463" spans="1:31" x14ac:dyDescent="0.25">
      <c r="A463" s="20">
        <v>451</v>
      </c>
      <c r="B463" s="52"/>
      <c r="C463" s="134" t="str">
        <f>VLOOKUP(D463,[1]Hoja1!$A$2:$B$1115,2,0)</f>
        <v>19318</v>
      </c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>
        <v>1682435008</v>
      </c>
      <c r="J463" s="3">
        <v>1083644147</v>
      </c>
      <c r="K463" s="3"/>
      <c r="L463" s="3"/>
      <c r="M463" s="3"/>
      <c r="N463" s="3"/>
      <c r="O463" s="3"/>
      <c r="P463" s="25">
        <v>2766079155</v>
      </c>
      <c r="Q463" s="26">
        <v>1250450257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140202917</v>
      </c>
      <c r="X463" s="3"/>
      <c r="Y463" s="3">
        <v>0</v>
      </c>
      <c r="Z463" s="3">
        <v>0</v>
      </c>
      <c r="AA463" s="3">
        <v>0</v>
      </c>
      <c r="AB463" s="3"/>
      <c r="AC463" s="27">
        <v>140202917</v>
      </c>
      <c r="AD463" s="28">
        <v>1375425981</v>
      </c>
      <c r="AE463" s="135"/>
    </row>
    <row r="464" spans="1:31" x14ac:dyDescent="0.25">
      <c r="A464" s="29">
        <v>452</v>
      </c>
      <c r="B464" s="52"/>
      <c r="C464" s="134" t="str">
        <f>VLOOKUP(D464,[1]Hoja1!$A$2:$B$1115,2,0)</f>
        <v>19355</v>
      </c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>
        <v>661408904</v>
      </c>
      <c r="J464" s="3">
        <v>801968121</v>
      </c>
      <c r="K464" s="3"/>
      <c r="L464" s="3"/>
      <c r="M464" s="3"/>
      <c r="N464" s="3"/>
      <c r="O464" s="3"/>
      <c r="P464" s="25">
        <v>1463377025</v>
      </c>
      <c r="Q464" s="26">
        <v>967320348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55117409</v>
      </c>
      <c r="X464" s="3"/>
      <c r="Y464" s="3">
        <v>0</v>
      </c>
      <c r="Z464" s="3">
        <v>0</v>
      </c>
      <c r="AA464" s="3">
        <v>0</v>
      </c>
      <c r="AB464" s="3"/>
      <c r="AC464" s="27">
        <v>55117409</v>
      </c>
      <c r="AD464" s="28">
        <v>440939268</v>
      </c>
      <c r="AE464" s="135"/>
    </row>
    <row r="465" spans="1:31" x14ac:dyDescent="0.25">
      <c r="A465" s="20">
        <v>453</v>
      </c>
      <c r="B465" s="52"/>
      <c r="C465" s="134" t="str">
        <f>VLOOKUP(D465,[1]Hoja1!$A$2:$B$1115,2,0)</f>
        <v>19364</v>
      </c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>
        <v>350694828</v>
      </c>
      <c r="J465" s="3">
        <v>411795599</v>
      </c>
      <c r="K465" s="3"/>
      <c r="L465" s="3"/>
      <c r="M465" s="3"/>
      <c r="N465" s="3"/>
      <c r="O465" s="3"/>
      <c r="P465" s="25">
        <v>762490427</v>
      </c>
      <c r="Q465" s="26">
        <v>499469306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29224569</v>
      </c>
      <c r="X465" s="3"/>
      <c r="Y465" s="3">
        <v>0</v>
      </c>
      <c r="Z465" s="3">
        <v>0</v>
      </c>
      <c r="AA465" s="3">
        <v>0</v>
      </c>
      <c r="AB465" s="3"/>
      <c r="AC465" s="27">
        <v>29224569</v>
      </c>
      <c r="AD465" s="28">
        <v>233796552</v>
      </c>
      <c r="AE465" s="135"/>
    </row>
    <row r="466" spans="1:31" x14ac:dyDescent="0.25">
      <c r="A466" s="29">
        <v>454</v>
      </c>
      <c r="B466" s="52"/>
      <c r="C466" s="134" t="str">
        <f>VLOOKUP(D466,[1]Hoja1!$A$2:$B$1115,2,0)</f>
        <v>19392</v>
      </c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>
        <v>204968944</v>
      </c>
      <c r="J466" s="3">
        <v>198890438</v>
      </c>
      <c r="K466" s="3"/>
      <c r="L466" s="3"/>
      <c r="M466" s="3"/>
      <c r="N466" s="3"/>
      <c r="O466" s="3"/>
      <c r="P466" s="25">
        <v>403859382</v>
      </c>
      <c r="Q466" s="26">
        <v>250132673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17080745</v>
      </c>
      <c r="X466" s="3"/>
      <c r="Y466" s="3">
        <v>0</v>
      </c>
      <c r="Z466" s="3">
        <v>0</v>
      </c>
      <c r="AA466" s="3">
        <v>0</v>
      </c>
      <c r="AB466" s="3"/>
      <c r="AC466" s="27">
        <v>17080745</v>
      </c>
      <c r="AD466" s="28">
        <v>136645964</v>
      </c>
      <c r="AE466" s="135"/>
    </row>
    <row r="467" spans="1:31" x14ac:dyDescent="0.25">
      <c r="A467" s="20">
        <v>455</v>
      </c>
      <c r="B467" s="52"/>
      <c r="C467" s="134" t="str">
        <f>VLOOKUP(D467,[1]Hoja1!$A$2:$B$1115,2,0)</f>
        <v>19397</v>
      </c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>
        <v>234710248</v>
      </c>
      <c r="J467" s="3">
        <v>294213202</v>
      </c>
      <c r="K467" s="3"/>
      <c r="L467" s="3"/>
      <c r="M467" s="3"/>
      <c r="N467" s="3"/>
      <c r="O467" s="3"/>
      <c r="P467" s="25">
        <v>528923450</v>
      </c>
      <c r="Q467" s="26">
        <v>352890763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19559187</v>
      </c>
      <c r="X467" s="3"/>
      <c r="Y467" s="3">
        <v>0</v>
      </c>
      <c r="Z467" s="3">
        <v>0</v>
      </c>
      <c r="AA467" s="3">
        <v>0</v>
      </c>
      <c r="AB467" s="3"/>
      <c r="AC467" s="27">
        <v>19559187</v>
      </c>
      <c r="AD467" s="28">
        <v>156473500</v>
      </c>
      <c r="AE467" s="135"/>
    </row>
    <row r="468" spans="1:31" x14ac:dyDescent="0.25">
      <c r="A468" s="29">
        <v>456</v>
      </c>
      <c r="B468" s="52"/>
      <c r="C468" s="134" t="str">
        <f>VLOOKUP(D468,[1]Hoja1!$A$2:$B$1115,2,0)</f>
        <v>19418</v>
      </c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>
        <v>1013884400</v>
      </c>
      <c r="J468" s="3">
        <v>478564950</v>
      </c>
      <c r="K468" s="3"/>
      <c r="L468" s="3"/>
      <c r="M468" s="3"/>
      <c r="N468" s="3"/>
      <c r="O468" s="3"/>
      <c r="P468" s="25">
        <v>1492449350</v>
      </c>
      <c r="Q468" s="26">
        <v>656656001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84490367</v>
      </c>
      <c r="X468" s="3"/>
      <c r="Y468" s="3">
        <v>0</v>
      </c>
      <c r="Z468" s="3">
        <v>0</v>
      </c>
      <c r="AA468" s="3">
        <v>0</v>
      </c>
      <c r="AB468" s="3"/>
      <c r="AC468" s="27">
        <v>84490367</v>
      </c>
      <c r="AD468" s="28">
        <v>751302982</v>
      </c>
      <c r="AE468" s="135"/>
    </row>
    <row r="469" spans="1:31" x14ac:dyDescent="0.25">
      <c r="A469" s="20">
        <v>457</v>
      </c>
      <c r="B469" s="52"/>
      <c r="C469" s="134" t="str">
        <f>VLOOKUP(D469,[1]Hoja1!$A$2:$B$1115,2,0)</f>
        <v>19450</v>
      </c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>
        <v>285857528</v>
      </c>
      <c r="J469" s="3">
        <v>274271237</v>
      </c>
      <c r="K469" s="3"/>
      <c r="L469" s="3"/>
      <c r="M469" s="3"/>
      <c r="N469" s="3"/>
      <c r="O469" s="3"/>
      <c r="P469" s="25">
        <v>560128765</v>
      </c>
      <c r="Q469" s="26">
        <v>345735620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23821461</v>
      </c>
      <c r="X469" s="3"/>
      <c r="Y469" s="3">
        <v>0</v>
      </c>
      <c r="Z469" s="3">
        <v>0</v>
      </c>
      <c r="AA469" s="3">
        <v>0</v>
      </c>
      <c r="AB469" s="3"/>
      <c r="AC469" s="27">
        <v>23821461</v>
      </c>
      <c r="AD469" s="28">
        <v>190571684</v>
      </c>
      <c r="AE469" s="135"/>
    </row>
    <row r="470" spans="1:31" x14ac:dyDescent="0.25">
      <c r="A470" s="29">
        <v>458</v>
      </c>
      <c r="B470" s="52"/>
      <c r="C470" s="134" t="str">
        <f>VLOOKUP(D470,[1]Hoja1!$A$2:$B$1115,2,0)</f>
        <v>19455</v>
      </c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>
        <v>436639832</v>
      </c>
      <c r="J470" s="3">
        <v>522487769</v>
      </c>
      <c r="K470" s="3"/>
      <c r="L470" s="3"/>
      <c r="M470" s="3"/>
      <c r="N470" s="3"/>
      <c r="O470" s="3"/>
      <c r="P470" s="25">
        <v>959127601</v>
      </c>
      <c r="Q470" s="26">
        <v>631647728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36386653</v>
      </c>
      <c r="X470" s="3"/>
      <c r="Y470" s="3">
        <v>0</v>
      </c>
      <c r="Z470" s="3">
        <v>0</v>
      </c>
      <c r="AA470" s="3">
        <v>0</v>
      </c>
      <c r="AB470" s="3"/>
      <c r="AC470" s="27">
        <v>36386653</v>
      </c>
      <c r="AD470" s="28">
        <v>291093220</v>
      </c>
      <c r="AE470" s="135"/>
    </row>
    <row r="471" spans="1:31" x14ac:dyDescent="0.25">
      <c r="A471" s="20">
        <v>459</v>
      </c>
      <c r="B471" s="52"/>
      <c r="C471" s="134" t="str">
        <f>VLOOKUP(D471,[1]Hoja1!$A$2:$B$1115,2,0)</f>
        <v>19473</v>
      </c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>
        <v>971270704</v>
      </c>
      <c r="J471" s="3">
        <v>911397934</v>
      </c>
      <c r="K471" s="3"/>
      <c r="L471" s="3"/>
      <c r="M471" s="3"/>
      <c r="N471" s="3"/>
      <c r="O471" s="3"/>
      <c r="P471" s="25">
        <v>1882668638</v>
      </c>
      <c r="Q471" s="26">
        <v>1154215609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80939225</v>
      </c>
      <c r="X471" s="3"/>
      <c r="Y471" s="3">
        <v>0</v>
      </c>
      <c r="Z471" s="3">
        <v>0</v>
      </c>
      <c r="AA471" s="3">
        <v>0</v>
      </c>
      <c r="AB471" s="3"/>
      <c r="AC471" s="27">
        <v>80939225</v>
      </c>
      <c r="AD471" s="28">
        <v>647513804</v>
      </c>
      <c r="AE471" s="135"/>
    </row>
    <row r="472" spans="1:31" x14ac:dyDescent="0.25">
      <c r="A472" s="29">
        <v>460</v>
      </c>
      <c r="B472" s="52"/>
      <c r="C472" s="134" t="str">
        <f>VLOOKUP(D472,[1]Hoja1!$A$2:$B$1115,2,0)</f>
        <v>19513</v>
      </c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>
        <v>120006662</v>
      </c>
      <c r="J472" s="3">
        <v>150950187</v>
      </c>
      <c r="K472" s="3"/>
      <c r="L472" s="3"/>
      <c r="M472" s="3"/>
      <c r="N472" s="3"/>
      <c r="O472" s="3"/>
      <c r="P472" s="25">
        <v>270956849</v>
      </c>
      <c r="Q472" s="26">
        <v>180951852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10000555</v>
      </c>
      <c r="X472" s="3"/>
      <c r="Y472" s="3">
        <v>0</v>
      </c>
      <c r="Z472" s="3">
        <v>0</v>
      </c>
      <c r="AA472" s="3">
        <v>0</v>
      </c>
      <c r="AB472" s="3"/>
      <c r="AC472" s="27">
        <v>10000555</v>
      </c>
      <c r="AD472" s="28">
        <v>80004442</v>
      </c>
      <c r="AE472" s="135"/>
    </row>
    <row r="473" spans="1:31" x14ac:dyDescent="0.25">
      <c r="A473" s="20">
        <v>461</v>
      </c>
      <c r="B473" s="52"/>
      <c r="C473" s="134" t="str">
        <f>VLOOKUP(D473,[1]Hoja1!$A$2:$B$1115,2,0)</f>
        <v>19517</v>
      </c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>
        <v>1249511840</v>
      </c>
      <c r="J473" s="3">
        <v>1224880355</v>
      </c>
      <c r="K473" s="3"/>
      <c r="L473" s="3"/>
      <c r="M473" s="3"/>
      <c r="N473" s="3"/>
      <c r="O473" s="3"/>
      <c r="P473" s="25">
        <v>2474392195</v>
      </c>
      <c r="Q473" s="26">
        <v>1537258316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104125987</v>
      </c>
      <c r="X473" s="3"/>
      <c r="Y473" s="3">
        <v>0</v>
      </c>
      <c r="Z473" s="3">
        <v>0</v>
      </c>
      <c r="AA473" s="3">
        <v>0</v>
      </c>
      <c r="AB473" s="3"/>
      <c r="AC473" s="27">
        <v>104125987</v>
      </c>
      <c r="AD473" s="28">
        <v>833007892</v>
      </c>
      <c r="AE473" s="135"/>
    </row>
    <row r="474" spans="1:31" x14ac:dyDescent="0.25">
      <c r="A474" s="29">
        <v>462</v>
      </c>
      <c r="B474" s="52"/>
      <c r="C474" s="134" t="str">
        <f>VLOOKUP(D474,[1]Hoja1!$A$2:$B$1115,2,0)</f>
        <v>19532</v>
      </c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>
        <v>675288200</v>
      </c>
      <c r="J474" s="3">
        <v>669686863</v>
      </c>
      <c r="K474" s="3"/>
      <c r="L474" s="3"/>
      <c r="M474" s="3"/>
      <c r="N474" s="3"/>
      <c r="O474" s="3"/>
      <c r="P474" s="25">
        <v>1344975063</v>
      </c>
      <c r="Q474" s="26">
        <v>838508914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56274017</v>
      </c>
      <c r="X474" s="3"/>
      <c r="Y474" s="3">
        <v>0</v>
      </c>
      <c r="Z474" s="3">
        <v>0</v>
      </c>
      <c r="AA474" s="3">
        <v>0</v>
      </c>
      <c r="AB474" s="3"/>
      <c r="AC474" s="27">
        <v>56274017</v>
      </c>
      <c r="AD474" s="28">
        <v>450192132</v>
      </c>
      <c r="AE474" s="135"/>
    </row>
    <row r="475" spans="1:31" x14ac:dyDescent="0.25">
      <c r="A475" s="20">
        <v>463</v>
      </c>
      <c r="B475" s="52"/>
      <c r="C475" s="134" t="str">
        <f>VLOOKUP(D475,[1]Hoja1!$A$2:$B$1115,2,0)</f>
        <v>19533</v>
      </c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>
        <v>243318784</v>
      </c>
      <c r="J475" s="3">
        <v>194120323</v>
      </c>
      <c r="K475" s="3"/>
      <c r="L475" s="3"/>
      <c r="M475" s="3"/>
      <c r="N475" s="3"/>
      <c r="O475" s="3"/>
      <c r="P475" s="25">
        <v>437439107</v>
      </c>
      <c r="Q475" s="26">
        <v>156116330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20276565</v>
      </c>
      <c r="X475" s="3"/>
      <c r="Y475" s="3">
        <v>0</v>
      </c>
      <c r="Z475" s="3">
        <v>0</v>
      </c>
      <c r="AA475" s="3">
        <v>0</v>
      </c>
      <c r="AB475" s="3"/>
      <c r="AC475" s="27">
        <v>20276565</v>
      </c>
      <c r="AD475" s="28">
        <v>261046212</v>
      </c>
      <c r="AE475" s="135"/>
    </row>
    <row r="476" spans="1:31" x14ac:dyDescent="0.25">
      <c r="A476" s="29">
        <v>464</v>
      </c>
      <c r="B476" s="52"/>
      <c r="C476" s="134" t="str">
        <f>VLOOKUP(D476,[1]Hoja1!$A$2:$B$1115,2,0)</f>
        <v>19548</v>
      </c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>
        <v>678598488</v>
      </c>
      <c r="J476" s="3">
        <v>772884883</v>
      </c>
      <c r="K476" s="3"/>
      <c r="L476" s="3"/>
      <c r="M476" s="3"/>
      <c r="N476" s="3"/>
      <c r="O476" s="3"/>
      <c r="P476" s="25">
        <v>1451483371</v>
      </c>
      <c r="Q476" s="26">
        <v>866061592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56549874</v>
      </c>
      <c r="X476" s="3"/>
      <c r="Y476" s="3">
        <v>0</v>
      </c>
      <c r="Z476" s="3">
        <v>0</v>
      </c>
      <c r="AA476" s="3">
        <v>0</v>
      </c>
      <c r="AB476" s="3"/>
      <c r="AC476" s="27">
        <v>56549874</v>
      </c>
      <c r="AD476" s="28">
        <v>528871905</v>
      </c>
      <c r="AE476" s="135"/>
    </row>
    <row r="477" spans="1:31" x14ac:dyDescent="0.25">
      <c r="A477" s="20">
        <v>465</v>
      </c>
      <c r="B477" s="52"/>
      <c r="C477" s="134" t="str">
        <f>VLOOKUP(D477,[1]Hoja1!$A$2:$B$1115,2,0)</f>
        <v>19573</v>
      </c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>
        <v>484977616</v>
      </c>
      <c r="J477" s="3">
        <v>536104720</v>
      </c>
      <c r="K477" s="3"/>
      <c r="L477" s="3"/>
      <c r="M477" s="3"/>
      <c r="N477" s="3"/>
      <c r="O477" s="3"/>
      <c r="P477" s="25">
        <v>1021082336</v>
      </c>
      <c r="Q477" s="26">
        <v>657349123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40414801</v>
      </c>
      <c r="X477" s="3"/>
      <c r="Y477" s="3">
        <v>0</v>
      </c>
      <c r="Z477" s="3">
        <v>0</v>
      </c>
      <c r="AA477" s="3">
        <v>0</v>
      </c>
      <c r="AB477" s="3"/>
      <c r="AC477" s="27">
        <v>40414801</v>
      </c>
      <c r="AD477" s="28">
        <v>323318412</v>
      </c>
      <c r="AE477" s="135"/>
    </row>
    <row r="478" spans="1:31" x14ac:dyDescent="0.25">
      <c r="A478" s="29">
        <v>466</v>
      </c>
      <c r="B478" s="52"/>
      <c r="C478" s="134" t="str">
        <f>VLOOKUP(D478,[1]Hoja1!$A$2:$B$1115,2,0)</f>
        <v>19585</v>
      </c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>
        <v>350704944</v>
      </c>
      <c r="J478" s="3">
        <v>322091503</v>
      </c>
      <c r="K478" s="3"/>
      <c r="L478" s="3"/>
      <c r="M478" s="3"/>
      <c r="N478" s="3"/>
      <c r="O478" s="3"/>
      <c r="P478" s="25">
        <v>672796447</v>
      </c>
      <c r="Q478" s="26">
        <v>409767739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29225412</v>
      </c>
      <c r="X478" s="3"/>
      <c r="Y478" s="3">
        <v>0</v>
      </c>
      <c r="Z478" s="3">
        <v>0</v>
      </c>
      <c r="AA478" s="3">
        <v>0</v>
      </c>
      <c r="AB478" s="3"/>
      <c r="AC478" s="27">
        <v>29225412</v>
      </c>
      <c r="AD478" s="28">
        <v>233803296</v>
      </c>
      <c r="AE478" s="135"/>
    </row>
    <row r="479" spans="1:31" x14ac:dyDescent="0.25">
      <c r="A479" s="20">
        <v>467</v>
      </c>
      <c r="B479" s="52"/>
      <c r="C479" s="134" t="str">
        <f>VLOOKUP(D479,[1]Hoja1!$A$2:$B$1115,2,0)</f>
        <v>19622</v>
      </c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>
        <v>128450944</v>
      </c>
      <c r="J479" s="3">
        <v>147773037</v>
      </c>
      <c r="K479" s="3"/>
      <c r="L479" s="3"/>
      <c r="M479" s="3"/>
      <c r="N479" s="3"/>
      <c r="O479" s="3"/>
      <c r="P479" s="25">
        <v>276223981</v>
      </c>
      <c r="Q479" s="26">
        <v>179885772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10704245</v>
      </c>
      <c r="X479" s="3"/>
      <c r="Y479" s="3">
        <v>0</v>
      </c>
      <c r="Z479" s="3">
        <v>0</v>
      </c>
      <c r="AA479" s="3">
        <v>0</v>
      </c>
      <c r="AB479" s="3"/>
      <c r="AC479" s="27">
        <v>10704245</v>
      </c>
      <c r="AD479" s="28">
        <v>85633964</v>
      </c>
      <c r="AE479" s="135"/>
    </row>
    <row r="480" spans="1:31" x14ac:dyDescent="0.25">
      <c r="A480" s="29">
        <v>468</v>
      </c>
      <c r="B480" s="52"/>
      <c r="C480" s="134" t="str">
        <f>VLOOKUP(D480,[1]Hoja1!$A$2:$B$1115,2,0)</f>
        <v>19693</v>
      </c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>
        <v>105966268</v>
      </c>
      <c r="J480" s="3">
        <v>131171127</v>
      </c>
      <c r="K480" s="3"/>
      <c r="L480" s="3"/>
      <c r="M480" s="3"/>
      <c r="N480" s="3"/>
      <c r="O480" s="3"/>
      <c r="P480" s="25">
        <v>237137395</v>
      </c>
      <c r="Q480" s="26">
        <v>157662693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8830522</v>
      </c>
      <c r="X480" s="3"/>
      <c r="Y480" s="3">
        <v>0</v>
      </c>
      <c r="Z480" s="3">
        <v>0</v>
      </c>
      <c r="AA480" s="3">
        <v>0</v>
      </c>
      <c r="AB480" s="3"/>
      <c r="AC480" s="27">
        <v>8830522</v>
      </c>
      <c r="AD480" s="28">
        <v>70644180</v>
      </c>
      <c r="AE480" s="135"/>
    </row>
    <row r="481" spans="1:31" x14ac:dyDescent="0.25">
      <c r="A481" s="20">
        <v>469</v>
      </c>
      <c r="B481" s="52"/>
      <c r="C481" s="134" t="str">
        <f>VLOOKUP(D481,[1]Hoja1!$A$2:$B$1115,2,0)</f>
        <v>19698</v>
      </c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>
        <v>1804478880</v>
      </c>
      <c r="J481" s="3">
        <v>1938572629</v>
      </c>
      <c r="K481" s="3"/>
      <c r="L481" s="3"/>
      <c r="M481" s="3"/>
      <c r="N481" s="3"/>
      <c r="O481" s="3"/>
      <c r="P481" s="25">
        <v>3743051509</v>
      </c>
      <c r="Q481" s="26">
        <v>2389692349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150373240</v>
      </c>
      <c r="X481" s="3"/>
      <c r="Y481" s="3">
        <v>0</v>
      </c>
      <c r="Z481" s="3">
        <v>0</v>
      </c>
      <c r="AA481" s="3">
        <v>0</v>
      </c>
      <c r="AB481" s="3"/>
      <c r="AC481" s="27">
        <v>150373240</v>
      </c>
      <c r="AD481" s="28">
        <v>1202985920</v>
      </c>
      <c r="AE481" s="135"/>
    </row>
    <row r="482" spans="1:31" x14ac:dyDescent="0.25">
      <c r="A482" s="29">
        <v>470</v>
      </c>
      <c r="B482" s="52"/>
      <c r="C482" s="134" t="str">
        <f>VLOOKUP(D482,[1]Hoja1!$A$2:$B$1115,2,0)</f>
        <v>19701</v>
      </c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>
        <v>140601202</v>
      </c>
      <c r="J482" s="3">
        <v>126165946</v>
      </c>
      <c r="K482" s="3"/>
      <c r="L482" s="3"/>
      <c r="M482" s="3"/>
      <c r="N482" s="3"/>
      <c r="O482" s="3"/>
      <c r="P482" s="25">
        <v>266767148</v>
      </c>
      <c r="Q482" s="26">
        <v>161316247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11716767</v>
      </c>
      <c r="X482" s="3"/>
      <c r="Y482" s="3">
        <v>0</v>
      </c>
      <c r="Z482" s="3">
        <v>0</v>
      </c>
      <c r="AA482" s="3">
        <v>0</v>
      </c>
      <c r="AB482" s="3"/>
      <c r="AC482" s="27">
        <v>11716767</v>
      </c>
      <c r="AD482" s="28">
        <v>93734134</v>
      </c>
      <c r="AE482" s="135"/>
    </row>
    <row r="483" spans="1:31" x14ac:dyDescent="0.25">
      <c r="A483" s="20">
        <v>471</v>
      </c>
      <c r="B483" s="52"/>
      <c r="C483" s="134" t="str">
        <f>VLOOKUP(D483,[1]Hoja1!$A$2:$B$1115,2,0)</f>
        <v>19743</v>
      </c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>
        <v>618193512</v>
      </c>
      <c r="J483" s="3">
        <v>734608479</v>
      </c>
      <c r="K483" s="3"/>
      <c r="L483" s="3"/>
      <c r="M483" s="3"/>
      <c r="N483" s="3"/>
      <c r="O483" s="3"/>
      <c r="P483" s="25">
        <v>1352801991</v>
      </c>
      <c r="Q483" s="26">
        <v>889156857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51516126</v>
      </c>
      <c r="X483" s="3"/>
      <c r="Y483" s="3">
        <v>0</v>
      </c>
      <c r="Z483" s="3">
        <v>0</v>
      </c>
      <c r="AA483" s="3">
        <v>0</v>
      </c>
      <c r="AB483" s="3"/>
      <c r="AC483" s="27">
        <v>51516126</v>
      </c>
      <c r="AD483" s="28">
        <v>412129008</v>
      </c>
      <c r="AE483" s="135"/>
    </row>
    <row r="484" spans="1:31" x14ac:dyDescent="0.25">
      <c r="A484" s="29">
        <v>472</v>
      </c>
      <c r="B484" s="52"/>
      <c r="C484" s="134" t="str">
        <f>VLOOKUP(D484,[1]Hoja1!$A$2:$B$1115,2,0)</f>
        <v>19760</v>
      </c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>
        <v>121564712</v>
      </c>
      <c r="J484" s="3">
        <v>165108651</v>
      </c>
      <c r="K484" s="3"/>
      <c r="L484" s="3"/>
      <c r="M484" s="3"/>
      <c r="N484" s="3"/>
      <c r="O484" s="3"/>
      <c r="P484" s="25">
        <v>286673363</v>
      </c>
      <c r="Q484" s="26">
        <v>195499830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10130393</v>
      </c>
      <c r="X484" s="3"/>
      <c r="Y484" s="3">
        <v>0</v>
      </c>
      <c r="Z484" s="3">
        <v>0</v>
      </c>
      <c r="AA484" s="3">
        <v>0</v>
      </c>
      <c r="AB484" s="3"/>
      <c r="AC484" s="27">
        <v>10130393</v>
      </c>
      <c r="AD484" s="28">
        <v>81043140</v>
      </c>
      <c r="AE484" s="135"/>
    </row>
    <row r="485" spans="1:31" x14ac:dyDescent="0.25">
      <c r="A485" s="20">
        <v>473</v>
      </c>
      <c r="B485" s="52"/>
      <c r="C485" s="134" t="str">
        <f>VLOOKUP(D485,[1]Hoja1!$A$2:$B$1115,2,0)</f>
        <v>19780</v>
      </c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>
        <v>628886560</v>
      </c>
      <c r="J485" s="3">
        <v>634241568</v>
      </c>
      <c r="K485" s="3"/>
      <c r="L485" s="3"/>
      <c r="M485" s="3"/>
      <c r="N485" s="3"/>
      <c r="O485" s="3"/>
      <c r="P485" s="25">
        <v>1263128128</v>
      </c>
      <c r="Q485" s="26">
        <v>791463207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52407213</v>
      </c>
      <c r="X485" s="3"/>
      <c r="Y485" s="3">
        <v>0</v>
      </c>
      <c r="Z485" s="3">
        <v>0</v>
      </c>
      <c r="AA485" s="3">
        <v>0</v>
      </c>
      <c r="AB485" s="3"/>
      <c r="AC485" s="27">
        <v>52407213</v>
      </c>
      <c r="AD485" s="28">
        <v>419257708</v>
      </c>
      <c r="AE485" s="135"/>
    </row>
    <row r="486" spans="1:31" x14ac:dyDescent="0.25">
      <c r="A486" s="29">
        <v>474</v>
      </c>
      <c r="B486" s="52"/>
      <c r="C486" s="134" t="str">
        <f>VLOOKUP(D486,[1]Hoja1!$A$2:$B$1115,2,0)</f>
        <v>19785</v>
      </c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>
        <v>119004802</v>
      </c>
      <c r="J486" s="3">
        <v>104128350</v>
      </c>
      <c r="K486" s="3"/>
      <c r="L486" s="3"/>
      <c r="M486" s="3"/>
      <c r="N486" s="3"/>
      <c r="O486" s="3"/>
      <c r="P486" s="25">
        <v>223133152</v>
      </c>
      <c r="Q486" s="26">
        <v>133879551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9917067</v>
      </c>
      <c r="X486" s="3"/>
      <c r="Y486" s="3">
        <v>0</v>
      </c>
      <c r="Z486" s="3">
        <v>0</v>
      </c>
      <c r="AA486" s="3">
        <v>0</v>
      </c>
      <c r="AB486" s="3"/>
      <c r="AC486" s="27">
        <v>9917067</v>
      </c>
      <c r="AD486" s="28">
        <v>79336534</v>
      </c>
      <c r="AE486" s="135"/>
    </row>
    <row r="487" spans="1:31" x14ac:dyDescent="0.25">
      <c r="A487" s="20">
        <v>475</v>
      </c>
      <c r="B487" s="52"/>
      <c r="C487" s="134" t="str">
        <f>VLOOKUP(D487,[1]Hoja1!$A$2:$B$1115,2,0)</f>
        <v>19807</v>
      </c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>
        <v>533273520</v>
      </c>
      <c r="J487" s="3">
        <v>590702657</v>
      </c>
      <c r="K487" s="3"/>
      <c r="L487" s="3"/>
      <c r="M487" s="3"/>
      <c r="N487" s="3"/>
      <c r="O487" s="3"/>
      <c r="P487" s="25">
        <v>1123976177</v>
      </c>
      <c r="Q487" s="26">
        <v>724021037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44439460</v>
      </c>
      <c r="X487" s="3"/>
      <c r="Y487" s="3">
        <v>0</v>
      </c>
      <c r="Z487" s="3">
        <v>0</v>
      </c>
      <c r="AA487" s="3">
        <v>0</v>
      </c>
      <c r="AB487" s="3"/>
      <c r="AC487" s="27">
        <v>44439460</v>
      </c>
      <c r="AD487" s="28">
        <v>355515680</v>
      </c>
      <c r="AE487" s="135"/>
    </row>
    <row r="488" spans="1:31" x14ac:dyDescent="0.25">
      <c r="A488" s="29">
        <v>476</v>
      </c>
      <c r="B488" s="52"/>
      <c r="C488" s="134" t="str">
        <f>VLOOKUP(D488,[1]Hoja1!$A$2:$B$1115,2,0)</f>
        <v>19809</v>
      </c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>
        <v>1623170304</v>
      </c>
      <c r="J488" s="3">
        <v>843118692</v>
      </c>
      <c r="K488" s="3"/>
      <c r="L488" s="3"/>
      <c r="M488" s="3"/>
      <c r="N488" s="3"/>
      <c r="O488" s="3"/>
      <c r="P488" s="25">
        <v>2466288996</v>
      </c>
      <c r="Q488" s="26">
        <v>1174902554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135264192</v>
      </c>
      <c r="X488" s="3"/>
      <c r="Y488" s="3">
        <v>0</v>
      </c>
      <c r="Z488" s="3">
        <v>0</v>
      </c>
      <c r="AA488" s="3">
        <v>0</v>
      </c>
      <c r="AB488" s="3"/>
      <c r="AC488" s="27">
        <v>135264192</v>
      </c>
      <c r="AD488" s="28">
        <v>1156122250</v>
      </c>
      <c r="AE488" s="135"/>
    </row>
    <row r="489" spans="1:31" x14ac:dyDescent="0.25">
      <c r="A489" s="20">
        <v>477</v>
      </c>
      <c r="B489" s="52"/>
      <c r="C489" s="134" t="str">
        <f>VLOOKUP(D489,[1]Hoja1!$A$2:$B$1115,2,0)</f>
        <v>19821</v>
      </c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>
        <v>813257728</v>
      </c>
      <c r="J489" s="3">
        <v>800951172</v>
      </c>
      <c r="K489" s="3"/>
      <c r="L489" s="3"/>
      <c r="M489" s="3"/>
      <c r="N489" s="3"/>
      <c r="O489" s="3"/>
      <c r="P489" s="25">
        <v>1614208900</v>
      </c>
      <c r="Q489" s="26">
        <v>869640517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67771477</v>
      </c>
      <c r="X489" s="3"/>
      <c r="Y489" s="3">
        <v>0</v>
      </c>
      <c r="Z489" s="3">
        <v>0</v>
      </c>
      <c r="AA489" s="3">
        <v>0</v>
      </c>
      <c r="AB489" s="3"/>
      <c r="AC489" s="27">
        <v>67771477</v>
      </c>
      <c r="AD489" s="28">
        <v>676796906</v>
      </c>
      <c r="AE489" s="135"/>
    </row>
    <row r="490" spans="1:31" x14ac:dyDescent="0.25">
      <c r="A490" s="29">
        <v>478</v>
      </c>
      <c r="B490" s="52"/>
      <c r="C490" s="134" t="str">
        <f>VLOOKUP(D490,[1]Hoja1!$A$2:$B$1115,2,0)</f>
        <v>19824</v>
      </c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>
        <v>509226248</v>
      </c>
      <c r="J490" s="3">
        <v>499501108</v>
      </c>
      <c r="K490" s="3"/>
      <c r="L490" s="3"/>
      <c r="M490" s="3"/>
      <c r="N490" s="3"/>
      <c r="O490" s="3"/>
      <c r="P490" s="25">
        <v>1008727356</v>
      </c>
      <c r="Q490" s="26">
        <v>626807671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42435521</v>
      </c>
      <c r="X490" s="3"/>
      <c r="Y490" s="3">
        <v>0</v>
      </c>
      <c r="Z490" s="3">
        <v>0</v>
      </c>
      <c r="AA490" s="3">
        <v>0</v>
      </c>
      <c r="AB490" s="3"/>
      <c r="AC490" s="27">
        <v>42435521</v>
      </c>
      <c r="AD490" s="28">
        <v>339484164</v>
      </c>
      <c r="AE490" s="135"/>
    </row>
    <row r="491" spans="1:31" x14ac:dyDescent="0.25">
      <c r="A491" s="20">
        <v>479</v>
      </c>
      <c r="B491" s="52"/>
      <c r="C491" s="134" t="str">
        <f>VLOOKUP(D491,[1]Hoja1!$A$2:$B$1115,2,0)</f>
        <v>19845</v>
      </c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>
        <v>257290060</v>
      </c>
      <c r="J491" s="3">
        <v>273610442</v>
      </c>
      <c r="K491" s="3"/>
      <c r="L491" s="3"/>
      <c r="M491" s="3"/>
      <c r="N491" s="3"/>
      <c r="O491" s="3"/>
      <c r="P491" s="25">
        <v>530900502</v>
      </c>
      <c r="Q491" s="26">
        <v>337932956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21440838</v>
      </c>
      <c r="X491" s="3"/>
      <c r="Y491" s="3">
        <v>0</v>
      </c>
      <c r="Z491" s="3">
        <v>0</v>
      </c>
      <c r="AA491" s="3">
        <v>0</v>
      </c>
      <c r="AB491" s="3"/>
      <c r="AC491" s="27">
        <v>21440838</v>
      </c>
      <c r="AD491" s="28">
        <v>171526708</v>
      </c>
      <c r="AE491" s="135"/>
    </row>
    <row r="492" spans="1:31" x14ac:dyDescent="0.25">
      <c r="A492" s="29">
        <v>480</v>
      </c>
      <c r="B492" s="52"/>
      <c r="C492" s="134" t="str">
        <f>VLOOKUP(D492,[1]Hoja1!$A$2:$B$1115,2,0)</f>
        <v>20011</v>
      </c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>
        <v>1878292032</v>
      </c>
      <c r="J492" s="3">
        <v>1858787027</v>
      </c>
      <c r="K492" s="3"/>
      <c r="L492" s="3"/>
      <c r="M492" s="3"/>
      <c r="N492" s="3"/>
      <c r="O492" s="3"/>
      <c r="P492" s="25">
        <v>3737079059</v>
      </c>
      <c r="Q492" s="26">
        <v>2328360035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156524336</v>
      </c>
      <c r="X492" s="3"/>
      <c r="Y492" s="3">
        <v>0</v>
      </c>
      <c r="Z492" s="3">
        <v>0</v>
      </c>
      <c r="AA492" s="3">
        <v>0</v>
      </c>
      <c r="AB492" s="3"/>
      <c r="AC492" s="27">
        <v>156524336</v>
      </c>
      <c r="AD492" s="28">
        <v>1252194688</v>
      </c>
      <c r="AE492" s="135"/>
    </row>
    <row r="493" spans="1:31" x14ac:dyDescent="0.25">
      <c r="A493" s="20">
        <v>481</v>
      </c>
      <c r="B493" s="52"/>
      <c r="C493" s="134" t="str">
        <f>VLOOKUP(D493,[1]Hoja1!$A$2:$B$1115,2,0)</f>
        <v>20013</v>
      </c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>
        <v>2142663520</v>
      </c>
      <c r="J493" s="3">
        <v>1837790133</v>
      </c>
      <c r="K493" s="3"/>
      <c r="L493" s="3"/>
      <c r="M493" s="3"/>
      <c r="N493" s="37"/>
      <c r="O493" s="37"/>
      <c r="P493" s="25">
        <v>3980453653</v>
      </c>
      <c r="Q493" s="26">
        <v>2167097000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178555293</v>
      </c>
      <c r="X493" s="3"/>
      <c r="Y493" s="3">
        <v>0</v>
      </c>
      <c r="Z493" s="3">
        <v>0</v>
      </c>
      <c r="AA493" s="3">
        <v>0</v>
      </c>
      <c r="AB493" s="3"/>
      <c r="AC493" s="27">
        <v>178555293</v>
      </c>
      <c r="AD493" s="28">
        <v>1634801360</v>
      </c>
      <c r="AE493" s="135"/>
    </row>
    <row r="494" spans="1:31" x14ac:dyDescent="0.25">
      <c r="A494" s="29">
        <v>482</v>
      </c>
      <c r="B494" s="52"/>
      <c r="C494" s="134" t="str">
        <f>VLOOKUP(D494,[1]Hoja1!$A$2:$B$1115,2,0)</f>
        <v>20032</v>
      </c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>
        <v>734320192</v>
      </c>
      <c r="J494" s="3">
        <v>687123366</v>
      </c>
      <c r="K494" s="3"/>
      <c r="L494" s="3"/>
      <c r="M494" s="3"/>
      <c r="N494" s="3"/>
      <c r="O494" s="3"/>
      <c r="P494" s="25">
        <v>1421443558</v>
      </c>
      <c r="Q494" s="26">
        <v>870703413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61193349</v>
      </c>
      <c r="X494" s="3"/>
      <c r="Y494" s="3">
        <v>0</v>
      </c>
      <c r="Z494" s="3">
        <v>0</v>
      </c>
      <c r="AA494" s="3">
        <v>0</v>
      </c>
      <c r="AB494" s="3"/>
      <c r="AC494" s="27">
        <v>61193349</v>
      </c>
      <c r="AD494" s="28">
        <v>489546796</v>
      </c>
      <c r="AE494" s="135"/>
    </row>
    <row r="495" spans="1:31" x14ac:dyDescent="0.25">
      <c r="A495" s="20">
        <v>483</v>
      </c>
      <c r="B495" s="52"/>
      <c r="C495" s="134" t="str">
        <f>VLOOKUP(D495,[1]Hoja1!$A$2:$B$1115,2,0)</f>
        <v>20045</v>
      </c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>
        <v>1015301264</v>
      </c>
      <c r="J495" s="3">
        <v>848180037</v>
      </c>
      <c r="K495" s="3"/>
      <c r="L495" s="3"/>
      <c r="M495" s="3"/>
      <c r="N495" s="3"/>
      <c r="O495" s="3"/>
      <c r="P495" s="25">
        <v>1863481301</v>
      </c>
      <c r="Q495" s="26">
        <v>1102005354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84608439</v>
      </c>
      <c r="X495" s="3"/>
      <c r="Y495" s="3">
        <v>0</v>
      </c>
      <c r="Z495" s="3">
        <v>0</v>
      </c>
      <c r="AA495" s="3">
        <v>0</v>
      </c>
      <c r="AB495" s="3"/>
      <c r="AC495" s="27">
        <v>84608439</v>
      </c>
      <c r="AD495" s="28">
        <v>676867508</v>
      </c>
      <c r="AE495" s="135"/>
    </row>
    <row r="496" spans="1:31" x14ac:dyDescent="0.25">
      <c r="A496" s="29">
        <v>484</v>
      </c>
      <c r="B496" s="52"/>
      <c r="C496" s="134" t="str">
        <f>VLOOKUP(D496,[1]Hoja1!$A$2:$B$1115,2,0)</f>
        <v>20060</v>
      </c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>
        <v>1219808912</v>
      </c>
      <c r="J496" s="3">
        <v>899683832</v>
      </c>
      <c r="K496" s="3"/>
      <c r="L496" s="3"/>
      <c r="M496" s="3"/>
      <c r="N496" s="3"/>
      <c r="O496" s="3"/>
      <c r="P496" s="25">
        <v>2119492744</v>
      </c>
      <c r="Q496" s="26">
        <v>1204636061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101650743</v>
      </c>
      <c r="X496" s="3"/>
      <c r="Y496" s="3">
        <v>0</v>
      </c>
      <c r="Z496" s="3">
        <v>0</v>
      </c>
      <c r="AA496" s="3">
        <v>0</v>
      </c>
      <c r="AB496" s="3"/>
      <c r="AC496" s="27">
        <v>101650743</v>
      </c>
      <c r="AD496" s="28">
        <v>813205940</v>
      </c>
      <c r="AE496" s="135"/>
    </row>
    <row r="497" spans="1:31" x14ac:dyDescent="0.25">
      <c r="A497" s="20">
        <v>485</v>
      </c>
      <c r="B497" s="52"/>
      <c r="C497" s="134" t="str">
        <f>VLOOKUP(D497,[1]Hoja1!$A$2:$B$1115,2,0)</f>
        <v>20175</v>
      </c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>
        <v>1354917056</v>
      </c>
      <c r="J497" s="3">
        <v>1155709082</v>
      </c>
      <c r="K497" s="3"/>
      <c r="L497" s="3"/>
      <c r="M497" s="3"/>
      <c r="N497" s="3"/>
      <c r="O497" s="3"/>
      <c r="P497" s="25">
        <v>2510626138</v>
      </c>
      <c r="Q497" s="26">
        <v>1494438347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112909755</v>
      </c>
      <c r="X497" s="3"/>
      <c r="Y497" s="3">
        <v>0</v>
      </c>
      <c r="Z497" s="3">
        <v>0</v>
      </c>
      <c r="AA497" s="3">
        <v>0</v>
      </c>
      <c r="AB497" s="3"/>
      <c r="AC497" s="27">
        <v>112909755</v>
      </c>
      <c r="AD497" s="28">
        <v>903278036</v>
      </c>
      <c r="AE497" s="135"/>
    </row>
    <row r="498" spans="1:31" x14ac:dyDescent="0.25">
      <c r="A498" s="29">
        <v>486</v>
      </c>
      <c r="B498" s="52"/>
      <c r="C498" s="134" t="str">
        <f>VLOOKUP(D498,[1]Hoja1!$A$2:$B$1115,2,0)</f>
        <v>20178</v>
      </c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>
        <v>865513536</v>
      </c>
      <c r="J498" s="3">
        <v>835079613</v>
      </c>
      <c r="K498" s="3"/>
      <c r="L498" s="3"/>
      <c r="M498" s="3"/>
      <c r="N498" s="3"/>
      <c r="O498" s="3"/>
      <c r="P498" s="25">
        <v>1700593149</v>
      </c>
      <c r="Q498" s="26">
        <v>1051457997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72126128</v>
      </c>
      <c r="X498" s="3"/>
      <c r="Y498" s="3">
        <v>0</v>
      </c>
      <c r="Z498" s="3">
        <v>0</v>
      </c>
      <c r="AA498" s="3">
        <v>0</v>
      </c>
      <c r="AB498" s="3"/>
      <c r="AC498" s="27">
        <v>72126128</v>
      </c>
      <c r="AD498" s="28">
        <v>577009024</v>
      </c>
      <c r="AE498" s="135"/>
    </row>
    <row r="499" spans="1:31" x14ac:dyDescent="0.25">
      <c r="A499" s="20">
        <v>487</v>
      </c>
      <c r="B499" s="52"/>
      <c r="C499" s="134" t="str">
        <f>VLOOKUP(D499,[1]Hoja1!$A$2:$B$1115,2,0)</f>
        <v>20228</v>
      </c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>
        <v>1065008464</v>
      </c>
      <c r="J499" s="3">
        <v>1002945018</v>
      </c>
      <c r="K499" s="3"/>
      <c r="L499" s="3"/>
      <c r="M499" s="3"/>
      <c r="N499" s="3"/>
      <c r="O499" s="3"/>
      <c r="P499" s="25">
        <v>2067953482</v>
      </c>
      <c r="Q499" s="26">
        <v>1269197133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88750705</v>
      </c>
      <c r="X499" s="3"/>
      <c r="Y499" s="3">
        <v>0</v>
      </c>
      <c r="Z499" s="3">
        <v>0</v>
      </c>
      <c r="AA499" s="3">
        <v>0</v>
      </c>
      <c r="AB499" s="3"/>
      <c r="AC499" s="27">
        <v>88750705</v>
      </c>
      <c r="AD499" s="28">
        <v>710005644</v>
      </c>
      <c r="AE499" s="135"/>
    </row>
    <row r="500" spans="1:31" x14ac:dyDescent="0.25">
      <c r="A500" s="29">
        <v>488</v>
      </c>
      <c r="B500" s="52"/>
      <c r="C500" s="134" t="str">
        <f>VLOOKUP(D500,[1]Hoja1!$A$2:$B$1115,2,0)</f>
        <v>20238</v>
      </c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>
        <v>919477328</v>
      </c>
      <c r="J500" s="3">
        <v>731656970</v>
      </c>
      <c r="K500" s="3"/>
      <c r="L500" s="3"/>
      <c r="M500" s="3"/>
      <c r="N500" s="3"/>
      <c r="O500" s="3"/>
      <c r="P500" s="25">
        <v>1651134298</v>
      </c>
      <c r="Q500" s="26">
        <v>961526303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76623111</v>
      </c>
      <c r="X500" s="3"/>
      <c r="Y500" s="3">
        <v>0</v>
      </c>
      <c r="Z500" s="3">
        <v>0</v>
      </c>
      <c r="AA500" s="3">
        <v>0</v>
      </c>
      <c r="AB500" s="3"/>
      <c r="AC500" s="27">
        <v>76623111</v>
      </c>
      <c r="AD500" s="28">
        <v>612984884</v>
      </c>
      <c r="AE500" s="135"/>
    </row>
    <row r="501" spans="1:31" x14ac:dyDescent="0.25">
      <c r="A501" s="20">
        <v>489</v>
      </c>
      <c r="B501" s="52"/>
      <c r="C501" s="134" t="str">
        <f>VLOOKUP(D501,[1]Hoja1!$A$2:$B$1115,2,0)</f>
        <v>20250</v>
      </c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>
        <v>1224653056</v>
      </c>
      <c r="J501" s="3">
        <v>1278275191</v>
      </c>
      <c r="K501" s="3"/>
      <c r="L501" s="3"/>
      <c r="M501" s="3"/>
      <c r="N501" s="3"/>
      <c r="O501" s="3"/>
      <c r="P501" s="25">
        <v>2502928247</v>
      </c>
      <c r="Q501" s="26">
        <v>1584438454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102054421</v>
      </c>
      <c r="X501" s="3"/>
      <c r="Y501" s="3">
        <v>0</v>
      </c>
      <c r="Z501" s="3">
        <v>0</v>
      </c>
      <c r="AA501" s="3">
        <v>0</v>
      </c>
      <c r="AB501" s="3"/>
      <c r="AC501" s="27">
        <v>102054421</v>
      </c>
      <c r="AD501" s="28">
        <v>816435372</v>
      </c>
      <c r="AE501" s="135"/>
    </row>
    <row r="502" spans="1:31" x14ac:dyDescent="0.25">
      <c r="A502" s="29">
        <v>490</v>
      </c>
      <c r="B502" s="52"/>
      <c r="C502" s="134" t="str">
        <f>VLOOKUP(D502,[1]Hoja1!$A$2:$B$1115,2,0)</f>
        <v>20295</v>
      </c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>
        <v>274291796</v>
      </c>
      <c r="J502" s="3">
        <v>287436930</v>
      </c>
      <c r="K502" s="3"/>
      <c r="L502" s="3"/>
      <c r="M502" s="3"/>
      <c r="N502" s="3"/>
      <c r="O502" s="3"/>
      <c r="P502" s="25">
        <v>561728726</v>
      </c>
      <c r="Q502" s="26">
        <v>356009880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22857650</v>
      </c>
      <c r="X502" s="3"/>
      <c r="Y502" s="3">
        <v>0</v>
      </c>
      <c r="Z502" s="3">
        <v>0</v>
      </c>
      <c r="AA502" s="3">
        <v>0</v>
      </c>
      <c r="AB502" s="3"/>
      <c r="AC502" s="27">
        <v>22857650</v>
      </c>
      <c r="AD502" s="28">
        <v>182861196</v>
      </c>
      <c r="AE502" s="135"/>
    </row>
    <row r="503" spans="1:31" x14ac:dyDescent="0.25">
      <c r="A503" s="20">
        <v>491</v>
      </c>
      <c r="B503" s="52"/>
      <c r="C503" s="134" t="str">
        <f>VLOOKUP(D503,[1]Hoja1!$A$2:$B$1115,2,0)</f>
        <v>20310</v>
      </c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>
        <v>91858588</v>
      </c>
      <c r="J503" s="3">
        <v>84281221</v>
      </c>
      <c r="K503" s="3"/>
      <c r="L503" s="3"/>
      <c r="M503" s="3"/>
      <c r="N503" s="3"/>
      <c r="O503" s="3"/>
      <c r="P503" s="25">
        <v>176139809</v>
      </c>
      <c r="Q503" s="26">
        <v>107245867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7654882</v>
      </c>
      <c r="X503" s="3"/>
      <c r="Y503" s="3">
        <v>0</v>
      </c>
      <c r="Z503" s="3">
        <v>0</v>
      </c>
      <c r="AA503" s="3">
        <v>0</v>
      </c>
      <c r="AB503" s="3"/>
      <c r="AC503" s="27">
        <v>7654882</v>
      </c>
      <c r="AD503" s="28">
        <v>61239060</v>
      </c>
      <c r="AE503" s="135"/>
    </row>
    <row r="504" spans="1:31" x14ac:dyDescent="0.25">
      <c r="A504" s="29">
        <v>492</v>
      </c>
      <c r="B504" s="52"/>
      <c r="C504" s="134" t="str">
        <f>VLOOKUP(D504,[1]Hoja1!$A$2:$B$1115,2,0)</f>
        <v>20383</v>
      </c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>
        <v>451231464</v>
      </c>
      <c r="J504" s="3">
        <v>405483805</v>
      </c>
      <c r="K504" s="3"/>
      <c r="L504" s="3"/>
      <c r="M504" s="3"/>
      <c r="N504" s="3"/>
      <c r="O504" s="3"/>
      <c r="P504" s="25">
        <v>856715269</v>
      </c>
      <c r="Q504" s="26">
        <v>518291671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37602622</v>
      </c>
      <c r="X504" s="3"/>
      <c r="Y504" s="3">
        <v>0</v>
      </c>
      <c r="Z504" s="3">
        <v>0</v>
      </c>
      <c r="AA504" s="3">
        <v>0</v>
      </c>
      <c r="AB504" s="3"/>
      <c r="AC504" s="27">
        <v>37602622</v>
      </c>
      <c r="AD504" s="28">
        <v>300820976</v>
      </c>
      <c r="AE504" s="135"/>
    </row>
    <row r="505" spans="1:31" x14ac:dyDescent="0.25">
      <c r="A505" s="20">
        <v>493</v>
      </c>
      <c r="B505" s="52"/>
      <c r="C505" s="134" t="str">
        <f>VLOOKUP(D505,[1]Hoja1!$A$2:$B$1115,2,0)</f>
        <v>20400</v>
      </c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>
        <v>1325168512</v>
      </c>
      <c r="J505" s="3">
        <v>986702665</v>
      </c>
      <c r="K505" s="3"/>
      <c r="L505" s="3"/>
      <c r="M505" s="3"/>
      <c r="N505" s="3"/>
      <c r="O505" s="3"/>
      <c r="P505" s="25">
        <v>2311871177</v>
      </c>
      <c r="Q505" s="26">
        <v>1317994792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110430709</v>
      </c>
      <c r="X505" s="3"/>
      <c r="Y505" s="3">
        <v>0</v>
      </c>
      <c r="Z505" s="3">
        <v>0</v>
      </c>
      <c r="AA505" s="3">
        <v>0</v>
      </c>
      <c r="AB505" s="3"/>
      <c r="AC505" s="27">
        <v>110430709</v>
      </c>
      <c r="AD505" s="28">
        <v>883445676</v>
      </c>
      <c r="AE505" s="135"/>
    </row>
    <row r="506" spans="1:31" x14ac:dyDescent="0.25">
      <c r="A506" s="29">
        <v>494</v>
      </c>
      <c r="B506" s="52"/>
      <c r="C506" s="134" t="str">
        <f>VLOOKUP(D506,[1]Hoja1!$A$2:$B$1115,2,0)</f>
        <v>20443</v>
      </c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>
        <v>333070028</v>
      </c>
      <c r="J506" s="3">
        <v>312493353</v>
      </c>
      <c r="K506" s="3"/>
      <c r="L506" s="3"/>
      <c r="M506" s="3"/>
      <c r="N506" s="3"/>
      <c r="O506" s="3"/>
      <c r="P506" s="25">
        <v>645563381</v>
      </c>
      <c r="Q506" s="26">
        <v>395760861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27755836</v>
      </c>
      <c r="X506" s="3"/>
      <c r="Y506" s="3">
        <v>0</v>
      </c>
      <c r="Z506" s="3">
        <v>0</v>
      </c>
      <c r="AA506" s="3">
        <v>0</v>
      </c>
      <c r="AB506" s="3"/>
      <c r="AC506" s="27">
        <v>27755836</v>
      </c>
      <c r="AD506" s="28">
        <v>222046684</v>
      </c>
      <c r="AE506" s="135"/>
    </row>
    <row r="507" spans="1:31" x14ac:dyDescent="0.25">
      <c r="A507" s="20">
        <v>495</v>
      </c>
      <c r="B507" s="52"/>
      <c r="C507" s="134" t="str">
        <f>VLOOKUP(D507,[1]Hoja1!$A$2:$B$1115,2,0)</f>
        <v>20517</v>
      </c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>
        <v>475560552</v>
      </c>
      <c r="J507" s="3">
        <v>385532103</v>
      </c>
      <c r="K507" s="3"/>
      <c r="L507" s="3"/>
      <c r="M507" s="3"/>
      <c r="N507" s="37"/>
      <c r="O507" s="37"/>
      <c r="P507" s="25">
        <v>861092655</v>
      </c>
      <c r="Q507" s="26">
        <v>504422241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39630046</v>
      </c>
      <c r="X507" s="3"/>
      <c r="Y507" s="3">
        <v>0</v>
      </c>
      <c r="Z507" s="3">
        <v>0</v>
      </c>
      <c r="AA507" s="3">
        <v>0</v>
      </c>
      <c r="AB507" s="3"/>
      <c r="AC507" s="27">
        <v>39630046</v>
      </c>
      <c r="AD507" s="28">
        <v>317040368</v>
      </c>
      <c r="AE507" s="135"/>
    </row>
    <row r="508" spans="1:31" x14ac:dyDescent="0.25">
      <c r="A508" s="29">
        <v>496</v>
      </c>
      <c r="B508" s="52"/>
      <c r="C508" s="134" t="str">
        <f>VLOOKUP(D508,[1]Hoja1!$A$2:$B$1115,2,0)</f>
        <v>20550</v>
      </c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>
        <v>617935608</v>
      </c>
      <c r="J508" s="3">
        <v>531478303</v>
      </c>
      <c r="K508" s="3"/>
      <c r="L508" s="3"/>
      <c r="M508" s="3"/>
      <c r="N508" s="3"/>
      <c r="O508" s="3"/>
      <c r="P508" s="25">
        <v>1149413911</v>
      </c>
      <c r="Q508" s="26">
        <v>685962205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51494634</v>
      </c>
      <c r="X508" s="3"/>
      <c r="Y508" s="3">
        <v>0</v>
      </c>
      <c r="Z508" s="3">
        <v>0</v>
      </c>
      <c r="AA508" s="3">
        <v>0</v>
      </c>
      <c r="AB508" s="3"/>
      <c r="AC508" s="27">
        <v>51494634</v>
      </c>
      <c r="AD508" s="28">
        <v>411957072</v>
      </c>
      <c r="AE508" s="135"/>
    </row>
    <row r="509" spans="1:31" x14ac:dyDescent="0.25">
      <c r="A509" s="20">
        <v>497</v>
      </c>
      <c r="B509" s="52"/>
      <c r="C509" s="134" t="str">
        <f>VLOOKUP(D509,[1]Hoja1!$A$2:$B$1115,2,0)</f>
        <v>20570</v>
      </c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>
        <v>1839080992</v>
      </c>
      <c r="J509" s="3">
        <v>1170093000</v>
      </c>
      <c r="K509" s="3"/>
      <c r="L509" s="3"/>
      <c r="M509" s="3"/>
      <c r="N509" s="3"/>
      <c r="O509" s="3"/>
      <c r="P509" s="25">
        <v>3009173992</v>
      </c>
      <c r="Q509" s="26">
        <v>1629863247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153256749</v>
      </c>
      <c r="X509" s="3"/>
      <c r="Y509" s="3">
        <v>0</v>
      </c>
      <c r="Z509" s="3">
        <v>0</v>
      </c>
      <c r="AA509" s="3">
        <v>0</v>
      </c>
      <c r="AB509" s="3"/>
      <c r="AC509" s="27">
        <v>153256749</v>
      </c>
      <c r="AD509" s="28">
        <v>1226053996</v>
      </c>
      <c r="AE509" s="135"/>
    </row>
    <row r="510" spans="1:31" x14ac:dyDescent="0.25">
      <c r="A510" s="29">
        <v>498</v>
      </c>
      <c r="B510" s="52"/>
      <c r="C510" s="134" t="str">
        <f>VLOOKUP(D510,[1]Hoja1!$A$2:$B$1115,2,0)</f>
        <v>20614</v>
      </c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>
        <v>381574824</v>
      </c>
      <c r="J510" s="3">
        <v>424457160</v>
      </c>
      <c r="K510" s="3"/>
      <c r="L510" s="3"/>
      <c r="M510" s="3"/>
      <c r="N510" s="3"/>
      <c r="O510" s="3"/>
      <c r="P510" s="25">
        <v>806031984</v>
      </c>
      <c r="Q510" s="26">
        <v>519850866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31797902</v>
      </c>
      <c r="X510" s="3"/>
      <c r="Y510" s="3">
        <v>0</v>
      </c>
      <c r="Z510" s="3">
        <v>0</v>
      </c>
      <c r="AA510" s="3">
        <v>0</v>
      </c>
      <c r="AB510" s="3"/>
      <c r="AC510" s="27">
        <v>31797902</v>
      </c>
      <c r="AD510" s="28">
        <v>254383216</v>
      </c>
      <c r="AE510" s="135"/>
    </row>
    <row r="511" spans="1:31" x14ac:dyDescent="0.25">
      <c r="A511" s="20">
        <v>499</v>
      </c>
      <c r="B511" s="52"/>
      <c r="C511" s="134" t="str">
        <f>VLOOKUP(D511,[1]Hoja1!$A$2:$B$1115,2,0)</f>
        <v>20621</v>
      </c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>
        <v>834365840</v>
      </c>
      <c r="J511" s="3">
        <v>808932254</v>
      </c>
      <c r="K511" s="3"/>
      <c r="L511" s="3"/>
      <c r="M511" s="3"/>
      <c r="N511" s="3"/>
      <c r="O511" s="3"/>
      <c r="P511" s="25">
        <v>1643298094</v>
      </c>
      <c r="Q511" s="26">
        <v>987302837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69530487</v>
      </c>
      <c r="X511" s="3"/>
      <c r="Y511" s="3">
        <v>0</v>
      </c>
      <c r="Z511" s="3">
        <v>0</v>
      </c>
      <c r="AA511" s="3">
        <v>0</v>
      </c>
      <c r="AB511" s="3"/>
      <c r="AC511" s="27">
        <v>69530487</v>
      </c>
      <c r="AD511" s="28">
        <v>586464770</v>
      </c>
      <c r="AE511" s="135"/>
    </row>
    <row r="512" spans="1:31" x14ac:dyDescent="0.25">
      <c r="A512" s="29">
        <v>500</v>
      </c>
      <c r="B512" s="52"/>
      <c r="C512" s="134" t="str">
        <f>VLOOKUP(D512,[1]Hoja1!$A$2:$B$1115,2,0)</f>
        <v>20710</v>
      </c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>
        <v>494215264</v>
      </c>
      <c r="J512" s="3">
        <v>483252229</v>
      </c>
      <c r="K512" s="3"/>
      <c r="L512" s="3"/>
      <c r="M512" s="3"/>
      <c r="N512" s="3"/>
      <c r="O512" s="3"/>
      <c r="P512" s="25">
        <v>977467493</v>
      </c>
      <c r="Q512" s="26">
        <v>606806044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41184605</v>
      </c>
      <c r="X512" s="3"/>
      <c r="Y512" s="3">
        <v>0</v>
      </c>
      <c r="Z512" s="3">
        <v>0</v>
      </c>
      <c r="AA512" s="3">
        <v>0</v>
      </c>
      <c r="AB512" s="3"/>
      <c r="AC512" s="27">
        <v>41184605</v>
      </c>
      <c r="AD512" s="28">
        <v>329476844</v>
      </c>
      <c r="AE512" s="135"/>
    </row>
    <row r="513" spans="1:31" x14ac:dyDescent="0.25">
      <c r="A513" s="20">
        <v>501</v>
      </c>
      <c r="B513" s="52"/>
      <c r="C513" s="134" t="str">
        <f>VLOOKUP(D513,[1]Hoja1!$A$2:$B$1115,2,0)</f>
        <v>20750</v>
      </c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>
        <v>499954944</v>
      </c>
      <c r="J513" s="3">
        <v>511736694</v>
      </c>
      <c r="K513" s="3"/>
      <c r="L513" s="3"/>
      <c r="M513" s="3"/>
      <c r="N513" s="3"/>
      <c r="O513" s="3"/>
      <c r="P513" s="25">
        <v>1011691638</v>
      </c>
      <c r="Q513" s="26">
        <v>636725430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41662912</v>
      </c>
      <c r="X513" s="3"/>
      <c r="Y513" s="3">
        <v>0</v>
      </c>
      <c r="Z513" s="3">
        <v>0</v>
      </c>
      <c r="AA513" s="3">
        <v>0</v>
      </c>
      <c r="AB513" s="3"/>
      <c r="AC513" s="27">
        <v>41662912</v>
      </c>
      <c r="AD513" s="28">
        <v>333303296</v>
      </c>
      <c r="AE513" s="135"/>
    </row>
    <row r="514" spans="1:31" x14ac:dyDescent="0.25">
      <c r="A514" s="29">
        <v>502</v>
      </c>
      <c r="B514" s="52"/>
      <c r="C514" s="134" t="str">
        <f>VLOOKUP(D514,[1]Hoja1!$A$2:$B$1115,2,0)</f>
        <v>20770</v>
      </c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>
        <v>669713088</v>
      </c>
      <c r="J514" s="3">
        <v>655025114</v>
      </c>
      <c r="K514" s="3"/>
      <c r="L514" s="3"/>
      <c r="M514" s="3"/>
      <c r="N514" s="3"/>
      <c r="O514" s="3"/>
      <c r="P514" s="25">
        <v>1324738202</v>
      </c>
      <c r="Q514" s="26">
        <v>822453386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55809424</v>
      </c>
      <c r="X514" s="3"/>
      <c r="Y514" s="3">
        <v>0</v>
      </c>
      <c r="Z514" s="3">
        <v>0</v>
      </c>
      <c r="AA514" s="3">
        <v>0</v>
      </c>
      <c r="AB514" s="3"/>
      <c r="AC514" s="27">
        <v>55809424</v>
      </c>
      <c r="AD514" s="28">
        <v>446475392</v>
      </c>
      <c r="AE514" s="135"/>
    </row>
    <row r="515" spans="1:31" x14ac:dyDescent="0.25">
      <c r="A515" s="20">
        <v>503</v>
      </c>
      <c r="B515" s="52"/>
      <c r="C515" s="134" t="str">
        <f>VLOOKUP(D515,[1]Hoja1!$A$2:$B$1115,2,0)</f>
        <v>20787</v>
      </c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>
        <v>525006016</v>
      </c>
      <c r="J515" s="3">
        <v>513141642</v>
      </c>
      <c r="K515" s="3"/>
      <c r="L515" s="3"/>
      <c r="M515" s="3"/>
      <c r="N515" s="3"/>
      <c r="O515" s="3"/>
      <c r="P515" s="25">
        <v>1038147658</v>
      </c>
      <c r="Q515" s="26">
        <v>644393145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43750501</v>
      </c>
      <c r="X515" s="3"/>
      <c r="Y515" s="3">
        <v>0</v>
      </c>
      <c r="Z515" s="3">
        <v>0</v>
      </c>
      <c r="AA515" s="3">
        <v>0</v>
      </c>
      <c r="AB515" s="3"/>
      <c r="AC515" s="27">
        <v>43750501</v>
      </c>
      <c r="AD515" s="28">
        <v>350004012</v>
      </c>
      <c r="AE515" s="135"/>
    </row>
    <row r="516" spans="1:31" x14ac:dyDescent="0.25">
      <c r="A516" s="29">
        <v>504</v>
      </c>
      <c r="B516" s="52"/>
      <c r="C516" s="134" t="str">
        <f>VLOOKUP(D516,[1]Hoja1!$A$2:$B$1115,2,0)</f>
        <v>23068</v>
      </c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>
        <v>1788429216</v>
      </c>
      <c r="J516" s="3">
        <v>1478509585</v>
      </c>
      <c r="K516" s="3"/>
      <c r="L516" s="3"/>
      <c r="M516" s="3"/>
      <c r="N516" s="3"/>
      <c r="O516" s="3"/>
      <c r="P516" s="25">
        <v>3266938801</v>
      </c>
      <c r="Q516" s="26">
        <v>1925616889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149035768</v>
      </c>
      <c r="X516" s="3"/>
      <c r="Y516" s="3">
        <v>0</v>
      </c>
      <c r="Z516" s="3">
        <v>0</v>
      </c>
      <c r="AA516" s="3">
        <v>0</v>
      </c>
      <c r="AB516" s="3"/>
      <c r="AC516" s="27">
        <v>149035768</v>
      </c>
      <c r="AD516" s="28">
        <v>1192286144</v>
      </c>
      <c r="AE516" s="135"/>
    </row>
    <row r="517" spans="1:31" x14ac:dyDescent="0.25">
      <c r="A517" s="20">
        <v>505</v>
      </c>
      <c r="B517" s="52"/>
      <c r="C517" s="134" t="str">
        <f>VLOOKUP(D517,[1]Hoja1!$A$2:$B$1115,2,0)</f>
        <v>23079</v>
      </c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>
        <v>770015352</v>
      </c>
      <c r="J517" s="3">
        <v>618936980</v>
      </c>
      <c r="K517" s="3"/>
      <c r="L517" s="3"/>
      <c r="M517" s="3"/>
      <c r="N517" s="3"/>
      <c r="O517" s="3"/>
      <c r="P517" s="25">
        <v>1388952332</v>
      </c>
      <c r="Q517" s="26">
        <v>811440818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64167946</v>
      </c>
      <c r="X517" s="3"/>
      <c r="Y517" s="3">
        <v>0</v>
      </c>
      <c r="Z517" s="3">
        <v>0</v>
      </c>
      <c r="AA517" s="3">
        <v>0</v>
      </c>
      <c r="AB517" s="3"/>
      <c r="AC517" s="27">
        <v>64167946</v>
      </c>
      <c r="AD517" s="28">
        <v>513343568</v>
      </c>
      <c r="AE517" s="135"/>
    </row>
    <row r="518" spans="1:31" x14ac:dyDescent="0.25">
      <c r="A518" s="29">
        <v>506</v>
      </c>
      <c r="B518" s="52"/>
      <c r="C518" s="134" t="str">
        <f>VLOOKUP(D518,[1]Hoja1!$A$2:$B$1115,2,0)</f>
        <v>23090</v>
      </c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>
        <v>979358992</v>
      </c>
      <c r="J518" s="3">
        <v>724149084</v>
      </c>
      <c r="K518" s="3"/>
      <c r="L518" s="3"/>
      <c r="M518" s="3"/>
      <c r="N518" s="3"/>
      <c r="O518" s="3"/>
      <c r="P518" s="25">
        <v>1703508076</v>
      </c>
      <c r="Q518" s="26">
        <v>968988831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81613249</v>
      </c>
      <c r="X518" s="3"/>
      <c r="Y518" s="3">
        <v>0</v>
      </c>
      <c r="Z518" s="3">
        <v>0</v>
      </c>
      <c r="AA518" s="3">
        <v>0</v>
      </c>
      <c r="AB518" s="3"/>
      <c r="AC518" s="27">
        <v>81613249</v>
      </c>
      <c r="AD518" s="28">
        <v>652905996</v>
      </c>
      <c r="AE518" s="135"/>
    </row>
    <row r="519" spans="1:31" x14ac:dyDescent="0.25">
      <c r="A519" s="20">
        <v>507</v>
      </c>
      <c r="B519" s="52"/>
      <c r="C519" s="134" t="str">
        <f>VLOOKUP(D519,[1]Hoja1!$A$2:$B$1115,2,0)</f>
        <v>23162</v>
      </c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>
        <v>1907582880</v>
      </c>
      <c r="J519" s="3">
        <v>1848663560</v>
      </c>
      <c r="K519" s="3"/>
      <c r="L519" s="3"/>
      <c r="M519" s="3"/>
      <c r="N519" s="3"/>
      <c r="O519" s="3"/>
      <c r="P519" s="25">
        <v>3756246440</v>
      </c>
      <c r="Q519" s="26">
        <v>2325559280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158965240</v>
      </c>
      <c r="X519" s="3"/>
      <c r="Y519" s="3">
        <v>0</v>
      </c>
      <c r="Z519" s="3">
        <v>0</v>
      </c>
      <c r="AA519" s="3">
        <v>0</v>
      </c>
      <c r="AB519" s="3"/>
      <c r="AC519" s="27">
        <v>158965240</v>
      </c>
      <c r="AD519" s="28">
        <v>1271721920</v>
      </c>
      <c r="AE519" s="135"/>
    </row>
    <row r="520" spans="1:31" x14ac:dyDescent="0.25">
      <c r="A520" s="29">
        <v>508</v>
      </c>
      <c r="B520" s="52"/>
      <c r="C520" s="134" t="str">
        <f>VLOOKUP(D520,[1]Hoja1!$A$2:$B$1115,2,0)</f>
        <v>23168</v>
      </c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>
        <v>409921984</v>
      </c>
      <c r="J520" s="3">
        <v>354853883</v>
      </c>
      <c r="K520" s="3"/>
      <c r="L520" s="3"/>
      <c r="M520" s="3"/>
      <c r="N520" s="3"/>
      <c r="O520" s="3"/>
      <c r="P520" s="25">
        <v>764775867</v>
      </c>
      <c r="Q520" s="26">
        <v>457334378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34160165</v>
      </c>
      <c r="X520" s="3"/>
      <c r="Y520" s="3">
        <v>0</v>
      </c>
      <c r="Z520" s="3">
        <v>0</v>
      </c>
      <c r="AA520" s="3">
        <v>0</v>
      </c>
      <c r="AB520" s="3"/>
      <c r="AC520" s="27">
        <v>34160165</v>
      </c>
      <c r="AD520" s="28">
        <v>273281324</v>
      </c>
      <c r="AE520" s="135"/>
    </row>
    <row r="521" spans="1:31" x14ac:dyDescent="0.25">
      <c r="A521" s="20">
        <v>509</v>
      </c>
      <c r="B521" s="52"/>
      <c r="C521" s="134" t="str">
        <f>VLOOKUP(D521,[1]Hoja1!$A$2:$B$1115,2,0)</f>
        <v>23182</v>
      </c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>
        <v>1007530944</v>
      </c>
      <c r="J521" s="3">
        <v>1065651404</v>
      </c>
      <c r="K521" s="3"/>
      <c r="L521" s="3"/>
      <c r="M521" s="3"/>
      <c r="N521" s="3"/>
      <c r="O521" s="3"/>
      <c r="P521" s="25">
        <v>2073182348</v>
      </c>
      <c r="Q521" s="26">
        <v>1317534140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83960912</v>
      </c>
      <c r="X521" s="3"/>
      <c r="Y521" s="3">
        <v>0</v>
      </c>
      <c r="Z521" s="3">
        <v>0</v>
      </c>
      <c r="AA521" s="3">
        <v>0</v>
      </c>
      <c r="AB521" s="3"/>
      <c r="AC521" s="27">
        <v>83960912</v>
      </c>
      <c r="AD521" s="28">
        <v>671687296</v>
      </c>
      <c r="AE521" s="135"/>
    </row>
    <row r="522" spans="1:31" x14ac:dyDescent="0.25">
      <c r="A522" s="29">
        <v>510</v>
      </c>
      <c r="B522" s="52"/>
      <c r="C522" s="134" t="str">
        <f>VLOOKUP(D522,[1]Hoja1!$A$2:$B$1115,2,0)</f>
        <v>23189</v>
      </c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>
        <v>1573053680</v>
      </c>
      <c r="J522" s="3">
        <v>1561911363</v>
      </c>
      <c r="K522" s="3"/>
      <c r="L522" s="3"/>
      <c r="M522" s="3"/>
      <c r="N522" s="3"/>
      <c r="O522" s="3"/>
      <c r="P522" s="25">
        <v>3134965043</v>
      </c>
      <c r="Q522" s="26">
        <v>1955174784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131087807</v>
      </c>
      <c r="X522" s="3"/>
      <c r="Y522" s="3">
        <v>0</v>
      </c>
      <c r="Z522" s="3">
        <v>0</v>
      </c>
      <c r="AA522" s="3">
        <v>0</v>
      </c>
      <c r="AB522" s="3"/>
      <c r="AC522" s="27">
        <v>131087807</v>
      </c>
      <c r="AD522" s="28">
        <v>1048702452</v>
      </c>
      <c r="AE522" s="135"/>
    </row>
    <row r="523" spans="1:31" x14ac:dyDescent="0.25">
      <c r="A523" s="20">
        <v>511</v>
      </c>
      <c r="B523" s="52"/>
      <c r="C523" s="134" t="str">
        <f>VLOOKUP(D523,[1]Hoja1!$A$2:$B$1115,2,0)</f>
        <v>23300</v>
      </c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>
        <v>398622152</v>
      </c>
      <c r="J523" s="3">
        <v>397270834</v>
      </c>
      <c r="K523" s="3"/>
      <c r="L523" s="3"/>
      <c r="M523" s="3"/>
      <c r="N523" s="3"/>
      <c r="O523" s="3"/>
      <c r="P523" s="25">
        <v>795892986</v>
      </c>
      <c r="Q523" s="26">
        <v>496926373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33218513</v>
      </c>
      <c r="X523" s="3"/>
      <c r="Y523" s="3">
        <v>0</v>
      </c>
      <c r="Z523" s="3">
        <v>0</v>
      </c>
      <c r="AA523" s="3">
        <v>0</v>
      </c>
      <c r="AB523" s="3"/>
      <c r="AC523" s="27">
        <v>33218513</v>
      </c>
      <c r="AD523" s="28">
        <v>265748100</v>
      </c>
      <c r="AE523" s="135"/>
    </row>
    <row r="524" spans="1:31" x14ac:dyDescent="0.25">
      <c r="A524" s="29">
        <v>512</v>
      </c>
      <c r="B524" s="52"/>
      <c r="C524" s="134" t="str">
        <f>VLOOKUP(D524,[1]Hoja1!$A$2:$B$1115,2,0)</f>
        <v>23350</v>
      </c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>
        <v>427341504</v>
      </c>
      <c r="J524" s="3">
        <v>346441144</v>
      </c>
      <c r="K524" s="3"/>
      <c r="L524" s="3"/>
      <c r="M524" s="3"/>
      <c r="N524" s="3"/>
      <c r="O524" s="3"/>
      <c r="P524" s="25">
        <v>773782648</v>
      </c>
      <c r="Q524" s="26">
        <v>453276520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35611792</v>
      </c>
      <c r="X524" s="3"/>
      <c r="Y524" s="3">
        <v>0</v>
      </c>
      <c r="Z524" s="3">
        <v>0</v>
      </c>
      <c r="AA524" s="3">
        <v>0</v>
      </c>
      <c r="AB524" s="3"/>
      <c r="AC524" s="27">
        <v>35611792</v>
      </c>
      <c r="AD524" s="28">
        <v>284894336</v>
      </c>
      <c r="AE524" s="135"/>
    </row>
    <row r="525" spans="1:31" x14ac:dyDescent="0.25">
      <c r="A525" s="20">
        <v>513</v>
      </c>
      <c r="B525" s="52"/>
      <c r="C525" s="134" t="str">
        <f>VLOOKUP(D525,[1]Hoja1!$A$2:$B$1115,2,0)</f>
        <v>23419</v>
      </c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>
        <v>892283392</v>
      </c>
      <c r="J525" s="3">
        <v>642561043</v>
      </c>
      <c r="K525" s="3"/>
      <c r="L525" s="3"/>
      <c r="M525" s="3"/>
      <c r="N525" s="3"/>
      <c r="O525" s="3"/>
      <c r="P525" s="25">
        <v>1534844435</v>
      </c>
      <c r="Q525" s="26">
        <v>865631890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74356949</v>
      </c>
      <c r="X525" s="3"/>
      <c r="Y525" s="3">
        <v>0</v>
      </c>
      <c r="Z525" s="3">
        <v>0</v>
      </c>
      <c r="AA525" s="3">
        <v>0</v>
      </c>
      <c r="AB525" s="3"/>
      <c r="AC525" s="27">
        <v>74356949</v>
      </c>
      <c r="AD525" s="28">
        <v>594855596</v>
      </c>
      <c r="AE525" s="135"/>
    </row>
    <row r="526" spans="1:31" x14ac:dyDescent="0.25">
      <c r="A526" s="29">
        <v>514</v>
      </c>
      <c r="B526" s="52"/>
      <c r="C526" s="134" t="str">
        <f>VLOOKUP(D526,[1]Hoja1!$A$2:$B$1115,2,0)</f>
        <v>23464</v>
      </c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>
        <v>370306880</v>
      </c>
      <c r="J526" s="3">
        <v>349647271</v>
      </c>
      <c r="K526" s="3"/>
      <c r="L526" s="3"/>
      <c r="M526" s="3"/>
      <c r="N526" s="3"/>
      <c r="O526" s="3"/>
      <c r="P526" s="25">
        <v>719954151</v>
      </c>
      <c r="Q526" s="26">
        <v>442223992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30858907</v>
      </c>
      <c r="X526" s="3"/>
      <c r="Y526" s="3">
        <v>0</v>
      </c>
      <c r="Z526" s="3">
        <v>0</v>
      </c>
      <c r="AA526" s="3">
        <v>0</v>
      </c>
      <c r="AB526" s="3"/>
      <c r="AC526" s="27">
        <v>30858907</v>
      </c>
      <c r="AD526" s="28">
        <v>246871252</v>
      </c>
      <c r="AE526" s="135"/>
    </row>
    <row r="527" spans="1:31" x14ac:dyDescent="0.25">
      <c r="A527" s="20">
        <v>515</v>
      </c>
      <c r="B527" s="52"/>
      <c r="C527" s="134" t="str">
        <f>VLOOKUP(D527,[1]Hoja1!$A$2:$B$1115,2,0)</f>
        <v>23466</v>
      </c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>
        <v>2036554368</v>
      </c>
      <c r="J527" s="3">
        <v>1877388552</v>
      </c>
      <c r="K527" s="3"/>
      <c r="L527" s="3"/>
      <c r="M527" s="3"/>
      <c r="N527" s="3"/>
      <c r="O527" s="3"/>
      <c r="P527" s="25">
        <v>3913942920</v>
      </c>
      <c r="Q527" s="26">
        <v>2306763606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169712864</v>
      </c>
      <c r="X527" s="3"/>
      <c r="Y527" s="3">
        <v>0</v>
      </c>
      <c r="Z527" s="3">
        <v>0</v>
      </c>
      <c r="AA527" s="3">
        <v>0</v>
      </c>
      <c r="AB527" s="3"/>
      <c r="AC527" s="27">
        <v>169712864</v>
      </c>
      <c r="AD527" s="28">
        <v>1437466450</v>
      </c>
      <c r="AE527" s="135"/>
    </row>
    <row r="528" spans="1:31" x14ac:dyDescent="0.25">
      <c r="A528" s="29">
        <v>516</v>
      </c>
      <c r="B528" s="52"/>
      <c r="C528" s="134" t="str">
        <f>VLOOKUP(D528,[1]Hoja1!$A$2:$B$1115,2,0)</f>
        <v>23500</v>
      </c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>
        <v>1413212880</v>
      </c>
      <c r="J528" s="3">
        <v>1171550499</v>
      </c>
      <c r="K528" s="3"/>
      <c r="L528" s="3"/>
      <c r="M528" s="3"/>
      <c r="N528" s="3"/>
      <c r="O528" s="3"/>
      <c r="P528" s="25">
        <v>2584763379</v>
      </c>
      <c r="Q528" s="26">
        <v>1524853719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117767740</v>
      </c>
      <c r="X528" s="3"/>
      <c r="Y528" s="3">
        <v>0</v>
      </c>
      <c r="Z528" s="3">
        <v>0</v>
      </c>
      <c r="AA528" s="3">
        <v>0</v>
      </c>
      <c r="AB528" s="3"/>
      <c r="AC528" s="27">
        <v>117767740</v>
      </c>
      <c r="AD528" s="28">
        <v>942141920</v>
      </c>
      <c r="AE528" s="135"/>
    </row>
    <row r="529" spans="1:31" x14ac:dyDescent="0.25">
      <c r="A529" s="20">
        <v>517</v>
      </c>
      <c r="B529" s="52"/>
      <c r="C529" s="134" t="str">
        <f>VLOOKUP(D529,[1]Hoja1!$A$2:$B$1115,2,0)</f>
        <v>23555</v>
      </c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>
        <v>1935662656</v>
      </c>
      <c r="J529" s="3">
        <v>1622497155</v>
      </c>
      <c r="K529" s="3"/>
      <c r="L529" s="3"/>
      <c r="M529" s="3"/>
      <c r="N529" s="3"/>
      <c r="O529" s="3"/>
      <c r="P529" s="25">
        <v>3558159811</v>
      </c>
      <c r="Q529" s="26">
        <v>2106412818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161305221</v>
      </c>
      <c r="X529" s="3"/>
      <c r="Y529" s="3">
        <v>0</v>
      </c>
      <c r="Z529" s="3">
        <v>0</v>
      </c>
      <c r="AA529" s="3">
        <v>0</v>
      </c>
      <c r="AB529" s="3"/>
      <c r="AC529" s="27">
        <v>161305221</v>
      </c>
      <c r="AD529" s="28">
        <v>1290441772</v>
      </c>
      <c r="AE529" s="135"/>
    </row>
    <row r="530" spans="1:31" x14ac:dyDescent="0.25">
      <c r="A530" s="29">
        <v>518</v>
      </c>
      <c r="B530" s="52"/>
      <c r="C530" s="134" t="str">
        <f>VLOOKUP(D530,[1]Hoja1!$A$2:$B$1115,2,0)</f>
        <v>23570</v>
      </c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>
        <v>1032648032</v>
      </c>
      <c r="J530" s="3">
        <v>967962425</v>
      </c>
      <c r="K530" s="3"/>
      <c r="L530" s="3"/>
      <c r="M530" s="3"/>
      <c r="N530" s="3"/>
      <c r="O530" s="3"/>
      <c r="P530" s="25">
        <v>2000610457</v>
      </c>
      <c r="Q530" s="26">
        <v>1196135330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86054003</v>
      </c>
      <c r="X530" s="3"/>
      <c r="Y530" s="3">
        <v>0</v>
      </c>
      <c r="Z530" s="3">
        <v>0</v>
      </c>
      <c r="AA530" s="3">
        <v>0</v>
      </c>
      <c r="AB530" s="3"/>
      <c r="AC530" s="27">
        <v>86054003</v>
      </c>
      <c r="AD530" s="28">
        <v>718421124</v>
      </c>
      <c r="AE530" s="135"/>
    </row>
    <row r="531" spans="1:31" x14ac:dyDescent="0.25">
      <c r="A531" s="20">
        <v>519</v>
      </c>
      <c r="B531" s="52"/>
      <c r="C531" s="134" t="str">
        <f>VLOOKUP(D531,[1]Hoja1!$A$2:$B$1115,2,0)</f>
        <v>23574</v>
      </c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>
        <v>1251128048</v>
      </c>
      <c r="J531" s="3">
        <v>926711712</v>
      </c>
      <c r="K531" s="3"/>
      <c r="L531" s="3"/>
      <c r="M531" s="3"/>
      <c r="N531" s="3"/>
      <c r="O531" s="3"/>
      <c r="P531" s="25">
        <v>2177839760</v>
      </c>
      <c r="Q531" s="26">
        <v>1239493725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104260671</v>
      </c>
      <c r="X531" s="3"/>
      <c r="Y531" s="3">
        <v>0</v>
      </c>
      <c r="Z531" s="3">
        <v>0</v>
      </c>
      <c r="AA531" s="3">
        <v>0</v>
      </c>
      <c r="AB531" s="3"/>
      <c r="AC531" s="27">
        <v>104260671</v>
      </c>
      <c r="AD531" s="28">
        <v>834085364</v>
      </c>
      <c r="AE531" s="135"/>
    </row>
    <row r="532" spans="1:31" x14ac:dyDescent="0.25">
      <c r="A532" s="29">
        <v>520</v>
      </c>
      <c r="B532" s="52"/>
      <c r="C532" s="134" t="str">
        <f>VLOOKUP(D532,[1]Hoja1!$A$2:$B$1115,2,0)</f>
        <v>23580</v>
      </c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>
        <v>1876000960</v>
      </c>
      <c r="J532" s="3">
        <v>1502948143</v>
      </c>
      <c r="K532" s="3"/>
      <c r="L532" s="3"/>
      <c r="M532" s="3"/>
      <c r="N532" s="3"/>
      <c r="O532" s="3"/>
      <c r="P532" s="25">
        <v>3378949103</v>
      </c>
      <c r="Q532" s="26">
        <v>1872035250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156333413</v>
      </c>
      <c r="X532" s="3"/>
      <c r="Y532" s="3">
        <v>0</v>
      </c>
      <c r="Z532" s="3">
        <v>0</v>
      </c>
      <c r="AA532" s="3">
        <v>0</v>
      </c>
      <c r="AB532" s="3"/>
      <c r="AC532" s="27">
        <v>156333413</v>
      </c>
      <c r="AD532" s="28">
        <v>1350580440</v>
      </c>
      <c r="AE532" s="135"/>
    </row>
    <row r="533" spans="1:31" x14ac:dyDescent="0.25">
      <c r="A533" s="20">
        <v>521</v>
      </c>
      <c r="B533" s="52"/>
      <c r="C533" s="134" t="str">
        <f>VLOOKUP(D533,[1]Hoja1!$A$2:$B$1115,2,0)</f>
        <v>23586</v>
      </c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>
        <v>518936736</v>
      </c>
      <c r="J533" s="3">
        <v>420973848</v>
      </c>
      <c r="K533" s="3"/>
      <c r="L533" s="3"/>
      <c r="M533" s="3"/>
      <c r="N533" s="3"/>
      <c r="O533" s="3"/>
      <c r="P533" s="25">
        <v>939910584</v>
      </c>
      <c r="Q533" s="26">
        <v>550708032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43244728</v>
      </c>
      <c r="X533" s="3"/>
      <c r="Y533" s="3">
        <v>0</v>
      </c>
      <c r="Z533" s="3">
        <v>0</v>
      </c>
      <c r="AA533" s="3">
        <v>0</v>
      </c>
      <c r="AB533" s="3"/>
      <c r="AC533" s="27">
        <v>43244728</v>
      </c>
      <c r="AD533" s="28">
        <v>345957824</v>
      </c>
      <c r="AE533" s="135"/>
    </row>
    <row r="534" spans="1:31" x14ac:dyDescent="0.25">
      <c r="A534" s="29">
        <v>522</v>
      </c>
      <c r="B534" s="52"/>
      <c r="C534" s="134" t="str">
        <f>VLOOKUP(D534,[1]Hoja1!$A$2:$B$1115,2,0)</f>
        <v>23670</v>
      </c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>
        <v>2288489152</v>
      </c>
      <c r="J534" s="3">
        <v>1580625003</v>
      </c>
      <c r="K534" s="3"/>
      <c r="L534" s="3"/>
      <c r="M534" s="3"/>
      <c r="N534" s="3"/>
      <c r="O534" s="3"/>
      <c r="P534" s="25">
        <v>3869114155</v>
      </c>
      <c r="Q534" s="26">
        <v>2152747290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190707429</v>
      </c>
      <c r="X534" s="3"/>
      <c r="Y534" s="3">
        <v>0</v>
      </c>
      <c r="Z534" s="3">
        <v>0</v>
      </c>
      <c r="AA534" s="3">
        <v>0</v>
      </c>
      <c r="AB534" s="3"/>
      <c r="AC534" s="27">
        <v>190707429</v>
      </c>
      <c r="AD534" s="28">
        <v>1525659436</v>
      </c>
      <c r="AE534" s="135"/>
    </row>
    <row r="535" spans="1:31" x14ac:dyDescent="0.25">
      <c r="A535" s="20">
        <v>523</v>
      </c>
      <c r="B535" s="52"/>
      <c r="C535" s="134" t="str">
        <f>VLOOKUP(D535,[1]Hoja1!$A$2:$B$1115,2,0)</f>
        <v>23672</v>
      </c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>
        <v>848241088</v>
      </c>
      <c r="J535" s="3">
        <v>901850579</v>
      </c>
      <c r="K535" s="3"/>
      <c r="L535" s="3"/>
      <c r="M535" s="3"/>
      <c r="N535" s="3"/>
      <c r="O535" s="3"/>
      <c r="P535" s="25">
        <v>1750091667</v>
      </c>
      <c r="Q535" s="26">
        <v>1113910850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70686757</v>
      </c>
      <c r="X535" s="3"/>
      <c r="Y535" s="3">
        <v>0</v>
      </c>
      <c r="Z535" s="3">
        <v>0</v>
      </c>
      <c r="AA535" s="3">
        <v>0</v>
      </c>
      <c r="AB535" s="3"/>
      <c r="AC535" s="27">
        <v>70686757</v>
      </c>
      <c r="AD535" s="28">
        <v>565494060</v>
      </c>
      <c r="AE535" s="135"/>
    </row>
    <row r="536" spans="1:31" x14ac:dyDescent="0.25">
      <c r="A536" s="29">
        <v>524</v>
      </c>
      <c r="B536" s="52"/>
      <c r="C536" s="134" t="str">
        <f>VLOOKUP(D536,[1]Hoja1!$A$2:$B$1115,2,0)</f>
        <v>23675</v>
      </c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>
        <v>1207672320</v>
      </c>
      <c r="J536" s="3">
        <v>1049419343</v>
      </c>
      <c r="K536" s="3"/>
      <c r="L536" s="3"/>
      <c r="M536" s="3"/>
      <c r="N536" s="3"/>
      <c r="O536" s="3"/>
      <c r="P536" s="25">
        <v>2257091663</v>
      </c>
      <c r="Q536" s="26">
        <v>1351337423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100639360</v>
      </c>
      <c r="X536" s="3"/>
      <c r="Y536" s="3">
        <v>0</v>
      </c>
      <c r="Z536" s="3">
        <v>0</v>
      </c>
      <c r="AA536" s="3">
        <v>0</v>
      </c>
      <c r="AB536" s="3"/>
      <c r="AC536" s="27">
        <v>100639360</v>
      </c>
      <c r="AD536" s="28">
        <v>805114880</v>
      </c>
      <c r="AE536" s="135"/>
    </row>
    <row r="537" spans="1:31" x14ac:dyDescent="0.25">
      <c r="A537" s="20">
        <v>525</v>
      </c>
      <c r="B537" s="52"/>
      <c r="C537" s="134" t="str">
        <f>VLOOKUP(D537,[1]Hoja1!$A$2:$B$1115,2,0)</f>
        <v>23678</v>
      </c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>
        <v>679760232</v>
      </c>
      <c r="J537" s="3">
        <v>705241804</v>
      </c>
      <c r="K537" s="3"/>
      <c r="L537" s="3"/>
      <c r="M537" s="3"/>
      <c r="N537" s="3"/>
      <c r="O537" s="3"/>
      <c r="P537" s="25">
        <v>1385002036</v>
      </c>
      <c r="Q537" s="26">
        <v>875181862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56646686</v>
      </c>
      <c r="X537" s="3"/>
      <c r="Y537" s="3">
        <v>0</v>
      </c>
      <c r="Z537" s="3">
        <v>0</v>
      </c>
      <c r="AA537" s="3">
        <v>0</v>
      </c>
      <c r="AB537" s="3"/>
      <c r="AC537" s="27">
        <v>56646686</v>
      </c>
      <c r="AD537" s="28">
        <v>453173488</v>
      </c>
      <c r="AE537" s="135"/>
    </row>
    <row r="538" spans="1:31" x14ac:dyDescent="0.25">
      <c r="A538" s="29">
        <v>526</v>
      </c>
      <c r="B538" s="52"/>
      <c r="C538" s="134" t="str">
        <f>VLOOKUP(D538,[1]Hoja1!$A$2:$B$1115,2,0)</f>
        <v>23682</v>
      </c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>
        <v>561252792</v>
      </c>
      <c r="J538" s="3">
        <v>486788677</v>
      </c>
      <c r="K538" s="3"/>
      <c r="L538" s="3"/>
      <c r="M538" s="3"/>
      <c r="N538" s="3"/>
      <c r="O538" s="3"/>
      <c r="P538" s="25">
        <v>1048041469</v>
      </c>
      <c r="Q538" s="26">
        <v>627101875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46771066</v>
      </c>
      <c r="X538" s="3"/>
      <c r="Y538" s="3">
        <v>0</v>
      </c>
      <c r="Z538" s="3">
        <v>0</v>
      </c>
      <c r="AA538" s="3">
        <v>0</v>
      </c>
      <c r="AB538" s="3"/>
      <c r="AC538" s="27">
        <v>46771066</v>
      </c>
      <c r="AD538" s="28">
        <v>374168528</v>
      </c>
      <c r="AE538" s="135"/>
    </row>
    <row r="539" spans="1:31" x14ac:dyDescent="0.25">
      <c r="A539" s="20">
        <v>527</v>
      </c>
      <c r="B539" s="52"/>
      <c r="C539" s="134" t="str">
        <f>VLOOKUP(D539,[1]Hoja1!$A$2:$B$1115,2,0)</f>
        <v>23686</v>
      </c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>
        <v>1052057360</v>
      </c>
      <c r="J539" s="3">
        <v>1013437643</v>
      </c>
      <c r="K539" s="3"/>
      <c r="L539" s="3"/>
      <c r="M539" s="3"/>
      <c r="N539" s="3"/>
      <c r="O539" s="3"/>
      <c r="P539" s="25">
        <v>2065495003</v>
      </c>
      <c r="Q539" s="26">
        <v>1276451984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87671447</v>
      </c>
      <c r="X539" s="3"/>
      <c r="Y539" s="3">
        <v>0</v>
      </c>
      <c r="Z539" s="3">
        <v>0</v>
      </c>
      <c r="AA539" s="3">
        <v>0</v>
      </c>
      <c r="AB539" s="3"/>
      <c r="AC539" s="27">
        <v>87671447</v>
      </c>
      <c r="AD539" s="28">
        <v>701371572</v>
      </c>
      <c r="AE539" s="135"/>
    </row>
    <row r="540" spans="1:31" x14ac:dyDescent="0.25">
      <c r="A540" s="29">
        <v>528</v>
      </c>
      <c r="B540" s="52"/>
      <c r="C540" s="134" t="str">
        <f>VLOOKUP(D540,[1]Hoja1!$A$2:$B$1115,2,0)</f>
        <v>23807</v>
      </c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>
        <v>4937344128</v>
      </c>
      <c r="J540" s="3">
        <v>3521268736</v>
      </c>
      <c r="K540" s="3"/>
      <c r="L540" s="3"/>
      <c r="M540" s="3"/>
      <c r="N540" s="3"/>
      <c r="O540" s="3"/>
      <c r="P540" s="25">
        <v>8458612864</v>
      </c>
      <c r="Q540" s="26">
        <v>4755604768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411445344</v>
      </c>
      <c r="X540" s="3"/>
      <c r="Y540" s="3">
        <v>0</v>
      </c>
      <c r="Z540" s="3">
        <v>0</v>
      </c>
      <c r="AA540" s="3">
        <v>0</v>
      </c>
      <c r="AB540" s="3"/>
      <c r="AC540" s="27">
        <v>411445344</v>
      </c>
      <c r="AD540" s="28">
        <v>3291562752</v>
      </c>
      <c r="AE540" s="135"/>
    </row>
    <row r="541" spans="1:31" x14ac:dyDescent="0.25">
      <c r="A541" s="20">
        <v>529</v>
      </c>
      <c r="B541" s="52"/>
      <c r="C541" s="134" t="str">
        <f>VLOOKUP(D541,[1]Hoja1!$A$2:$B$1115,2,0)</f>
        <v>23815</v>
      </c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>
        <v>2366258176</v>
      </c>
      <c r="J541" s="3">
        <v>1713266332</v>
      </c>
      <c r="K541" s="3"/>
      <c r="L541" s="3"/>
      <c r="M541" s="3"/>
      <c r="N541" s="3"/>
      <c r="O541" s="3"/>
      <c r="P541" s="25">
        <v>4079524508</v>
      </c>
      <c r="Q541" s="26">
        <v>2304830875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197188181</v>
      </c>
      <c r="X541" s="3"/>
      <c r="Y541" s="3">
        <v>0</v>
      </c>
      <c r="Z541" s="3">
        <v>0</v>
      </c>
      <c r="AA541" s="3">
        <v>0</v>
      </c>
      <c r="AB541" s="3"/>
      <c r="AC541" s="27">
        <v>197188181</v>
      </c>
      <c r="AD541" s="28">
        <v>1577505452</v>
      </c>
      <c r="AE541" s="135"/>
    </row>
    <row r="542" spans="1:31" x14ac:dyDescent="0.25">
      <c r="A542" s="29">
        <v>530</v>
      </c>
      <c r="B542" s="52"/>
      <c r="C542" s="134" t="str">
        <f>VLOOKUP(D542,[1]Hoja1!$A$2:$B$1115,2,0)</f>
        <v>23855</v>
      </c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>
        <v>1488601584</v>
      </c>
      <c r="J542" s="3">
        <v>1314898412</v>
      </c>
      <c r="K542" s="3"/>
      <c r="L542" s="3"/>
      <c r="M542" s="3"/>
      <c r="N542" s="3"/>
      <c r="O542" s="3"/>
      <c r="P542" s="25">
        <v>2803499996</v>
      </c>
      <c r="Q542" s="26">
        <v>1687048808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124050132</v>
      </c>
      <c r="X542" s="3"/>
      <c r="Y542" s="3">
        <v>0</v>
      </c>
      <c r="Z542" s="3">
        <v>0</v>
      </c>
      <c r="AA542" s="3">
        <v>0</v>
      </c>
      <c r="AB542" s="3"/>
      <c r="AC542" s="27">
        <v>124050132</v>
      </c>
      <c r="AD542" s="28">
        <v>992401056</v>
      </c>
      <c r="AE542" s="135"/>
    </row>
    <row r="543" spans="1:31" x14ac:dyDescent="0.25">
      <c r="A543" s="20">
        <v>531</v>
      </c>
      <c r="B543" s="52"/>
      <c r="C543" s="134" t="str">
        <f>VLOOKUP(D543,[1]Hoja1!$A$2:$B$1115,2,0)</f>
        <v>25001</v>
      </c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>
        <v>98737102</v>
      </c>
      <c r="J543" s="3">
        <v>0</v>
      </c>
      <c r="K543" s="3"/>
      <c r="L543" s="3"/>
      <c r="M543" s="3"/>
      <c r="N543" s="3"/>
      <c r="O543" s="3"/>
      <c r="P543" s="25">
        <v>98737102</v>
      </c>
      <c r="Q543" s="26">
        <v>24684276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8228092</v>
      </c>
      <c r="X543" s="3"/>
      <c r="Y543" s="3">
        <v>0</v>
      </c>
      <c r="Z543" s="3">
        <v>0</v>
      </c>
      <c r="AA543" s="3">
        <v>0</v>
      </c>
      <c r="AB543" s="3"/>
      <c r="AC543" s="27">
        <v>8228092</v>
      </c>
      <c r="AD543" s="28">
        <v>65824734</v>
      </c>
      <c r="AE543" s="135"/>
    </row>
    <row r="544" spans="1:31" x14ac:dyDescent="0.25">
      <c r="A544" s="29">
        <v>532</v>
      </c>
      <c r="B544" s="52"/>
      <c r="C544" s="134" t="str">
        <f>VLOOKUP(D544,[1]Hoja1!$A$2:$B$1115,2,0)</f>
        <v>25019</v>
      </c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>
        <v>88608404</v>
      </c>
      <c r="J544" s="3">
        <v>102592918</v>
      </c>
      <c r="K544" s="3"/>
      <c r="L544" s="3"/>
      <c r="M544" s="3"/>
      <c r="N544" s="3"/>
      <c r="O544" s="3"/>
      <c r="P544" s="25">
        <v>191201322</v>
      </c>
      <c r="Q544" s="26">
        <v>124745020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7384034</v>
      </c>
      <c r="X544" s="3"/>
      <c r="Y544" s="3">
        <v>0</v>
      </c>
      <c r="Z544" s="3">
        <v>0</v>
      </c>
      <c r="AA544" s="3">
        <v>0</v>
      </c>
      <c r="AB544" s="3"/>
      <c r="AC544" s="27">
        <v>7384034</v>
      </c>
      <c r="AD544" s="28">
        <v>59072268</v>
      </c>
      <c r="AE544" s="135"/>
    </row>
    <row r="545" spans="1:31" x14ac:dyDescent="0.25">
      <c r="A545" s="20">
        <v>533</v>
      </c>
      <c r="B545" s="52"/>
      <c r="C545" s="134" t="str">
        <f>VLOOKUP(D545,[1]Hoja1!$A$2:$B$1115,2,0)</f>
        <v>25035</v>
      </c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>
        <v>229348964</v>
      </c>
      <c r="J545" s="3">
        <v>235431359</v>
      </c>
      <c r="K545" s="3"/>
      <c r="L545" s="3"/>
      <c r="M545" s="3"/>
      <c r="N545" s="3"/>
      <c r="O545" s="3"/>
      <c r="P545" s="25">
        <v>464780323</v>
      </c>
      <c r="Q545" s="26">
        <v>292768601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19112414</v>
      </c>
      <c r="X545" s="3"/>
      <c r="Y545" s="3">
        <v>0</v>
      </c>
      <c r="Z545" s="3">
        <v>0</v>
      </c>
      <c r="AA545" s="3">
        <v>0</v>
      </c>
      <c r="AB545" s="3"/>
      <c r="AC545" s="27">
        <v>19112414</v>
      </c>
      <c r="AD545" s="28">
        <v>152899308</v>
      </c>
      <c r="AE545" s="135"/>
    </row>
    <row r="546" spans="1:31" x14ac:dyDescent="0.25">
      <c r="A546" s="29">
        <v>534</v>
      </c>
      <c r="B546" s="52"/>
      <c r="C546" s="134" t="str">
        <f>VLOOKUP(D546,[1]Hoja1!$A$2:$B$1115,2,0)</f>
        <v>25040</v>
      </c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>
        <v>185199404</v>
      </c>
      <c r="J546" s="3">
        <v>252745400</v>
      </c>
      <c r="K546" s="3"/>
      <c r="L546" s="3"/>
      <c r="M546" s="3"/>
      <c r="N546" s="3"/>
      <c r="O546" s="3"/>
      <c r="P546" s="25">
        <v>437944804</v>
      </c>
      <c r="Q546" s="26">
        <v>299045252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15433284</v>
      </c>
      <c r="X546" s="3"/>
      <c r="Y546" s="3">
        <v>0</v>
      </c>
      <c r="Z546" s="3">
        <v>0</v>
      </c>
      <c r="AA546" s="3">
        <v>0</v>
      </c>
      <c r="AB546" s="3"/>
      <c r="AC546" s="27">
        <v>15433284</v>
      </c>
      <c r="AD546" s="28">
        <v>123466268</v>
      </c>
      <c r="AE546" s="135"/>
    </row>
    <row r="547" spans="1:31" x14ac:dyDescent="0.25">
      <c r="A547" s="20">
        <v>535</v>
      </c>
      <c r="B547" s="52"/>
      <c r="C547" s="134" t="str">
        <f>VLOOKUP(D547,[1]Hoja1!$A$2:$B$1115,2,0)</f>
        <v>25053</v>
      </c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>
        <v>179264240</v>
      </c>
      <c r="J547" s="3">
        <v>193077772</v>
      </c>
      <c r="K547" s="3"/>
      <c r="L547" s="3"/>
      <c r="M547" s="3"/>
      <c r="N547" s="3"/>
      <c r="O547" s="3"/>
      <c r="P547" s="25">
        <v>372342012</v>
      </c>
      <c r="Q547" s="26">
        <v>237893833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14938687</v>
      </c>
      <c r="X547" s="3"/>
      <c r="Y547" s="3">
        <v>0</v>
      </c>
      <c r="Z547" s="3">
        <v>0</v>
      </c>
      <c r="AA547" s="3">
        <v>0</v>
      </c>
      <c r="AB547" s="3"/>
      <c r="AC547" s="27">
        <v>14938687</v>
      </c>
      <c r="AD547" s="28">
        <v>119509492</v>
      </c>
      <c r="AE547" s="135"/>
    </row>
    <row r="548" spans="1:31" x14ac:dyDescent="0.25">
      <c r="A548" s="29">
        <v>536</v>
      </c>
      <c r="B548" s="52"/>
      <c r="C548" s="134" t="str">
        <f>VLOOKUP(D548,[1]Hoja1!$A$2:$B$1115,2,0)</f>
        <v>25086</v>
      </c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>
        <v>27294773</v>
      </c>
      <c r="J548" s="3">
        <v>37170612</v>
      </c>
      <c r="K548" s="3"/>
      <c r="L548" s="3"/>
      <c r="M548" s="3"/>
      <c r="N548" s="3"/>
      <c r="O548" s="3"/>
      <c r="P548" s="25">
        <v>64465385</v>
      </c>
      <c r="Q548" s="26">
        <v>43994304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2274564</v>
      </c>
      <c r="X548" s="3"/>
      <c r="Y548" s="3">
        <v>0</v>
      </c>
      <c r="Z548" s="3">
        <v>0</v>
      </c>
      <c r="AA548" s="3">
        <v>0</v>
      </c>
      <c r="AB548" s="3"/>
      <c r="AC548" s="27">
        <v>2274564</v>
      </c>
      <c r="AD548" s="28">
        <v>18196517</v>
      </c>
      <c r="AE548" s="135"/>
    </row>
    <row r="549" spans="1:31" x14ac:dyDescent="0.25">
      <c r="A549" s="20">
        <v>537</v>
      </c>
      <c r="B549" s="52"/>
      <c r="C549" s="134" t="str">
        <f>VLOOKUP(D549,[1]Hoja1!$A$2:$B$1115,2,0)</f>
        <v>25095</v>
      </c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>
        <v>36188857</v>
      </c>
      <c r="J549" s="3">
        <v>49939621</v>
      </c>
      <c r="K549" s="3"/>
      <c r="L549" s="3"/>
      <c r="M549" s="3"/>
      <c r="N549" s="3"/>
      <c r="O549" s="3"/>
      <c r="P549" s="25">
        <v>86128478</v>
      </c>
      <c r="Q549" s="26">
        <v>58986835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3015738</v>
      </c>
      <c r="X549" s="3"/>
      <c r="Y549" s="3">
        <v>0</v>
      </c>
      <c r="Z549" s="3">
        <v>0</v>
      </c>
      <c r="AA549" s="3">
        <v>0</v>
      </c>
      <c r="AB549" s="3"/>
      <c r="AC549" s="27">
        <v>3015738</v>
      </c>
      <c r="AD549" s="28">
        <v>24125905</v>
      </c>
      <c r="AE549" s="135"/>
    </row>
    <row r="550" spans="1:31" x14ac:dyDescent="0.25">
      <c r="A550" s="29">
        <v>538</v>
      </c>
      <c r="B550" s="52"/>
      <c r="C550" s="134" t="str">
        <f>VLOOKUP(D550,[1]Hoja1!$A$2:$B$1115,2,0)</f>
        <v>25099</v>
      </c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>
        <v>145095186</v>
      </c>
      <c r="J550" s="3">
        <v>162963969</v>
      </c>
      <c r="K550" s="3"/>
      <c r="L550" s="3"/>
      <c r="M550" s="3"/>
      <c r="N550" s="3"/>
      <c r="O550" s="3"/>
      <c r="P550" s="25">
        <v>308059155</v>
      </c>
      <c r="Q550" s="26">
        <v>199237767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12091266</v>
      </c>
      <c r="X550" s="3"/>
      <c r="Y550" s="3">
        <v>0</v>
      </c>
      <c r="Z550" s="3">
        <v>0</v>
      </c>
      <c r="AA550" s="3">
        <v>0</v>
      </c>
      <c r="AB550" s="3"/>
      <c r="AC550" s="27">
        <v>12091266</v>
      </c>
      <c r="AD550" s="28">
        <v>96730122</v>
      </c>
      <c r="AE550" s="135"/>
    </row>
    <row r="551" spans="1:31" x14ac:dyDescent="0.25">
      <c r="A551" s="20">
        <v>539</v>
      </c>
      <c r="B551" s="52"/>
      <c r="C551" s="134" t="str">
        <f>VLOOKUP(D551,[1]Hoja1!$A$2:$B$1115,2,0)</f>
        <v>25120</v>
      </c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>
        <v>80843565</v>
      </c>
      <c r="J551" s="3">
        <v>90565461</v>
      </c>
      <c r="K551" s="3"/>
      <c r="L551" s="3"/>
      <c r="M551" s="3"/>
      <c r="N551" s="3"/>
      <c r="O551" s="3"/>
      <c r="P551" s="25">
        <v>171409026</v>
      </c>
      <c r="Q551" s="26">
        <v>110776353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6736964</v>
      </c>
      <c r="X551" s="3"/>
      <c r="Y551" s="3">
        <v>0</v>
      </c>
      <c r="Z551" s="3">
        <v>0</v>
      </c>
      <c r="AA551" s="3">
        <v>0</v>
      </c>
      <c r="AB551" s="3"/>
      <c r="AC551" s="27">
        <v>6736964</v>
      </c>
      <c r="AD551" s="28">
        <v>53895709</v>
      </c>
      <c r="AE551" s="135"/>
    </row>
    <row r="552" spans="1:31" x14ac:dyDescent="0.25">
      <c r="A552" s="29">
        <v>540</v>
      </c>
      <c r="B552" s="52"/>
      <c r="C552" s="134" t="str">
        <f>VLOOKUP(D552,[1]Hoja1!$A$2:$B$1115,2,0)</f>
        <v>25123</v>
      </c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>
        <v>97925598</v>
      </c>
      <c r="J552" s="3">
        <v>110348144</v>
      </c>
      <c r="K552" s="3"/>
      <c r="L552" s="3"/>
      <c r="M552" s="3"/>
      <c r="N552" s="3"/>
      <c r="O552" s="3"/>
      <c r="P552" s="25">
        <v>208273742</v>
      </c>
      <c r="Q552" s="26">
        <v>134829545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8160467</v>
      </c>
      <c r="X552" s="3"/>
      <c r="Y552" s="3">
        <v>0</v>
      </c>
      <c r="Z552" s="3">
        <v>0</v>
      </c>
      <c r="AA552" s="3">
        <v>0</v>
      </c>
      <c r="AB552" s="3"/>
      <c r="AC552" s="27">
        <v>8160467</v>
      </c>
      <c r="AD552" s="28">
        <v>65283730</v>
      </c>
      <c r="AE552" s="135"/>
    </row>
    <row r="553" spans="1:31" x14ac:dyDescent="0.25">
      <c r="A553" s="20">
        <v>541</v>
      </c>
      <c r="B553" s="52"/>
      <c r="C553" s="134" t="str">
        <f>VLOOKUP(D553,[1]Hoja1!$A$2:$B$1115,2,0)</f>
        <v>25126</v>
      </c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>
        <v>671903536</v>
      </c>
      <c r="J553" s="3">
        <v>882723248</v>
      </c>
      <c r="K553" s="3"/>
      <c r="L553" s="3"/>
      <c r="M553" s="3"/>
      <c r="N553" s="3"/>
      <c r="O553" s="3"/>
      <c r="P553" s="25">
        <v>1554626784</v>
      </c>
      <c r="Q553" s="26">
        <v>1050699131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55991961</v>
      </c>
      <c r="X553" s="3"/>
      <c r="Y553" s="3">
        <v>0</v>
      </c>
      <c r="Z553" s="3">
        <v>0</v>
      </c>
      <c r="AA553" s="3">
        <v>0</v>
      </c>
      <c r="AB553" s="3"/>
      <c r="AC553" s="27">
        <v>55991961</v>
      </c>
      <c r="AD553" s="28">
        <v>447935692</v>
      </c>
      <c r="AE553" s="135"/>
    </row>
    <row r="554" spans="1:31" x14ac:dyDescent="0.25">
      <c r="A554" s="29">
        <v>542</v>
      </c>
      <c r="B554" s="52"/>
      <c r="C554" s="134" t="str">
        <f>VLOOKUP(D554,[1]Hoja1!$A$2:$B$1115,2,0)</f>
        <v>25148</v>
      </c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>
        <v>220681312</v>
      </c>
      <c r="J554" s="3">
        <v>225432217</v>
      </c>
      <c r="K554" s="3"/>
      <c r="L554" s="3"/>
      <c r="M554" s="3"/>
      <c r="N554" s="3"/>
      <c r="O554" s="3"/>
      <c r="P554" s="25">
        <v>446113529</v>
      </c>
      <c r="Q554" s="26">
        <v>280602544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18390109</v>
      </c>
      <c r="X554" s="3"/>
      <c r="Y554" s="3">
        <v>0</v>
      </c>
      <c r="Z554" s="3">
        <v>0</v>
      </c>
      <c r="AA554" s="3">
        <v>0</v>
      </c>
      <c r="AB554" s="3"/>
      <c r="AC554" s="27">
        <v>18390109</v>
      </c>
      <c r="AD554" s="28">
        <v>147120876</v>
      </c>
      <c r="AE554" s="135"/>
    </row>
    <row r="555" spans="1:31" x14ac:dyDescent="0.25">
      <c r="A555" s="20">
        <v>543</v>
      </c>
      <c r="B555" s="52"/>
      <c r="C555" s="134" t="str">
        <f>VLOOKUP(D555,[1]Hoja1!$A$2:$B$1115,2,0)</f>
        <v>25151</v>
      </c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>
        <v>239972576</v>
      </c>
      <c r="J555" s="3">
        <v>282587240</v>
      </c>
      <c r="K555" s="3"/>
      <c r="L555" s="3"/>
      <c r="M555" s="3"/>
      <c r="N555" s="3"/>
      <c r="O555" s="3"/>
      <c r="P555" s="25">
        <v>522559816</v>
      </c>
      <c r="Q555" s="26">
        <v>342580385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19997715</v>
      </c>
      <c r="X555" s="3"/>
      <c r="Y555" s="3">
        <v>0</v>
      </c>
      <c r="Z555" s="3">
        <v>0</v>
      </c>
      <c r="AA555" s="3">
        <v>0</v>
      </c>
      <c r="AB555" s="3"/>
      <c r="AC555" s="27">
        <v>19997715</v>
      </c>
      <c r="AD555" s="28">
        <v>159981716</v>
      </c>
      <c r="AE555" s="135"/>
    </row>
    <row r="556" spans="1:31" x14ac:dyDescent="0.25">
      <c r="A556" s="29">
        <v>544</v>
      </c>
      <c r="B556" s="52"/>
      <c r="C556" s="134" t="str">
        <f>VLOOKUP(D556,[1]Hoja1!$A$2:$B$1115,2,0)</f>
        <v>25154</v>
      </c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>
        <v>108542604</v>
      </c>
      <c r="J556" s="3">
        <v>119446064</v>
      </c>
      <c r="K556" s="3"/>
      <c r="L556" s="3"/>
      <c r="M556" s="3"/>
      <c r="N556" s="3"/>
      <c r="O556" s="3"/>
      <c r="P556" s="25">
        <v>227988668</v>
      </c>
      <c r="Q556" s="26">
        <v>146581715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9045217</v>
      </c>
      <c r="X556" s="3"/>
      <c r="Y556" s="3">
        <v>0</v>
      </c>
      <c r="Z556" s="3">
        <v>0</v>
      </c>
      <c r="AA556" s="3">
        <v>0</v>
      </c>
      <c r="AB556" s="3"/>
      <c r="AC556" s="27">
        <v>9045217</v>
      </c>
      <c r="AD556" s="28">
        <v>72361736</v>
      </c>
      <c r="AE556" s="135"/>
    </row>
    <row r="557" spans="1:31" x14ac:dyDescent="0.25">
      <c r="A557" s="20">
        <v>545</v>
      </c>
      <c r="B557" s="52"/>
      <c r="C557" s="134" t="str">
        <f>VLOOKUP(D557,[1]Hoja1!$A$2:$B$1115,2,0)</f>
        <v>25168</v>
      </c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>
        <v>46058285</v>
      </c>
      <c r="J557" s="3">
        <v>47784015</v>
      </c>
      <c r="K557" s="3"/>
      <c r="L557" s="3"/>
      <c r="M557" s="3"/>
      <c r="N557" s="3"/>
      <c r="O557" s="3"/>
      <c r="P557" s="25">
        <v>93842300</v>
      </c>
      <c r="Q557" s="26">
        <v>59298585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3838190</v>
      </c>
      <c r="X557" s="3"/>
      <c r="Y557" s="3">
        <v>0</v>
      </c>
      <c r="Z557" s="3">
        <v>0</v>
      </c>
      <c r="AA557" s="3">
        <v>0</v>
      </c>
      <c r="AB557" s="3"/>
      <c r="AC557" s="27">
        <v>3838190</v>
      </c>
      <c r="AD557" s="28">
        <v>30705525</v>
      </c>
      <c r="AE557" s="135"/>
    </row>
    <row r="558" spans="1:31" x14ac:dyDescent="0.25">
      <c r="A558" s="29">
        <v>546</v>
      </c>
      <c r="B558" s="52"/>
      <c r="C558" s="134" t="str">
        <f>VLOOKUP(D558,[1]Hoja1!$A$2:$B$1115,2,0)</f>
        <v>25178</v>
      </c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>
        <v>141809844</v>
      </c>
      <c r="J558" s="3">
        <v>199903449</v>
      </c>
      <c r="K558" s="3"/>
      <c r="L558" s="3"/>
      <c r="M558" s="3"/>
      <c r="N558" s="3"/>
      <c r="O558" s="3"/>
      <c r="P558" s="25">
        <v>341713293</v>
      </c>
      <c r="Q558" s="26">
        <v>235355910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11817487</v>
      </c>
      <c r="X558" s="3"/>
      <c r="Y558" s="3">
        <v>0</v>
      </c>
      <c r="Z558" s="3">
        <v>0</v>
      </c>
      <c r="AA558" s="3">
        <v>0</v>
      </c>
      <c r="AB558" s="3"/>
      <c r="AC558" s="27">
        <v>11817487</v>
      </c>
      <c r="AD558" s="28">
        <v>94539896</v>
      </c>
      <c r="AE558" s="135"/>
    </row>
    <row r="559" spans="1:31" x14ac:dyDescent="0.25">
      <c r="A559" s="20">
        <v>547</v>
      </c>
      <c r="B559" s="52"/>
      <c r="C559" s="134" t="str">
        <f>VLOOKUP(D559,[1]Hoja1!$A$2:$B$1115,2,0)</f>
        <v>25181</v>
      </c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>
        <v>146045026</v>
      </c>
      <c r="J559" s="3">
        <v>211323452</v>
      </c>
      <c r="K559" s="3"/>
      <c r="L559" s="3"/>
      <c r="M559" s="3"/>
      <c r="N559" s="3"/>
      <c r="O559" s="3"/>
      <c r="P559" s="25">
        <v>357368478</v>
      </c>
      <c r="Q559" s="26">
        <v>247834709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12170419</v>
      </c>
      <c r="X559" s="3"/>
      <c r="Y559" s="3">
        <v>0</v>
      </c>
      <c r="Z559" s="3">
        <v>0</v>
      </c>
      <c r="AA559" s="3">
        <v>0</v>
      </c>
      <c r="AB559" s="3"/>
      <c r="AC559" s="27">
        <v>12170419</v>
      </c>
      <c r="AD559" s="28">
        <v>97363350</v>
      </c>
      <c r="AE559" s="135"/>
    </row>
    <row r="560" spans="1:31" x14ac:dyDescent="0.25">
      <c r="A560" s="29">
        <v>548</v>
      </c>
      <c r="B560" s="52"/>
      <c r="C560" s="134" t="str">
        <f>VLOOKUP(D560,[1]Hoja1!$A$2:$B$1115,2,0)</f>
        <v>25183</v>
      </c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>
        <v>304818540</v>
      </c>
      <c r="J560" s="3">
        <v>376057965</v>
      </c>
      <c r="K560" s="3"/>
      <c r="L560" s="3"/>
      <c r="M560" s="3"/>
      <c r="N560" s="3"/>
      <c r="O560" s="3"/>
      <c r="P560" s="25">
        <v>680876505</v>
      </c>
      <c r="Q560" s="26">
        <v>452262600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25401545</v>
      </c>
      <c r="X560" s="3"/>
      <c r="Y560" s="3">
        <v>0</v>
      </c>
      <c r="Z560" s="3">
        <v>0</v>
      </c>
      <c r="AA560" s="3">
        <v>0</v>
      </c>
      <c r="AB560" s="3"/>
      <c r="AC560" s="27">
        <v>25401545</v>
      </c>
      <c r="AD560" s="28">
        <v>203212360</v>
      </c>
      <c r="AE560" s="135"/>
    </row>
    <row r="561" spans="1:31" x14ac:dyDescent="0.25">
      <c r="A561" s="20">
        <v>549</v>
      </c>
      <c r="B561" s="52"/>
      <c r="C561" s="134" t="str">
        <f>VLOOKUP(D561,[1]Hoja1!$A$2:$B$1115,2,0)</f>
        <v>25200</v>
      </c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>
        <v>285807708</v>
      </c>
      <c r="J561" s="3">
        <v>408452856</v>
      </c>
      <c r="K561" s="3"/>
      <c r="L561" s="3"/>
      <c r="M561" s="3"/>
      <c r="N561" s="3"/>
      <c r="O561" s="3"/>
      <c r="P561" s="25">
        <v>694260564</v>
      </c>
      <c r="Q561" s="26">
        <v>479904783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23817309</v>
      </c>
      <c r="X561" s="3"/>
      <c r="Y561" s="3">
        <v>0</v>
      </c>
      <c r="Z561" s="3">
        <v>0</v>
      </c>
      <c r="AA561" s="3">
        <v>0</v>
      </c>
      <c r="AB561" s="3"/>
      <c r="AC561" s="27">
        <v>23817309</v>
      </c>
      <c r="AD561" s="28">
        <v>190538472</v>
      </c>
      <c r="AE561" s="135"/>
    </row>
    <row r="562" spans="1:31" x14ac:dyDescent="0.25">
      <c r="A562" s="29">
        <v>550</v>
      </c>
      <c r="B562" s="52"/>
      <c r="C562" s="134" t="str">
        <f>VLOOKUP(D562,[1]Hoja1!$A$2:$B$1115,2,0)</f>
        <v>25214</v>
      </c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>
        <v>239894388</v>
      </c>
      <c r="J562" s="3">
        <v>339617590</v>
      </c>
      <c r="K562" s="3"/>
      <c r="L562" s="3"/>
      <c r="M562" s="3"/>
      <c r="N562" s="3"/>
      <c r="O562" s="3"/>
      <c r="P562" s="25">
        <v>579511978</v>
      </c>
      <c r="Q562" s="26">
        <v>399591187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19991199</v>
      </c>
      <c r="X562" s="3"/>
      <c r="Y562" s="3">
        <v>0</v>
      </c>
      <c r="Z562" s="3">
        <v>0</v>
      </c>
      <c r="AA562" s="3">
        <v>0</v>
      </c>
      <c r="AB562" s="3"/>
      <c r="AC562" s="27">
        <v>19991199</v>
      </c>
      <c r="AD562" s="28">
        <v>159929592</v>
      </c>
      <c r="AE562" s="135"/>
    </row>
    <row r="563" spans="1:31" x14ac:dyDescent="0.25">
      <c r="A563" s="20">
        <v>551</v>
      </c>
      <c r="B563" s="52"/>
      <c r="C563" s="134" t="str">
        <f>VLOOKUP(D563,[1]Hoja1!$A$2:$B$1115,2,0)</f>
        <v>25224</v>
      </c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>
        <v>150720132</v>
      </c>
      <c r="J563" s="3">
        <v>165167778</v>
      </c>
      <c r="K563" s="3"/>
      <c r="L563" s="3"/>
      <c r="M563" s="3"/>
      <c r="N563" s="3"/>
      <c r="O563" s="3"/>
      <c r="P563" s="25">
        <v>315887910</v>
      </c>
      <c r="Q563" s="26">
        <v>202847811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12560011</v>
      </c>
      <c r="X563" s="3"/>
      <c r="Y563" s="3">
        <v>0</v>
      </c>
      <c r="Z563" s="3">
        <v>0</v>
      </c>
      <c r="AA563" s="3">
        <v>0</v>
      </c>
      <c r="AB563" s="3"/>
      <c r="AC563" s="27">
        <v>12560011</v>
      </c>
      <c r="AD563" s="28">
        <v>100480088</v>
      </c>
      <c r="AE563" s="135"/>
    </row>
    <row r="564" spans="1:31" x14ac:dyDescent="0.25">
      <c r="A564" s="29">
        <v>552</v>
      </c>
      <c r="B564" s="52"/>
      <c r="C564" s="134" t="str">
        <f>VLOOKUP(D564,[1]Hoja1!$A$2:$B$1115,2,0)</f>
        <v>25245</v>
      </c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>
        <v>325115232</v>
      </c>
      <c r="J564" s="3">
        <v>387918982</v>
      </c>
      <c r="K564" s="3"/>
      <c r="L564" s="3"/>
      <c r="M564" s="3"/>
      <c r="N564" s="3"/>
      <c r="O564" s="3"/>
      <c r="P564" s="25">
        <v>713034214</v>
      </c>
      <c r="Q564" s="26">
        <v>469197790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27092936</v>
      </c>
      <c r="X564" s="3"/>
      <c r="Y564" s="3">
        <v>0</v>
      </c>
      <c r="Z564" s="3">
        <v>0</v>
      </c>
      <c r="AA564" s="3">
        <v>0</v>
      </c>
      <c r="AB564" s="3"/>
      <c r="AC564" s="27">
        <v>27092936</v>
      </c>
      <c r="AD564" s="28">
        <v>216743488</v>
      </c>
      <c r="AE564" s="135"/>
    </row>
    <row r="565" spans="1:31" x14ac:dyDescent="0.25">
      <c r="A565" s="20">
        <v>553</v>
      </c>
      <c r="B565" s="52"/>
      <c r="C565" s="134" t="str">
        <f>VLOOKUP(D565,[1]Hoja1!$A$2:$B$1115,2,0)</f>
        <v>25258</v>
      </c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>
        <v>73394440</v>
      </c>
      <c r="J565" s="3">
        <v>71726040</v>
      </c>
      <c r="K565" s="3"/>
      <c r="L565" s="3"/>
      <c r="M565" s="3"/>
      <c r="N565" s="3"/>
      <c r="O565" s="3"/>
      <c r="P565" s="25">
        <v>145120480</v>
      </c>
      <c r="Q565" s="26">
        <v>90074649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6116203</v>
      </c>
      <c r="X565" s="3"/>
      <c r="Y565" s="3">
        <v>0</v>
      </c>
      <c r="Z565" s="3">
        <v>0</v>
      </c>
      <c r="AA565" s="3">
        <v>0</v>
      </c>
      <c r="AB565" s="3"/>
      <c r="AC565" s="27">
        <v>6116203</v>
      </c>
      <c r="AD565" s="28">
        <v>48929628</v>
      </c>
      <c r="AE565" s="135"/>
    </row>
    <row r="566" spans="1:31" x14ac:dyDescent="0.25">
      <c r="A566" s="29">
        <v>554</v>
      </c>
      <c r="B566" s="52"/>
      <c r="C566" s="134" t="str">
        <f>VLOOKUP(D566,[1]Hoja1!$A$2:$B$1115,2,0)</f>
        <v>25260</v>
      </c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>
        <v>304860256</v>
      </c>
      <c r="J566" s="3">
        <v>388911612</v>
      </c>
      <c r="K566" s="3"/>
      <c r="L566" s="3"/>
      <c r="M566" s="3"/>
      <c r="N566" s="3"/>
      <c r="O566" s="3"/>
      <c r="P566" s="25">
        <v>693771868</v>
      </c>
      <c r="Q566" s="26">
        <v>465126675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25405021</v>
      </c>
      <c r="X566" s="3"/>
      <c r="Y566" s="3">
        <v>0</v>
      </c>
      <c r="Z566" s="3">
        <v>0</v>
      </c>
      <c r="AA566" s="3">
        <v>0</v>
      </c>
      <c r="AB566" s="3"/>
      <c r="AC566" s="27">
        <v>25405021</v>
      </c>
      <c r="AD566" s="28">
        <v>203240172</v>
      </c>
      <c r="AE566" s="135"/>
    </row>
    <row r="567" spans="1:31" x14ac:dyDescent="0.25">
      <c r="A567" s="20">
        <v>555</v>
      </c>
      <c r="B567" s="52"/>
      <c r="C567" s="134" t="str">
        <f>VLOOKUP(D567,[1]Hoja1!$A$2:$B$1115,2,0)</f>
        <v>25279</v>
      </c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>
        <v>173613900</v>
      </c>
      <c r="J567" s="3">
        <v>204020427</v>
      </c>
      <c r="K567" s="3"/>
      <c r="L567" s="3"/>
      <c r="M567" s="3"/>
      <c r="N567" s="3"/>
      <c r="O567" s="3"/>
      <c r="P567" s="25">
        <v>377634327</v>
      </c>
      <c r="Q567" s="26">
        <v>247423902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14467825</v>
      </c>
      <c r="X567" s="3"/>
      <c r="Y567" s="3">
        <v>0</v>
      </c>
      <c r="Z567" s="3">
        <v>0</v>
      </c>
      <c r="AA567" s="3">
        <v>0</v>
      </c>
      <c r="AB567" s="3"/>
      <c r="AC567" s="27">
        <v>14467825</v>
      </c>
      <c r="AD567" s="28">
        <v>115742600</v>
      </c>
      <c r="AE567" s="135"/>
    </row>
    <row r="568" spans="1:31" x14ac:dyDescent="0.25">
      <c r="A568" s="29">
        <v>556</v>
      </c>
      <c r="B568" s="52"/>
      <c r="C568" s="134" t="str">
        <f>VLOOKUP(D568,[1]Hoja1!$A$2:$B$1115,2,0)</f>
        <v>25281</v>
      </c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>
        <v>119203228</v>
      </c>
      <c r="J568" s="3">
        <v>140525533</v>
      </c>
      <c r="K568" s="3"/>
      <c r="L568" s="3"/>
      <c r="M568" s="3"/>
      <c r="N568" s="3"/>
      <c r="O568" s="3"/>
      <c r="P568" s="25">
        <v>259728761</v>
      </c>
      <c r="Q568" s="26">
        <v>170326339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9933602</v>
      </c>
      <c r="X568" s="3"/>
      <c r="Y568" s="3">
        <v>0</v>
      </c>
      <c r="Z568" s="3">
        <v>0</v>
      </c>
      <c r="AA568" s="3">
        <v>0</v>
      </c>
      <c r="AB568" s="3"/>
      <c r="AC568" s="27">
        <v>9933602</v>
      </c>
      <c r="AD568" s="28">
        <v>79468820</v>
      </c>
      <c r="AE568" s="135"/>
    </row>
    <row r="569" spans="1:31" x14ac:dyDescent="0.25">
      <c r="A569" s="20">
        <v>557</v>
      </c>
      <c r="B569" s="52"/>
      <c r="C569" s="134" t="str">
        <f>VLOOKUP(D569,[1]Hoja1!$A$2:$B$1115,2,0)</f>
        <v>25288</v>
      </c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>
        <v>141745288</v>
      </c>
      <c r="J569" s="3">
        <v>220493231</v>
      </c>
      <c r="K569" s="3"/>
      <c r="L569" s="3"/>
      <c r="M569" s="3"/>
      <c r="N569" s="3"/>
      <c r="O569" s="3"/>
      <c r="P569" s="25">
        <v>362238519</v>
      </c>
      <c r="Q569" s="26">
        <v>255929552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11812107</v>
      </c>
      <c r="X569" s="3"/>
      <c r="Y569" s="3">
        <v>0</v>
      </c>
      <c r="Z569" s="3">
        <v>0</v>
      </c>
      <c r="AA569" s="3">
        <v>0</v>
      </c>
      <c r="AB569" s="3"/>
      <c r="AC569" s="27">
        <v>11812107</v>
      </c>
      <c r="AD569" s="28">
        <v>94496860</v>
      </c>
      <c r="AE569" s="135"/>
    </row>
    <row r="570" spans="1:31" x14ac:dyDescent="0.25">
      <c r="A570" s="29">
        <v>558</v>
      </c>
      <c r="B570" s="52"/>
      <c r="C570" s="134" t="str">
        <f>VLOOKUP(D570,[1]Hoja1!$A$2:$B$1115,2,0)</f>
        <v>25293</v>
      </c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>
        <v>67974702</v>
      </c>
      <c r="J570" s="3">
        <v>77352844</v>
      </c>
      <c r="K570" s="3"/>
      <c r="L570" s="3"/>
      <c r="M570" s="3"/>
      <c r="N570" s="3"/>
      <c r="O570" s="3"/>
      <c r="P570" s="25">
        <v>145327546</v>
      </c>
      <c r="Q570" s="26">
        <v>94346521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5664559</v>
      </c>
      <c r="X570" s="3"/>
      <c r="Y570" s="3">
        <v>0</v>
      </c>
      <c r="Z570" s="3">
        <v>0</v>
      </c>
      <c r="AA570" s="3">
        <v>0</v>
      </c>
      <c r="AB570" s="3"/>
      <c r="AC570" s="27">
        <v>5664559</v>
      </c>
      <c r="AD570" s="28">
        <v>45316466</v>
      </c>
      <c r="AE570" s="135"/>
    </row>
    <row r="571" spans="1:31" x14ac:dyDescent="0.25">
      <c r="A571" s="20">
        <v>559</v>
      </c>
      <c r="B571" s="52"/>
      <c r="C571" s="134" t="str">
        <f>VLOOKUP(D571,[1]Hoja1!$A$2:$B$1115,2,0)</f>
        <v>25295</v>
      </c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>
        <v>212190648</v>
      </c>
      <c r="J571" s="3">
        <v>291913598</v>
      </c>
      <c r="K571" s="3"/>
      <c r="L571" s="3"/>
      <c r="M571" s="3"/>
      <c r="N571" s="3"/>
      <c r="O571" s="3"/>
      <c r="P571" s="25">
        <v>504104246</v>
      </c>
      <c r="Q571" s="26">
        <v>344961260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17682554</v>
      </c>
      <c r="X571" s="3"/>
      <c r="Y571" s="3">
        <v>0</v>
      </c>
      <c r="Z571" s="3">
        <v>0</v>
      </c>
      <c r="AA571" s="3">
        <v>0</v>
      </c>
      <c r="AB571" s="3"/>
      <c r="AC571" s="27">
        <v>17682554</v>
      </c>
      <c r="AD571" s="28">
        <v>141460432</v>
      </c>
      <c r="AE571" s="135"/>
    </row>
    <row r="572" spans="1:31" x14ac:dyDescent="0.25">
      <c r="A572" s="29">
        <v>560</v>
      </c>
      <c r="B572" s="52"/>
      <c r="C572" s="134" t="str">
        <f>VLOOKUP(D572,[1]Hoja1!$A$2:$B$1115,2,0)</f>
        <v>25297</v>
      </c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>
        <v>147496170</v>
      </c>
      <c r="J572" s="3">
        <v>169200152</v>
      </c>
      <c r="K572" s="3"/>
      <c r="L572" s="3"/>
      <c r="M572" s="3"/>
      <c r="N572" s="3"/>
      <c r="O572" s="3"/>
      <c r="P572" s="25">
        <v>316696322</v>
      </c>
      <c r="Q572" s="26">
        <v>206074196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12291348</v>
      </c>
      <c r="X572" s="3"/>
      <c r="Y572" s="3">
        <v>0</v>
      </c>
      <c r="Z572" s="3">
        <v>0</v>
      </c>
      <c r="AA572" s="3">
        <v>0</v>
      </c>
      <c r="AB572" s="3"/>
      <c r="AC572" s="27">
        <v>12291348</v>
      </c>
      <c r="AD572" s="28">
        <v>98330778</v>
      </c>
      <c r="AE572" s="135"/>
    </row>
    <row r="573" spans="1:31" x14ac:dyDescent="0.25">
      <c r="A573" s="20">
        <v>561</v>
      </c>
      <c r="B573" s="52"/>
      <c r="C573" s="134" t="str">
        <f>VLOOKUP(D573,[1]Hoja1!$A$2:$B$1115,2,0)</f>
        <v>25299</v>
      </c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>
        <v>37853721</v>
      </c>
      <c r="J573" s="3">
        <v>48163455</v>
      </c>
      <c r="K573" s="3"/>
      <c r="L573" s="3"/>
      <c r="M573" s="3"/>
      <c r="N573" s="3"/>
      <c r="O573" s="3"/>
      <c r="P573" s="25">
        <v>86017176</v>
      </c>
      <c r="Q573" s="26">
        <v>57626886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3154477</v>
      </c>
      <c r="X573" s="3"/>
      <c r="Y573" s="3">
        <v>0</v>
      </c>
      <c r="Z573" s="3">
        <v>0</v>
      </c>
      <c r="AA573" s="3">
        <v>0</v>
      </c>
      <c r="AB573" s="3"/>
      <c r="AC573" s="27">
        <v>3154477</v>
      </c>
      <c r="AD573" s="28">
        <v>25235813</v>
      </c>
      <c r="AE573" s="135"/>
    </row>
    <row r="574" spans="1:31" x14ac:dyDescent="0.25">
      <c r="A574" s="29">
        <v>562</v>
      </c>
      <c r="B574" s="52"/>
      <c r="C574" s="134" t="str">
        <f>VLOOKUP(D574,[1]Hoja1!$A$2:$B$1115,2,0)</f>
        <v>25312</v>
      </c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>
        <v>112497752</v>
      </c>
      <c r="J574" s="3">
        <v>125303697</v>
      </c>
      <c r="K574" s="3"/>
      <c r="L574" s="3"/>
      <c r="M574" s="3"/>
      <c r="N574" s="3"/>
      <c r="O574" s="3"/>
      <c r="P574" s="25">
        <v>237801449</v>
      </c>
      <c r="Q574" s="26">
        <v>153428136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9374813</v>
      </c>
      <c r="X574" s="3"/>
      <c r="Y574" s="3">
        <v>0</v>
      </c>
      <c r="Z574" s="3">
        <v>0</v>
      </c>
      <c r="AA574" s="3">
        <v>0</v>
      </c>
      <c r="AB574" s="3"/>
      <c r="AC574" s="27">
        <v>9374813</v>
      </c>
      <c r="AD574" s="28">
        <v>74998500</v>
      </c>
      <c r="AE574" s="135"/>
    </row>
    <row r="575" spans="1:31" x14ac:dyDescent="0.25">
      <c r="A575" s="20">
        <v>563</v>
      </c>
      <c r="B575" s="52"/>
      <c r="C575" s="134" t="str">
        <f>VLOOKUP(D575,[1]Hoja1!$A$2:$B$1115,2,0)</f>
        <v>25317</v>
      </c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>
        <v>268409692</v>
      </c>
      <c r="J575" s="3">
        <v>265653193</v>
      </c>
      <c r="K575" s="3"/>
      <c r="L575" s="3"/>
      <c r="M575" s="3"/>
      <c r="N575" s="3"/>
      <c r="O575" s="3"/>
      <c r="P575" s="25">
        <v>534062885</v>
      </c>
      <c r="Q575" s="26">
        <v>332755615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22367474</v>
      </c>
      <c r="X575" s="3"/>
      <c r="Y575" s="3">
        <v>0</v>
      </c>
      <c r="Z575" s="3">
        <v>0</v>
      </c>
      <c r="AA575" s="3">
        <v>0</v>
      </c>
      <c r="AB575" s="3"/>
      <c r="AC575" s="27">
        <v>22367474</v>
      </c>
      <c r="AD575" s="28">
        <v>178939796</v>
      </c>
      <c r="AE575" s="135"/>
    </row>
    <row r="576" spans="1:31" x14ac:dyDescent="0.25">
      <c r="A576" s="29">
        <v>564</v>
      </c>
      <c r="B576" s="52"/>
      <c r="C576" s="134" t="str">
        <f>VLOOKUP(D576,[1]Hoja1!$A$2:$B$1115,2,0)</f>
        <v>25320</v>
      </c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>
        <v>311898648</v>
      </c>
      <c r="J576" s="3">
        <v>408361195</v>
      </c>
      <c r="K576" s="3"/>
      <c r="L576" s="3"/>
      <c r="M576" s="3"/>
      <c r="N576" s="3"/>
      <c r="O576" s="3"/>
      <c r="P576" s="25">
        <v>720259843</v>
      </c>
      <c r="Q576" s="26">
        <v>486335857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25991554</v>
      </c>
      <c r="X576" s="3"/>
      <c r="Y576" s="3">
        <v>0</v>
      </c>
      <c r="Z576" s="3">
        <v>0</v>
      </c>
      <c r="AA576" s="3">
        <v>0</v>
      </c>
      <c r="AB576" s="3"/>
      <c r="AC576" s="27">
        <v>25991554</v>
      </c>
      <c r="AD576" s="28">
        <v>207932432</v>
      </c>
      <c r="AE576" s="135"/>
    </row>
    <row r="577" spans="1:31" x14ac:dyDescent="0.25">
      <c r="A577" s="20">
        <v>565</v>
      </c>
      <c r="B577" s="52"/>
      <c r="C577" s="134" t="str">
        <f>VLOOKUP(D577,[1]Hoja1!$A$2:$B$1115,2,0)</f>
        <v>25322</v>
      </c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>
        <v>236235256</v>
      </c>
      <c r="J577" s="3">
        <v>309072347</v>
      </c>
      <c r="K577" s="3"/>
      <c r="L577" s="3"/>
      <c r="M577" s="3"/>
      <c r="N577" s="3"/>
      <c r="O577" s="3"/>
      <c r="P577" s="25">
        <v>545307603</v>
      </c>
      <c r="Q577" s="26">
        <v>368131160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19686271</v>
      </c>
      <c r="X577" s="3"/>
      <c r="Y577" s="3">
        <v>0</v>
      </c>
      <c r="Z577" s="3">
        <v>0</v>
      </c>
      <c r="AA577" s="3">
        <v>0</v>
      </c>
      <c r="AB577" s="3"/>
      <c r="AC577" s="27">
        <v>19686271</v>
      </c>
      <c r="AD577" s="28">
        <v>157490172</v>
      </c>
      <c r="AE577" s="135"/>
    </row>
    <row r="578" spans="1:31" x14ac:dyDescent="0.25">
      <c r="A578" s="29">
        <v>566</v>
      </c>
      <c r="B578" s="52"/>
      <c r="C578" s="134" t="str">
        <f>VLOOKUP(D578,[1]Hoja1!$A$2:$B$1115,2,0)</f>
        <v>25324</v>
      </c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>
        <v>39529065</v>
      </c>
      <c r="J578" s="3">
        <v>46685717</v>
      </c>
      <c r="K578" s="3"/>
      <c r="L578" s="3"/>
      <c r="M578" s="3"/>
      <c r="N578" s="3"/>
      <c r="O578" s="3"/>
      <c r="P578" s="25">
        <v>86214782</v>
      </c>
      <c r="Q578" s="26">
        <v>56567984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3294089</v>
      </c>
      <c r="X578" s="3"/>
      <c r="Y578" s="3">
        <v>0</v>
      </c>
      <c r="Z578" s="3">
        <v>0</v>
      </c>
      <c r="AA578" s="3">
        <v>0</v>
      </c>
      <c r="AB578" s="3"/>
      <c r="AC578" s="27">
        <v>3294089</v>
      </c>
      <c r="AD578" s="28">
        <v>26352709</v>
      </c>
      <c r="AE578" s="135"/>
    </row>
    <row r="579" spans="1:31" x14ac:dyDescent="0.25">
      <c r="A579" s="20">
        <v>567</v>
      </c>
      <c r="B579" s="52"/>
      <c r="C579" s="134" t="str">
        <f>VLOOKUP(D579,[1]Hoja1!$A$2:$B$1115,2,0)</f>
        <v>25326</v>
      </c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>
        <v>79537329</v>
      </c>
      <c r="J579" s="3">
        <v>109062851</v>
      </c>
      <c r="K579" s="3"/>
      <c r="L579" s="3"/>
      <c r="M579" s="3"/>
      <c r="N579" s="3"/>
      <c r="O579" s="3"/>
      <c r="P579" s="25">
        <v>188600180</v>
      </c>
      <c r="Q579" s="26">
        <v>128947184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6628111</v>
      </c>
      <c r="X579" s="3"/>
      <c r="Y579" s="3">
        <v>0</v>
      </c>
      <c r="Z579" s="3">
        <v>0</v>
      </c>
      <c r="AA579" s="3">
        <v>0</v>
      </c>
      <c r="AB579" s="3"/>
      <c r="AC579" s="27">
        <v>6628111</v>
      </c>
      <c r="AD579" s="28">
        <v>53024885</v>
      </c>
      <c r="AE579" s="135"/>
    </row>
    <row r="580" spans="1:31" x14ac:dyDescent="0.25">
      <c r="A580" s="29">
        <v>568</v>
      </c>
      <c r="B580" s="52"/>
      <c r="C580" s="134" t="str">
        <f>VLOOKUP(D580,[1]Hoja1!$A$2:$B$1115,2,0)</f>
        <v>25328</v>
      </c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>
        <v>66404157</v>
      </c>
      <c r="J580" s="3">
        <v>72429820</v>
      </c>
      <c r="K580" s="3"/>
      <c r="L580" s="3"/>
      <c r="M580" s="3"/>
      <c r="N580" s="3"/>
      <c r="O580" s="3"/>
      <c r="P580" s="25">
        <v>138833977</v>
      </c>
      <c r="Q580" s="26">
        <v>89030860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5533680</v>
      </c>
      <c r="X580" s="3"/>
      <c r="Y580" s="3">
        <v>0</v>
      </c>
      <c r="Z580" s="3">
        <v>0</v>
      </c>
      <c r="AA580" s="3">
        <v>0</v>
      </c>
      <c r="AB580" s="3"/>
      <c r="AC580" s="27">
        <v>5533680</v>
      </c>
      <c r="AD580" s="28">
        <v>44269437</v>
      </c>
      <c r="AE580" s="135"/>
    </row>
    <row r="581" spans="1:31" x14ac:dyDescent="0.25">
      <c r="A581" s="20">
        <v>569</v>
      </c>
      <c r="B581" s="52"/>
      <c r="C581" s="134" t="str">
        <f>VLOOKUP(D581,[1]Hoja1!$A$2:$B$1115,2,0)</f>
        <v>25335</v>
      </c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>
        <v>89486022</v>
      </c>
      <c r="J581" s="3">
        <v>124486752</v>
      </c>
      <c r="K581" s="3"/>
      <c r="L581" s="3"/>
      <c r="M581" s="3"/>
      <c r="N581" s="3"/>
      <c r="O581" s="3"/>
      <c r="P581" s="25">
        <v>213972774</v>
      </c>
      <c r="Q581" s="26">
        <v>146858259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7457169</v>
      </c>
      <c r="X581" s="3"/>
      <c r="Y581" s="3">
        <v>0</v>
      </c>
      <c r="Z581" s="3">
        <v>0</v>
      </c>
      <c r="AA581" s="3">
        <v>0</v>
      </c>
      <c r="AB581" s="3"/>
      <c r="AC581" s="27">
        <v>7457169</v>
      </c>
      <c r="AD581" s="28">
        <v>59657346</v>
      </c>
      <c r="AE581" s="135"/>
    </row>
    <row r="582" spans="1:31" x14ac:dyDescent="0.25">
      <c r="A582" s="29">
        <v>570</v>
      </c>
      <c r="B582" s="52"/>
      <c r="C582" s="134" t="str">
        <f>VLOOKUP(D582,[1]Hoja1!$A$2:$B$1115,2,0)</f>
        <v>25339</v>
      </c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>
        <v>71419139</v>
      </c>
      <c r="J582" s="3">
        <v>66730767</v>
      </c>
      <c r="K582" s="3"/>
      <c r="L582" s="3"/>
      <c r="M582" s="3"/>
      <c r="N582" s="3"/>
      <c r="O582" s="3"/>
      <c r="P582" s="25">
        <v>138149906</v>
      </c>
      <c r="Q582" s="26">
        <v>84585552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5951595</v>
      </c>
      <c r="X582" s="3"/>
      <c r="Y582" s="3">
        <v>0</v>
      </c>
      <c r="Z582" s="3">
        <v>0</v>
      </c>
      <c r="AA582" s="3">
        <v>0</v>
      </c>
      <c r="AB582" s="3"/>
      <c r="AC582" s="27">
        <v>5951595</v>
      </c>
      <c r="AD582" s="28">
        <v>47612759</v>
      </c>
      <c r="AE582" s="135"/>
    </row>
    <row r="583" spans="1:31" x14ac:dyDescent="0.25">
      <c r="A583" s="20">
        <v>571</v>
      </c>
      <c r="B583" s="52"/>
      <c r="C583" s="134" t="str">
        <f>VLOOKUP(D583,[1]Hoja1!$A$2:$B$1115,2,0)</f>
        <v>25368</v>
      </c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>
        <v>38210912</v>
      </c>
      <c r="J583" s="3">
        <v>38979336</v>
      </c>
      <c r="K583" s="3"/>
      <c r="L583" s="3"/>
      <c r="M583" s="3"/>
      <c r="N583" s="3"/>
      <c r="O583" s="3"/>
      <c r="P583" s="25">
        <v>77190248</v>
      </c>
      <c r="Q583" s="26">
        <v>48532065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3184243</v>
      </c>
      <c r="X583" s="3"/>
      <c r="Y583" s="3">
        <v>0</v>
      </c>
      <c r="Z583" s="3">
        <v>0</v>
      </c>
      <c r="AA583" s="3">
        <v>0</v>
      </c>
      <c r="AB583" s="3"/>
      <c r="AC583" s="27">
        <v>3184243</v>
      </c>
      <c r="AD583" s="28">
        <v>25473940</v>
      </c>
      <c r="AE583" s="135"/>
    </row>
    <row r="584" spans="1:31" x14ac:dyDescent="0.25">
      <c r="A584" s="29">
        <v>572</v>
      </c>
      <c r="B584" s="52"/>
      <c r="C584" s="134" t="str">
        <f>VLOOKUP(D584,[1]Hoja1!$A$2:$B$1115,2,0)</f>
        <v>25372</v>
      </c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>
        <v>78847395</v>
      </c>
      <c r="J584" s="3">
        <v>90179440</v>
      </c>
      <c r="K584" s="3"/>
      <c r="L584" s="3"/>
      <c r="M584" s="3"/>
      <c r="N584" s="3"/>
      <c r="O584" s="3"/>
      <c r="P584" s="25">
        <v>169026835</v>
      </c>
      <c r="Q584" s="26">
        <v>109891288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6570616</v>
      </c>
      <c r="X584" s="3"/>
      <c r="Y584" s="3">
        <v>0</v>
      </c>
      <c r="Z584" s="3">
        <v>0</v>
      </c>
      <c r="AA584" s="3">
        <v>0</v>
      </c>
      <c r="AB584" s="3"/>
      <c r="AC584" s="27">
        <v>6570616</v>
      </c>
      <c r="AD584" s="28">
        <v>52564931</v>
      </c>
      <c r="AE584" s="135"/>
    </row>
    <row r="585" spans="1:31" x14ac:dyDescent="0.25">
      <c r="A585" s="20">
        <v>573</v>
      </c>
      <c r="B585" s="52"/>
      <c r="C585" s="134" t="str">
        <f>VLOOKUP(D585,[1]Hoja1!$A$2:$B$1115,2,0)</f>
        <v>25377</v>
      </c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>
        <v>232109480</v>
      </c>
      <c r="J585" s="3">
        <v>302952214</v>
      </c>
      <c r="K585" s="3"/>
      <c r="L585" s="3"/>
      <c r="M585" s="3"/>
      <c r="N585" s="3"/>
      <c r="O585" s="3"/>
      <c r="P585" s="25">
        <v>535061694</v>
      </c>
      <c r="Q585" s="26">
        <v>360979585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19342457</v>
      </c>
      <c r="X585" s="3"/>
      <c r="Y585" s="3">
        <v>0</v>
      </c>
      <c r="Z585" s="3">
        <v>0</v>
      </c>
      <c r="AA585" s="3">
        <v>0</v>
      </c>
      <c r="AB585" s="3"/>
      <c r="AC585" s="27">
        <v>19342457</v>
      </c>
      <c r="AD585" s="28">
        <v>154739652</v>
      </c>
      <c r="AE585" s="135"/>
    </row>
    <row r="586" spans="1:31" x14ac:dyDescent="0.25">
      <c r="A586" s="29">
        <v>574</v>
      </c>
      <c r="B586" s="52"/>
      <c r="C586" s="134" t="str">
        <f>VLOOKUP(D586,[1]Hoja1!$A$2:$B$1115,2,0)</f>
        <v>25386</v>
      </c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>
        <v>349884032</v>
      </c>
      <c r="J586" s="3">
        <v>466218229</v>
      </c>
      <c r="K586" s="3"/>
      <c r="L586" s="3"/>
      <c r="M586" s="3"/>
      <c r="N586" s="3"/>
      <c r="O586" s="3"/>
      <c r="P586" s="25">
        <v>816102261</v>
      </c>
      <c r="Q586" s="26">
        <v>553689238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29157003</v>
      </c>
      <c r="X586" s="3"/>
      <c r="Y586" s="3">
        <v>0</v>
      </c>
      <c r="Z586" s="3">
        <v>0</v>
      </c>
      <c r="AA586" s="3">
        <v>0</v>
      </c>
      <c r="AB586" s="3"/>
      <c r="AC586" s="27">
        <v>29157003</v>
      </c>
      <c r="AD586" s="28">
        <v>233256020</v>
      </c>
      <c r="AE586" s="135"/>
    </row>
    <row r="587" spans="1:31" x14ac:dyDescent="0.25">
      <c r="A587" s="20">
        <v>575</v>
      </c>
      <c r="B587" s="52"/>
      <c r="C587" s="134" t="str">
        <f>VLOOKUP(D587,[1]Hoja1!$A$2:$B$1115,2,0)</f>
        <v>25394</v>
      </c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>
        <v>151250028</v>
      </c>
      <c r="J587" s="3">
        <v>148282163</v>
      </c>
      <c r="K587" s="3"/>
      <c r="L587" s="3"/>
      <c r="M587" s="3"/>
      <c r="N587" s="3"/>
      <c r="O587" s="3"/>
      <c r="P587" s="25">
        <v>299532191</v>
      </c>
      <c r="Q587" s="26">
        <v>186094670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12604169</v>
      </c>
      <c r="X587" s="3"/>
      <c r="Y587" s="3">
        <v>0</v>
      </c>
      <c r="Z587" s="3">
        <v>0</v>
      </c>
      <c r="AA587" s="3">
        <v>0</v>
      </c>
      <c r="AB587" s="3"/>
      <c r="AC587" s="27">
        <v>12604169</v>
      </c>
      <c r="AD587" s="28">
        <v>100833352</v>
      </c>
      <c r="AE587" s="135"/>
    </row>
    <row r="588" spans="1:31" x14ac:dyDescent="0.25">
      <c r="A588" s="29">
        <v>576</v>
      </c>
      <c r="B588" s="52"/>
      <c r="C588" s="134" t="str">
        <f>VLOOKUP(D588,[1]Hoja1!$A$2:$B$1115,2,0)</f>
        <v>25398</v>
      </c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>
        <v>114127644</v>
      </c>
      <c r="J588" s="3">
        <v>119781110</v>
      </c>
      <c r="K588" s="3"/>
      <c r="L588" s="3"/>
      <c r="M588" s="3"/>
      <c r="N588" s="3"/>
      <c r="O588" s="3"/>
      <c r="P588" s="25">
        <v>233908754</v>
      </c>
      <c r="Q588" s="26">
        <v>148313021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9510637</v>
      </c>
      <c r="X588" s="3"/>
      <c r="Y588" s="3">
        <v>0</v>
      </c>
      <c r="Z588" s="3">
        <v>0</v>
      </c>
      <c r="AA588" s="3">
        <v>0</v>
      </c>
      <c r="AB588" s="3"/>
      <c r="AC588" s="27">
        <v>9510637</v>
      </c>
      <c r="AD588" s="28">
        <v>76085096</v>
      </c>
      <c r="AE588" s="135"/>
    </row>
    <row r="589" spans="1:31" x14ac:dyDescent="0.25">
      <c r="A589" s="20">
        <v>577</v>
      </c>
      <c r="B589" s="52"/>
      <c r="C589" s="134" t="str">
        <f>VLOOKUP(D589,[1]Hoja1!$A$2:$B$1115,2,0)</f>
        <v>25402</v>
      </c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>
        <v>232355088</v>
      </c>
      <c r="J589" s="3">
        <v>317484491</v>
      </c>
      <c r="K589" s="3"/>
      <c r="L589" s="3"/>
      <c r="M589" s="3"/>
      <c r="N589" s="3"/>
      <c r="O589" s="3"/>
      <c r="P589" s="25">
        <v>549839579</v>
      </c>
      <c r="Q589" s="26">
        <v>375573263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19362924</v>
      </c>
      <c r="X589" s="3"/>
      <c r="Y589" s="3">
        <v>0</v>
      </c>
      <c r="Z589" s="3">
        <v>0</v>
      </c>
      <c r="AA589" s="3">
        <v>0</v>
      </c>
      <c r="AB589" s="3"/>
      <c r="AC589" s="27">
        <v>19362924</v>
      </c>
      <c r="AD589" s="28">
        <v>154903392</v>
      </c>
      <c r="AE589" s="135"/>
    </row>
    <row r="590" spans="1:31" x14ac:dyDescent="0.25">
      <c r="A590" s="29">
        <v>578</v>
      </c>
      <c r="B590" s="52"/>
      <c r="C590" s="134" t="str">
        <f>VLOOKUP(D590,[1]Hoja1!$A$2:$B$1115,2,0)</f>
        <v>25407</v>
      </c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>
        <v>200337436</v>
      </c>
      <c r="J590" s="3">
        <v>238792590</v>
      </c>
      <c r="K590" s="3"/>
      <c r="L590" s="3"/>
      <c r="M590" s="3"/>
      <c r="N590" s="3"/>
      <c r="O590" s="3"/>
      <c r="P590" s="25">
        <v>439130026</v>
      </c>
      <c r="Q590" s="26">
        <v>288876948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16694786</v>
      </c>
      <c r="X590" s="3"/>
      <c r="Y590" s="3">
        <v>0</v>
      </c>
      <c r="Z590" s="3">
        <v>0</v>
      </c>
      <c r="AA590" s="3">
        <v>0</v>
      </c>
      <c r="AB590" s="3"/>
      <c r="AC590" s="27">
        <v>16694786</v>
      </c>
      <c r="AD590" s="28">
        <v>133558292</v>
      </c>
      <c r="AE590" s="135"/>
    </row>
    <row r="591" spans="1:31" x14ac:dyDescent="0.25">
      <c r="A591" s="20">
        <v>579</v>
      </c>
      <c r="B591" s="52"/>
      <c r="C591" s="134" t="str">
        <f>VLOOKUP(D591,[1]Hoja1!$A$2:$B$1115,2,0)</f>
        <v>25426</v>
      </c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>
        <v>87175123</v>
      </c>
      <c r="J591" s="3">
        <v>98527831</v>
      </c>
      <c r="K591" s="3"/>
      <c r="L591" s="3"/>
      <c r="M591" s="3"/>
      <c r="N591" s="3"/>
      <c r="O591" s="3"/>
      <c r="P591" s="25">
        <v>185702954</v>
      </c>
      <c r="Q591" s="26">
        <v>120321613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7264594</v>
      </c>
      <c r="X591" s="3"/>
      <c r="Y591" s="3">
        <v>0</v>
      </c>
      <c r="Z591" s="3">
        <v>0</v>
      </c>
      <c r="AA591" s="3">
        <v>0</v>
      </c>
      <c r="AB591" s="3"/>
      <c r="AC591" s="27">
        <v>7264594</v>
      </c>
      <c r="AD591" s="28">
        <v>58116747</v>
      </c>
      <c r="AE591" s="135"/>
    </row>
    <row r="592" spans="1:31" x14ac:dyDescent="0.25">
      <c r="A592" s="29">
        <v>580</v>
      </c>
      <c r="B592" s="52"/>
      <c r="C592" s="134" t="str">
        <f>VLOOKUP(D592,[1]Hoja1!$A$2:$B$1115,2,0)</f>
        <v>25430</v>
      </c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>
        <v>1186431472</v>
      </c>
      <c r="J592" s="3">
        <v>1260953094</v>
      </c>
      <c r="K592" s="3"/>
      <c r="L592" s="3"/>
      <c r="M592" s="3"/>
      <c r="N592" s="3"/>
      <c r="O592" s="3"/>
      <c r="P592" s="25">
        <v>2447384566</v>
      </c>
      <c r="Q592" s="26">
        <v>1557560961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98869289</v>
      </c>
      <c r="X592" s="3"/>
      <c r="Y592" s="3">
        <v>0</v>
      </c>
      <c r="Z592" s="3">
        <v>0</v>
      </c>
      <c r="AA592" s="3">
        <v>0</v>
      </c>
      <c r="AB592" s="3"/>
      <c r="AC592" s="27">
        <v>98869289</v>
      </c>
      <c r="AD592" s="28">
        <v>790954316</v>
      </c>
      <c r="AE592" s="135"/>
    </row>
    <row r="593" spans="1:31" x14ac:dyDescent="0.25">
      <c r="A593" s="20">
        <v>581</v>
      </c>
      <c r="B593" s="52"/>
      <c r="C593" s="134" t="str">
        <f>VLOOKUP(D593,[1]Hoja1!$A$2:$B$1115,2,0)</f>
        <v>25436</v>
      </c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>
        <v>35608386</v>
      </c>
      <c r="J593" s="3">
        <v>44283372</v>
      </c>
      <c r="K593" s="3"/>
      <c r="L593" s="3"/>
      <c r="M593" s="3"/>
      <c r="N593" s="3"/>
      <c r="O593" s="3"/>
      <c r="P593" s="25">
        <v>79891758</v>
      </c>
      <c r="Q593" s="26">
        <v>53185470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2967366</v>
      </c>
      <c r="X593" s="3"/>
      <c r="Y593" s="3">
        <v>0</v>
      </c>
      <c r="Z593" s="3">
        <v>0</v>
      </c>
      <c r="AA593" s="3">
        <v>0</v>
      </c>
      <c r="AB593" s="3"/>
      <c r="AC593" s="27">
        <v>2967366</v>
      </c>
      <c r="AD593" s="28">
        <v>23738922</v>
      </c>
      <c r="AE593" s="135"/>
    </row>
    <row r="594" spans="1:31" x14ac:dyDescent="0.25">
      <c r="A594" s="29">
        <v>582</v>
      </c>
      <c r="B594" s="52"/>
      <c r="C594" s="134" t="str">
        <f>VLOOKUP(D594,[1]Hoja1!$A$2:$B$1115,2,0)</f>
        <v>25438</v>
      </c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>
        <v>178638238</v>
      </c>
      <c r="J594" s="3">
        <v>171660665</v>
      </c>
      <c r="K594" s="3"/>
      <c r="L594" s="3"/>
      <c r="M594" s="3"/>
      <c r="N594" s="3"/>
      <c r="O594" s="3"/>
      <c r="P594" s="25">
        <v>350298903</v>
      </c>
      <c r="Q594" s="26">
        <v>200672295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14886520</v>
      </c>
      <c r="X594" s="3"/>
      <c r="Y594" s="3">
        <v>0</v>
      </c>
      <c r="Z594" s="3">
        <v>0</v>
      </c>
      <c r="AA594" s="3">
        <v>0</v>
      </c>
      <c r="AB594" s="3"/>
      <c r="AC594" s="27">
        <v>14886520</v>
      </c>
      <c r="AD594" s="28">
        <v>134740088</v>
      </c>
      <c r="AE594" s="135"/>
    </row>
    <row r="595" spans="1:31" x14ac:dyDescent="0.25">
      <c r="A595" s="20">
        <v>583</v>
      </c>
      <c r="B595" s="52"/>
      <c r="C595" s="134" t="str">
        <f>VLOOKUP(D595,[1]Hoja1!$A$2:$B$1115,2,0)</f>
        <v>25483</v>
      </c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>
        <v>22519460</v>
      </c>
      <c r="J595" s="3">
        <v>25177731</v>
      </c>
      <c r="K595" s="3"/>
      <c r="L595" s="3"/>
      <c r="M595" s="3"/>
      <c r="N595" s="3"/>
      <c r="O595" s="3"/>
      <c r="P595" s="25">
        <v>47697191</v>
      </c>
      <c r="Q595" s="26">
        <v>30807597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1876622</v>
      </c>
      <c r="X595" s="3"/>
      <c r="Y595" s="3">
        <v>0</v>
      </c>
      <c r="Z595" s="3">
        <v>0</v>
      </c>
      <c r="AA595" s="3">
        <v>0</v>
      </c>
      <c r="AB595" s="3"/>
      <c r="AC595" s="27">
        <v>1876622</v>
      </c>
      <c r="AD595" s="28">
        <v>15012972</v>
      </c>
      <c r="AE595" s="135"/>
    </row>
    <row r="596" spans="1:31" x14ac:dyDescent="0.25">
      <c r="A596" s="29">
        <v>584</v>
      </c>
      <c r="B596" s="52"/>
      <c r="C596" s="134" t="str">
        <f>VLOOKUP(D596,[1]Hoja1!$A$2:$B$1115,2,0)</f>
        <v>25486</v>
      </c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>
        <v>216825188</v>
      </c>
      <c r="J596" s="3">
        <v>252070240</v>
      </c>
      <c r="K596" s="3"/>
      <c r="L596" s="3"/>
      <c r="M596" s="3"/>
      <c r="N596" s="3"/>
      <c r="O596" s="3"/>
      <c r="P596" s="25">
        <v>468895428</v>
      </c>
      <c r="Q596" s="26">
        <v>306276538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18068766</v>
      </c>
      <c r="X596" s="3"/>
      <c r="Y596" s="3">
        <v>0</v>
      </c>
      <c r="Z596" s="3">
        <v>0</v>
      </c>
      <c r="AA596" s="3">
        <v>0</v>
      </c>
      <c r="AB596" s="3"/>
      <c r="AC596" s="27">
        <v>18068766</v>
      </c>
      <c r="AD596" s="28">
        <v>144550124</v>
      </c>
      <c r="AE596" s="135"/>
    </row>
    <row r="597" spans="1:31" x14ac:dyDescent="0.25">
      <c r="A597" s="20">
        <v>585</v>
      </c>
      <c r="B597" s="52"/>
      <c r="C597" s="134" t="str">
        <f>VLOOKUP(D597,[1]Hoja1!$A$2:$B$1115,2,0)</f>
        <v>25488</v>
      </c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>
        <v>96987114</v>
      </c>
      <c r="J597" s="3">
        <v>119485270</v>
      </c>
      <c r="K597" s="3"/>
      <c r="L597" s="3"/>
      <c r="M597" s="3"/>
      <c r="N597" s="3"/>
      <c r="O597" s="3"/>
      <c r="P597" s="25">
        <v>216472384</v>
      </c>
      <c r="Q597" s="26">
        <v>143732050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8082260</v>
      </c>
      <c r="X597" s="3"/>
      <c r="Y597" s="3">
        <v>0</v>
      </c>
      <c r="Z597" s="3">
        <v>0</v>
      </c>
      <c r="AA597" s="3">
        <v>0</v>
      </c>
      <c r="AB597" s="3"/>
      <c r="AC597" s="27">
        <v>8082260</v>
      </c>
      <c r="AD597" s="28">
        <v>64658074</v>
      </c>
      <c r="AE597" s="135"/>
    </row>
    <row r="598" spans="1:31" x14ac:dyDescent="0.25">
      <c r="A598" s="29">
        <v>586</v>
      </c>
      <c r="B598" s="52"/>
      <c r="C598" s="134" t="str">
        <f>VLOOKUP(D598,[1]Hoja1!$A$2:$B$1115,2,0)</f>
        <v>25489</v>
      </c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>
        <v>41890541</v>
      </c>
      <c r="J598" s="3">
        <v>49351308</v>
      </c>
      <c r="K598" s="3"/>
      <c r="L598" s="3"/>
      <c r="M598" s="3"/>
      <c r="N598" s="3"/>
      <c r="O598" s="3"/>
      <c r="P598" s="25">
        <v>91241849</v>
      </c>
      <c r="Q598" s="26">
        <v>59823942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3490878</v>
      </c>
      <c r="X598" s="3"/>
      <c r="Y598" s="3">
        <v>0</v>
      </c>
      <c r="Z598" s="3">
        <v>0</v>
      </c>
      <c r="AA598" s="3">
        <v>0</v>
      </c>
      <c r="AB598" s="3"/>
      <c r="AC598" s="27">
        <v>3490878</v>
      </c>
      <c r="AD598" s="28">
        <v>27927029</v>
      </c>
      <c r="AE598" s="135"/>
    </row>
    <row r="599" spans="1:31" x14ac:dyDescent="0.25">
      <c r="A599" s="20">
        <v>587</v>
      </c>
      <c r="B599" s="52"/>
      <c r="C599" s="134" t="str">
        <f>VLOOKUP(D599,[1]Hoja1!$A$2:$B$1115,2,0)</f>
        <v>25491</v>
      </c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>
        <v>88930234</v>
      </c>
      <c r="J599" s="3">
        <v>88607068</v>
      </c>
      <c r="K599" s="3"/>
      <c r="L599" s="3"/>
      <c r="M599" s="3"/>
      <c r="N599" s="3"/>
      <c r="O599" s="3"/>
      <c r="P599" s="25">
        <v>177537302</v>
      </c>
      <c r="Q599" s="26">
        <v>110839627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7410853</v>
      </c>
      <c r="X599" s="3"/>
      <c r="Y599" s="3">
        <v>0</v>
      </c>
      <c r="Z599" s="3">
        <v>0</v>
      </c>
      <c r="AA599" s="3">
        <v>0</v>
      </c>
      <c r="AB599" s="3"/>
      <c r="AC599" s="27">
        <v>7410853</v>
      </c>
      <c r="AD599" s="28">
        <v>59286822</v>
      </c>
      <c r="AE599" s="135"/>
    </row>
    <row r="600" spans="1:31" x14ac:dyDescent="0.25">
      <c r="A600" s="29">
        <v>588</v>
      </c>
      <c r="B600" s="52"/>
      <c r="C600" s="134" t="str">
        <f>VLOOKUP(D600,[1]Hoja1!$A$2:$B$1115,2,0)</f>
        <v>25506</v>
      </c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>
        <v>75456541</v>
      </c>
      <c r="J600" s="3">
        <v>77675558</v>
      </c>
      <c r="K600" s="3"/>
      <c r="L600" s="3"/>
      <c r="M600" s="3"/>
      <c r="N600" s="3"/>
      <c r="O600" s="3"/>
      <c r="P600" s="25">
        <v>153132099</v>
      </c>
      <c r="Q600" s="26">
        <v>96539693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6288045</v>
      </c>
      <c r="X600" s="3"/>
      <c r="Y600" s="3">
        <v>0</v>
      </c>
      <c r="Z600" s="3">
        <v>0</v>
      </c>
      <c r="AA600" s="3">
        <v>0</v>
      </c>
      <c r="AB600" s="3"/>
      <c r="AC600" s="27">
        <v>6288045</v>
      </c>
      <c r="AD600" s="28">
        <v>50304361</v>
      </c>
      <c r="AE600" s="135"/>
    </row>
    <row r="601" spans="1:31" x14ac:dyDescent="0.25">
      <c r="A601" s="20">
        <v>589</v>
      </c>
      <c r="B601" s="52"/>
      <c r="C601" s="134" t="str">
        <f>VLOOKUP(D601,[1]Hoja1!$A$2:$B$1115,2,0)</f>
        <v>25513</v>
      </c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>
        <v>327032376</v>
      </c>
      <c r="J601" s="3">
        <v>460912903</v>
      </c>
      <c r="K601" s="3"/>
      <c r="L601" s="3"/>
      <c r="M601" s="3"/>
      <c r="N601" s="3"/>
      <c r="O601" s="3"/>
      <c r="P601" s="25">
        <v>787945279</v>
      </c>
      <c r="Q601" s="26">
        <v>542670997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27252698</v>
      </c>
      <c r="X601" s="3"/>
      <c r="Y601" s="3">
        <v>0</v>
      </c>
      <c r="Z601" s="3">
        <v>0</v>
      </c>
      <c r="AA601" s="3">
        <v>0</v>
      </c>
      <c r="AB601" s="3"/>
      <c r="AC601" s="27">
        <v>27252698</v>
      </c>
      <c r="AD601" s="28">
        <v>218021584</v>
      </c>
      <c r="AE601" s="135"/>
    </row>
    <row r="602" spans="1:31" x14ac:dyDescent="0.25">
      <c r="A602" s="29">
        <v>590</v>
      </c>
      <c r="B602" s="52"/>
      <c r="C602" s="134" t="str">
        <f>VLOOKUP(D602,[1]Hoja1!$A$2:$B$1115,2,0)</f>
        <v>25518</v>
      </c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>
        <v>77050023</v>
      </c>
      <c r="J602" s="3">
        <v>71497258</v>
      </c>
      <c r="K602" s="3"/>
      <c r="L602" s="3"/>
      <c r="M602" s="3"/>
      <c r="N602" s="3"/>
      <c r="O602" s="3"/>
      <c r="P602" s="25">
        <v>148547281</v>
      </c>
      <c r="Q602" s="26">
        <v>90759763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6420835</v>
      </c>
      <c r="X602" s="3"/>
      <c r="Y602" s="3">
        <v>0</v>
      </c>
      <c r="Z602" s="3">
        <v>0</v>
      </c>
      <c r="AA602" s="3">
        <v>0</v>
      </c>
      <c r="AB602" s="3"/>
      <c r="AC602" s="27">
        <v>6420835</v>
      </c>
      <c r="AD602" s="28">
        <v>51366683</v>
      </c>
      <c r="AE602" s="135"/>
    </row>
    <row r="603" spans="1:31" x14ac:dyDescent="0.25">
      <c r="A603" s="20">
        <v>591</v>
      </c>
      <c r="B603" s="52"/>
      <c r="C603" s="134" t="str">
        <f>VLOOKUP(D603,[1]Hoja1!$A$2:$B$1115,2,0)</f>
        <v>25524</v>
      </c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>
        <v>82795248</v>
      </c>
      <c r="J603" s="3">
        <v>87214802</v>
      </c>
      <c r="K603" s="3"/>
      <c r="L603" s="3"/>
      <c r="M603" s="3"/>
      <c r="N603" s="3"/>
      <c r="O603" s="3"/>
      <c r="P603" s="25">
        <v>170010050</v>
      </c>
      <c r="Q603" s="26">
        <v>107913614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6899604</v>
      </c>
      <c r="X603" s="3"/>
      <c r="Y603" s="3">
        <v>0</v>
      </c>
      <c r="Z603" s="3">
        <v>0</v>
      </c>
      <c r="AA603" s="3">
        <v>0</v>
      </c>
      <c r="AB603" s="3"/>
      <c r="AC603" s="27">
        <v>6899604</v>
      </c>
      <c r="AD603" s="28">
        <v>55196832</v>
      </c>
      <c r="AE603" s="135"/>
    </row>
    <row r="604" spans="1:31" x14ac:dyDescent="0.25">
      <c r="A604" s="29">
        <v>592</v>
      </c>
      <c r="B604" s="52"/>
      <c r="C604" s="134" t="str">
        <f>VLOOKUP(D604,[1]Hoja1!$A$2:$B$1115,2,0)</f>
        <v>25530</v>
      </c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>
        <v>193025344</v>
      </c>
      <c r="J604" s="3">
        <v>213192946</v>
      </c>
      <c r="K604" s="3"/>
      <c r="L604" s="3"/>
      <c r="M604" s="3"/>
      <c r="N604" s="3"/>
      <c r="O604" s="3"/>
      <c r="P604" s="25">
        <v>406218290</v>
      </c>
      <c r="Q604" s="26">
        <v>261449281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16085445</v>
      </c>
      <c r="X604" s="3"/>
      <c r="Y604" s="3">
        <v>0</v>
      </c>
      <c r="Z604" s="3">
        <v>0</v>
      </c>
      <c r="AA604" s="3">
        <v>0</v>
      </c>
      <c r="AB604" s="3"/>
      <c r="AC604" s="27">
        <v>16085445</v>
      </c>
      <c r="AD604" s="28">
        <v>128683564</v>
      </c>
      <c r="AE604" s="135"/>
    </row>
    <row r="605" spans="1:31" x14ac:dyDescent="0.25">
      <c r="A605" s="20">
        <v>593</v>
      </c>
      <c r="B605" s="52"/>
      <c r="C605" s="134" t="str">
        <f>VLOOKUP(D605,[1]Hoja1!$A$2:$B$1115,2,0)</f>
        <v>25535</v>
      </c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>
        <v>191820052</v>
      </c>
      <c r="J605" s="3">
        <v>225131114</v>
      </c>
      <c r="K605" s="3"/>
      <c r="L605" s="3"/>
      <c r="M605" s="3"/>
      <c r="N605" s="3"/>
      <c r="O605" s="3"/>
      <c r="P605" s="25">
        <v>416951166</v>
      </c>
      <c r="Q605" s="26">
        <v>273086126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15985004</v>
      </c>
      <c r="X605" s="3"/>
      <c r="Y605" s="3">
        <v>0</v>
      </c>
      <c r="Z605" s="3">
        <v>0</v>
      </c>
      <c r="AA605" s="3">
        <v>0</v>
      </c>
      <c r="AB605" s="3"/>
      <c r="AC605" s="27">
        <v>15985004</v>
      </c>
      <c r="AD605" s="28">
        <v>127880036</v>
      </c>
      <c r="AE605" s="135"/>
    </row>
    <row r="606" spans="1:31" x14ac:dyDescent="0.25">
      <c r="A606" s="29">
        <v>594</v>
      </c>
      <c r="B606" s="52"/>
      <c r="C606" s="134" t="str">
        <f>VLOOKUP(D606,[1]Hoja1!$A$2:$B$1115,2,0)</f>
        <v>25572</v>
      </c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>
        <v>244132484</v>
      </c>
      <c r="J606" s="3">
        <v>274018010</v>
      </c>
      <c r="K606" s="3"/>
      <c r="L606" s="3"/>
      <c r="M606" s="3"/>
      <c r="N606" s="3"/>
      <c r="O606" s="3"/>
      <c r="P606" s="25">
        <v>518150494</v>
      </c>
      <c r="Q606" s="26">
        <v>335051132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20344374</v>
      </c>
      <c r="X606" s="3"/>
      <c r="Y606" s="3">
        <v>0</v>
      </c>
      <c r="Z606" s="3">
        <v>0</v>
      </c>
      <c r="AA606" s="3">
        <v>0</v>
      </c>
      <c r="AB606" s="3"/>
      <c r="AC606" s="27">
        <v>20344374</v>
      </c>
      <c r="AD606" s="28">
        <v>162754988</v>
      </c>
      <c r="AE606" s="135"/>
    </row>
    <row r="607" spans="1:31" x14ac:dyDescent="0.25">
      <c r="A607" s="20">
        <v>595</v>
      </c>
      <c r="B607" s="52"/>
      <c r="C607" s="134" t="str">
        <f>VLOOKUP(D607,[1]Hoja1!$A$2:$B$1115,2,0)</f>
        <v>25580</v>
      </c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>
        <v>39246297</v>
      </c>
      <c r="J607" s="3">
        <v>43466117</v>
      </c>
      <c r="K607" s="3"/>
      <c r="L607" s="3"/>
      <c r="M607" s="3"/>
      <c r="N607" s="3"/>
      <c r="O607" s="3"/>
      <c r="P607" s="25">
        <v>82712414</v>
      </c>
      <c r="Q607" s="26">
        <v>53277692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3270525</v>
      </c>
      <c r="X607" s="3"/>
      <c r="Y607" s="3">
        <v>0</v>
      </c>
      <c r="Z607" s="3">
        <v>0</v>
      </c>
      <c r="AA607" s="3">
        <v>0</v>
      </c>
      <c r="AB607" s="3"/>
      <c r="AC607" s="27">
        <v>3270525</v>
      </c>
      <c r="AD607" s="28">
        <v>26164197</v>
      </c>
      <c r="AE607" s="135"/>
    </row>
    <row r="608" spans="1:31" x14ac:dyDescent="0.25">
      <c r="A608" s="29">
        <v>596</v>
      </c>
      <c r="B608" s="52"/>
      <c r="C608" s="134" t="str">
        <f>VLOOKUP(D608,[1]Hoja1!$A$2:$B$1115,2,0)</f>
        <v>25592</v>
      </c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>
        <v>75490883</v>
      </c>
      <c r="J608" s="3">
        <v>100543819</v>
      </c>
      <c r="K608" s="3"/>
      <c r="L608" s="3"/>
      <c r="M608" s="3"/>
      <c r="N608" s="3"/>
      <c r="O608" s="3"/>
      <c r="P608" s="25">
        <v>176034702</v>
      </c>
      <c r="Q608" s="26">
        <v>119416540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6290907</v>
      </c>
      <c r="X608" s="3"/>
      <c r="Y608" s="3">
        <v>0</v>
      </c>
      <c r="Z608" s="3">
        <v>0</v>
      </c>
      <c r="AA608" s="3">
        <v>0</v>
      </c>
      <c r="AB608" s="3"/>
      <c r="AC608" s="27">
        <v>6290907</v>
      </c>
      <c r="AD608" s="28">
        <v>50327255</v>
      </c>
      <c r="AE608" s="135"/>
    </row>
    <row r="609" spans="1:31" x14ac:dyDescent="0.25">
      <c r="A609" s="20">
        <v>597</v>
      </c>
      <c r="B609" s="52"/>
      <c r="C609" s="134" t="str">
        <f>VLOOKUP(D609,[1]Hoja1!$A$2:$B$1115,2,0)</f>
        <v>25594</v>
      </c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>
        <v>97674292</v>
      </c>
      <c r="J609" s="3">
        <v>150711813</v>
      </c>
      <c r="K609" s="3"/>
      <c r="L609" s="3"/>
      <c r="M609" s="3"/>
      <c r="N609" s="3"/>
      <c r="O609" s="3"/>
      <c r="P609" s="25">
        <v>248386105</v>
      </c>
      <c r="Q609" s="26">
        <v>175130385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8139524</v>
      </c>
      <c r="X609" s="3"/>
      <c r="Y609" s="3">
        <v>0</v>
      </c>
      <c r="Z609" s="3">
        <v>0</v>
      </c>
      <c r="AA609" s="3">
        <v>0</v>
      </c>
      <c r="AB609" s="3"/>
      <c r="AC609" s="27">
        <v>8139524</v>
      </c>
      <c r="AD609" s="28">
        <v>65116196</v>
      </c>
      <c r="AE609" s="135"/>
    </row>
    <row r="610" spans="1:31" x14ac:dyDescent="0.25">
      <c r="A610" s="29">
        <v>598</v>
      </c>
      <c r="B610" s="52"/>
      <c r="C610" s="134" t="str">
        <f>VLOOKUP(D610,[1]Hoja1!$A$2:$B$1115,2,0)</f>
        <v>25596</v>
      </c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>
        <v>94561734</v>
      </c>
      <c r="J610" s="3">
        <v>122285303</v>
      </c>
      <c r="K610" s="3"/>
      <c r="L610" s="3"/>
      <c r="M610" s="3"/>
      <c r="N610" s="3"/>
      <c r="O610" s="3"/>
      <c r="P610" s="25">
        <v>216847037</v>
      </c>
      <c r="Q610" s="26">
        <v>145925738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7880145</v>
      </c>
      <c r="X610" s="3"/>
      <c r="Y610" s="3">
        <v>0</v>
      </c>
      <c r="Z610" s="3">
        <v>0</v>
      </c>
      <c r="AA610" s="3">
        <v>0</v>
      </c>
      <c r="AB610" s="3"/>
      <c r="AC610" s="27">
        <v>7880145</v>
      </c>
      <c r="AD610" s="28">
        <v>63041154</v>
      </c>
      <c r="AE610" s="135"/>
    </row>
    <row r="611" spans="1:31" x14ac:dyDescent="0.25">
      <c r="A611" s="20">
        <v>599</v>
      </c>
      <c r="B611" s="52"/>
      <c r="C611" s="134" t="str">
        <f>VLOOKUP(D611,[1]Hoja1!$A$2:$B$1115,2,0)</f>
        <v>25599</v>
      </c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>
        <v>117891468</v>
      </c>
      <c r="J611" s="3">
        <v>125684594</v>
      </c>
      <c r="K611" s="3"/>
      <c r="L611" s="3"/>
      <c r="M611" s="3"/>
      <c r="N611" s="3"/>
      <c r="O611" s="3"/>
      <c r="P611" s="25">
        <v>243576062</v>
      </c>
      <c r="Q611" s="26">
        <v>155157461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9824289</v>
      </c>
      <c r="X611" s="3"/>
      <c r="Y611" s="3">
        <v>0</v>
      </c>
      <c r="Z611" s="3">
        <v>0</v>
      </c>
      <c r="AA611" s="3">
        <v>0</v>
      </c>
      <c r="AB611" s="3"/>
      <c r="AC611" s="27">
        <v>9824289</v>
      </c>
      <c r="AD611" s="28">
        <v>78594312</v>
      </c>
      <c r="AE611" s="135"/>
    </row>
    <row r="612" spans="1:31" x14ac:dyDescent="0.25">
      <c r="A612" s="29">
        <v>600</v>
      </c>
      <c r="B612" s="52"/>
      <c r="C612" s="134" t="str">
        <f>VLOOKUP(D612,[1]Hoja1!$A$2:$B$1115,2,0)</f>
        <v>25612</v>
      </c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>
        <v>128373338</v>
      </c>
      <c r="J612" s="3">
        <v>158702191</v>
      </c>
      <c r="K612" s="3"/>
      <c r="L612" s="3"/>
      <c r="M612" s="3"/>
      <c r="N612" s="3"/>
      <c r="O612" s="3"/>
      <c r="P612" s="25">
        <v>287075529</v>
      </c>
      <c r="Q612" s="26">
        <v>190795525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10697778</v>
      </c>
      <c r="X612" s="3"/>
      <c r="Y612" s="3">
        <v>0</v>
      </c>
      <c r="Z612" s="3">
        <v>0</v>
      </c>
      <c r="AA612" s="3">
        <v>0</v>
      </c>
      <c r="AB612" s="3"/>
      <c r="AC612" s="27">
        <v>10697778</v>
      </c>
      <c r="AD612" s="28">
        <v>85582226</v>
      </c>
      <c r="AE612" s="135"/>
    </row>
    <row r="613" spans="1:31" x14ac:dyDescent="0.25">
      <c r="A613" s="20">
        <v>601</v>
      </c>
      <c r="B613" s="52"/>
      <c r="C613" s="134" t="str">
        <f>VLOOKUP(D613,[1]Hoja1!$A$2:$B$1115,2,0)</f>
        <v>25645</v>
      </c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>
        <v>134942550</v>
      </c>
      <c r="J613" s="3">
        <v>164933513</v>
      </c>
      <c r="K613" s="3"/>
      <c r="L613" s="3"/>
      <c r="M613" s="3"/>
      <c r="N613" s="3"/>
      <c r="O613" s="3"/>
      <c r="P613" s="25">
        <v>299876063</v>
      </c>
      <c r="Q613" s="26">
        <v>198669152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11245213</v>
      </c>
      <c r="X613" s="3"/>
      <c r="Y613" s="3">
        <v>0</v>
      </c>
      <c r="Z613" s="3">
        <v>0</v>
      </c>
      <c r="AA613" s="3">
        <v>0</v>
      </c>
      <c r="AB613" s="3"/>
      <c r="AC613" s="27">
        <v>11245213</v>
      </c>
      <c r="AD613" s="28">
        <v>89961698</v>
      </c>
      <c r="AE613" s="135"/>
    </row>
    <row r="614" spans="1:31" x14ac:dyDescent="0.25">
      <c r="A614" s="29">
        <v>602</v>
      </c>
      <c r="B614" s="52"/>
      <c r="C614" s="134" t="str">
        <f>VLOOKUP(D614,[1]Hoja1!$A$2:$B$1115,2,0)</f>
        <v>25649</v>
      </c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>
        <v>122884736</v>
      </c>
      <c r="J614" s="3">
        <v>171103522</v>
      </c>
      <c r="K614" s="3"/>
      <c r="L614" s="3"/>
      <c r="M614" s="3"/>
      <c r="N614" s="3"/>
      <c r="O614" s="3"/>
      <c r="P614" s="25">
        <v>293988258</v>
      </c>
      <c r="Q614" s="26">
        <v>201824707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10240395</v>
      </c>
      <c r="X614" s="3"/>
      <c r="Y614" s="3">
        <v>0</v>
      </c>
      <c r="Z614" s="3">
        <v>0</v>
      </c>
      <c r="AA614" s="3">
        <v>0</v>
      </c>
      <c r="AB614" s="3"/>
      <c r="AC614" s="27">
        <v>10240395</v>
      </c>
      <c r="AD614" s="28">
        <v>81923156</v>
      </c>
      <c r="AE614" s="135"/>
    </row>
    <row r="615" spans="1:31" x14ac:dyDescent="0.25">
      <c r="A615" s="20">
        <v>603</v>
      </c>
      <c r="B615" s="52"/>
      <c r="C615" s="134" t="str">
        <f>VLOOKUP(D615,[1]Hoja1!$A$2:$B$1115,2,0)</f>
        <v>25653</v>
      </c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>
        <v>54834668</v>
      </c>
      <c r="J615" s="3">
        <v>66949645</v>
      </c>
      <c r="K615" s="3"/>
      <c r="L615" s="3"/>
      <c r="M615" s="3"/>
      <c r="N615" s="3"/>
      <c r="O615" s="3"/>
      <c r="P615" s="25">
        <v>121784313</v>
      </c>
      <c r="Q615" s="26">
        <v>80658313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4569556</v>
      </c>
      <c r="X615" s="3"/>
      <c r="Y615" s="3">
        <v>0</v>
      </c>
      <c r="Z615" s="3">
        <v>0</v>
      </c>
      <c r="AA615" s="3">
        <v>0</v>
      </c>
      <c r="AB615" s="3"/>
      <c r="AC615" s="27">
        <v>4569556</v>
      </c>
      <c r="AD615" s="28">
        <v>36556444</v>
      </c>
      <c r="AE615" s="135"/>
    </row>
    <row r="616" spans="1:31" x14ac:dyDescent="0.25">
      <c r="A616" s="29">
        <v>604</v>
      </c>
      <c r="B616" s="52"/>
      <c r="C616" s="134" t="str">
        <f>VLOOKUP(D616,[1]Hoja1!$A$2:$B$1115,2,0)</f>
        <v>25658</v>
      </c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>
        <v>122746688</v>
      </c>
      <c r="J616" s="3">
        <v>148862038</v>
      </c>
      <c r="K616" s="3"/>
      <c r="L616" s="3"/>
      <c r="M616" s="3"/>
      <c r="N616" s="3"/>
      <c r="O616" s="3"/>
      <c r="P616" s="25">
        <v>271608726</v>
      </c>
      <c r="Q616" s="26">
        <v>179548711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10228891</v>
      </c>
      <c r="X616" s="3"/>
      <c r="Y616" s="3">
        <v>0</v>
      </c>
      <c r="Z616" s="3">
        <v>0</v>
      </c>
      <c r="AA616" s="3">
        <v>0</v>
      </c>
      <c r="AB616" s="3"/>
      <c r="AC616" s="27">
        <v>10228891</v>
      </c>
      <c r="AD616" s="28">
        <v>81831124</v>
      </c>
      <c r="AE616" s="135"/>
    </row>
    <row r="617" spans="1:31" x14ac:dyDescent="0.25">
      <c r="A617" s="20">
        <v>605</v>
      </c>
      <c r="B617" s="52"/>
      <c r="C617" s="134" t="str">
        <f>VLOOKUP(D617,[1]Hoja1!$A$2:$B$1115,2,0)</f>
        <v>25662</v>
      </c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>
        <v>139570558</v>
      </c>
      <c r="J617" s="3">
        <v>158933949</v>
      </c>
      <c r="K617" s="3"/>
      <c r="L617" s="3"/>
      <c r="M617" s="3"/>
      <c r="N617" s="3"/>
      <c r="O617" s="3"/>
      <c r="P617" s="25">
        <v>298504507</v>
      </c>
      <c r="Q617" s="26">
        <v>193826589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11630880</v>
      </c>
      <c r="X617" s="3"/>
      <c r="Y617" s="3">
        <v>0</v>
      </c>
      <c r="Z617" s="3">
        <v>0</v>
      </c>
      <c r="AA617" s="3">
        <v>0</v>
      </c>
      <c r="AB617" s="3"/>
      <c r="AC617" s="27">
        <v>11630880</v>
      </c>
      <c r="AD617" s="28">
        <v>93047038</v>
      </c>
      <c r="AE617" s="135"/>
    </row>
    <row r="618" spans="1:31" x14ac:dyDescent="0.25">
      <c r="A618" s="29">
        <v>606</v>
      </c>
      <c r="B618" s="52"/>
      <c r="C618" s="134" t="str">
        <f>VLOOKUP(D618,[1]Hoja1!$A$2:$B$1115,2,0)</f>
        <v>25718</v>
      </c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>
        <v>182772512</v>
      </c>
      <c r="J618" s="3">
        <v>222224818</v>
      </c>
      <c r="K618" s="3"/>
      <c r="L618" s="3"/>
      <c r="M618" s="3"/>
      <c r="N618" s="3"/>
      <c r="O618" s="3"/>
      <c r="P618" s="25">
        <v>404997330</v>
      </c>
      <c r="Q618" s="26">
        <v>267917947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15231043</v>
      </c>
      <c r="X618" s="3"/>
      <c r="Y618" s="3">
        <v>0</v>
      </c>
      <c r="Z618" s="3">
        <v>0</v>
      </c>
      <c r="AA618" s="3">
        <v>0</v>
      </c>
      <c r="AB618" s="3"/>
      <c r="AC618" s="27">
        <v>15231043</v>
      </c>
      <c r="AD618" s="28">
        <v>121848340</v>
      </c>
      <c r="AE618" s="135"/>
    </row>
    <row r="619" spans="1:31" x14ac:dyDescent="0.25">
      <c r="A619" s="20">
        <v>607</v>
      </c>
      <c r="B619" s="52"/>
      <c r="C619" s="134" t="str">
        <f>VLOOKUP(D619,[1]Hoja1!$A$2:$B$1115,2,0)</f>
        <v>25736</v>
      </c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>
        <v>192696876</v>
      </c>
      <c r="J619" s="3">
        <v>226139138</v>
      </c>
      <c r="K619" s="3"/>
      <c r="L619" s="3"/>
      <c r="M619" s="3"/>
      <c r="N619" s="3"/>
      <c r="O619" s="3"/>
      <c r="P619" s="25">
        <v>418836014</v>
      </c>
      <c r="Q619" s="26">
        <v>274313357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16058073</v>
      </c>
      <c r="X619" s="3"/>
      <c r="Y619" s="3">
        <v>0</v>
      </c>
      <c r="Z619" s="3">
        <v>0</v>
      </c>
      <c r="AA619" s="3">
        <v>0</v>
      </c>
      <c r="AB619" s="3"/>
      <c r="AC619" s="27">
        <v>16058073</v>
      </c>
      <c r="AD619" s="28">
        <v>128464584</v>
      </c>
      <c r="AE619" s="135"/>
    </row>
    <row r="620" spans="1:31" x14ac:dyDescent="0.25">
      <c r="A620" s="29">
        <v>608</v>
      </c>
      <c r="B620" s="52"/>
      <c r="C620" s="134" t="str">
        <f>VLOOKUP(D620,[1]Hoja1!$A$2:$B$1115,2,0)</f>
        <v>25740</v>
      </c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>
        <v>378045792</v>
      </c>
      <c r="J620" s="3">
        <v>449283221</v>
      </c>
      <c r="K620" s="3"/>
      <c r="L620" s="3"/>
      <c r="M620" s="3"/>
      <c r="N620" s="3"/>
      <c r="O620" s="3"/>
      <c r="P620" s="25">
        <v>827329013</v>
      </c>
      <c r="Q620" s="26">
        <v>543794669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31503816</v>
      </c>
      <c r="X620" s="3"/>
      <c r="Y620" s="3">
        <v>0</v>
      </c>
      <c r="Z620" s="3">
        <v>0</v>
      </c>
      <c r="AA620" s="3">
        <v>0</v>
      </c>
      <c r="AB620" s="3"/>
      <c r="AC620" s="27">
        <v>31503816</v>
      </c>
      <c r="AD620" s="28">
        <v>252030528</v>
      </c>
      <c r="AE620" s="135"/>
    </row>
    <row r="621" spans="1:31" x14ac:dyDescent="0.25">
      <c r="A621" s="20">
        <v>609</v>
      </c>
      <c r="B621" s="52"/>
      <c r="C621" s="134" t="str">
        <f>VLOOKUP(D621,[1]Hoja1!$A$2:$B$1115,2,0)</f>
        <v>25743</v>
      </c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>
        <v>259940624</v>
      </c>
      <c r="J621" s="3">
        <v>358542411</v>
      </c>
      <c r="K621" s="3"/>
      <c r="L621" s="3"/>
      <c r="M621" s="3"/>
      <c r="N621" s="3"/>
      <c r="O621" s="3"/>
      <c r="P621" s="25">
        <v>618483035</v>
      </c>
      <c r="Q621" s="26">
        <v>423527568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21661719</v>
      </c>
      <c r="X621" s="3"/>
      <c r="Y621" s="3">
        <v>0</v>
      </c>
      <c r="Z621" s="3">
        <v>0</v>
      </c>
      <c r="AA621" s="3">
        <v>0</v>
      </c>
      <c r="AB621" s="3"/>
      <c r="AC621" s="27">
        <v>21661719</v>
      </c>
      <c r="AD621" s="28">
        <v>173293748</v>
      </c>
      <c r="AE621" s="135"/>
    </row>
    <row r="622" spans="1:31" x14ac:dyDescent="0.25">
      <c r="A622" s="29">
        <v>610</v>
      </c>
      <c r="B622" s="52"/>
      <c r="C622" s="134" t="str">
        <f>VLOOKUP(D622,[1]Hoja1!$A$2:$B$1115,2,0)</f>
        <v>25745</v>
      </c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>
        <v>161491682</v>
      </c>
      <c r="J622" s="3">
        <v>220311744</v>
      </c>
      <c r="K622" s="3"/>
      <c r="L622" s="3"/>
      <c r="M622" s="3"/>
      <c r="N622" s="3"/>
      <c r="O622" s="3"/>
      <c r="P622" s="25">
        <v>381803426</v>
      </c>
      <c r="Q622" s="26">
        <v>260684664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13457640</v>
      </c>
      <c r="X622" s="3"/>
      <c r="Y622" s="3">
        <v>0</v>
      </c>
      <c r="Z622" s="3">
        <v>0</v>
      </c>
      <c r="AA622" s="3">
        <v>0</v>
      </c>
      <c r="AB622" s="3"/>
      <c r="AC622" s="27">
        <v>13457640</v>
      </c>
      <c r="AD622" s="28">
        <v>107661122</v>
      </c>
      <c r="AE622" s="135"/>
    </row>
    <row r="623" spans="1:31" x14ac:dyDescent="0.25">
      <c r="A623" s="20">
        <v>611</v>
      </c>
      <c r="B623" s="52"/>
      <c r="C623" s="134" t="str">
        <f>VLOOKUP(D623,[1]Hoja1!$A$2:$B$1115,2,0)</f>
        <v>25758</v>
      </c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>
        <v>306772860</v>
      </c>
      <c r="J623" s="3">
        <v>404599051</v>
      </c>
      <c r="K623" s="3"/>
      <c r="L623" s="3"/>
      <c r="M623" s="3"/>
      <c r="N623" s="3"/>
      <c r="O623" s="3"/>
      <c r="P623" s="25">
        <v>711371911</v>
      </c>
      <c r="Q623" s="26">
        <v>481292266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25564405</v>
      </c>
      <c r="X623" s="3"/>
      <c r="Y623" s="3">
        <v>0</v>
      </c>
      <c r="Z623" s="3">
        <v>0</v>
      </c>
      <c r="AA623" s="3">
        <v>0</v>
      </c>
      <c r="AB623" s="3"/>
      <c r="AC623" s="27">
        <v>25564405</v>
      </c>
      <c r="AD623" s="28">
        <v>204515240</v>
      </c>
      <c r="AE623" s="135"/>
    </row>
    <row r="624" spans="1:31" x14ac:dyDescent="0.25">
      <c r="A624" s="29">
        <v>612</v>
      </c>
      <c r="B624" s="52"/>
      <c r="C624" s="134" t="str">
        <f>VLOOKUP(D624,[1]Hoja1!$A$2:$B$1115,2,0)</f>
        <v>25769</v>
      </c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>
        <v>161264288</v>
      </c>
      <c r="J624" s="3">
        <v>207160423</v>
      </c>
      <c r="K624" s="3"/>
      <c r="L624" s="3"/>
      <c r="M624" s="3"/>
      <c r="N624" s="3"/>
      <c r="O624" s="3"/>
      <c r="P624" s="25">
        <v>368424711</v>
      </c>
      <c r="Q624" s="26">
        <v>247476496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13438691</v>
      </c>
      <c r="X624" s="3"/>
      <c r="Y624" s="3">
        <v>0</v>
      </c>
      <c r="Z624" s="3">
        <v>0</v>
      </c>
      <c r="AA624" s="3">
        <v>0</v>
      </c>
      <c r="AB624" s="3"/>
      <c r="AC624" s="27">
        <v>13438691</v>
      </c>
      <c r="AD624" s="28">
        <v>107509524</v>
      </c>
      <c r="AE624" s="135"/>
    </row>
    <row r="625" spans="1:31" x14ac:dyDescent="0.25">
      <c r="A625" s="20">
        <v>613</v>
      </c>
      <c r="B625" s="52"/>
      <c r="C625" s="134" t="str">
        <f>VLOOKUP(D625,[1]Hoja1!$A$2:$B$1115,2,0)</f>
        <v>25772</v>
      </c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>
        <v>217580980</v>
      </c>
      <c r="J625" s="3">
        <v>279003741</v>
      </c>
      <c r="K625" s="3"/>
      <c r="L625" s="3"/>
      <c r="M625" s="3"/>
      <c r="N625" s="3"/>
      <c r="O625" s="3"/>
      <c r="P625" s="25">
        <v>496584721</v>
      </c>
      <c r="Q625" s="26">
        <v>333398985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18131748</v>
      </c>
      <c r="X625" s="3"/>
      <c r="Y625" s="3">
        <v>0</v>
      </c>
      <c r="Z625" s="3">
        <v>0</v>
      </c>
      <c r="AA625" s="3">
        <v>0</v>
      </c>
      <c r="AB625" s="3"/>
      <c r="AC625" s="27">
        <v>18131748</v>
      </c>
      <c r="AD625" s="28">
        <v>145053988</v>
      </c>
      <c r="AE625" s="135"/>
    </row>
    <row r="626" spans="1:31" x14ac:dyDescent="0.25">
      <c r="A626" s="29">
        <v>614</v>
      </c>
      <c r="B626" s="52"/>
      <c r="C626" s="134" t="str">
        <f>VLOOKUP(D626,[1]Hoja1!$A$2:$B$1115,2,0)</f>
        <v>25777</v>
      </c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>
        <v>82276858</v>
      </c>
      <c r="J626" s="3">
        <v>101163760</v>
      </c>
      <c r="K626" s="3"/>
      <c r="L626" s="3"/>
      <c r="M626" s="3"/>
      <c r="N626" s="3"/>
      <c r="O626" s="3"/>
      <c r="P626" s="25">
        <v>183440618</v>
      </c>
      <c r="Q626" s="26">
        <v>121732975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6856405</v>
      </c>
      <c r="X626" s="3"/>
      <c r="Y626" s="3">
        <v>0</v>
      </c>
      <c r="Z626" s="3">
        <v>0</v>
      </c>
      <c r="AA626" s="3">
        <v>0</v>
      </c>
      <c r="AB626" s="3"/>
      <c r="AC626" s="27">
        <v>6856405</v>
      </c>
      <c r="AD626" s="28">
        <v>54851238</v>
      </c>
      <c r="AE626" s="135"/>
    </row>
    <row r="627" spans="1:31" x14ac:dyDescent="0.25">
      <c r="A627" s="20">
        <v>615</v>
      </c>
      <c r="B627" s="52"/>
      <c r="C627" s="134" t="str">
        <f>VLOOKUP(D627,[1]Hoja1!$A$2:$B$1115,2,0)</f>
        <v>25779</v>
      </c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>
        <v>81147556</v>
      </c>
      <c r="J627" s="3">
        <v>103887125</v>
      </c>
      <c r="K627" s="3"/>
      <c r="L627" s="3"/>
      <c r="M627" s="3"/>
      <c r="N627" s="3"/>
      <c r="O627" s="3"/>
      <c r="P627" s="25">
        <v>185034681</v>
      </c>
      <c r="Q627" s="26">
        <v>124174013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6762296</v>
      </c>
      <c r="X627" s="3"/>
      <c r="Y627" s="3">
        <v>0</v>
      </c>
      <c r="Z627" s="3">
        <v>0</v>
      </c>
      <c r="AA627" s="3">
        <v>0</v>
      </c>
      <c r="AB627" s="3"/>
      <c r="AC627" s="27">
        <v>6762296</v>
      </c>
      <c r="AD627" s="28">
        <v>54098372</v>
      </c>
      <c r="AE627" s="135"/>
    </row>
    <row r="628" spans="1:31" x14ac:dyDescent="0.25">
      <c r="A628" s="29">
        <v>616</v>
      </c>
      <c r="B628" s="52"/>
      <c r="C628" s="134" t="str">
        <f>VLOOKUP(D628,[1]Hoja1!$A$2:$B$1115,2,0)</f>
        <v>25781</v>
      </c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>
        <v>99827066</v>
      </c>
      <c r="J628" s="3">
        <v>118610970</v>
      </c>
      <c r="K628" s="3"/>
      <c r="L628" s="3"/>
      <c r="M628" s="3"/>
      <c r="N628" s="3"/>
      <c r="O628" s="3"/>
      <c r="P628" s="25">
        <v>218438036</v>
      </c>
      <c r="Q628" s="26">
        <v>143567736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8318922</v>
      </c>
      <c r="X628" s="3"/>
      <c r="Y628" s="3">
        <v>0</v>
      </c>
      <c r="Z628" s="3">
        <v>0</v>
      </c>
      <c r="AA628" s="3">
        <v>0</v>
      </c>
      <c r="AB628" s="3"/>
      <c r="AC628" s="27">
        <v>8318922</v>
      </c>
      <c r="AD628" s="28">
        <v>66551378</v>
      </c>
      <c r="AE628" s="135"/>
    </row>
    <row r="629" spans="1:31" x14ac:dyDescent="0.25">
      <c r="A629" s="20">
        <v>617</v>
      </c>
      <c r="B629" s="52"/>
      <c r="C629" s="134" t="str">
        <f>VLOOKUP(D629,[1]Hoja1!$A$2:$B$1115,2,0)</f>
        <v>25785</v>
      </c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>
        <v>247850940</v>
      </c>
      <c r="J629" s="3">
        <v>312299271</v>
      </c>
      <c r="K629" s="3"/>
      <c r="L629" s="3"/>
      <c r="M629" s="3"/>
      <c r="N629" s="3"/>
      <c r="O629" s="3"/>
      <c r="P629" s="25">
        <v>560150211</v>
      </c>
      <c r="Q629" s="26">
        <v>374262006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20654245</v>
      </c>
      <c r="X629" s="3"/>
      <c r="Y629" s="3">
        <v>0</v>
      </c>
      <c r="Z629" s="3">
        <v>0</v>
      </c>
      <c r="AA629" s="3">
        <v>0</v>
      </c>
      <c r="AB629" s="3"/>
      <c r="AC629" s="27">
        <v>20654245</v>
      </c>
      <c r="AD629" s="28">
        <v>165233960</v>
      </c>
      <c r="AE629" s="135"/>
    </row>
    <row r="630" spans="1:31" x14ac:dyDescent="0.25">
      <c r="A630" s="29">
        <v>618</v>
      </c>
      <c r="B630" s="52"/>
      <c r="C630" s="134" t="str">
        <f>VLOOKUP(D630,[1]Hoja1!$A$2:$B$1115,2,0)</f>
        <v>25793</v>
      </c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>
        <v>152124096</v>
      </c>
      <c r="J630" s="3">
        <v>199759595</v>
      </c>
      <c r="K630" s="3"/>
      <c r="L630" s="3"/>
      <c r="M630" s="3"/>
      <c r="N630" s="3"/>
      <c r="O630" s="3"/>
      <c r="P630" s="25">
        <v>351883691</v>
      </c>
      <c r="Q630" s="26">
        <v>237790619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12677008</v>
      </c>
      <c r="X630" s="3"/>
      <c r="Y630" s="3">
        <v>0</v>
      </c>
      <c r="Z630" s="3">
        <v>0</v>
      </c>
      <c r="AA630" s="3">
        <v>0</v>
      </c>
      <c r="AB630" s="3"/>
      <c r="AC630" s="27">
        <v>12677008</v>
      </c>
      <c r="AD630" s="28">
        <v>101416064</v>
      </c>
      <c r="AE630" s="135"/>
    </row>
    <row r="631" spans="1:31" x14ac:dyDescent="0.25">
      <c r="A631" s="20">
        <v>619</v>
      </c>
      <c r="B631" s="52"/>
      <c r="C631" s="134" t="str">
        <f>VLOOKUP(D631,[1]Hoja1!$A$2:$B$1115,2,0)</f>
        <v>25797</v>
      </c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>
        <v>108209512</v>
      </c>
      <c r="J631" s="3">
        <v>139274739</v>
      </c>
      <c r="K631" s="3"/>
      <c r="L631" s="3"/>
      <c r="M631" s="3"/>
      <c r="N631" s="3"/>
      <c r="O631" s="3"/>
      <c r="P631" s="25">
        <v>247484251</v>
      </c>
      <c r="Q631" s="26">
        <v>166327116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9017459</v>
      </c>
      <c r="X631" s="3"/>
      <c r="Y631" s="3">
        <v>0</v>
      </c>
      <c r="Z631" s="3">
        <v>0</v>
      </c>
      <c r="AA631" s="3">
        <v>0</v>
      </c>
      <c r="AB631" s="3"/>
      <c r="AC631" s="27">
        <v>9017459</v>
      </c>
      <c r="AD631" s="28">
        <v>72139676</v>
      </c>
      <c r="AE631" s="135"/>
    </row>
    <row r="632" spans="1:31" x14ac:dyDescent="0.25">
      <c r="A632" s="29">
        <v>620</v>
      </c>
      <c r="B632" s="52"/>
      <c r="C632" s="134" t="str">
        <f>VLOOKUP(D632,[1]Hoja1!$A$2:$B$1115,2,0)</f>
        <v>25799</v>
      </c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>
        <v>236692272</v>
      </c>
      <c r="J632" s="3">
        <v>332375653</v>
      </c>
      <c r="K632" s="3"/>
      <c r="L632" s="3"/>
      <c r="M632" s="3"/>
      <c r="N632" s="3"/>
      <c r="O632" s="3"/>
      <c r="P632" s="25">
        <v>569067925</v>
      </c>
      <c r="Q632" s="26">
        <v>391548721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19724356</v>
      </c>
      <c r="X632" s="3"/>
      <c r="Y632" s="3">
        <v>0</v>
      </c>
      <c r="Z632" s="3">
        <v>0</v>
      </c>
      <c r="AA632" s="3">
        <v>0</v>
      </c>
      <c r="AB632" s="3"/>
      <c r="AC632" s="27">
        <v>19724356</v>
      </c>
      <c r="AD632" s="28">
        <v>157794848</v>
      </c>
      <c r="AE632" s="135"/>
    </row>
    <row r="633" spans="1:31" x14ac:dyDescent="0.25">
      <c r="A633" s="20">
        <v>621</v>
      </c>
      <c r="B633" s="52"/>
      <c r="C633" s="134" t="str">
        <f>VLOOKUP(D633,[1]Hoja1!$A$2:$B$1115,2,0)</f>
        <v>25805</v>
      </c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>
        <v>75344750</v>
      </c>
      <c r="J633" s="3">
        <v>78031156</v>
      </c>
      <c r="K633" s="3"/>
      <c r="L633" s="3"/>
      <c r="M633" s="3"/>
      <c r="N633" s="3"/>
      <c r="O633" s="3"/>
      <c r="P633" s="25">
        <v>153375906</v>
      </c>
      <c r="Q633" s="26">
        <v>96867343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6278729</v>
      </c>
      <c r="X633" s="3"/>
      <c r="Y633" s="3">
        <v>0</v>
      </c>
      <c r="Z633" s="3">
        <v>0</v>
      </c>
      <c r="AA633" s="3">
        <v>0</v>
      </c>
      <c r="AB633" s="3"/>
      <c r="AC633" s="27">
        <v>6278729</v>
      </c>
      <c r="AD633" s="28">
        <v>50229834</v>
      </c>
      <c r="AE633" s="135"/>
    </row>
    <row r="634" spans="1:31" x14ac:dyDescent="0.25">
      <c r="A634" s="29">
        <v>622</v>
      </c>
      <c r="B634" s="52"/>
      <c r="C634" s="134" t="str">
        <f>VLOOKUP(D634,[1]Hoja1!$A$2:$B$1115,2,0)</f>
        <v>25807</v>
      </c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>
        <v>33898622</v>
      </c>
      <c r="J634" s="3">
        <v>39722591</v>
      </c>
      <c r="K634" s="3"/>
      <c r="L634" s="3"/>
      <c r="M634" s="3"/>
      <c r="N634" s="3"/>
      <c r="O634" s="3"/>
      <c r="P634" s="25">
        <v>73621213</v>
      </c>
      <c r="Q634" s="26">
        <v>48197246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2824885</v>
      </c>
      <c r="X634" s="3"/>
      <c r="Y634" s="3">
        <v>0</v>
      </c>
      <c r="Z634" s="3">
        <v>0</v>
      </c>
      <c r="AA634" s="3">
        <v>0</v>
      </c>
      <c r="AB634" s="3"/>
      <c r="AC634" s="27">
        <v>2824885</v>
      </c>
      <c r="AD634" s="28">
        <v>22599082</v>
      </c>
      <c r="AE634" s="135"/>
    </row>
    <row r="635" spans="1:31" x14ac:dyDescent="0.25">
      <c r="A635" s="20">
        <v>623</v>
      </c>
      <c r="B635" s="52"/>
      <c r="C635" s="134" t="str">
        <f>VLOOKUP(D635,[1]Hoja1!$A$2:$B$1115,2,0)</f>
        <v>25815</v>
      </c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>
        <v>179317512</v>
      </c>
      <c r="J635" s="3">
        <v>206741069</v>
      </c>
      <c r="K635" s="3"/>
      <c r="L635" s="3"/>
      <c r="M635" s="3"/>
      <c r="N635" s="3"/>
      <c r="O635" s="3"/>
      <c r="P635" s="25">
        <v>386058581</v>
      </c>
      <c r="Q635" s="26">
        <v>251570447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14943126</v>
      </c>
      <c r="X635" s="3"/>
      <c r="Y635" s="3">
        <v>0</v>
      </c>
      <c r="Z635" s="3">
        <v>0</v>
      </c>
      <c r="AA635" s="3">
        <v>0</v>
      </c>
      <c r="AB635" s="3"/>
      <c r="AC635" s="27">
        <v>14943126</v>
      </c>
      <c r="AD635" s="28">
        <v>119545008</v>
      </c>
      <c r="AE635" s="135"/>
    </row>
    <row r="636" spans="1:31" x14ac:dyDescent="0.25">
      <c r="A636" s="29">
        <v>624</v>
      </c>
      <c r="B636" s="52"/>
      <c r="C636" s="134" t="str">
        <f>VLOOKUP(D636,[1]Hoja1!$A$2:$B$1115,2,0)</f>
        <v>25817</v>
      </c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>
        <v>775314448</v>
      </c>
      <c r="J636" s="3">
        <v>956522138</v>
      </c>
      <c r="K636" s="3"/>
      <c r="L636" s="3"/>
      <c r="M636" s="3"/>
      <c r="N636" s="3"/>
      <c r="O636" s="3"/>
      <c r="P636" s="25">
        <v>1731836586</v>
      </c>
      <c r="Q636" s="26">
        <v>1150350749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64609537</v>
      </c>
      <c r="X636" s="3"/>
      <c r="Y636" s="3">
        <v>0</v>
      </c>
      <c r="Z636" s="3">
        <v>0</v>
      </c>
      <c r="AA636" s="3">
        <v>0</v>
      </c>
      <c r="AB636" s="3"/>
      <c r="AC636" s="27">
        <v>64609537</v>
      </c>
      <c r="AD636" s="28">
        <v>516876300</v>
      </c>
      <c r="AE636" s="135"/>
    </row>
    <row r="637" spans="1:31" x14ac:dyDescent="0.25">
      <c r="A637" s="20">
        <v>625</v>
      </c>
      <c r="B637" s="52"/>
      <c r="C637" s="134" t="str">
        <f>VLOOKUP(D637,[1]Hoja1!$A$2:$B$1115,2,0)</f>
        <v>25823</v>
      </c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>
        <v>62880301</v>
      </c>
      <c r="J637" s="3">
        <v>71926033</v>
      </c>
      <c r="K637" s="3"/>
      <c r="L637" s="3"/>
      <c r="M637" s="3"/>
      <c r="N637" s="3"/>
      <c r="O637" s="3"/>
      <c r="P637" s="25">
        <v>134806334</v>
      </c>
      <c r="Q637" s="26">
        <v>87646108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5240025</v>
      </c>
      <c r="X637" s="3"/>
      <c r="Y637" s="3">
        <v>0</v>
      </c>
      <c r="Z637" s="3">
        <v>0</v>
      </c>
      <c r="AA637" s="3">
        <v>0</v>
      </c>
      <c r="AB637" s="3"/>
      <c r="AC637" s="27">
        <v>5240025</v>
      </c>
      <c r="AD637" s="28">
        <v>41920201</v>
      </c>
      <c r="AE637" s="135"/>
    </row>
    <row r="638" spans="1:31" x14ac:dyDescent="0.25">
      <c r="A638" s="29">
        <v>626</v>
      </c>
      <c r="B638" s="52"/>
      <c r="C638" s="134" t="str">
        <f>VLOOKUP(D638,[1]Hoja1!$A$2:$B$1115,2,0)</f>
        <v>25839</v>
      </c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>
        <v>179338128</v>
      </c>
      <c r="J638" s="3">
        <v>192542291</v>
      </c>
      <c r="K638" s="3"/>
      <c r="L638" s="3"/>
      <c r="M638" s="3"/>
      <c r="N638" s="3"/>
      <c r="O638" s="3"/>
      <c r="P638" s="25">
        <v>371880419</v>
      </c>
      <c r="Q638" s="26">
        <v>237376823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14944844</v>
      </c>
      <c r="X638" s="3"/>
      <c r="Y638" s="3">
        <v>0</v>
      </c>
      <c r="Z638" s="3">
        <v>0</v>
      </c>
      <c r="AA638" s="3">
        <v>0</v>
      </c>
      <c r="AB638" s="3"/>
      <c r="AC638" s="27">
        <v>14944844</v>
      </c>
      <c r="AD638" s="28">
        <v>119558752</v>
      </c>
      <c r="AE638" s="135"/>
    </row>
    <row r="639" spans="1:31" x14ac:dyDescent="0.25">
      <c r="A639" s="20">
        <v>627</v>
      </c>
      <c r="B639" s="52"/>
      <c r="C639" s="134" t="str">
        <f>VLOOKUP(D639,[1]Hoja1!$A$2:$B$1115,2,0)</f>
        <v>25841</v>
      </c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>
        <v>98345642</v>
      </c>
      <c r="J639" s="3">
        <v>115778038</v>
      </c>
      <c r="K639" s="3"/>
      <c r="L639" s="3"/>
      <c r="M639" s="3"/>
      <c r="N639" s="3"/>
      <c r="O639" s="3"/>
      <c r="P639" s="25">
        <v>214123680</v>
      </c>
      <c r="Q639" s="26">
        <v>140364448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8195470</v>
      </c>
      <c r="X639" s="3"/>
      <c r="Y639" s="3">
        <v>0</v>
      </c>
      <c r="Z639" s="3">
        <v>0</v>
      </c>
      <c r="AA639" s="3">
        <v>0</v>
      </c>
      <c r="AB639" s="3"/>
      <c r="AC639" s="27">
        <v>8195470</v>
      </c>
      <c r="AD639" s="28">
        <v>65563762</v>
      </c>
      <c r="AE639" s="135"/>
    </row>
    <row r="640" spans="1:31" x14ac:dyDescent="0.25">
      <c r="A640" s="29">
        <v>628</v>
      </c>
      <c r="B640" s="52"/>
      <c r="C640" s="134" t="str">
        <f>VLOOKUP(D640,[1]Hoja1!$A$2:$B$1115,2,0)</f>
        <v>25843</v>
      </c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>
        <v>579037696</v>
      </c>
      <c r="J640" s="3">
        <v>682997045</v>
      </c>
      <c r="K640" s="3"/>
      <c r="L640" s="3"/>
      <c r="M640" s="3"/>
      <c r="N640" s="3"/>
      <c r="O640" s="3"/>
      <c r="P640" s="25">
        <v>1262034741</v>
      </c>
      <c r="Q640" s="26">
        <v>827756468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48253141</v>
      </c>
      <c r="X640" s="3"/>
      <c r="Y640" s="3">
        <v>0</v>
      </c>
      <c r="Z640" s="3">
        <v>0</v>
      </c>
      <c r="AA640" s="3">
        <v>0</v>
      </c>
      <c r="AB640" s="3"/>
      <c r="AC640" s="27">
        <v>48253141</v>
      </c>
      <c r="AD640" s="28">
        <v>386025132</v>
      </c>
      <c r="AE640" s="135"/>
    </row>
    <row r="641" spans="1:31" x14ac:dyDescent="0.25">
      <c r="A641" s="20">
        <v>629</v>
      </c>
      <c r="B641" s="52"/>
      <c r="C641" s="134" t="str">
        <f>VLOOKUP(D641,[1]Hoja1!$A$2:$B$1115,2,0)</f>
        <v>25845</v>
      </c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>
        <v>107179462</v>
      </c>
      <c r="J641" s="3">
        <v>109505394</v>
      </c>
      <c r="K641" s="3"/>
      <c r="L641" s="3"/>
      <c r="M641" s="3"/>
      <c r="N641" s="3"/>
      <c r="O641" s="3"/>
      <c r="P641" s="25">
        <v>216684856</v>
      </c>
      <c r="Q641" s="26">
        <v>136300260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8931622</v>
      </c>
      <c r="X641" s="3"/>
      <c r="Y641" s="3">
        <v>0</v>
      </c>
      <c r="Z641" s="3">
        <v>0</v>
      </c>
      <c r="AA641" s="3">
        <v>0</v>
      </c>
      <c r="AB641" s="3"/>
      <c r="AC641" s="27">
        <v>8931622</v>
      </c>
      <c r="AD641" s="28">
        <v>71452974</v>
      </c>
      <c r="AE641" s="135"/>
    </row>
    <row r="642" spans="1:31" x14ac:dyDescent="0.25">
      <c r="A642" s="29">
        <v>630</v>
      </c>
      <c r="B642" s="52"/>
      <c r="C642" s="134" t="str">
        <f>VLOOKUP(D642,[1]Hoja1!$A$2:$B$1115,2,0)</f>
        <v>25851</v>
      </c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>
        <v>49828233</v>
      </c>
      <c r="J642" s="3">
        <v>63223326</v>
      </c>
      <c r="K642" s="3"/>
      <c r="L642" s="3"/>
      <c r="M642" s="3"/>
      <c r="N642" s="3"/>
      <c r="O642" s="3"/>
      <c r="P642" s="25">
        <v>113051559</v>
      </c>
      <c r="Q642" s="26">
        <v>75680385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4152353</v>
      </c>
      <c r="X642" s="3"/>
      <c r="Y642" s="3">
        <v>0</v>
      </c>
      <c r="Z642" s="3">
        <v>0</v>
      </c>
      <c r="AA642" s="3">
        <v>0</v>
      </c>
      <c r="AB642" s="3"/>
      <c r="AC642" s="27">
        <v>4152353</v>
      </c>
      <c r="AD642" s="28">
        <v>33218821</v>
      </c>
      <c r="AE642" s="135"/>
    </row>
    <row r="643" spans="1:31" x14ac:dyDescent="0.25">
      <c r="A643" s="20">
        <v>631</v>
      </c>
      <c r="B643" s="52"/>
      <c r="C643" s="134" t="str">
        <f>VLOOKUP(D643,[1]Hoja1!$A$2:$B$1115,2,0)</f>
        <v>25862</v>
      </c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>
        <v>128822276</v>
      </c>
      <c r="J643" s="3">
        <v>127816140</v>
      </c>
      <c r="K643" s="3"/>
      <c r="L643" s="3"/>
      <c r="M643" s="3"/>
      <c r="N643" s="3"/>
      <c r="O643" s="3"/>
      <c r="P643" s="25">
        <v>256638416</v>
      </c>
      <c r="Q643" s="26">
        <v>160021710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10735190</v>
      </c>
      <c r="X643" s="3"/>
      <c r="Y643" s="3">
        <v>0</v>
      </c>
      <c r="Z643" s="3">
        <v>0</v>
      </c>
      <c r="AA643" s="3">
        <v>0</v>
      </c>
      <c r="AB643" s="3"/>
      <c r="AC643" s="27">
        <v>10735190</v>
      </c>
      <c r="AD643" s="28">
        <v>85881516</v>
      </c>
      <c r="AE643" s="135"/>
    </row>
    <row r="644" spans="1:31" x14ac:dyDescent="0.25">
      <c r="A644" s="29">
        <v>632</v>
      </c>
      <c r="B644" s="52"/>
      <c r="C644" s="134" t="str">
        <f>VLOOKUP(D644,[1]Hoja1!$A$2:$B$1115,2,0)</f>
        <v>25867</v>
      </c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>
        <v>58559817</v>
      </c>
      <c r="J644" s="3">
        <v>61611106</v>
      </c>
      <c r="K644" s="3"/>
      <c r="L644" s="3"/>
      <c r="M644" s="3"/>
      <c r="N644" s="3"/>
      <c r="O644" s="3"/>
      <c r="P644" s="25">
        <v>120170923</v>
      </c>
      <c r="Q644" s="26">
        <v>76251061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4879985</v>
      </c>
      <c r="X644" s="3"/>
      <c r="Y644" s="3">
        <v>0</v>
      </c>
      <c r="Z644" s="3">
        <v>0</v>
      </c>
      <c r="AA644" s="3">
        <v>0</v>
      </c>
      <c r="AB644" s="3"/>
      <c r="AC644" s="27">
        <v>4879985</v>
      </c>
      <c r="AD644" s="28">
        <v>39039877</v>
      </c>
      <c r="AE644" s="135"/>
    </row>
    <row r="645" spans="1:31" x14ac:dyDescent="0.25">
      <c r="A645" s="20">
        <v>633</v>
      </c>
      <c r="B645" s="52"/>
      <c r="C645" s="134" t="str">
        <f>VLOOKUP(D645,[1]Hoja1!$A$2:$B$1115,2,0)</f>
        <v>25871</v>
      </c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>
        <v>23941721</v>
      </c>
      <c r="J645" s="3">
        <v>26605973</v>
      </c>
      <c r="K645" s="3"/>
      <c r="L645" s="3"/>
      <c r="M645" s="3"/>
      <c r="N645" s="3"/>
      <c r="O645" s="3"/>
      <c r="P645" s="25">
        <v>50547694</v>
      </c>
      <c r="Q645" s="26">
        <v>32591402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1995143</v>
      </c>
      <c r="X645" s="3"/>
      <c r="Y645" s="3">
        <v>0</v>
      </c>
      <c r="Z645" s="3">
        <v>0</v>
      </c>
      <c r="AA645" s="3">
        <v>0</v>
      </c>
      <c r="AB645" s="3"/>
      <c r="AC645" s="27">
        <v>1995143</v>
      </c>
      <c r="AD645" s="28">
        <v>15961149</v>
      </c>
      <c r="AE645" s="135"/>
    </row>
    <row r="646" spans="1:31" x14ac:dyDescent="0.25">
      <c r="A646" s="29">
        <v>634</v>
      </c>
      <c r="B646" s="52"/>
      <c r="C646" s="134" t="str">
        <f>VLOOKUP(D646,[1]Hoja1!$A$2:$B$1115,2,0)</f>
        <v>25873</v>
      </c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>
        <v>237293308</v>
      </c>
      <c r="J646" s="3">
        <v>318505764</v>
      </c>
      <c r="K646" s="3"/>
      <c r="L646" s="3"/>
      <c r="M646" s="3"/>
      <c r="N646" s="3"/>
      <c r="O646" s="3"/>
      <c r="P646" s="25">
        <v>555799072</v>
      </c>
      <c r="Q646" s="26">
        <v>377829090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19774442</v>
      </c>
      <c r="X646" s="3"/>
      <c r="Y646" s="3">
        <v>0</v>
      </c>
      <c r="Z646" s="3">
        <v>0</v>
      </c>
      <c r="AA646" s="3">
        <v>0</v>
      </c>
      <c r="AB646" s="3"/>
      <c r="AC646" s="27">
        <v>19774442</v>
      </c>
      <c r="AD646" s="28">
        <v>158195540</v>
      </c>
      <c r="AE646" s="135"/>
    </row>
    <row r="647" spans="1:31" x14ac:dyDescent="0.25">
      <c r="A647" s="20">
        <v>635</v>
      </c>
      <c r="B647" s="52"/>
      <c r="C647" s="134" t="str">
        <f>VLOOKUP(D647,[1]Hoja1!$A$2:$B$1115,2,0)</f>
        <v>25875</v>
      </c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>
        <v>304226800</v>
      </c>
      <c r="J647" s="3">
        <v>395881824</v>
      </c>
      <c r="K647" s="3"/>
      <c r="L647" s="3"/>
      <c r="M647" s="3"/>
      <c r="N647" s="3"/>
      <c r="O647" s="3"/>
      <c r="P647" s="25">
        <v>700108624</v>
      </c>
      <c r="Q647" s="26">
        <v>471938523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25352233</v>
      </c>
      <c r="X647" s="3"/>
      <c r="Y647" s="3">
        <v>0</v>
      </c>
      <c r="Z647" s="3">
        <v>0</v>
      </c>
      <c r="AA647" s="3">
        <v>0</v>
      </c>
      <c r="AB647" s="3"/>
      <c r="AC647" s="27">
        <v>25352233</v>
      </c>
      <c r="AD647" s="28">
        <v>202817868</v>
      </c>
      <c r="AE647" s="135"/>
    </row>
    <row r="648" spans="1:31" x14ac:dyDescent="0.25">
      <c r="A648" s="29">
        <v>636</v>
      </c>
      <c r="B648" s="52"/>
      <c r="C648" s="134" t="str">
        <f>VLOOKUP(D648,[1]Hoja1!$A$2:$B$1115,2,0)</f>
        <v>25878</v>
      </c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>
        <v>225432564</v>
      </c>
      <c r="J648" s="3">
        <v>270142328</v>
      </c>
      <c r="K648" s="3"/>
      <c r="L648" s="3"/>
      <c r="M648" s="3"/>
      <c r="N648" s="3"/>
      <c r="O648" s="3"/>
      <c r="P648" s="25">
        <v>495574892</v>
      </c>
      <c r="Q648" s="26">
        <v>326500469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18786047</v>
      </c>
      <c r="X648" s="3"/>
      <c r="Y648" s="3">
        <v>0</v>
      </c>
      <c r="Z648" s="3">
        <v>0</v>
      </c>
      <c r="AA648" s="3">
        <v>0</v>
      </c>
      <c r="AB648" s="3"/>
      <c r="AC648" s="27">
        <v>18786047</v>
      </c>
      <c r="AD648" s="28">
        <v>150288376</v>
      </c>
      <c r="AE648" s="135"/>
    </row>
    <row r="649" spans="1:31" x14ac:dyDescent="0.25">
      <c r="A649" s="20">
        <v>637</v>
      </c>
      <c r="B649" s="52"/>
      <c r="C649" s="134" t="str">
        <f>VLOOKUP(D649,[1]Hoja1!$A$2:$B$1115,2,0)</f>
        <v>25885</v>
      </c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>
        <v>336774944</v>
      </c>
      <c r="J649" s="3">
        <v>273387142</v>
      </c>
      <c r="K649" s="3"/>
      <c r="L649" s="3"/>
      <c r="M649" s="3"/>
      <c r="N649" s="3"/>
      <c r="O649" s="3"/>
      <c r="P649" s="25">
        <v>610162086</v>
      </c>
      <c r="Q649" s="26">
        <v>357580879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28064579</v>
      </c>
      <c r="X649" s="3"/>
      <c r="Y649" s="3">
        <v>0</v>
      </c>
      <c r="Z649" s="3">
        <v>0</v>
      </c>
      <c r="AA649" s="3">
        <v>0</v>
      </c>
      <c r="AB649" s="3"/>
      <c r="AC649" s="27">
        <v>28064579</v>
      </c>
      <c r="AD649" s="28">
        <v>224516628</v>
      </c>
      <c r="AE649" s="135"/>
    </row>
    <row r="650" spans="1:31" x14ac:dyDescent="0.25">
      <c r="A650" s="29">
        <v>638</v>
      </c>
      <c r="B650" s="52"/>
      <c r="C650" s="134" t="str">
        <f>VLOOKUP(D650,[1]Hoja1!$A$2:$B$1115,2,0)</f>
        <v>25898</v>
      </c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>
        <v>68377436</v>
      </c>
      <c r="J650" s="3">
        <v>86922282</v>
      </c>
      <c r="K650" s="3"/>
      <c r="L650" s="3"/>
      <c r="M650" s="3"/>
      <c r="N650" s="3"/>
      <c r="O650" s="3"/>
      <c r="P650" s="25">
        <v>155299718</v>
      </c>
      <c r="Q650" s="26">
        <v>104016642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5698120</v>
      </c>
      <c r="X650" s="3"/>
      <c r="Y650" s="3">
        <v>0</v>
      </c>
      <c r="Z650" s="3">
        <v>0</v>
      </c>
      <c r="AA650" s="3">
        <v>0</v>
      </c>
      <c r="AB650" s="3"/>
      <c r="AC650" s="27">
        <v>5698120</v>
      </c>
      <c r="AD650" s="28">
        <v>45584956</v>
      </c>
      <c r="AE650" s="135"/>
    </row>
    <row r="651" spans="1:31" x14ac:dyDescent="0.25">
      <c r="A651" s="20">
        <v>639</v>
      </c>
      <c r="B651" s="52"/>
      <c r="C651" s="134" t="str">
        <f>VLOOKUP(D651,[1]Hoja1!$A$2:$B$1115,2,0)</f>
        <v>27006</v>
      </c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>
        <v>548547736</v>
      </c>
      <c r="J651" s="3">
        <v>479207400</v>
      </c>
      <c r="K651" s="3"/>
      <c r="L651" s="3"/>
      <c r="M651" s="3"/>
      <c r="N651" s="3"/>
      <c r="O651" s="3"/>
      <c r="P651" s="25">
        <v>1027755136</v>
      </c>
      <c r="Q651" s="26">
        <v>616344333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45712311</v>
      </c>
      <c r="X651" s="3"/>
      <c r="Y651" s="3">
        <v>0</v>
      </c>
      <c r="Z651" s="3">
        <v>0</v>
      </c>
      <c r="AA651" s="3">
        <v>0</v>
      </c>
      <c r="AB651" s="3"/>
      <c r="AC651" s="27">
        <v>45712311</v>
      </c>
      <c r="AD651" s="28">
        <v>365698492</v>
      </c>
      <c r="AE651" s="135"/>
    </row>
    <row r="652" spans="1:31" x14ac:dyDescent="0.25">
      <c r="A652" s="29">
        <v>640</v>
      </c>
      <c r="B652" s="52"/>
      <c r="C652" s="134" t="str">
        <f>VLOOKUP(D652,[1]Hoja1!$A$2:$B$1115,2,0)</f>
        <v>27025</v>
      </c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>
        <v>2439115264</v>
      </c>
      <c r="J652" s="3">
        <v>1820561795</v>
      </c>
      <c r="K652" s="3"/>
      <c r="L652" s="3"/>
      <c r="M652" s="3"/>
      <c r="N652" s="3"/>
      <c r="O652" s="3"/>
      <c r="P652" s="25">
        <v>4259677059</v>
      </c>
      <c r="Q652" s="26">
        <v>2262049170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203259605</v>
      </c>
      <c r="X652" s="3"/>
      <c r="Y652" s="3">
        <v>0</v>
      </c>
      <c r="Z652" s="3">
        <v>0</v>
      </c>
      <c r="AA652" s="3">
        <v>0</v>
      </c>
      <c r="AB652" s="3"/>
      <c r="AC652" s="27">
        <v>203259605</v>
      </c>
      <c r="AD652" s="28">
        <v>1794368284</v>
      </c>
      <c r="AE652" s="135"/>
    </row>
    <row r="653" spans="1:31" x14ac:dyDescent="0.25">
      <c r="A653" s="20">
        <v>641</v>
      </c>
      <c r="B653" s="52"/>
      <c r="C653" s="134" t="str">
        <f>VLOOKUP(D653,[1]Hoja1!$A$2:$B$1115,2,0)</f>
        <v>27050</v>
      </c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>
        <v>267931180</v>
      </c>
      <c r="J653" s="3">
        <v>229859282</v>
      </c>
      <c r="K653" s="3"/>
      <c r="L653" s="3"/>
      <c r="M653" s="3"/>
      <c r="N653" s="3"/>
      <c r="O653" s="3"/>
      <c r="P653" s="25">
        <v>497790462</v>
      </c>
      <c r="Q653" s="26">
        <v>296842076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22327598</v>
      </c>
      <c r="X653" s="3"/>
      <c r="Y653" s="3">
        <v>0</v>
      </c>
      <c r="Z653" s="3">
        <v>0</v>
      </c>
      <c r="AA653" s="3">
        <v>0</v>
      </c>
      <c r="AB653" s="3"/>
      <c r="AC653" s="27">
        <v>22327598</v>
      </c>
      <c r="AD653" s="28">
        <v>178620788</v>
      </c>
      <c r="AE653" s="135"/>
    </row>
    <row r="654" spans="1:31" x14ac:dyDescent="0.25">
      <c r="A654" s="29">
        <v>642</v>
      </c>
      <c r="B654" s="52"/>
      <c r="C654" s="134" t="str">
        <f>VLOOKUP(D654,[1]Hoja1!$A$2:$B$1115,2,0)</f>
        <v>27073</v>
      </c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>
        <v>1478390736</v>
      </c>
      <c r="J654" s="3">
        <v>1055298452</v>
      </c>
      <c r="K654" s="3"/>
      <c r="L654" s="3"/>
      <c r="M654" s="3"/>
      <c r="N654" s="3"/>
      <c r="O654" s="3"/>
      <c r="P654" s="25">
        <v>2533689188</v>
      </c>
      <c r="Q654" s="26">
        <v>1424896136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123199228</v>
      </c>
      <c r="X654" s="3"/>
      <c r="Y654" s="3">
        <v>0</v>
      </c>
      <c r="Z654" s="3">
        <v>0</v>
      </c>
      <c r="AA654" s="3">
        <v>0</v>
      </c>
      <c r="AB654" s="3"/>
      <c r="AC654" s="27">
        <v>123199228</v>
      </c>
      <c r="AD654" s="28">
        <v>985593824</v>
      </c>
      <c r="AE654" s="135"/>
    </row>
    <row r="655" spans="1:31" x14ac:dyDescent="0.25">
      <c r="A655" s="20">
        <v>643</v>
      </c>
      <c r="B655" s="52"/>
      <c r="C655" s="134" t="str">
        <f>VLOOKUP(D655,[1]Hoja1!$A$2:$B$1115,2,0)</f>
        <v>27075</v>
      </c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>
        <v>423817648</v>
      </c>
      <c r="J655" s="3">
        <v>365499496</v>
      </c>
      <c r="K655" s="3"/>
      <c r="L655" s="3"/>
      <c r="M655" s="3"/>
      <c r="N655" s="3"/>
      <c r="O655" s="3"/>
      <c r="P655" s="25">
        <v>789317144</v>
      </c>
      <c r="Q655" s="26">
        <v>471453907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35318137</v>
      </c>
      <c r="X655" s="3"/>
      <c r="Y655" s="3">
        <v>0</v>
      </c>
      <c r="Z655" s="3">
        <v>0</v>
      </c>
      <c r="AA655" s="3">
        <v>0</v>
      </c>
      <c r="AB655" s="3"/>
      <c r="AC655" s="27">
        <v>35318137</v>
      </c>
      <c r="AD655" s="28">
        <v>282545100</v>
      </c>
      <c r="AE655" s="135"/>
    </row>
    <row r="656" spans="1:31" x14ac:dyDescent="0.25">
      <c r="A656" s="29">
        <v>644</v>
      </c>
      <c r="B656" s="52"/>
      <c r="C656" s="134" t="str">
        <f>VLOOKUP(D656,[1]Hoja1!$A$2:$B$1115,2,0)</f>
        <v>27077</v>
      </c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>
        <v>1362067840</v>
      </c>
      <c r="J656" s="3">
        <v>937997127</v>
      </c>
      <c r="K656" s="3"/>
      <c r="L656" s="3"/>
      <c r="M656" s="3"/>
      <c r="N656" s="3"/>
      <c r="O656" s="3"/>
      <c r="P656" s="25">
        <v>2300064967</v>
      </c>
      <c r="Q656" s="26">
        <v>1278514086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113505653</v>
      </c>
      <c r="X656" s="3"/>
      <c r="Y656" s="3">
        <v>0</v>
      </c>
      <c r="Z656" s="3">
        <v>0</v>
      </c>
      <c r="AA656" s="3">
        <v>0</v>
      </c>
      <c r="AB656" s="3"/>
      <c r="AC656" s="27">
        <v>113505653</v>
      </c>
      <c r="AD656" s="28">
        <v>908045228</v>
      </c>
      <c r="AE656" s="135"/>
    </row>
    <row r="657" spans="1:31" x14ac:dyDescent="0.25">
      <c r="A657" s="20">
        <v>645</v>
      </c>
      <c r="B657" s="52"/>
      <c r="C657" s="134" t="str">
        <f>VLOOKUP(D657,[1]Hoja1!$A$2:$B$1115,2,0)</f>
        <v>27099</v>
      </c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>
        <v>1429167872</v>
      </c>
      <c r="J657" s="3">
        <v>1017177728</v>
      </c>
      <c r="K657" s="3"/>
      <c r="L657" s="3"/>
      <c r="M657" s="3"/>
      <c r="N657" s="3"/>
      <c r="O657" s="3"/>
      <c r="P657" s="25">
        <v>2446345600</v>
      </c>
      <c r="Q657" s="26">
        <v>1374469697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119097323</v>
      </c>
      <c r="X657" s="3"/>
      <c r="Y657" s="3">
        <v>0</v>
      </c>
      <c r="Z657" s="3">
        <v>0</v>
      </c>
      <c r="AA657" s="3">
        <v>0</v>
      </c>
      <c r="AB657" s="3"/>
      <c r="AC657" s="27">
        <v>119097323</v>
      </c>
      <c r="AD657" s="28">
        <v>952778580</v>
      </c>
      <c r="AE657" s="135"/>
    </row>
    <row r="658" spans="1:31" x14ac:dyDescent="0.25">
      <c r="A658" s="29">
        <v>646</v>
      </c>
      <c r="B658" s="52"/>
      <c r="C658" s="134" t="str">
        <f>VLOOKUP(D658,[1]Hoja1!$A$2:$B$1115,2,0)</f>
        <v>27135</v>
      </c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>
        <v>292297008</v>
      </c>
      <c r="J658" s="3">
        <v>257942876</v>
      </c>
      <c r="K658" s="3"/>
      <c r="L658" s="3"/>
      <c r="M658" s="3"/>
      <c r="N658" s="3"/>
      <c r="O658" s="3"/>
      <c r="P658" s="25">
        <v>550239884</v>
      </c>
      <c r="Q658" s="26">
        <v>331017128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24358084</v>
      </c>
      <c r="X658" s="3"/>
      <c r="Y658" s="3">
        <v>0</v>
      </c>
      <c r="Z658" s="3">
        <v>0</v>
      </c>
      <c r="AA658" s="3">
        <v>0</v>
      </c>
      <c r="AB658" s="3"/>
      <c r="AC658" s="27">
        <v>24358084</v>
      </c>
      <c r="AD658" s="28">
        <v>194864672</v>
      </c>
      <c r="AE658" s="135"/>
    </row>
    <row r="659" spans="1:31" x14ac:dyDescent="0.25">
      <c r="A659" s="20">
        <v>647</v>
      </c>
      <c r="B659" s="52"/>
      <c r="C659" s="134" t="str">
        <f>VLOOKUP(D659,[1]Hoja1!$A$2:$B$1115,2,0)</f>
        <v>27150</v>
      </c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>
        <v>1154239376</v>
      </c>
      <c r="J659" s="3">
        <v>800427368</v>
      </c>
      <c r="K659" s="3"/>
      <c r="L659" s="3"/>
      <c r="M659" s="3"/>
      <c r="N659" s="3"/>
      <c r="O659" s="3"/>
      <c r="P659" s="25">
        <v>1954666744</v>
      </c>
      <c r="Q659" s="26">
        <v>1088987213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96186615</v>
      </c>
      <c r="X659" s="3"/>
      <c r="Y659" s="3">
        <v>0</v>
      </c>
      <c r="Z659" s="3">
        <v>0</v>
      </c>
      <c r="AA659" s="3">
        <v>0</v>
      </c>
      <c r="AB659" s="3"/>
      <c r="AC659" s="27">
        <v>96186615</v>
      </c>
      <c r="AD659" s="28">
        <v>769492916</v>
      </c>
      <c r="AE659" s="135"/>
    </row>
    <row r="660" spans="1:31" x14ac:dyDescent="0.25">
      <c r="A660" s="29">
        <v>648</v>
      </c>
      <c r="B660" s="52"/>
      <c r="C660" s="134" t="str">
        <f>VLOOKUP(D660,[1]Hoja1!$A$2:$B$1115,2,0)</f>
        <v>27160</v>
      </c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>
        <v>230457216</v>
      </c>
      <c r="J660" s="3">
        <v>183108788</v>
      </c>
      <c r="K660" s="3"/>
      <c r="L660" s="3"/>
      <c r="M660" s="3"/>
      <c r="N660" s="3"/>
      <c r="O660" s="3"/>
      <c r="P660" s="25">
        <v>413566004</v>
      </c>
      <c r="Q660" s="26">
        <v>240723092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19204768</v>
      </c>
      <c r="X660" s="3"/>
      <c r="Y660" s="3">
        <v>0</v>
      </c>
      <c r="Z660" s="3">
        <v>0</v>
      </c>
      <c r="AA660" s="3">
        <v>0</v>
      </c>
      <c r="AB660" s="3"/>
      <c r="AC660" s="27">
        <v>19204768</v>
      </c>
      <c r="AD660" s="28">
        <v>153638144</v>
      </c>
      <c r="AE660" s="135"/>
    </row>
    <row r="661" spans="1:31" x14ac:dyDescent="0.25">
      <c r="A661" s="20">
        <v>649</v>
      </c>
      <c r="B661" s="52"/>
      <c r="C661" s="134" t="str">
        <f>VLOOKUP(D661,[1]Hoja1!$A$2:$B$1115,2,0)</f>
        <v>27205</v>
      </c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>
        <v>722148848</v>
      </c>
      <c r="J661" s="3">
        <v>544256050</v>
      </c>
      <c r="K661" s="3"/>
      <c r="L661" s="3"/>
      <c r="M661" s="3"/>
      <c r="N661" s="3"/>
      <c r="O661" s="3"/>
      <c r="P661" s="25">
        <v>1266404898</v>
      </c>
      <c r="Q661" s="26">
        <v>724793263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60179071</v>
      </c>
      <c r="X661" s="3"/>
      <c r="Y661" s="3">
        <v>0</v>
      </c>
      <c r="Z661" s="3">
        <v>0</v>
      </c>
      <c r="AA661" s="3">
        <v>0</v>
      </c>
      <c r="AB661" s="3"/>
      <c r="AC661" s="27">
        <v>60179071</v>
      </c>
      <c r="AD661" s="28">
        <v>481432564</v>
      </c>
      <c r="AE661" s="135"/>
    </row>
    <row r="662" spans="1:31" x14ac:dyDescent="0.25">
      <c r="A662" s="29">
        <v>650</v>
      </c>
      <c r="B662" s="52"/>
      <c r="C662" s="134" t="str">
        <f>VLOOKUP(D662,[1]Hoja1!$A$2:$B$1115,2,0)</f>
        <v>27245</v>
      </c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>
        <v>474234968</v>
      </c>
      <c r="J662" s="3">
        <v>457397162</v>
      </c>
      <c r="K662" s="3"/>
      <c r="L662" s="3"/>
      <c r="M662" s="3"/>
      <c r="N662" s="3"/>
      <c r="O662" s="3"/>
      <c r="P662" s="25">
        <v>931632130</v>
      </c>
      <c r="Q662" s="26">
        <v>575955905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39519581</v>
      </c>
      <c r="X662" s="3"/>
      <c r="Y662" s="3">
        <v>0</v>
      </c>
      <c r="Z662" s="3">
        <v>0</v>
      </c>
      <c r="AA662" s="3">
        <v>0</v>
      </c>
      <c r="AB662" s="3"/>
      <c r="AC662" s="27">
        <v>39519581</v>
      </c>
      <c r="AD662" s="28">
        <v>316156644</v>
      </c>
      <c r="AE662" s="135"/>
    </row>
    <row r="663" spans="1:31" x14ac:dyDescent="0.25">
      <c r="A663" s="20">
        <v>651</v>
      </c>
      <c r="B663" s="52"/>
      <c r="C663" s="134" t="str">
        <f>VLOOKUP(D663,[1]Hoja1!$A$2:$B$1115,2,0)</f>
        <v>27250</v>
      </c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>
        <v>1147541040</v>
      </c>
      <c r="J663" s="3">
        <v>754244053</v>
      </c>
      <c r="K663" s="3"/>
      <c r="L663" s="3"/>
      <c r="M663" s="3"/>
      <c r="N663" s="3"/>
      <c r="O663" s="3"/>
      <c r="P663" s="25">
        <v>1901785093</v>
      </c>
      <c r="Q663" s="26">
        <v>1041129313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95628420</v>
      </c>
      <c r="X663" s="3"/>
      <c r="Y663" s="3">
        <v>0</v>
      </c>
      <c r="Z663" s="3">
        <v>0</v>
      </c>
      <c r="AA663" s="3">
        <v>0</v>
      </c>
      <c r="AB663" s="3"/>
      <c r="AC663" s="27">
        <v>95628420</v>
      </c>
      <c r="AD663" s="28">
        <v>765027360</v>
      </c>
      <c r="AE663" s="135"/>
    </row>
    <row r="664" spans="1:31" x14ac:dyDescent="0.25">
      <c r="A664" s="29">
        <v>652</v>
      </c>
      <c r="B664" s="52"/>
      <c r="C664" s="134" t="str">
        <f>VLOOKUP(D664,[1]Hoja1!$A$2:$B$1115,2,0)</f>
        <v>27361</v>
      </c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>
        <v>2689112224</v>
      </c>
      <c r="J664" s="3">
        <v>1634998377</v>
      </c>
      <c r="K664" s="3"/>
      <c r="L664" s="3"/>
      <c r="M664" s="3"/>
      <c r="N664" s="3"/>
      <c r="O664" s="3"/>
      <c r="P664" s="25">
        <v>4324110601</v>
      </c>
      <c r="Q664" s="26">
        <v>2307276432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224092685</v>
      </c>
      <c r="X664" s="3"/>
      <c r="Y664" s="3">
        <v>0</v>
      </c>
      <c r="Z664" s="3">
        <v>0</v>
      </c>
      <c r="AA664" s="3">
        <v>0</v>
      </c>
      <c r="AB664" s="3"/>
      <c r="AC664" s="27">
        <v>224092685</v>
      </c>
      <c r="AD664" s="28">
        <v>1792741484</v>
      </c>
      <c r="AE664" s="135"/>
    </row>
    <row r="665" spans="1:31" x14ac:dyDescent="0.25">
      <c r="A665" s="20">
        <v>653</v>
      </c>
      <c r="B665" s="52"/>
      <c r="C665" s="134" t="str">
        <f>VLOOKUP(D665,[1]Hoja1!$A$2:$B$1115,2,0)</f>
        <v>27372</v>
      </c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>
        <v>272042036</v>
      </c>
      <c r="J665" s="3">
        <v>213180417</v>
      </c>
      <c r="K665" s="3"/>
      <c r="L665" s="3"/>
      <c r="M665" s="3"/>
      <c r="N665" s="3"/>
      <c r="O665" s="3"/>
      <c r="P665" s="25">
        <v>485222453</v>
      </c>
      <c r="Q665" s="26">
        <v>281190927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22670170</v>
      </c>
      <c r="X665" s="3"/>
      <c r="Y665" s="3">
        <v>0</v>
      </c>
      <c r="Z665" s="3">
        <v>0</v>
      </c>
      <c r="AA665" s="3">
        <v>0</v>
      </c>
      <c r="AB665" s="3"/>
      <c r="AC665" s="27">
        <v>22670170</v>
      </c>
      <c r="AD665" s="28">
        <v>181361356</v>
      </c>
      <c r="AE665" s="135"/>
    </row>
    <row r="666" spans="1:31" x14ac:dyDescent="0.25">
      <c r="A666" s="29">
        <v>654</v>
      </c>
      <c r="B666" s="52"/>
      <c r="C666" s="134" t="str">
        <f>VLOOKUP(D666,[1]Hoja1!$A$2:$B$1115,2,0)</f>
        <v>27413</v>
      </c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>
        <v>1016409920</v>
      </c>
      <c r="J666" s="3">
        <v>734906729</v>
      </c>
      <c r="K666" s="3"/>
      <c r="L666" s="3"/>
      <c r="M666" s="3"/>
      <c r="N666" s="3"/>
      <c r="O666" s="3"/>
      <c r="P666" s="25">
        <v>1751316649</v>
      </c>
      <c r="Q666" s="26">
        <v>989009210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84700827</v>
      </c>
      <c r="X666" s="3"/>
      <c r="Y666" s="3">
        <v>0</v>
      </c>
      <c r="Z666" s="3">
        <v>0</v>
      </c>
      <c r="AA666" s="3">
        <v>0</v>
      </c>
      <c r="AB666" s="3"/>
      <c r="AC666" s="27">
        <v>84700827</v>
      </c>
      <c r="AD666" s="28">
        <v>677606612</v>
      </c>
      <c r="AE666" s="135"/>
    </row>
    <row r="667" spans="1:31" x14ac:dyDescent="0.25">
      <c r="A667" s="20">
        <v>655</v>
      </c>
      <c r="B667" s="52"/>
      <c r="C667" s="134" t="str">
        <f>VLOOKUP(D667,[1]Hoja1!$A$2:$B$1115,2,0)</f>
        <v>27425</v>
      </c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>
        <v>499218824</v>
      </c>
      <c r="J667" s="3">
        <v>360520126</v>
      </c>
      <c r="K667" s="3"/>
      <c r="L667" s="3"/>
      <c r="M667" s="3"/>
      <c r="N667" s="3"/>
      <c r="O667" s="3"/>
      <c r="P667" s="25">
        <v>859738950</v>
      </c>
      <c r="Q667" s="26">
        <v>485324833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41601569</v>
      </c>
      <c r="X667" s="3"/>
      <c r="Y667" s="3">
        <v>0</v>
      </c>
      <c r="Z667" s="3">
        <v>0</v>
      </c>
      <c r="AA667" s="3">
        <v>0</v>
      </c>
      <c r="AB667" s="3"/>
      <c r="AC667" s="27">
        <v>41601569</v>
      </c>
      <c r="AD667" s="28">
        <v>332812548</v>
      </c>
      <c r="AE667" s="135"/>
    </row>
    <row r="668" spans="1:31" x14ac:dyDescent="0.25">
      <c r="A668" s="29">
        <v>656</v>
      </c>
      <c r="B668" s="52"/>
      <c r="C668" s="134" t="str">
        <f>VLOOKUP(D668,[1]Hoja1!$A$2:$B$1115,2,0)</f>
        <v>27430</v>
      </c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>
        <v>920179408</v>
      </c>
      <c r="J668" s="3">
        <v>651032025</v>
      </c>
      <c r="K668" s="3"/>
      <c r="L668" s="3"/>
      <c r="M668" s="3"/>
      <c r="N668" s="3"/>
      <c r="O668" s="3"/>
      <c r="P668" s="25">
        <v>1571211433</v>
      </c>
      <c r="Q668" s="26">
        <v>881076876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76681617</v>
      </c>
      <c r="X668" s="3"/>
      <c r="Y668" s="3">
        <v>0</v>
      </c>
      <c r="Z668" s="3">
        <v>0</v>
      </c>
      <c r="AA668" s="3">
        <v>0</v>
      </c>
      <c r="AB668" s="3"/>
      <c r="AC668" s="27">
        <v>76681617</v>
      </c>
      <c r="AD668" s="28">
        <v>613452940</v>
      </c>
      <c r="AE668" s="135"/>
    </row>
    <row r="669" spans="1:31" x14ac:dyDescent="0.25">
      <c r="A669" s="20">
        <v>657</v>
      </c>
      <c r="B669" s="52"/>
      <c r="C669" s="134" t="str">
        <f>VLOOKUP(D669,[1]Hoja1!$A$2:$B$1115,2,0)</f>
        <v>27450</v>
      </c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>
        <v>599155096</v>
      </c>
      <c r="J669" s="3">
        <v>428248855</v>
      </c>
      <c r="K669" s="3"/>
      <c r="L669" s="3"/>
      <c r="M669" s="3"/>
      <c r="N669" s="3"/>
      <c r="O669" s="3"/>
      <c r="P669" s="25">
        <v>1027403951</v>
      </c>
      <c r="Q669" s="26">
        <v>578037628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49929591</v>
      </c>
      <c r="X669" s="3"/>
      <c r="Y669" s="3">
        <v>0</v>
      </c>
      <c r="Z669" s="3">
        <v>0</v>
      </c>
      <c r="AA669" s="3">
        <v>0</v>
      </c>
      <c r="AB669" s="3"/>
      <c r="AC669" s="27">
        <v>49929591</v>
      </c>
      <c r="AD669" s="28">
        <v>399436732</v>
      </c>
      <c r="AE669" s="135"/>
    </row>
    <row r="670" spans="1:31" x14ac:dyDescent="0.25">
      <c r="A670" s="29">
        <v>658</v>
      </c>
      <c r="B670" s="52"/>
      <c r="C670" s="134" t="str">
        <f>VLOOKUP(D670,[1]Hoja1!$A$2:$B$1115,2,0)</f>
        <v>27491</v>
      </c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>
        <v>396609904</v>
      </c>
      <c r="J670" s="3">
        <v>281329525</v>
      </c>
      <c r="K670" s="3"/>
      <c r="L670" s="3"/>
      <c r="M670" s="3"/>
      <c r="N670" s="3"/>
      <c r="O670" s="3"/>
      <c r="P670" s="25">
        <v>677939429</v>
      </c>
      <c r="Q670" s="26">
        <v>380482000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33050825</v>
      </c>
      <c r="X670" s="3"/>
      <c r="Y670" s="3">
        <v>0</v>
      </c>
      <c r="Z670" s="3">
        <v>0</v>
      </c>
      <c r="AA670" s="3">
        <v>0</v>
      </c>
      <c r="AB670" s="3"/>
      <c r="AC670" s="27">
        <v>33050825</v>
      </c>
      <c r="AD670" s="28">
        <v>264406604</v>
      </c>
      <c r="AE670" s="135"/>
    </row>
    <row r="671" spans="1:31" x14ac:dyDescent="0.25">
      <c r="A671" s="20">
        <v>659</v>
      </c>
      <c r="B671" s="52"/>
      <c r="C671" s="134" t="str">
        <f>VLOOKUP(D671,[1]Hoja1!$A$2:$B$1115,2,0)</f>
        <v>27495</v>
      </c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>
        <v>479443424</v>
      </c>
      <c r="J671" s="3">
        <v>347020418</v>
      </c>
      <c r="K671" s="3"/>
      <c r="L671" s="3"/>
      <c r="M671" s="3"/>
      <c r="N671" s="3"/>
      <c r="O671" s="3"/>
      <c r="P671" s="25">
        <v>826463842</v>
      </c>
      <c r="Q671" s="26">
        <v>466881275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39953619</v>
      </c>
      <c r="X671" s="3"/>
      <c r="Y671" s="3">
        <v>0</v>
      </c>
      <c r="Z671" s="3">
        <v>0</v>
      </c>
      <c r="AA671" s="3">
        <v>0</v>
      </c>
      <c r="AB671" s="3"/>
      <c r="AC671" s="27">
        <v>39953619</v>
      </c>
      <c r="AD671" s="28">
        <v>319628948</v>
      </c>
      <c r="AE671" s="135"/>
    </row>
    <row r="672" spans="1:31" x14ac:dyDescent="0.25">
      <c r="A672" s="29">
        <v>660</v>
      </c>
      <c r="B672" s="52"/>
      <c r="C672" s="134" t="str">
        <f>VLOOKUP(D672,[1]Hoja1!$A$2:$B$1115,2,0)</f>
        <v>27580</v>
      </c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>
        <v>318582048</v>
      </c>
      <c r="J672" s="3">
        <v>264924866</v>
      </c>
      <c r="K672" s="3"/>
      <c r="L672" s="3"/>
      <c r="M672" s="3"/>
      <c r="N672" s="3"/>
      <c r="O672" s="3"/>
      <c r="P672" s="25">
        <v>583506914</v>
      </c>
      <c r="Q672" s="26">
        <v>344570378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26548504</v>
      </c>
      <c r="X672" s="3"/>
      <c r="Y672" s="3">
        <v>0</v>
      </c>
      <c r="Z672" s="3">
        <v>0</v>
      </c>
      <c r="AA672" s="3">
        <v>0</v>
      </c>
      <c r="AB672" s="3"/>
      <c r="AC672" s="27">
        <v>26548504</v>
      </c>
      <c r="AD672" s="28">
        <v>212388032</v>
      </c>
      <c r="AE672" s="135"/>
    </row>
    <row r="673" spans="1:31" x14ac:dyDescent="0.25">
      <c r="A673" s="20">
        <v>661</v>
      </c>
      <c r="B673" s="52"/>
      <c r="C673" s="134" t="str">
        <f>VLOOKUP(D673,[1]Hoja1!$A$2:$B$1115,2,0)</f>
        <v>27600</v>
      </c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>
        <v>456180328</v>
      </c>
      <c r="J673" s="3">
        <v>393696308</v>
      </c>
      <c r="K673" s="3"/>
      <c r="L673" s="3"/>
      <c r="M673" s="3"/>
      <c r="N673" s="3"/>
      <c r="O673" s="3"/>
      <c r="P673" s="25">
        <v>849876636</v>
      </c>
      <c r="Q673" s="26">
        <v>436075766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38015027</v>
      </c>
      <c r="X673" s="3"/>
      <c r="Y673" s="3">
        <v>0</v>
      </c>
      <c r="Z673" s="3">
        <v>0</v>
      </c>
      <c r="AA673" s="3">
        <v>0</v>
      </c>
      <c r="AB673" s="3"/>
      <c r="AC673" s="27">
        <v>38015027</v>
      </c>
      <c r="AD673" s="28">
        <v>375785843</v>
      </c>
      <c r="AE673" s="135"/>
    </row>
    <row r="674" spans="1:31" x14ac:dyDescent="0.25">
      <c r="A674" s="29">
        <v>662</v>
      </c>
      <c r="B674" s="52"/>
      <c r="C674" s="134" t="str">
        <f>VLOOKUP(D674,[1]Hoja1!$A$2:$B$1115,2,0)</f>
        <v>27615</v>
      </c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>
        <v>2071378528</v>
      </c>
      <c r="J674" s="3">
        <v>1271747186</v>
      </c>
      <c r="K674" s="3"/>
      <c r="L674" s="3"/>
      <c r="M674" s="3"/>
      <c r="N674" s="3"/>
      <c r="O674" s="3"/>
      <c r="P674" s="25">
        <v>3343125714</v>
      </c>
      <c r="Q674" s="26">
        <v>1789591817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172614877</v>
      </c>
      <c r="X674" s="3"/>
      <c r="Y674" s="3">
        <v>0</v>
      </c>
      <c r="Z674" s="3">
        <v>0</v>
      </c>
      <c r="AA674" s="3">
        <v>0</v>
      </c>
      <c r="AB674" s="3"/>
      <c r="AC674" s="27">
        <v>172614877</v>
      </c>
      <c r="AD674" s="28">
        <v>1380919020</v>
      </c>
      <c r="AE674" s="135"/>
    </row>
    <row r="675" spans="1:31" x14ac:dyDescent="0.25">
      <c r="A675" s="20">
        <v>663</v>
      </c>
      <c r="B675" s="52"/>
      <c r="C675" s="134" t="str">
        <f>VLOOKUP(D675,[1]Hoja1!$A$2:$B$1115,2,0)</f>
        <v>27660</v>
      </c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>
        <v>144167470</v>
      </c>
      <c r="J675" s="3">
        <v>128849123</v>
      </c>
      <c r="K675" s="3"/>
      <c r="L675" s="3"/>
      <c r="M675" s="3"/>
      <c r="N675" s="3"/>
      <c r="O675" s="3"/>
      <c r="P675" s="25">
        <v>273016593</v>
      </c>
      <c r="Q675" s="26">
        <v>164890991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12013956</v>
      </c>
      <c r="X675" s="3"/>
      <c r="Y675" s="3">
        <v>0</v>
      </c>
      <c r="Z675" s="3">
        <v>0</v>
      </c>
      <c r="AA675" s="3">
        <v>0</v>
      </c>
      <c r="AB675" s="3"/>
      <c r="AC675" s="27">
        <v>12013956</v>
      </c>
      <c r="AD675" s="28">
        <v>96111646</v>
      </c>
      <c r="AE675" s="135"/>
    </row>
    <row r="676" spans="1:31" x14ac:dyDescent="0.25">
      <c r="A676" s="29">
        <v>664</v>
      </c>
      <c r="B676" s="52"/>
      <c r="C676" s="134" t="str">
        <f>VLOOKUP(D676,[1]Hoja1!$A$2:$B$1115,2,0)</f>
        <v>27745</v>
      </c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>
        <v>132812108</v>
      </c>
      <c r="J676" s="3">
        <v>117884778</v>
      </c>
      <c r="K676" s="3"/>
      <c r="L676" s="3"/>
      <c r="M676" s="3"/>
      <c r="N676" s="3"/>
      <c r="O676" s="3"/>
      <c r="P676" s="25">
        <v>250696886</v>
      </c>
      <c r="Q676" s="26">
        <v>151087806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11067676</v>
      </c>
      <c r="X676" s="3"/>
      <c r="Y676" s="3">
        <v>0</v>
      </c>
      <c r="Z676" s="3">
        <v>0</v>
      </c>
      <c r="AA676" s="3">
        <v>0</v>
      </c>
      <c r="AB676" s="3"/>
      <c r="AC676" s="27">
        <v>11067676</v>
      </c>
      <c r="AD676" s="28">
        <v>88541404</v>
      </c>
      <c r="AE676" s="135"/>
    </row>
    <row r="677" spans="1:31" x14ac:dyDescent="0.25">
      <c r="A677" s="20">
        <v>665</v>
      </c>
      <c r="B677" s="52"/>
      <c r="C677" s="134" t="str">
        <f>VLOOKUP(D677,[1]Hoja1!$A$2:$B$1115,2,0)</f>
        <v>27787</v>
      </c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>
        <v>1260675392</v>
      </c>
      <c r="J677" s="3">
        <v>1086171197</v>
      </c>
      <c r="K677" s="3"/>
      <c r="L677" s="3"/>
      <c r="M677" s="3"/>
      <c r="N677" s="3"/>
      <c r="O677" s="3"/>
      <c r="P677" s="25">
        <v>2346846589</v>
      </c>
      <c r="Q677" s="26">
        <v>1401340046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105056283</v>
      </c>
      <c r="X677" s="3"/>
      <c r="Y677" s="3">
        <v>0</v>
      </c>
      <c r="Z677" s="3">
        <v>0</v>
      </c>
      <c r="AA677" s="3">
        <v>0</v>
      </c>
      <c r="AB677" s="3"/>
      <c r="AC677" s="27">
        <v>105056283</v>
      </c>
      <c r="AD677" s="28">
        <v>840450260</v>
      </c>
      <c r="AE677" s="135"/>
    </row>
    <row r="678" spans="1:31" x14ac:dyDescent="0.25">
      <c r="A678" s="29">
        <v>666</v>
      </c>
      <c r="B678" s="52"/>
      <c r="C678" s="134" t="str">
        <f>VLOOKUP(D678,[1]Hoja1!$A$2:$B$1115,2,0)</f>
        <v>27800</v>
      </c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>
        <v>610898888</v>
      </c>
      <c r="J678" s="3">
        <v>514747807</v>
      </c>
      <c r="K678" s="3"/>
      <c r="L678" s="3"/>
      <c r="M678" s="3"/>
      <c r="N678" s="3"/>
      <c r="O678" s="3"/>
      <c r="P678" s="25">
        <v>1125646695</v>
      </c>
      <c r="Q678" s="26">
        <v>613928946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50908241</v>
      </c>
      <c r="X678" s="3"/>
      <c r="Y678" s="3">
        <v>0</v>
      </c>
      <c r="Z678" s="3">
        <v>0</v>
      </c>
      <c r="AA678" s="3">
        <v>0</v>
      </c>
      <c r="AB678" s="3"/>
      <c r="AC678" s="27">
        <v>50908241</v>
      </c>
      <c r="AD678" s="28">
        <v>460809508</v>
      </c>
      <c r="AE678" s="135"/>
    </row>
    <row r="679" spans="1:31" x14ac:dyDescent="0.25">
      <c r="A679" s="20">
        <v>667</v>
      </c>
      <c r="B679" s="52"/>
      <c r="C679" s="134" t="str">
        <f>VLOOKUP(D679,[1]Hoja1!$A$2:$B$1115,2,0)</f>
        <v>27810</v>
      </c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>
        <v>333764704</v>
      </c>
      <c r="J679" s="3">
        <v>247248171</v>
      </c>
      <c r="K679" s="3"/>
      <c r="L679" s="3"/>
      <c r="M679" s="3"/>
      <c r="N679" s="3"/>
      <c r="O679" s="3"/>
      <c r="P679" s="25">
        <v>581012875</v>
      </c>
      <c r="Q679" s="26">
        <v>330689346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27813725</v>
      </c>
      <c r="X679" s="3"/>
      <c r="Y679" s="3">
        <v>0</v>
      </c>
      <c r="Z679" s="3">
        <v>0</v>
      </c>
      <c r="AA679" s="3">
        <v>0</v>
      </c>
      <c r="AB679" s="3"/>
      <c r="AC679" s="27">
        <v>27813725</v>
      </c>
      <c r="AD679" s="28">
        <v>222509804</v>
      </c>
      <c r="AE679" s="135"/>
    </row>
    <row r="680" spans="1:31" customFormat="1" x14ac:dyDescent="0.25">
      <c r="A680" s="29">
        <v>668</v>
      </c>
      <c r="B680" s="52"/>
      <c r="C680" s="134" t="str">
        <f>VLOOKUP(D680,[1]Hoja1!$A$2:$B$1115,2,0)</f>
        <v>27493</v>
      </c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">
        <v>1588362432</v>
      </c>
      <c r="J680" s="3">
        <v>1087116803</v>
      </c>
      <c r="K680" s="3"/>
      <c r="L680" s="3"/>
      <c r="M680" s="3"/>
      <c r="N680" s="3"/>
      <c r="O680" s="3"/>
      <c r="P680" s="25">
        <v>2675479235</v>
      </c>
      <c r="Q680" s="26">
        <v>1484207411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132363536</v>
      </c>
      <c r="X680" s="3"/>
      <c r="Y680" s="3">
        <v>0</v>
      </c>
      <c r="Z680" s="3">
        <v>0</v>
      </c>
      <c r="AA680" s="3">
        <v>0</v>
      </c>
      <c r="AB680" s="3"/>
      <c r="AC680" s="27">
        <v>132363536</v>
      </c>
      <c r="AD680" s="28">
        <v>1058908288</v>
      </c>
      <c r="AE680" s="135"/>
    </row>
    <row r="681" spans="1:31" x14ac:dyDescent="0.25">
      <c r="A681" s="20">
        <v>669</v>
      </c>
      <c r="B681" s="52"/>
      <c r="C681" s="134" t="str">
        <f>VLOOKUP(D681,[1]Hoja1!$A$2:$B$1115,2,0)</f>
        <v>41006</v>
      </c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>
        <v>741549184</v>
      </c>
      <c r="J681" s="3">
        <v>850323746</v>
      </c>
      <c r="K681" s="3"/>
      <c r="L681" s="3"/>
      <c r="M681" s="3"/>
      <c r="N681" s="3"/>
      <c r="O681" s="3"/>
      <c r="P681" s="25">
        <v>1591872930</v>
      </c>
      <c r="Q681" s="26">
        <v>1035711041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61795765</v>
      </c>
      <c r="X681" s="3"/>
      <c r="Y681" s="3">
        <v>0</v>
      </c>
      <c r="Z681" s="3">
        <v>0</v>
      </c>
      <c r="AA681" s="3">
        <v>0</v>
      </c>
      <c r="AB681" s="3"/>
      <c r="AC681" s="27">
        <v>61795765</v>
      </c>
      <c r="AD681" s="28">
        <v>494366124</v>
      </c>
      <c r="AE681" s="135"/>
    </row>
    <row r="682" spans="1:31" x14ac:dyDescent="0.25">
      <c r="A682" s="29">
        <v>670</v>
      </c>
      <c r="B682" s="52"/>
      <c r="C682" s="134" t="str">
        <f>VLOOKUP(D682,[1]Hoja1!$A$2:$B$1115,2,0)</f>
        <v>41013</v>
      </c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>
        <v>194621976</v>
      </c>
      <c r="J682" s="3">
        <v>211058140</v>
      </c>
      <c r="K682" s="3"/>
      <c r="L682" s="3"/>
      <c r="M682" s="3"/>
      <c r="N682" s="3"/>
      <c r="O682" s="3"/>
      <c r="P682" s="25">
        <v>405680116</v>
      </c>
      <c r="Q682" s="26">
        <v>259713634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16218498</v>
      </c>
      <c r="X682" s="3"/>
      <c r="Y682" s="3">
        <v>0</v>
      </c>
      <c r="Z682" s="3">
        <v>0</v>
      </c>
      <c r="AA682" s="3">
        <v>0</v>
      </c>
      <c r="AB682" s="3"/>
      <c r="AC682" s="27">
        <v>16218498</v>
      </c>
      <c r="AD682" s="28">
        <v>129747984</v>
      </c>
      <c r="AE682" s="135"/>
    </row>
    <row r="683" spans="1:31" x14ac:dyDescent="0.25">
      <c r="A683" s="20">
        <v>671</v>
      </c>
      <c r="B683" s="52"/>
      <c r="C683" s="134" t="str">
        <f>VLOOKUP(D683,[1]Hoja1!$A$2:$B$1115,2,0)</f>
        <v>41016</v>
      </c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>
        <v>332230544</v>
      </c>
      <c r="J683" s="3">
        <v>350830378</v>
      </c>
      <c r="K683" s="3"/>
      <c r="L683" s="3"/>
      <c r="M683" s="3"/>
      <c r="N683" s="3"/>
      <c r="O683" s="3"/>
      <c r="P683" s="25">
        <v>683060922</v>
      </c>
      <c r="Q683" s="26">
        <v>433888015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27685879</v>
      </c>
      <c r="X683" s="3"/>
      <c r="Y683" s="3">
        <v>0</v>
      </c>
      <c r="Z683" s="3">
        <v>0</v>
      </c>
      <c r="AA683" s="3">
        <v>0</v>
      </c>
      <c r="AB683" s="3"/>
      <c r="AC683" s="27">
        <v>27685879</v>
      </c>
      <c r="AD683" s="28">
        <v>221487028</v>
      </c>
      <c r="AE683" s="135"/>
    </row>
    <row r="684" spans="1:31" x14ac:dyDescent="0.25">
      <c r="A684" s="29">
        <v>672</v>
      </c>
      <c r="B684" s="52"/>
      <c r="C684" s="134" t="str">
        <f>VLOOKUP(D684,[1]Hoja1!$A$2:$B$1115,2,0)</f>
        <v>41020</v>
      </c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>
        <v>541567736</v>
      </c>
      <c r="J684" s="3">
        <v>495482201</v>
      </c>
      <c r="K684" s="3"/>
      <c r="L684" s="3"/>
      <c r="M684" s="3"/>
      <c r="N684" s="3"/>
      <c r="O684" s="3"/>
      <c r="P684" s="25">
        <v>1037049937</v>
      </c>
      <c r="Q684" s="26">
        <v>630874136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45130645</v>
      </c>
      <c r="X684" s="3"/>
      <c r="Y684" s="3">
        <v>0</v>
      </c>
      <c r="Z684" s="3">
        <v>0</v>
      </c>
      <c r="AA684" s="3">
        <v>0</v>
      </c>
      <c r="AB684" s="3"/>
      <c r="AC684" s="27">
        <v>45130645</v>
      </c>
      <c r="AD684" s="28">
        <v>361045156</v>
      </c>
      <c r="AE684" s="135"/>
    </row>
    <row r="685" spans="1:31" x14ac:dyDescent="0.25">
      <c r="A685" s="20">
        <v>673</v>
      </c>
      <c r="B685" s="52"/>
      <c r="C685" s="134" t="str">
        <f>VLOOKUP(D685,[1]Hoja1!$A$2:$B$1115,2,0)</f>
        <v>41026</v>
      </c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>
        <v>54191592</v>
      </c>
      <c r="J685" s="3">
        <v>60200154</v>
      </c>
      <c r="K685" s="3"/>
      <c r="L685" s="3"/>
      <c r="M685" s="3"/>
      <c r="N685" s="3"/>
      <c r="O685" s="3"/>
      <c r="P685" s="25">
        <v>114391746</v>
      </c>
      <c r="Q685" s="26">
        <v>73748052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4515966</v>
      </c>
      <c r="X685" s="3"/>
      <c r="Y685" s="3">
        <v>0</v>
      </c>
      <c r="Z685" s="3">
        <v>0</v>
      </c>
      <c r="AA685" s="3">
        <v>0</v>
      </c>
      <c r="AB685" s="3"/>
      <c r="AC685" s="27">
        <v>4515966</v>
      </c>
      <c r="AD685" s="28">
        <v>36127728</v>
      </c>
      <c r="AE685" s="135"/>
    </row>
    <row r="686" spans="1:31" x14ac:dyDescent="0.25">
      <c r="A686" s="29">
        <v>674</v>
      </c>
      <c r="B686" s="52"/>
      <c r="C686" s="134" t="str">
        <f>VLOOKUP(D686,[1]Hoja1!$A$2:$B$1115,2,0)</f>
        <v>41078</v>
      </c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>
        <v>145166718</v>
      </c>
      <c r="J686" s="3">
        <v>131480376</v>
      </c>
      <c r="K686" s="3"/>
      <c r="L686" s="3"/>
      <c r="M686" s="3"/>
      <c r="N686" s="3"/>
      <c r="O686" s="3"/>
      <c r="P686" s="25">
        <v>276647094</v>
      </c>
      <c r="Q686" s="26">
        <v>167772057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12097227</v>
      </c>
      <c r="X686" s="3"/>
      <c r="Y686" s="3">
        <v>0</v>
      </c>
      <c r="Z686" s="3">
        <v>0</v>
      </c>
      <c r="AA686" s="3">
        <v>0</v>
      </c>
      <c r="AB686" s="3"/>
      <c r="AC686" s="27">
        <v>12097227</v>
      </c>
      <c r="AD686" s="28">
        <v>96777810</v>
      </c>
      <c r="AE686" s="135"/>
    </row>
    <row r="687" spans="1:31" x14ac:dyDescent="0.25">
      <c r="A687" s="20">
        <v>675</v>
      </c>
      <c r="B687" s="52"/>
      <c r="C687" s="134" t="str">
        <f>VLOOKUP(D687,[1]Hoja1!$A$2:$B$1115,2,0)</f>
        <v>41132</v>
      </c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>
        <v>487291496</v>
      </c>
      <c r="J687" s="3">
        <v>505095962</v>
      </c>
      <c r="K687" s="3"/>
      <c r="L687" s="3"/>
      <c r="M687" s="3"/>
      <c r="N687" s="3"/>
      <c r="O687" s="3"/>
      <c r="P687" s="25">
        <v>992387458</v>
      </c>
      <c r="Q687" s="26">
        <v>626918837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40607625</v>
      </c>
      <c r="X687" s="3"/>
      <c r="Y687" s="3">
        <v>0</v>
      </c>
      <c r="Z687" s="3">
        <v>0</v>
      </c>
      <c r="AA687" s="3">
        <v>0</v>
      </c>
      <c r="AB687" s="3"/>
      <c r="AC687" s="27">
        <v>40607625</v>
      </c>
      <c r="AD687" s="28">
        <v>324860996</v>
      </c>
      <c r="AE687" s="135"/>
    </row>
    <row r="688" spans="1:31" x14ac:dyDescent="0.25">
      <c r="A688" s="29">
        <v>676</v>
      </c>
      <c r="B688" s="52"/>
      <c r="C688" s="134" t="str">
        <f>VLOOKUP(D688,[1]Hoja1!$A$2:$B$1115,2,0)</f>
        <v>41206</v>
      </c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>
        <v>184965268</v>
      </c>
      <c r="J688" s="3">
        <v>161637138</v>
      </c>
      <c r="K688" s="3"/>
      <c r="L688" s="3"/>
      <c r="M688" s="3"/>
      <c r="N688" s="3"/>
      <c r="O688" s="3"/>
      <c r="P688" s="25">
        <v>346602406</v>
      </c>
      <c r="Q688" s="26">
        <v>207878454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15413772</v>
      </c>
      <c r="X688" s="3"/>
      <c r="Y688" s="3">
        <v>0</v>
      </c>
      <c r="Z688" s="3">
        <v>0</v>
      </c>
      <c r="AA688" s="3">
        <v>0</v>
      </c>
      <c r="AB688" s="3"/>
      <c r="AC688" s="27">
        <v>15413772</v>
      </c>
      <c r="AD688" s="28">
        <v>123310180</v>
      </c>
      <c r="AE688" s="135"/>
    </row>
    <row r="689" spans="1:31" x14ac:dyDescent="0.25">
      <c r="A689" s="20">
        <v>677</v>
      </c>
      <c r="B689" s="52"/>
      <c r="C689" s="134" t="str">
        <f>VLOOKUP(D689,[1]Hoja1!$A$2:$B$1115,2,0)</f>
        <v>41244</v>
      </c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>
        <v>63824777</v>
      </c>
      <c r="J689" s="3">
        <v>77362048</v>
      </c>
      <c r="K689" s="3"/>
      <c r="L689" s="3"/>
      <c r="M689" s="3"/>
      <c r="N689" s="3"/>
      <c r="O689" s="3"/>
      <c r="P689" s="25">
        <v>141186825</v>
      </c>
      <c r="Q689" s="26">
        <v>93318241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5318731</v>
      </c>
      <c r="X689" s="3"/>
      <c r="Y689" s="3">
        <v>0</v>
      </c>
      <c r="Z689" s="3">
        <v>0</v>
      </c>
      <c r="AA689" s="3">
        <v>0</v>
      </c>
      <c r="AB689" s="3"/>
      <c r="AC689" s="27">
        <v>5318731</v>
      </c>
      <c r="AD689" s="28">
        <v>42549853</v>
      </c>
      <c r="AE689" s="135"/>
    </row>
    <row r="690" spans="1:31" x14ac:dyDescent="0.25">
      <c r="A690" s="29">
        <v>678</v>
      </c>
      <c r="B690" s="52"/>
      <c r="C690" s="134" t="str">
        <f>VLOOKUP(D690,[1]Hoja1!$A$2:$B$1115,2,0)</f>
        <v>41298</v>
      </c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>
        <v>1286841920</v>
      </c>
      <c r="J690" s="3">
        <v>1422795315</v>
      </c>
      <c r="K690" s="3"/>
      <c r="L690" s="3"/>
      <c r="M690" s="3"/>
      <c r="N690" s="3"/>
      <c r="O690" s="3"/>
      <c r="P690" s="25">
        <v>2709637235</v>
      </c>
      <c r="Q690" s="26">
        <v>1744505796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107236827</v>
      </c>
      <c r="X690" s="3"/>
      <c r="Y690" s="3">
        <v>0</v>
      </c>
      <c r="Z690" s="3">
        <v>0</v>
      </c>
      <c r="AA690" s="3">
        <v>0</v>
      </c>
      <c r="AB690" s="3"/>
      <c r="AC690" s="27">
        <v>107236827</v>
      </c>
      <c r="AD690" s="28">
        <v>857894612</v>
      </c>
      <c r="AE690" s="135"/>
    </row>
    <row r="691" spans="1:31" x14ac:dyDescent="0.25">
      <c r="A691" s="20">
        <v>679</v>
      </c>
      <c r="B691" s="52"/>
      <c r="C691" s="134" t="str">
        <f>VLOOKUP(D691,[1]Hoja1!$A$2:$B$1115,2,0)</f>
        <v>41306</v>
      </c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>
        <v>513960160</v>
      </c>
      <c r="J691" s="3">
        <v>648068615</v>
      </c>
      <c r="K691" s="3"/>
      <c r="L691" s="3"/>
      <c r="M691" s="3"/>
      <c r="N691" s="3"/>
      <c r="O691" s="3"/>
      <c r="P691" s="25">
        <v>1162028775</v>
      </c>
      <c r="Q691" s="26">
        <v>776558654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42830013</v>
      </c>
      <c r="X691" s="3"/>
      <c r="Y691" s="3">
        <v>0</v>
      </c>
      <c r="Z691" s="3">
        <v>0</v>
      </c>
      <c r="AA691" s="3">
        <v>0</v>
      </c>
      <c r="AB691" s="3"/>
      <c r="AC691" s="27">
        <v>42830013</v>
      </c>
      <c r="AD691" s="28">
        <v>342640108</v>
      </c>
      <c r="AE691" s="135"/>
    </row>
    <row r="692" spans="1:31" x14ac:dyDescent="0.25">
      <c r="A692" s="29">
        <v>680</v>
      </c>
      <c r="B692" s="52"/>
      <c r="C692" s="134" t="str">
        <f>VLOOKUP(D692,[1]Hoja1!$A$2:$B$1115,2,0)</f>
        <v>41319</v>
      </c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>
        <v>361121284</v>
      </c>
      <c r="J692" s="3">
        <v>401542649</v>
      </c>
      <c r="K692" s="3"/>
      <c r="L692" s="3"/>
      <c r="M692" s="3"/>
      <c r="N692" s="3"/>
      <c r="O692" s="3"/>
      <c r="P692" s="25">
        <v>762663933</v>
      </c>
      <c r="Q692" s="26">
        <v>491822969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30093440</v>
      </c>
      <c r="X692" s="3"/>
      <c r="Y692" s="3">
        <v>0</v>
      </c>
      <c r="Z692" s="3">
        <v>0</v>
      </c>
      <c r="AA692" s="3">
        <v>0</v>
      </c>
      <c r="AB692" s="3"/>
      <c r="AC692" s="27">
        <v>30093440</v>
      </c>
      <c r="AD692" s="28">
        <v>240747524</v>
      </c>
      <c r="AE692" s="135"/>
    </row>
    <row r="693" spans="1:31" x14ac:dyDescent="0.25">
      <c r="A693" s="20">
        <v>681</v>
      </c>
      <c r="B693" s="52"/>
      <c r="C693" s="134" t="str">
        <f>VLOOKUP(D693,[1]Hoja1!$A$2:$B$1115,2,0)</f>
        <v>41349</v>
      </c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>
        <v>191378956</v>
      </c>
      <c r="J693" s="3">
        <v>165140500</v>
      </c>
      <c r="K693" s="3"/>
      <c r="L693" s="3"/>
      <c r="M693" s="3"/>
      <c r="N693" s="3"/>
      <c r="O693" s="3"/>
      <c r="P693" s="25">
        <v>356519456</v>
      </c>
      <c r="Q693" s="26">
        <v>212985238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15948246</v>
      </c>
      <c r="X693" s="3"/>
      <c r="Y693" s="3">
        <v>0</v>
      </c>
      <c r="Z693" s="3">
        <v>0</v>
      </c>
      <c r="AA693" s="3">
        <v>0</v>
      </c>
      <c r="AB693" s="3"/>
      <c r="AC693" s="27">
        <v>15948246</v>
      </c>
      <c r="AD693" s="28">
        <v>127585972</v>
      </c>
      <c r="AE693" s="135"/>
    </row>
    <row r="694" spans="1:31" x14ac:dyDescent="0.25">
      <c r="A694" s="29">
        <v>682</v>
      </c>
      <c r="B694" s="52"/>
      <c r="C694" s="134" t="str">
        <f>VLOOKUP(D694,[1]Hoja1!$A$2:$B$1115,2,0)</f>
        <v>41357</v>
      </c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>
        <v>285905380</v>
      </c>
      <c r="J694" s="3">
        <v>272890115</v>
      </c>
      <c r="K694" s="3"/>
      <c r="L694" s="3"/>
      <c r="M694" s="3"/>
      <c r="N694" s="3"/>
      <c r="O694" s="3"/>
      <c r="P694" s="25">
        <v>558795495</v>
      </c>
      <c r="Q694" s="26">
        <v>344366459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23825448</v>
      </c>
      <c r="X694" s="3"/>
      <c r="Y694" s="3">
        <v>0</v>
      </c>
      <c r="Z694" s="3">
        <v>0</v>
      </c>
      <c r="AA694" s="3">
        <v>0</v>
      </c>
      <c r="AB694" s="3"/>
      <c r="AC694" s="27">
        <v>23825448</v>
      </c>
      <c r="AD694" s="28">
        <v>190603588</v>
      </c>
      <c r="AE694" s="135"/>
    </row>
    <row r="695" spans="1:31" x14ac:dyDescent="0.25">
      <c r="A695" s="20">
        <v>683</v>
      </c>
      <c r="B695" s="52"/>
      <c r="C695" s="134" t="str">
        <f>VLOOKUP(D695,[1]Hoja1!$A$2:$B$1115,2,0)</f>
        <v>41359</v>
      </c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>
        <v>531978568</v>
      </c>
      <c r="J695" s="3">
        <v>582576364</v>
      </c>
      <c r="K695" s="3"/>
      <c r="L695" s="3"/>
      <c r="M695" s="3"/>
      <c r="N695" s="3"/>
      <c r="O695" s="3"/>
      <c r="P695" s="25">
        <v>1114554932</v>
      </c>
      <c r="Q695" s="26">
        <v>715571005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44331547</v>
      </c>
      <c r="X695" s="3"/>
      <c r="Y695" s="3">
        <v>0</v>
      </c>
      <c r="Z695" s="3">
        <v>0</v>
      </c>
      <c r="AA695" s="3">
        <v>0</v>
      </c>
      <c r="AB695" s="3"/>
      <c r="AC695" s="27">
        <v>44331547</v>
      </c>
      <c r="AD695" s="28">
        <v>354652380</v>
      </c>
      <c r="AE695" s="135"/>
    </row>
    <row r="696" spans="1:31" x14ac:dyDescent="0.25">
      <c r="A696" s="29">
        <v>684</v>
      </c>
      <c r="B696" s="52"/>
      <c r="C696" s="134" t="str">
        <f>VLOOKUP(D696,[1]Hoja1!$A$2:$B$1115,2,0)</f>
        <v>41378</v>
      </c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>
        <v>305610124</v>
      </c>
      <c r="J696" s="3">
        <v>320643338</v>
      </c>
      <c r="K696" s="3"/>
      <c r="L696" s="3"/>
      <c r="M696" s="3"/>
      <c r="N696" s="3"/>
      <c r="O696" s="3"/>
      <c r="P696" s="25">
        <v>626253462</v>
      </c>
      <c r="Q696" s="26">
        <v>397045868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25467510</v>
      </c>
      <c r="X696" s="3"/>
      <c r="Y696" s="3">
        <v>0</v>
      </c>
      <c r="Z696" s="3">
        <v>0</v>
      </c>
      <c r="AA696" s="3">
        <v>0</v>
      </c>
      <c r="AB696" s="3"/>
      <c r="AC696" s="27">
        <v>25467510</v>
      </c>
      <c r="AD696" s="28">
        <v>203740084</v>
      </c>
      <c r="AE696" s="135"/>
    </row>
    <row r="697" spans="1:31" x14ac:dyDescent="0.25">
      <c r="A697" s="20">
        <v>685</v>
      </c>
      <c r="B697" s="52"/>
      <c r="C697" s="134" t="str">
        <f>VLOOKUP(D697,[1]Hoja1!$A$2:$B$1115,2,0)</f>
        <v>41396</v>
      </c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>
        <v>1363654128</v>
      </c>
      <c r="J697" s="3">
        <v>1487374410</v>
      </c>
      <c r="K697" s="3"/>
      <c r="L697" s="3"/>
      <c r="M697" s="3"/>
      <c r="N697" s="3"/>
      <c r="O697" s="3"/>
      <c r="P697" s="25">
        <v>2851028538</v>
      </c>
      <c r="Q697" s="26">
        <v>1828287942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113637844</v>
      </c>
      <c r="X697" s="3"/>
      <c r="Y697" s="3">
        <v>0</v>
      </c>
      <c r="Z697" s="3">
        <v>0</v>
      </c>
      <c r="AA697" s="3">
        <v>0</v>
      </c>
      <c r="AB697" s="3"/>
      <c r="AC697" s="27">
        <v>113637844</v>
      </c>
      <c r="AD697" s="28">
        <v>909102752</v>
      </c>
      <c r="AE697" s="135"/>
    </row>
    <row r="698" spans="1:31" x14ac:dyDescent="0.25">
      <c r="A698" s="29">
        <v>686</v>
      </c>
      <c r="B698" s="52"/>
      <c r="C698" s="134" t="str">
        <f>VLOOKUP(D698,[1]Hoja1!$A$2:$B$1115,2,0)</f>
        <v>41483</v>
      </c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>
        <v>147702654</v>
      </c>
      <c r="J698" s="3">
        <v>164463460</v>
      </c>
      <c r="K698" s="3"/>
      <c r="L698" s="3"/>
      <c r="M698" s="3"/>
      <c r="N698" s="3"/>
      <c r="O698" s="3"/>
      <c r="P698" s="25">
        <v>312166114</v>
      </c>
      <c r="Q698" s="26">
        <v>201389125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12308555</v>
      </c>
      <c r="X698" s="3"/>
      <c r="Y698" s="3">
        <v>0</v>
      </c>
      <c r="Z698" s="3">
        <v>0</v>
      </c>
      <c r="AA698" s="3">
        <v>0</v>
      </c>
      <c r="AB698" s="3"/>
      <c r="AC698" s="27">
        <v>12308555</v>
      </c>
      <c r="AD698" s="28">
        <v>98468434</v>
      </c>
      <c r="AE698" s="135"/>
    </row>
    <row r="699" spans="1:31" x14ac:dyDescent="0.25">
      <c r="A699" s="20">
        <v>687</v>
      </c>
      <c r="B699" s="52"/>
      <c r="C699" s="134" t="str">
        <f>VLOOKUP(D699,[1]Hoja1!$A$2:$B$1115,2,0)</f>
        <v>41503</v>
      </c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>
        <v>254965500</v>
      </c>
      <c r="J699" s="3">
        <v>273255634</v>
      </c>
      <c r="K699" s="3"/>
      <c r="L699" s="3"/>
      <c r="M699" s="3"/>
      <c r="N699" s="3"/>
      <c r="O699" s="3"/>
      <c r="P699" s="25">
        <v>528221134</v>
      </c>
      <c r="Q699" s="26">
        <v>336997009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21247125</v>
      </c>
      <c r="X699" s="3"/>
      <c r="Y699" s="3">
        <v>0</v>
      </c>
      <c r="Z699" s="3">
        <v>0</v>
      </c>
      <c r="AA699" s="3">
        <v>0</v>
      </c>
      <c r="AB699" s="3"/>
      <c r="AC699" s="27">
        <v>21247125</v>
      </c>
      <c r="AD699" s="28">
        <v>169977000</v>
      </c>
      <c r="AE699" s="135"/>
    </row>
    <row r="700" spans="1:31" x14ac:dyDescent="0.25">
      <c r="A700" s="29">
        <v>688</v>
      </c>
      <c r="B700" s="52"/>
      <c r="C700" s="134" t="str">
        <f>VLOOKUP(D700,[1]Hoja1!$A$2:$B$1115,2,0)</f>
        <v>41518</v>
      </c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>
        <v>122607374</v>
      </c>
      <c r="J700" s="3">
        <v>133834975</v>
      </c>
      <c r="K700" s="3"/>
      <c r="L700" s="3"/>
      <c r="M700" s="3"/>
      <c r="N700" s="3"/>
      <c r="O700" s="3"/>
      <c r="P700" s="25">
        <v>256442349</v>
      </c>
      <c r="Q700" s="26">
        <v>164486818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10217281</v>
      </c>
      <c r="X700" s="3"/>
      <c r="Y700" s="3">
        <v>0</v>
      </c>
      <c r="Z700" s="3">
        <v>0</v>
      </c>
      <c r="AA700" s="3">
        <v>0</v>
      </c>
      <c r="AB700" s="3"/>
      <c r="AC700" s="27">
        <v>10217281</v>
      </c>
      <c r="AD700" s="28">
        <v>81738250</v>
      </c>
      <c r="AE700" s="135"/>
    </row>
    <row r="701" spans="1:31" x14ac:dyDescent="0.25">
      <c r="A701" s="20">
        <v>689</v>
      </c>
      <c r="B701" s="52"/>
      <c r="C701" s="134" t="str">
        <f>VLOOKUP(D701,[1]Hoja1!$A$2:$B$1115,2,0)</f>
        <v>41524</v>
      </c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>
        <v>462059864</v>
      </c>
      <c r="J701" s="3">
        <v>485812412</v>
      </c>
      <c r="K701" s="3"/>
      <c r="L701" s="3"/>
      <c r="M701" s="3"/>
      <c r="N701" s="3"/>
      <c r="O701" s="3"/>
      <c r="P701" s="25">
        <v>947872276</v>
      </c>
      <c r="Q701" s="26">
        <v>601327379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38504989</v>
      </c>
      <c r="X701" s="3"/>
      <c r="Y701" s="3">
        <v>0</v>
      </c>
      <c r="Z701" s="3">
        <v>0</v>
      </c>
      <c r="AA701" s="3">
        <v>0</v>
      </c>
      <c r="AB701" s="3"/>
      <c r="AC701" s="27">
        <v>38504989</v>
      </c>
      <c r="AD701" s="28">
        <v>308039908</v>
      </c>
      <c r="AE701" s="135"/>
    </row>
    <row r="702" spans="1:31" x14ac:dyDescent="0.25">
      <c r="A702" s="29">
        <v>690</v>
      </c>
      <c r="B702" s="52"/>
      <c r="C702" s="134" t="str">
        <f>VLOOKUP(D702,[1]Hoja1!$A$2:$B$1115,2,0)</f>
        <v>41530</v>
      </c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>
        <v>295254496</v>
      </c>
      <c r="J702" s="3">
        <v>280328755</v>
      </c>
      <c r="K702" s="3"/>
      <c r="L702" s="3"/>
      <c r="M702" s="3"/>
      <c r="N702" s="3"/>
      <c r="O702" s="3"/>
      <c r="P702" s="25">
        <v>575583251</v>
      </c>
      <c r="Q702" s="26">
        <v>354142378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24604541</v>
      </c>
      <c r="X702" s="3"/>
      <c r="Y702" s="3">
        <v>0</v>
      </c>
      <c r="Z702" s="3">
        <v>0</v>
      </c>
      <c r="AA702" s="3">
        <v>0</v>
      </c>
      <c r="AB702" s="3"/>
      <c r="AC702" s="27">
        <v>24604541</v>
      </c>
      <c r="AD702" s="28">
        <v>196836332</v>
      </c>
      <c r="AE702" s="135"/>
    </row>
    <row r="703" spans="1:31" x14ac:dyDescent="0.25">
      <c r="A703" s="20">
        <v>691</v>
      </c>
      <c r="B703" s="52"/>
      <c r="C703" s="134" t="str">
        <f>VLOOKUP(D703,[1]Hoja1!$A$2:$B$1115,2,0)</f>
        <v>41548</v>
      </c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>
        <v>309986884</v>
      </c>
      <c r="J703" s="3">
        <v>325673929</v>
      </c>
      <c r="K703" s="3"/>
      <c r="L703" s="3"/>
      <c r="M703" s="3"/>
      <c r="N703" s="3"/>
      <c r="O703" s="3"/>
      <c r="P703" s="25">
        <v>635660813</v>
      </c>
      <c r="Q703" s="26">
        <v>403170649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25832240</v>
      </c>
      <c r="X703" s="3"/>
      <c r="Y703" s="3">
        <v>0</v>
      </c>
      <c r="Z703" s="3">
        <v>0</v>
      </c>
      <c r="AA703" s="3">
        <v>0</v>
      </c>
      <c r="AB703" s="3"/>
      <c r="AC703" s="27">
        <v>25832240</v>
      </c>
      <c r="AD703" s="28">
        <v>206657924</v>
      </c>
      <c r="AE703" s="135"/>
    </row>
    <row r="704" spans="1:31" x14ac:dyDescent="0.25">
      <c r="A704" s="29">
        <v>692</v>
      </c>
      <c r="B704" s="52"/>
      <c r="C704" s="134" t="str">
        <f>VLOOKUP(D704,[1]Hoja1!$A$2:$B$1115,2,0)</f>
        <v>41615</v>
      </c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>
        <v>380643480</v>
      </c>
      <c r="J704" s="3">
        <v>453675186</v>
      </c>
      <c r="K704" s="3"/>
      <c r="L704" s="3"/>
      <c r="M704" s="3"/>
      <c r="N704" s="3"/>
      <c r="O704" s="3"/>
      <c r="P704" s="25">
        <v>834318666</v>
      </c>
      <c r="Q704" s="26">
        <v>548836056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31720290</v>
      </c>
      <c r="X704" s="3"/>
      <c r="Y704" s="3">
        <v>0</v>
      </c>
      <c r="Z704" s="3">
        <v>0</v>
      </c>
      <c r="AA704" s="3">
        <v>0</v>
      </c>
      <c r="AB704" s="3"/>
      <c r="AC704" s="27">
        <v>31720290</v>
      </c>
      <c r="AD704" s="28">
        <v>253762320</v>
      </c>
      <c r="AE704" s="135"/>
    </row>
    <row r="705" spans="1:31" x14ac:dyDescent="0.25">
      <c r="A705" s="20">
        <v>693</v>
      </c>
      <c r="B705" s="52"/>
      <c r="C705" s="134" t="str">
        <f>VLOOKUP(D705,[1]Hoja1!$A$2:$B$1115,2,0)</f>
        <v>41660</v>
      </c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>
        <v>321879248</v>
      </c>
      <c r="J705" s="3">
        <v>300671636</v>
      </c>
      <c r="K705" s="3"/>
      <c r="L705" s="3"/>
      <c r="M705" s="3"/>
      <c r="N705" s="3"/>
      <c r="O705" s="3"/>
      <c r="P705" s="25">
        <v>622550884</v>
      </c>
      <c r="Q705" s="26">
        <v>381141449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26823271</v>
      </c>
      <c r="X705" s="3"/>
      <c r="Y705" s="3">
        <v>0</v>
      </c>
      <c r="Z705" s="3">
        <v>0</v>
      </c>
      <c r="AA705" s="3">
        <v>0</v>
      </c>
      <c r="AB705" s="3"/>
      <c r="AC705" s="27">
        <v>26823271</v>
      </c>
      <c r="AD705" s="28">
        <v>214586164</v>
      </c>
      <c r="AE705" s="135"/>
    </row>
    <row r="706" spans="1:31" x14ac:dyDescent="0.25">
      <c r="A706" s="29">
        <v>694</v>
      </c>
      <c r="B706" s="52"/>
      <c r="C706" s="134" t="str">
        <f>VLOOKUP(D706,[1]Hoja1!$A$2:$B$1115,2,0)</f>
        <v>41668</v>
      </c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>
        <v>606231920</v>
      </c>
      <c r="J706" s="3">
        <v>645870653</v>
      </c>
      <c r="K706" s="3"/>
      <c r="L706" s="3"/>
      <c r="M706" s="3"/>
      <c r="N706" s="3"/>
      <c r="O706" s="3"/>
      <c r="P706" s="25">
        <v>1252102573</v>
      </c>
      <c r="Q706" s="26">
        <v>797428634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50519327</v>
      </c>
      <c r="X706" s="3"/>
      <c r="Y706" s="3">
        <v>0</v>
      </c>
      <c r="Z706" s="3">
        <v>0</v>
      </c>
      <c r="AA706" s="3">
        <v>0</v>
      </c>
      <c r="AB706" s="3"/>
      <c r="AC706" s="27">
        <v>50519327</v>
      </c>
      <c r="AD706" s="28">
        <v>404154612</v>
      </c>
      <c r="AE706" s="135"/>
    </row>
    <row r="707" spans="1:31" x14ac:dyDescent="0.25">
      <c r="A707" s="20">
        <v>695</v>
      </c>
      <c r="B707" s="52"/>
      <c r="C707" s="134" t="str">
        <f>VLOOKUP(D707,[1]Hoja1!$A$2:$B$1115,2,0)</f>
        <v>41676</v>
      </c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>
        <v>278250024</v>
      </c>
      <c r="J707" s="3">
        <v>243471672</v>
      </c>
      <c r="K707" s="3"/>
      <c r="L707" s="3"/>
      <c r="M707" s="3"/>
      <c r="N707" s="3"/>
      <c r="O707" s="3"/>
      <c r="P707" s="25">
        <v>521721696</v>
      </c>
      <c r="Q707" s="26">
        <v>313034178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23187502</v>
      </c>
      <c r="X707" s="3"/>
      <c r="Y707" s="3">
        <v>0</v>
      </c>
      <c r="Z707" s="3">
        <v>0</v>
      </c>
      <c r="AA707" s="3">
        <v>0</v>
      </c>
      <c r="AB707" s="3"/>
      <c r="AC707" s="27">
        <v>23187502</v>
      </c>
      <c r="AD707" s="28">
        <v>185500016</v>
      </c>
      <c r="AE707" s="135"/>
    </row>
    <row r="708" spans="1:31" x14ac:dyDescent="0.25">
      <c r="A708" s="29">
        <v>696</v>
      </c>
      <c r="B708" s="52"/>
      <c r="C708" s="134" t="str">
        <f>VLOOKUP(D708,[1]Hoja1!$A$2:$B$1115,2,0)</f>
        <v>41770</v>
      </c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>
        <v>532766192</v>
      </c>
      <c r="J708" s="3">
        <v>652150820</v>
      </c>
      <c r="K708" s="3"/>
      <c r="L708" s="3"/>
      <c r="M708" s="3"/>
      <c r="N708" s="3"/>
      <c r="O708" s="3"/>
      <c r="P708" s="25">
        <v>1184917012</v>
      </c>
      <c r="Q708" s="26">
        <v>785342369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44397183</v>
      </c>
      <c r="X708" s="3"/>
      <c r="Y708" s="3">
        <v>0</v>
      </c>
      <c r="Z708" s="3">
        <v>0</v>
      </c>
      <c r="AA708" s="3">
        <v>0</v>
      </c>
      <c r="AB708" s="3"/>
      <c r="AC708" s="27">
        <v>44397183</v>
      </c>
      <c r="AD708" s="28">
        <v>355177460</v>
      </c>
      <c r="AE708" s="135"/>
    </row>
    <row r="709" spans="1:31" x14ac:dyDescent="0.25">
      <c r="A709" s="20">
        <v>697</v>
      </c>
      <c r="B709" s="52"/>
      <c r="C709" s="134" t="str">
        <f>VLOOKUP(D709,[1]Hoja1!$A$2:$B$1115,2,0)</f>
        <v>41791</v>
      </c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>
        <v>328731648</v>
      </c>
      <c r="J709" s="3">
        <v>368097525</v>
      </c>
      <c r="K709" s="3"/>
      <c r="L709" s="3"/>
      <c r="M709" s="3"/>
      <c r="N709" s="3"/>
      <c r="O709" s="3"/>
      <c r="P709" s="25">
        <v>696829173</v>
      </c>
      <c r="Q709" s="26">
        <v>450280437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27394304</v>
      </c>
      <c r="X709" s="3"/>
      <c r="Y709" s="3">
        <v>0</v>
      </c>
      <c r="Z709" s="3">
        <v>0</v>
      </c>
      <c r="AA709" s="3">
        <v>0</v>
      </c>
      <c r="AB709" s="3"/>
      <c r="AC709" s="27">
        <v>27394304</v>
      </c>
      <c r="AD709" s="28">
        <v>219154432</v>
      </c>
      <c r="AE709" s="135"/>
    </row>
    <row r="710" spans="1:31" x14ac:dyDescent="0.25">
      <c r="A710" s="29">
        <v>698</v>
      </c>
      <c r="B710" s="52"/>
      <c r="C710" s="134" t="str">
        <f>VLOOKUP(D710,[1]Hoja1!$A$2:$B$1115,2,0)</f>
        <v>41797</v>
      </c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>
        <v>199864292</v>
      </c>
      <c r="J710" s="3">
        <v>191244662</v>
      </c>
      <c r="K710" s="3"/>
      <c r="L710" s="3"/>
      <c r="M710" s="3"/>
      <c r="N710" s="3"/>
      <c r="O710" s="3"/>
      <c r="P710" s="25">
        <v>391108954</v>
      </c>
      <c r="Q710" s="26">
        <v>241210736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16655358</v>
      </c>
      <c r="X710" s="3"/>
      <c r="Y710" s="3">
        <v>0</v>
      </c>
      <c r="Z710" s="3">
        <v>0</v>
      </c>
      <c r="AA710" s="3">
        <v>0</v>
      </c>
      <c r="AB710" s="3"/>
      <c r="AC710" s="27">
        <v>16655358</v>
      </c>
      <c r="AD710" s="28">
        <v>133242860</v>
      </c>
      <c r="AE710" s="135"/>
    </row>
    <row r="711" spans="1:31" x14ac:dyDescent="0.25">
      <c r="A711" s="20">
        <v>699</v>
      </c>
      <c r="B711" s="52"/>
      <c r="C711" s="134" t="str">
        <f>VLOOKUP(D711,[1]Hoja1!$A$2:$B$1115,2,0)</f>
        <v>41799</v>
      </c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>
        <v>233472452</v>
      </c>
      <c r="J711" s="3">
        <v>239434611</v>
      </c>
      <c r="K711" s="3"/>
      <c r="L711" s="3"/>
      <c r="M711" s="3"/>
      <c r="N711" s="3"/>
      <c r="O711" s="3"/>
      <c r="P711" s="25">
        <v>472907063</v>
      </c>
      <c r="Q711" s="26">
        <v>297802725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19456038</v>
      </c>
      <c r="X711" s="3"/>
      <c r="Y711" s="3">
        <v>0</v>
      </c>
      <c r="Z711" s="3">
        <v>0</v>
      </c>
      <c r="AA711" s="3">
        <v>0</v>
      </c>
      <c r="AB711" s="3"/>
      <c r="AC711" s="27">
        <v>19456038</v>
      </c>
      <c r="AD711" s="28">
        <v>155648300</v>
      </c>
      <c r="AE711" s="135"/>
    </row>
    <row r="712" spans="1:31" x14ac:dyDescent="0.25">
      <c r="A712" s="29">
        <v>700</v>
      </c>
      <c r="B712" s="52"/>
      <c r="C712" s="134" t="str">
        <f>VLOOKUP(D712,[1]Hoja1!$A$2:$B$1115,2,0)</f>
        <v>41801</v>
      </c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>
        <v>139048310</v>
      </c>
      <c r="J712" s="3">
        <v>127786221</v>
      </c>
      <c r="K712" s="3"/>
      <c r="L712" s="3"/>
      <c r="M712" s="3"/>
      <c r="N712" s="3"/>
      <c r="O712" s="3"/>
      <c r="P712" s="25">
        <v>266834531</v>
      </c>
      <c r="Q712" s="26">
        <v>162548298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11587359</v>
      </c>
      <c r="X712" s="3"/>
      <c r="Y712" s="3">
        <v>0</v>
      </c>
      <c r="Z712" s="3">
        <v>0</v>
      </c>
      <c r="AA712" s="3">
        <v>0</v>
      </c>
      <c r="AB712" s="3"/>
      <c r="AC712" s="27">
        <v>11587359</v>
      </c>
      <c r="AD712" s="28">
        <v>92698874</v>
      </c>
      <c r="AE712" s="135"/>
    </row>
    <row r="713" spans="1:31" x14ac:dyDescent="0.25">
      <c r="A713" s="20">
        <v>701</v>
      </c>
      <c r="B713" s="52"/>
      <c r="C713" s="134" t="str">
        <f>VLOOKUP(D713,[1]Hoja1!$A$2:$B$1115,2,0)</f>
        <v>41807</v>
      </c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>
        <v>354010800</v>
      </c>
      <c r="J713" s="3">
        <v>411041029</v>
      </c>
      <c r="K713" s="3"/>
      <c r="L713" s="3"/>
      <c r="M713" s="3"/>
      <c r="N713" s="3"/>
      <c r="O713" s="3"/>
      <c r="P713" s="25">
        <v>765051829</v>
      </c>
      <c r="Q713" s="26">
        <v>499543729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29500900</v>
      </c>
      <c r="X713" s="3"/>
      <c r="Y713" s="3">
        <v>0</v>
      </c>
      <c r="Z713" s="3">
        <v>0</v>
      </c>
      <c r="AA713" s="3">
        <v>0</v>
      </c>
      <c r="AB713" s="3"/>
      <c r="AC713" s="27">
        <v>29500900</v>
      </c>
      <c r="AD713" s="28">
        <v>236007200</v>
      </c>
      <c r="AE713" s="135"/>
    </row>
    <row r="714" spans="1:31" x14ac:dyDescent="0.25">
      <c r="A714" s="29">
        <v>702</v>
      </c>
      <c r="B714" s="52"/>
      <c r="C714" s="134" t="str">
        <f>VLOOKUP(D714,[1]Hoja1!$A$2:$B$1115,2,0)</f>
        <v>41872</v>
      </c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>
        <v>117891468</v>
      </c>
      <c r="J714" s="3">
        <v>125271081</v>
      </c>
      <c r="K714" s="3"/>
      <c r="L714" s="3"/>
      <c r="M714" s="3"/>
      <c r="N714" s="3"/>
      <c r="O714" s="3"/>
      <c r="P714" s="25">
        <v>243162549</v>
      </c>
      <c r="Q714" s="26">
        <v>154743948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9824289</v>
      </c>
      <c r="X714" s="3"/>
      <c r="Y714" s="3">
        <v>0</v>
      </c>
      <c r="Z714" s="3">
        <v>0</v>
      </c>
      <c r="AA714" s="3">
        <v>0</v>
      </c>
      <c r="AB714" s="3"/>
      <c r="AC714" s="27">
        <v>9824289</v>
      </c>
      <c r="AD714" s="28">
        <v>78594312</v>
      </c>
      <c r="AE714" s="135"/>
    </row>
    <row r="715" spans="1:31" x14ac:dyDescent="0.25">
      <c r="A715" s="20">
        <v>703</v>
      </c>
      <c r="B715" s="52"/>
      <c r="C715" s="134" t="str">
        <f>VLOOKUP(D715,[1]Hoja1!$A$2:$B$1115,2,0)</f>
        <v>41885</v>
      </c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>
        <v>108926400</v>
      </c>
      <c r="J715" s="3">
        <v>120630136</v>
      </c>
      <c r="K715" s="3"/>
      <c r="L715" s="3"/>
      <c r="M715" s="3"/>
      <c r="N715" s="3"/>
      <c r="O715" s="3"/>
      <c r="P715" s="25">
        <v>229556536</v>
      </c>
      <c r="Q715" s="26">
        <v>147861736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9077200</v>
      </c>
      <c r="X715" s="3"/>
      <c r="Y715" s="3">
        <v>0</v>
      </c>
      <c r="Z715" s="3">
        <v>0</v>
      </c>
      <c r="AA715" s="3">
        <v>0</v>
      </c>
      <c r="AB715" s="3"/>
      <c r="AC715" s="27">
        <v>9077200</v>
      </c>
      <c r="AD715" s="28">
        <v>72617600</v>
      </c>
      <c r="AE715" s="135"/>
    </row>
    <row r="716" spans="1:31" x14ac:dyDescent="0.25">
      <c r="A716" s="29">
        <v>704</v>
      </c>
      <c r="B716" s="52"/>
      <c r="C716" s="134" t="str">
        <f>VLOOKUP(D716,[1]Hoja1!$A$2:$B$1115,2,0)</f>
        <v>44035</v>
      </c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>
        <v>1136182000</v>
      </c>
      <c r="J716" s="3">
        <v>1009808789</v>
      </c>
      <c r="K716" s="3"/>
      <c r="L716" s="3"/>
      <c r="M716" s="3"/>
      <c r="N716" s="3"/>
      <c r="O716" s="3"/>
      <c r="P716" s="25">
        <v>2145990789</v>
      </c>
      <c r="Q716" s="26">
        <v>1293854288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94681833</v>
      </c>
      <c r="X716" s="3"/>
      <c r="Y716" s="3">
        <v>0</v>
      </c>
      <c r="Z716" s="3">
        <v>0</v>
      </c>
      <c r="AA716" s="3">
        <v>0</v>
      </c>
      <c r="AB716" s="3"/>
      <c r="AC716" s="27">
        <v>94681833</v>
      </c>
      <c r="AD716" s="28">
        <v>757454668</v>
      </c>
      <c r="AE716" s="135"/>
    </row>
    <row r="717" spans="1:31" x14ac:dyDescent="0.25">
      <c r="A717" s="20">
        <v>705</v>
      </c>
      <c r="B717" s="52"/>
      <c r="C717" s="134" t="str">
        <f>VLOOKUP(D717,[1]Hoja1!$A$2:$B$1115,2,0)</f>
        <v>44078</v>
      </c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>
        <v>1431145248</v>
      </c>
      <c r="J717" s="3">
        <v>1086331563</v>
      </c>
      <c r="K717" s="3"/>
      <c r="L717" s="3"/>
      <c r="M717" s="3"/>
      <c r="N717" s="3"/>
      <c r="O717" s="3"/>
      <c r="P717" s="25">
        <v>2517476811</v>
      </c>
      <c r="Q717" s="26">
        <v>1444117875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119262104</v>
      </c>
      <c r="X717" s="3"/>
      <c r="Y717" s="3">
        <v>0</v>
      </c>
      <c r="Z717" s="3">
        <v>0</v>
      </c>
      <c r="AA717" s="3">
        <v>0</v>
      </c>
      <c r="AB717" s="3"/>
      <c r="AC717" s="27">
        <v>119262104</v>
      </c>
      <c r="AD717" s="28">
        <v>954096832</v>
      </c>
      <c r="AE717" s="135"/>
    </row>
    <row r="718" spans="1:31" x14ac:dyDescent="0.25">
      <c r="A718" s="29">
        <v>706</v>
      </c>
      <c r="B718" s="52"/>
      <c r="C718" s="134" t="str">
        <f>VLOOKUP(D718,[1]Hoja1!$A$2:$B$1115,2,0)</f>
        <v>44090</v>
      </c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>
        <v>1595462160</v>
      </c>
      <c r="J718" s="3">
        <v>1395651757</v>
      </c>
      <c r="K718" s="3"/>
      <c r="L718" s="3"/>
      <c r="M718" s="3"/>
      <c r="N718" s="3"/>
      <c r="O718" s="3"/>
      <c r="P718" s="25">
        <v>2991113917</v>
      </c>
      <c r="Q718" s="26">
        <v>1794517297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132955180</v>
      </c>
      <c r="X718" s="3"/>
      <c r="Y718" s="3">
        <v>0</v>
      </c>
      <c r="Z718" s="3">
        <v>0</v>
      </c>
      <c r="AA718" s="3">
        <v>0</v>
      </c>
      <c r="AB718" s="3"/>
      <c r="AC718" s="27">
        <v>132955180</v>
      </c>
      <c r="AD718" s="28">
        <v>1063641440</v>
      </c>
      <c r="AE718" s="135"/>
    </row>
    <row r="719" spans="1:31" x14ac:dyDescent="0.25">
      <c r="A719" s="20">
        <v>707</v>
      </c>
      <c r="B719" s="52"/>
      <c r="C719" s="134" t="str">
        <f>VLOOKUP(D719,[1]Hoja1!$A$2:$B$1115,2,0)</f>
        <v>44098</v>
      </c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>
        <v>403457264</v>
      </c>
      <c r="J719" s="3">
        <v>355102565</v>
      </c>
      <c r="K719" s="3"/>
      <c r="L719" s="3"/>
      <c r="M719" s="3"/>
      <c r="N719" s="3"/>
      <c r="O719" s="3"/>
      <c r="P719" s="25">
        <v>758559829</v>
      </c>
      <c r="Q719" s="26">
        <v>455966882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33621439</v>
      </c>
      <c r="X719" s="3"/>
      <c r="Y719" s="3">
        <v>0</v>
      </c>
      <c r="Z719" s="3">
        <v>0</v>
      </c>
      <c r="AA719" s="3">
        <v>0</v>
      </c>
      <c r="AB719" s="3"/>
      <c r="AC719" s="27">
        <v>33621439</v>
      </c>
      <c r="AD719" s="28">
        <v>268971508</v>
      </c>
      <c r="AE719" s="135"/>
    </row>
    <row r="720" spans="1:31" x14ac:dyDescent="0.25">
      <c r="A720" s="29">
        <v>708</v>
      </c>
      <c r="B720" s="52"/>
      <c r="C720" s="134" t="str">
        <f>VLOOKUP(D720,[1]Hoja1!$A$2:$B$1115,2,0)</f>
        <v>44110</v>
      </c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>
        <v>162822500</v>
      </c>
      <c r="J720" s="3">
        <v>143548662</v>
      </c>
      <c r="K720" s="3"/>
      <c r="L720" s="3"/>
      <c r="M720" s="3"/>
      <c r="N720" s="3"/>
      <c r="O720" s="3"/>
      <c r="P720" s="25">
        <v>306371162</v>
      </c>
      <c r="Q720" s="26">
        <v>184254288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13568542</v>
      </c>
      <c r="X720" s="3"/>
      <c r="Y720" s="3">
        <v>0</v>
      </c>
      <c r="Z720" s="3">
        <v>0</v>
      </c>
      <c r="AA720" s="3">
        <v>0</v>
      </c>
      <c r="AB720" s="3"/>
      <c r="AC720" s="27">
        <v>13568542</v>
      </c>
      <c r="AD720" s="28">
        <v>108548332</v>
      </c>
      <c r="AE720" s="135"/>
    </row>
    <row r="721" spans="1:31" x14ac:dyDescent="0.25">
      <c r="A721" s="20">
        <v>709</v>
      </c>
      <c r="B721" s="52"/>
      <c r="C721" s="134" t="str">
        <f>VLOOKUP(D721,[1]Hoja1!$A$2:$B$1115,2,0)</f>
        <v>44279</v>
      </c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>
        <v>1112285328</v>
      </c>
      <c r="J721" s="3">
        <v>1152212671</v>
      </c>
      <c r="K721" s="3"/>
      <c r="L721" s="3"/>
      <c r="M721" s="3"/>
      <c r="N721" s="3"/>
      <c r="O721" s="3"/>
      <c r="P721" s="25">
        <v>2264497999</v>
      </c>
      <c r="Q721" s="26">
        <v>1430284003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92690444</v>
      </c>
      <c r="X721" s="3"/>
      <c r="Y721" s="3">
        <v>0</v>
      </c>
      <c r="Z721" s="3">
        <v>0</v>
      </c>
      <c r="AA721" s="3">
        <v>0</v>
      </c>
      <c r="AB721" s="3"/>
      <c r="AC721" s="27">
        <v>92690444</v>
      </c>
      <c r="AD721" s="28">
        <v>741523552</v>
      </c>
      <c r="AE721" s="135"/>
    </row>
    <row r="722" spans="1:31" x14ac:dyDescent="0.25">
      <c r="A722" s="29">
        <v>710</v>
      </c>
      <c r="B722" s="52"/>
      <c r="C722" s="134" t="str">
        <f>VLOOKUP(D722,[1]Hoja1!$A$2:$B$1115,2,0)</f>
        <v>44378</v>
      </c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>
        <v>692952416</v>
      </c>
      <c r="J722" s="3">
        <v>552516164</v>
      </c>
      <c r="K722" s="3"/>
      <c r="L722" s="3"/>
      <c r="M722" s="3"/>
      <c r="N722" s="3"/>
      <c r="O722" s="3"/>
      <c r="P722" s="25">
        <v>1245468580</v>
      </c>
      <c r="Q722" s="26">
        <v>725754269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57746035</v>
      </c>
      <c r="X722" s="3"/>
      <c r="Y722" s="3">
        <v>0</v>
      </c>
      <c r="Z722" s="3">
        <v>0</v>
      </c>
      <c r="AA722" s="3">
        <v>0</v>
      </c>
      <c r="AB722" s="3"/>
      <c r="AC722" s="27">
        <v>57746035</v>
      </c>
      <c r="AD722" s="28">
        <v>461968276</v>
      </c>
      <c r="AE722" s="135"/>
    </row>
    <row r="723" spans="1:31" x14ac:dyDescent="0.25">
      <c r="A723" s="20">
        <v>711</v>
      </c>
      <c r="B723" s="52"/>
      <c r="C723" s="134" t="str">
        <f>VLOOKUP(D723,[1]Hoja1!$A$2:$B$1115,2,0)</f>
        <v>44420</v>
      </c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>
        <v>93402352</v>
      </c>
      <c r="J723" s="3">
        <v>85730633</v>
      </c>
      <c r="K723" s="3"/>
      <c r="L723" s="3"/>
      <c r="M723" s="3"/>
      <c r="N723" s="3"/>
      <c r="O723" s="3"/>
      <c r="P723" s="25">
        <v>179132985</v>
      </c>
      <c r="Q723" s="26">
        <v>109081220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7783529</v>
      </c>
      <c r="X723" s="3"/>
      <c r="Y723" s="3">
        <v>0</v>
      </c>
      <c r="Z723" s="3">
        <v>0</v>
      </c>
      <c r="AA723" s="3">
        <v>0</v>
      </c>
      <c r="AB723" s="3"/>
      <c r="AC723" s="27">
        <v>7783529</v>
      </c>
      <c r="AD723" s="28">
        <v>62268236</v>
      </c>
      <c r="AE723" s="135"/>
    </row>
    <row r="724" spans="1:31" x14ac:dyDescent="0.25">
      <c r="A724" s="29">
        <v>712</v>
      </c>
      <c r="B724" s="52"/>
      <c r="C724" s="134" t="str">
        <f>VLOOKUP(D724,[1]Hoja1!$A$2:$B$1115,2,0)</f>
        <v>44560</v>
      </c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>
        <v>10585886848</v>
      </c>
      <c r="J724" s="3">
        <v>6209216374</v>
      </c>
      <c r="K724" s="3"/>
      <c r="L724" s="3"/>
      <c r="M724" s="3"/>
      <c r="N724" s="3"/>
      <c r="O724" s="3"/>
      <c r="P724" s="25">
        <v>16795103222</v>
      </c>
      <c r="Q724" s="26">
        <v>8855688085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882157237</v>
      </c>
      <c r="X724" s="3"/>
      <c r="Y724" s="3">
        <v>0</v>
      </c>
      <c r="Z724" s="3">
        <v>0</v>
      </c>
      <c r="AA724" s="3">
        <v>0</v>
      </c>
      <c r="AB724" s="3"/>
      <c r="AC724" s="27">
        <v>882157237</v>
      </c>
      <c r="AD724" s="28">
        <v>7057257900</v>
      </c>
      <c r="AE724" s="135"/>
    </row>
    <row r="725" spans="1:31" x14ac:dyDescent="0.25">
      <c r="A725" s="20">
        <v>713</v>
      </c>
      <c r="B725" s="52"/>
      <c r="C725" s="134" t="str">
        <f>VLOOKUP(D725,[1]Hoja1!$A$2:$B$1115,2,0)</f>
        <v>44650</v>
      </c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>
        <v>1312182192</v>
      </c>
      <c r="J725" s="3">
        <v>1224663234</v>
      </c>
      <c r="K725" s="3"/>
      <c r="L725" s="3"/>
      <c r="M725" s="3"/>
      <c r="N725" s="3"/>
      <c r="O725" s="3"/>
      <c r="P725" s="25">
        <v>2536845426</v>
      </c>
      <c r="Q725" s="26">
        <v>1552708782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109348516</v>
      </c>
      <c r="X725" s="3"/>
      <c r="Y725" s="3">
        <v>0</v>
      </c>
      <c r="Z725" s="3">
        <v>0</v>
      </c>
      <c r="AA725" s="3">
        <v>0</v>
      </c>
      <c r="AB725" s="3"/>
      <c r="AC725" s="27">
        <v>109348516</v>
      </c>
      <c r="AD725" s="28">
        <v>874788128</v>
      </c>
      <c r="AE725" s="135"/>
    </row>
    <row r="726" spans="1:31" x14ac:dyDescent="0.25">
      <c r="A726" s="29">
        <v>714</v>
      </c>
      <c r="B726" s="52"/>
      <c r="C726" s="134" t="str">
        <f>VLOOKUP(D726,[1]Hoja1!$A$2:$B$1115,2,0)</f>
        <v>44855</v>
      </c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>
        <v>228035780</v>
      </c>
      <c r="J726" s="3">
        <v>233288548</v>
      </c>
      <c r="K726" s="3"/>
      <c r="L726" s="3"/>
      <c r="M726" s="3"/>
      <c r="N726" s="3"/>
      <c r="O726" s="3"/>
      <c r="P726" s="25">
        <v>461324328</v>
      </c>
      <c r="Q726" s="26">
        <v>290297494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19002982</v>
      </c>
      <c r="X726" s="3"/>
      <c r="Y726" s="3">
        <v>0</v>
      </c>
      <c r="Z726" s="3">
        <v>0</v>
      </c>
      <c r="AA726" s="3">
        <v>0</v>
      </c>
      <c r="AB726" s="3"/>
      <c r="AC726" s="27">
        <v>19002982</v>
      </c>
      <c r="AD726" s="28">
        <v>152023852</v>
      </c>
      <c r="AE726" s="135"/>
    </row>
    <row r="727" spans="1:31" x14ac:dyDescent="0.25">
      <c r="A727" s="20">
        <v>715</v>
      </c>
      <c r="B727" s="52"/>
      <c r="C727" s="134" t="str">
        <f>VLOOKUP(D727,[1]Hoja1!$A$2:$B$1115,2,0)</f>
        <v>44874</v>
      </c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>
        <v>480795752</v>
      </c>
      <c r="J727" s="3">
        <v>530239417</v>
      </c>
      <c r="K727" s="3"/>
      <c r="L727" s="3"/>
      <c r="M727" s="3"/>
      <c r="N727" s="3"/>
      <c r="O727" s="3"/>
      <c r="P727" s="25">
        <v>1011035169</v>
      </c>
      <c r="Q727" s="26">
        <v>650438356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40066313</v>
      </c>
      <c r="X727" s="3"/>
      <c r="Y727" s="3">
        <v>0</v>
      </c>
      <c r="Z727" s="3">
        <v>0</v>
      </c>
      <c r="AA727" s="3">
        <v>0</v>
      </c>
      <c r="AB727" s="3"/>
      <c r="AC727" s="27">
        <v>40066313</v>
      </c>
      <c r="AD727" s="28">
        <v>320530500</v>
      </c>
      <c r="AE727" s="135"/>
    </row>
    <row r="728" spans="1:31" x14ac:dyDescent="0.25">
      <c r="A728" s="29">
        <v>716</v>
      </c>
      <c r="B728" s="52"/>
      <c r="C728" s="134" t="str">
        <f>VLOOKUP(D728,[1]Hoja1!$A$2:$B$1115,2,0)</f>
        <v>47030</v>
      </c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>
        <v>480977680</v>
      </c>
      <c r="J728" s="3">
        <v>487579397</v>
      </c>
      <c r="K728" s="3"/>
      <c r="L728" s="3"/>
      <c r="M728" s="3"/>
      <c r="N728" s="3"/>
      <c r="O728" s="3"/>
      <c r="P728" s="25">
        <v>968557077</v>
      </c>
      <c r="Q728" s="26">
        <v>607823816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40081473</v>
      </c>
      <c r="X728" s="3"/>
      <c r="Y728" s="3">
        <v>0</v>
      </c>
      <c r="Z728" s="3">
        <v>0</v>
      </c>
      <c r="AA728" s="3">
        <v>0</v>
      </c>
      <c r="AB728" s="3"/>
      <c r="AC728" s="27">
        <v>40081473</v>
      </c>
      <c r="AD728" s="28">
        <v>320651788</v>
      </c>
      <c r="AE728" s="135"/>
    </row>
    <row r="729" spans="1:31" x14ac:dyDescent="0.25">
      <c r="A729" s="20">
        <v>717</v>
      </c>
      <c r="B729" s="52"/>
      <c r="C729" s="134" t="str">
        <f>VLOOKUP(D729,[1]Hoja1!$A$2:$B$1115,2,0)</f>
        <v>47053</v>
      </c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>
        <v>1049032528</v>
      </c>
      <c r="J729" s="3">
        <v>1037847449</v>
      </c>
      <c r="K729" s="3"/>
      <c r="L729" s="3"/>
      <c r="M729" s="3"/>
      <c r="N729" s="3"/>
      <c r="O729" s="3"/>
      <c r="P729" s="25">
        <v>2086879977</v>
      </c>
      <c r="Q729" s="26">
        <v>1300105580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87419377</v>
      </c>
      <c r="X729" s="3"/>
      <c r="Y729" s="3">
        <v>0</v>
      </c>
      <c r="Z729" s="3">
        <v>0</v>
      </c>
      <c r="AA729" s="3">
        <v>0</v>
      </c>
      <c r="AB729" s="3"/>
      <c r="AC729" s="27">
        <v>87419377</v>
      </c>
      <c r="AD729" s="28">
        <v>699355020</v>
      </c>
      <c r="AE729" s="135"/>
    </row>
    <row r="730" spans="1:31" x14ac:dyDescent="0.25">
      <c r="A730" s="29">
        <v>718</v>
      </c>
      <c r="B730" s="52"/>
      <c r="C730" s="134" t="str">
        <f>VLOOKUP(D730,[1]Hoja1!$A$2:$B$1115,2,0)</f>
        <v>47058</v>
      </c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>
        <v>1250487104</v>
      </c>
      <c r="J730" s="3">
        <v>1135232523</v>
      </c>
      <c r="K730" s="3"/>
      <c r="L730" s="3"/>
      <c r="M730" s="3"/>
      <c r="N730" s="3"/>
      <c r="O730" s="3"/>
      <c r="P730" s="25">
        <v>2385719627</v>
      </c>
      <c r="Q730" s="26">
        <v>1447854300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104207259</v>
      </c>
      <c r="X730" s="3"/>
      <c r="Y730" s="3">
        <v>0</v>
      </c>
      <c r="Z730" s="3">
        <v>0</v>
      </c>
      <c r="AA730" s="3">
        <v>0</v>
      </c>
      <c r="AB730" s="3"/>
      <c r="AC730" s="27">
        <v>104207259</v>
      </c>
      <c r="AD730" s="28">
        <v>833658068</v>
      </c>
      <c r="AE730" s="135"/>
    </row>
    <row r="731" spans="1:31" x14ac:dyDescent="0.25">
      <c r="A731" s="20">
        <v>719</v>
      </c>
      <c r="B731" s="52"/>
      <c r="C731" s="134" t="str">
        <f>VLOOKUP(D731,[1]Hoja1!$A$2:$B$1115,2,0)</f>
        <v>47161</v>
      </c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>
        <v>271389972</v>
      </c>
      <c r="J731" s="3">
        <v>230513718</v>
      </c>
      <c r="K731" s="3"/>
      <c r="L731" s="3"/>
      <c r="M731" s="3"/>
      <c r="N731" s="3"/>
      <c r="O731" s="3"/>
      <c r="P731" s="25">
        <v>501903690</v>
      </c>
      <c r="Q731" s="26">
        <v>298361211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22615831</v>
      </c>
      <c r="X731" s="3"/>
      <c r="Y731" s="3">
        <v>0</v>
      </c>
      <c r="Z731" s="3">
        <v>0</v>
      </c>
      <c r="AA731" s="3">
        <v>0</v>
      </c>
      <c r="AB731" s="3"/>
      <c r="AC731" s="27">
        <v>22615831</v>
      </c>
      <c r="AD731" s="28">
        <v>180926648</v>
      </c>
      <c r="AE731" s="135"/>
    </row>
    <row r="732" spans="1:31" x14ac:dyDescent="0.25">
      <c r="A732" s="29">
        <v>720</v>
      </c>
      <c r="B732" s="52"/>
      <c r="C732" s="134" t="str">
        <f>VLOOKUP(D732,[1]Hoja1!$A$2:$B$1115,2,0)</f>
        <v>47170</v>
      </c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>
        <v>835594096</v>
      </c>
      <c r="J732" s="3">
        <v>672345857</v>
      </c>
      <c r="K732" s="3"/>
      <c r="L732" s="3"/>
      <c r="M732" s="3"/>
      <c r="N732" s="3"/>
      <c r="O732" s="3"/>
      <c r="P732" s="25">
        <v>1507939953</v>
      </c>
      <c r="Q732" s="26">
        <v>881244380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69632841</v>
      </c>
      <c r="X732" s="3"/>
      <c r="Y732" s="3">
        <v>0</v>
      </c>
      <c r="Z732" s="3">
        <v>0</v>
      </c>
      <c r="AA732" s="3">
        <v>0</v>
      </c>
      <c r="AB732" s="3"/>
      <c r="AC732" s="27">
        <v>69632841</v>
      </c>
      <c r="AD732" s="28">
        <v>557062732</v>
      </c>
      <c r="AE732" s="135"/>
    </row>
    <row r="733" spans="1:31" x14ac:dyDescent="0.25">
      <c r="A733" s="20">
        <v>721</v>
      </c>
      <c r="B733" s="52"/>
      <c r="C733" s="134" t="str">
        <f>VLOOKUP(D733,[1]Hoja1!$A$2:$B$1115,2,0)</f>
        <v>47205</v>
      </c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>
        <v>311993028</v>
      </c>
      <c r="J733" s="3">
        <v>271832323</v>
      </c>
      <c r="K733" s="3"/>
      <c r="L733" s="3"/>
      <c r="M733" s="3"/>
      <c r="N733" s="3"/>
      <c r="O733" s="3"/>
      <c r="P733" s="25">
        <v>583825351</v>
      </c>
      <c r="Q733" s="26">
        <v>349830580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25999419</v>
      </c>
      <c r="X733" s="3"/>
      <c r="Y733" s="3">
        <v>0</v>
      </c>
      <c r="Z733" s="3">
        <v>0</v>
      </c>
      <c r="AA733" s="3">
        <v>0</v>
      </c>
      <c r="AB733" s="3"/>
      <c r="AC733" s="27">
        <v>25999419</v>
      </c>
      <c r="AD733" s="28">
        <v>207995352</v>
      </c>
      <c r="AE733" s="135"/>
    </row>
    <row r="734" spans="1:31" x14ac:dyDescent="0.25">
      <c r="A734" s="29">
        <v>722</v>
      </c>
      <c r="B734" s="52"/>
      <c r="C734" s="134" t="str">
        <f>VLOOKUP(D734,[1]Hoja1!$A$2:$B$1115,2,0)</f>
        <v>47245</v>
      </c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>
        <v>2384335904</v>
      </c>
      <c r="J734" s="3">
        <v>2243151538</v>
      </c>
      <c r="K734" s="3"/>
      <c r="L734" s="3"/>
      <c r="M734" s="3"/>
      <c r="N734" s="3"/>
      <c r="O734" s="3"/>
      <c r="P734" s="25">
        <v>4627487442</v>
      </c>
      <c r="Q734" s="26">
        <v>2839235515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198694659</v>
      </c>
      <c r="X734" s="3"/>
      <c r="Y734" s="3">
        <v>0</v>
      </c>
      <c r="Z734" s="3">
        <v>0</v>
      </c>
      <c r="AA734" s="3">
        <v>0</v>
      </c>
      <c r="AB734" s="3"/>
      <c r="AC734" s="27">
        <v>198694659</v>
      </c>
      <c r="AD734" s="28">
        <v>1589557268</v>
      </c>
      <c r="AE734" s="135"/>
    </row>
    <row r="735" spans="1:31" x14ac:dyDescent="0.25">
      <c r="A735" s="20">
        <v>723</v>
      </c>
      <c r="B735" s="52"/>
      <c r="C735" s="134" t="str">
        <f>VLOOKUP(D735,[1]Hoja1!$A$2:$B$1115,2,0)</f>
        <v>47258</v>
      </c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>
        <v>486767712</v>
      </c>
      <c r="J735" s="3">
        <v>477241286</v>
      </c>
      <c r="K735" s="3"/>
      <c r="L735" s="3"/>
      <c r="M735" s="3"/>
      <c r="N735" s="3"/>
      <c r="O735" s="3"/>
      <c r="P735" s="25">
        <v>964008998</v>
      </c>
      <c r="Q735" s="26">
        <v>598933214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40563976</v>
      </c>
      <c r="X735" s="3"/>
      <c r="Y735" s="3">
        <v>0</v>
      </c>
      <c r="Z735" s="3">
        <v>0</v>
      </c>
      <c r="AA735" s="3">
        <v>0</v>
      </c>
      <c r="AB735" s="3"/>
      <c r="AC735" s="27">
        <v>40563976</v>
      </c>
      <c r="AD735" s="28">
        <v>324511808</v>
      </c>
      <c r="AE735" s="135"/>
    </row>
    <row r="736" spans="1:31" x14ac:dyDescent="0.25">
      <c r="A736" s="29">
        <v>724</v>
      </c>
      <c r="B736" s="52"/>
      <c r="C736" s="134" t="str">
        <f>VLOOKUP(D736,[1]Hoja1!$A$2:$B$1115,2,0)</f>
        <v>47268</v>
      </c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>
        <v>860002624</v>
      </c>
      <c r="J736" s="3">
        <v>740567120</v>
      </c>
      <c r="K736" s="3"/>
      <c r="L736" s="3"/>
      <c r="M736" s="3"/>
      <c r="N736" s="3"/>
      <c r="O736" s="3"/>
      <c r="P736" s="25">
        <v>1600569744</v>
      </c>
      <c r="Q736" s="26">
        <v>955567775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71666885</v>
      </c>
      <c r="X736" s="3"/>
      <c r="Y736" s="3">
        <v>0</v>
      </c>
      <c r="Z736" s="3">
        <v>0</v>
      </c>
      <c r="AA736" s="3">
        <v>0</v>
      </c>
      <c r="AB736" s="3"/>
      <c r="AC736" s="27">
        <v>71666885</v>
      </c>
      <c r="AD736" s="28">
        <v>573335084</v>
      </c>
      <c r="AE736" s="135"/>
    </row>
    <row r="737" spans="1:31" x14ac:dyDescent="0.25">
      <c r="A737" s="20">
        <v>725</v>
      </c>
      <c r="B737" s="52"/>
      <c r="C737" s="134" t="str">
        <f>VLOOKUP(D737,[1]Hoja1!$A$2:$B$1115,2,0)</f>
        <v>47288</v>
      </c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>
        <v>1975481504</v>
      </c>
      <c r="J737" s="3">
        <v>1829251092</v>
      </c>
      <c r="K737" s="3"/>
      <c r="L737" s="3"/>
      <c r="M737" s="3"/>
      <c r="N737" s="3"/>
      <c r="O737" s="3"/>
      <c r="P737" s="25">
        <v>3804732596</v>
      </c>
      <c r="Q737" s="26">
        <v>2135485761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164623459</v>
      </c>
      <c r="X737" s="3"/>
      <c r="Y737" s="3">
        <v>0</v>
      </c>
      <c r="Z737" s="3">
        <v>0</v>
      </c>
      <c r="AA737" s="3">
        <v>0</v>
      </c>
      <c r="AB737" s="3"/>
      <c r="AC737" s="27">
        <v>164623459</v>
      </c>
      <c r="AD737" s="28">
        <v>1504623376</v>
      </c>
      <c r="AE737" s="135"/>
    </row>
    <row r="738" spans="1:31" x14ac:dyDescent="0.25">
      <c r="A738" s="29">
        <v>726</v>
      </c>
      <c r="B738" s="52"/>
      <c r="C738" s="134" t="str">
        <f>VLOOKUP(D738,[1]Hoja1!$A$2:$B$1115,2,0)</f>
        <v>47318</v>
      </c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>
        <v>988605312</v>
      </c>
      <c r="J738" s="3">
        <v>869774697</v>
      </c>
      <c r="K738" s="3"/>
      <c r="L738" s="3"/>
      <c r="M738" s="3"/>
      <c r="N738" s="3"/>
      <c r="O738" s="3"/>
      <c r="P738" s="25">
        <v>1858380009</v>
      </c>
      <c r="Q738" s="26">
        <v>1059151614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82383776</v>
      </c>
      <c r="X738" s="3"/>
      <c r="Y738" s="3">
        <v>0</v>
      </c>
      <c r="Z738" s="3">
        <v>0</v>
      </c>
      <c r="AA738" s="3">
        <v>0</v>
      </c>
      <c r="AB738" s="3"/>
      <c r="AC738" s="27">
        <v>82383776</v>
      </c>
      <c r="AD738" s="28">
        <v>716844619</v>
      </c>
      <c r="AE738" s="135"/>
    </row>
    <row r="739" spans="1:31" x14ac:dyDescent="0.25">
      <c r="A739" s="20">
        <v>727</v>
      </c>
      <c r="B739" s="52"/>
      <c r="C739" s="134" t="str">
        <f>VLOOKUP(D739,[1]Hoja1!$A$2:$B$1115,2,0)</f>
        <v>47460</v>
      </c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>
        <v>1420608272</v>
      </c>
      <c r="J739" s="3">
        <v>1014182617</v>
      </c>
      <c r="K739" s="3"/>
      <c r="L739" s="3"/>
      <c r="M739" s="3"/>
      <c r="N739" s="3"/>
      <c r="O739" s="3"/>
      <c r="P739" s="25">
        <v>2434790889</v>
      </c>
      <c r="Q739" s="26">
        <v>1369334686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118384023</v>
      </c>
      <c r="X739" s="3"/>
      <c r="Y739" s="3">
        <v>0</v>
      </c>
      <c r="Z739" s="3">
        <v>0</v>
      </c>
      <c r="AA739" s="3">
        <v>0</v>
      </c>
      <c r="AB739" s="3"/>
      <c r="AC739" s="27">
        <v>118384023</v>
      </c>
      <c r="AD739" s="28">
        <v>947072180</v>
      </c>
      <c r="AE739" s="135"/>
    </row>
    <row r="740" spans="1:31" x14ac:dyDescent="0.25">
      <c r="A740" s="29">
        <v>728</v>
      </c>
      <c r="B740" s="52"/>
      <c r="C740" s="134" t="str">
        <f>VLOOKUP(D740,[1]Hoja1!$A$2:$B$1115,2,0)</f>
        <v>47541</v>
      </c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>
        <v>278178332</v>
      </c>
      <c r="J740" s="3">
        <v>269329940</v>
      </c>
      <c r="K740" s="3"/>
      <c r="L740" s="3"/>
      <c r="M740" s="3"/>
      <c r="N740" s="3"/>
      <c r="O740" s="3"/>
      <c r="P740" s="25">
        <v>547508272</v>
      </c>
      <c r="Q740" s="26">
        <v>338874524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23181528</v>
      </c>
      <c r="X740" s="3"/>
      <c r="Y740" s="3">
        <v>0</v>
      </c>
      <c r="Z740" s="3">
        <v>0</v>
      </c>
      <c r="AA740" s="3">
        <v>0</v>
      </c>
      <c r="AB740" s="3"/>
      <c r="AC740" s="27">
        <v>23181528</v>
      </c>
      <c r="AD740" s="28">
        <v>185452220</v>
      </c>
      <c r="AE740" s="135"/>
    </row>
    <row r="741" spans="1:31" x14ac:dyDescent="0.25">
      <c r="A741" s="20">
        <v>729</v>
      </c>
      <c r="B741" s="52"/>
      <c r="C741" s="134" t="str">
        <f>VLOOKUP(D741,[1]Hoja1!$A$2:$B$1115,2,0)</f>
        <v>47545</v>
      </c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>
        <v>719208704</v>
      </c>
      <c r="J741" s="3">
        <v>593525439</v>
      </c>
      <c r="K741" s="3"/>
      <c r="L741" s="3"/>
      <c r="M741" s="3"/>
      <c r="N741" s="3"/>
      <c r="O741" s="3"/>
      <c r="P741" s="25">
        <v>1312734143</v>
      </c>
      <c r="Q741" s="26">
        <v>773327616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59934059</v>
      </c>
      <c r="X741" s="3"/>
      <c r="Y741" s="3">
        <v>0</v>
      </c>
      <c r="Z741" s="3">
        <v>0</v>
      </c>
      <c r="AA741" s="3">
        <v>0</v>
      </c>
      <c r="AB741" s="3"/>
      <c r="AC741" s="27">
        <v>59934059</v>
      </c>
      <c r="AD741" s="28">
        <v>479472468</v>
      </c>
      <c r="AE741" s="135"/>
    </row>
    <row r="742" spans="1:31" x14ac:dyDescent="0.25">
      <c r="A742" s="29">
        <v>730</v>
      </c>
      <c r="B742" s="52"/>
      <c r="C742" s="134" t="str">
        <f>VLOOKUP(D742,[1]Hoja1!$A$2:$B$1115,2,0)</f>
        <v>47551</v>
      </c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>
        <v>1078071664</v>
      </c>
      <c r="J742" s="3">
        <v>963414529</v>
      </c>
      <c r="K742" s="3"/>
      <c r="L742" s="3"/>
      <c r="M742" s="3"/>
      <c r="N742" s="3"/>
      <c r="O742" s="3"/>
      <c r="P742" s="25">
        <v>2041486193</v>
      </c>
      <c r="Q742" s="26">
        <v>1232932444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89839305</v>
      </c>
      <c r="X742" s="3"/>
      <c r="Y742" s="3">
        <v>0</v>
      </c>
      <c r="Z742" s="3">
        <v>0</v>
      </c>
      <c r="AA742" s="3">
        <v>0</v>
      </c>
      <c r="AB742" s="3"/>
      <c r="AC742" s="27">
        <v>89839305</v>
      </c>
      <c r="AD742" s="28">
        <v>718714444</v>
      </c>
      <c r="AE742" s="135"/>
    </row>
    <row r="743" spans="1:31" x14ac:dyDescent="0.25">
      <c r="A743" s="20">
        <v>731</v>
      </c>
      <c r="B743" s="52"/>
      <c r="C743" s="134" t="str">
        <f>VLOOKUP(D743,[1]Hoja1!$A$2:$B$1115,2,0)</f>
        <v>47555</v>
      </c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>
        <v>2017192192</v>
      </c>
      <c r="J743" s="3">
        <v>1751132033</v>
      </c>
      <c r="K743" s="3"/>
      <c r="L743" s="3"/>
      <c r="M743" s="3"/>
      <c r="N743" s="3"/>
      <c r="O743" s="3"/>
      <c r="P743" s="25">
        <v>3768324225</v>
      </c>
      <c r="Q743" s="26">
        <v>2255430080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168099349</v>
      </c>
      <c r="X743" s="3"/>
      <c r="Y743" s="3">
        <v>0</v>
      </c>
      <c r="Z743" s="3">
        <v>0</v>
      </c>
      <c r="AA743" s="3">
        <v>0</v>
      </c>
      <c r="AB743" s="3"/>
      <c r="AC743" s="27">
        <v>168099349</v>
      </c>
      <c r="AD743" s="28">
        <v>1344794796</v>
      </c>
      <c r="AE743" s="135"/>
    </row>
    <row r="744" spans="1:31" x14ac:dyDescent="0.25">
      <c r="A744" s="29">
        <v>732</v>
      </c>
      <c r="B744" s="52"/>
      <c r="C744" s="134" t="str">
        <f>VLOOKUP(D744,[1]Hoja1!$A$2:$B$1115,2,0)</f>
        <v>47570</v>
      </c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>
        <v>1154937184</v>
      </c>
      <c r="J744" s="3">
        <v>916834368</v>
      </c>
      <c r="K744" s="3"/>
      <c r="L744" s="3"/>
      <c r="M744" s="3"/>
      <c r="N744" s="3"/>
      <c r="O744" s="3"/>
      <c r="P744" s="25">
        <v>2071771552</v>
      </c>
      <c r="Q744" s="26">
        <v>1205568663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96244765</v>
      </c>
      <c r="X744" s="3"/>
      <c r="Y744" s="3">
        <v>0</v>
      </c>
      <c r="Z744" s="3">
        <v>0</v>
      </c>
      <c r="AA744" s="3">
        <v>0</v>
      </c>
      <c r="AB744" s="3"/>
      <c r="AC744" s="27">
        <v>96244765</v>
      </c>
      <c r="AD744" s="28">
        <v>769958124</v>
      </c>
      <c r="AE744" s="135"/>
    </row>
    <row r="745" spans="1:31" x14ac:dyDescent="0.25">
      <c r="A745" s="20">
        <v>733</v>
      </c>
      <c r="B745" s="52"/>
      <c r="C745" s="134" t="str">
        <f>VLOOKUP(D745,[1]Hoja1!$A$2:$B$1115,2,0)</f>
        <v>47605</v>
      </c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>
        <v>204631420</v>
      </c>
      <c r="J745" s="3">
        <v>182342890</v>
      </c>
      <c r="K745" s="3"/>
      <c r="L745" s="3"/>
      <c r="M745" s="3"/>
      <c r="N745" s="3"/>
      <c r="O745" s="3"/>
      <c r="P745" s="25">
        <v>386974310</v>
      </c>
      <c r="Q745" s="26">
        <v>233500744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17052618</v>
      </c>
      <c r="X745" s="3"/>
      <c r="Y745" s="3">
        <v>0</v>
      </c>
      <c r="Z745" s="3">
        <v>0</v>
      </c>
      <c r="AA745" s="3">
        <v>0</v>
      </c>
      <c r="AB745" s="3"/>
      <c r="AC745" s="27">
        <v>17052618</v>
      </c>
      <c r="AD745" s="28">
        <v>136420948</v>
      </c>
      <c r="AE745" s="135"/>
    </row>
    <row r="746" spans="1:31" x14ac:dyDescent="0.25">
      <c r="A746" s="29">
        <v>734</v>
      </c>
      <c r="B746" s="52"/>
      <c r="C746" s="134" t="str">
        <f>VLOOKUP(D746,[1]Hoja1!$A$2:$B$1115,2,0)</f>
        <v>47660</v>
      </c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>
        <v>1031101424</v>
      </c>
      <c r="J746" s="3">
        <v>802380487</v>
      </c>
      <c r="K746" s="3"/>
      <c r="L746" s="3"/>
      <c r="M746" s="3"/>
      <c r="N746" s="3"/>
      <c r="O746" s="3"/>
      <c r="P746" s="25">
        <v>1833481911</v>
      </c>
      <c r="Q746" s="26">
        <v>1060155844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85925119</v>
      </c>
      <c r="X746" s="3"/>
      <c r="Y746" s="3">
        <v>0</v>
      </c>
      <c r="Z746" s="3">
        <v>0</v>
      </c>
      <c r="AA746" s="3">
        <v>0</v>
      </c>
      <c r="AB746" s="3"/>
      <c r="AC746" s="27">
        <v>85925119</v>
      </c>
      <c r="AD746" s="28">
        <v>687400948</v>
      </c>
      <c r="AE746" s="135"/>
    </row>
    <row r="747" spans="1:31" x14ac:dyDescent="0.25">
      <c r="A747" s="20">
        <v>735</v>
      </c>
      <c r="B747" s="52"/>
      <c r="C747" s="134" t="str">
        <f>VLOOKUP(D747,[1]Hoja1!$A$2:$B$1115,2,0)</f>
        <v>47675</v>
      </c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>
        <v>245760216</v>
      </c>
      <c r="J747" s="3">
        <v>259854208</v>
      </c>
      <c r="K747" s="3"/>
      <c r="L747" s="3"/>
      <c r="M747" s="3"/>
      <c r="N747" s="3"/>
      <c r="O747" s="3"/>
      <c r="P747" s="25">
        <v>505614424</v>
      </c>
      <c r="Q747" s="26">
        <v>321294262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20480018</v>
      </c>
      <c r="X747" s="3"/>
      <c r="Y747" s="3">
        <v>0</v>
      </c>
      <c r="Z747" s="3">
        <v>0</v>
      </c>
      <c r="AA747" s="3">
        <v>0</v>
      </c>
      <c r="AB747" s="3"/>
      <c r="AC747" s="27">
        <v>20480018</v>
      </c>
      <c r="AD747" s="28">
        <v>163840144</v>
      </c>
      <c r="AE747" s="135"/>
    </row>
    <row r="748" spans="1:31" x14ac:dyDescent="0.25">
      <c r="A748" s="29">
        <v>736</v>
      </c>
      <c r="B748" s="52"/>
      <c r="C748" s="134" t="str">
        <f>VLOOKUP(D748,[1]Hoja1!$A$2:$B$1115,2,0)</f>
        <v>47692</v>
      </c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>
        <v>997797440</v>
      </c>
      <c r="J748" s="3">
        <v>937598356</v>
      </c>
      <c r="K748" s="3"/>
      <c r="L748" s="3"/>
      <c r="M748" s="3"/>
      <c r="N748" s="3"/>
      <c r="O748" s="3"/>
      <c r="P748" s="25">
        <v>1935395796</v>
      </c>
      <c r="Q748" s="26">
        <v>1187047717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83149787</v>
      </c>
      <c r="X748" s="3"/>
      <c r="Y748" s="3">
        <v>0</v>
      </c>
      <c r="Z748" s="3">
        <v>0</v>
      </c>
      <c r="AA748" s="3">
        <v>0</v>
      </c>
      <c r="AB748" s="3"/>
      <c r="AC748" s="27">
        <v>83149787</v>
      </c>
      <c r="AD748" s="28">
        <v>665198292</v>
      </c>
      <c r="AE748" s="135"/>
    </row>
    <row r="749" spans="1:31" x14ac:dyDescent="0.25">
      <c r="A749" s="20">
        <v>737</v>
      </c>
      <c r="B749" s="52"/>
      <c r="C749" s="134" t="str">
        <f>VLOOKUP(D749,[1]Hoja1!$A$2:$B$1115,2,0)</f>
        <v>47703</v>
      </c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>
        <v>412530936</v>
      </c>
      <c r="J749" s="3">
        <v>463958960</v>
      </c>
      <c r="K749" s="3"/>
      <c r="L749" s="3"/>
      <c r="M749" s="3"/>
      <c r="N749" s="3"/>
      <c r="O749" s="3"/>
      <c r="P749" s="25">
        <v>876489896</v>
      </c>
      <c r="Q749" s="26">
        <v>567091694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34377578</v>
      </c>
      <c r="X749" s="3"/>
      <c r="Y749" s="3">
        <v>0</v>
      </c>
      <c r="Z749" s="3">
        <v>0</v>
      </c>
      <c r="AA749" s="3">
        <v>0</v>
      </c>
      <c r="AB749" s="3"/>
      <c r="AC749" s="27">
        <v>34377578</v>
      </c>
      <c r="AD749" s="28">
        <v>275020624</v>
      </c>
      <c r="AE749" s="135"/>
    </row>
    <row r="750" spans="1:31" x14ac:dyDescent="0.25">
      <c r="A750" s="29">
        <v>738</v>
      </c>
      <c r="B750" s="52"/>
      <c r="C750" s="134" t="str">
        <f>VLOOKUP(D750,[1]Hoja1!$A$2:$B$1115,2,0)</f>
        <v>47707</v>
      </c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>
        <v>876824880</v>
      </c>
      <c r="J750" s="3">
        <v>760892885</v>
      </c>
      <c r="K750" s="3"/>
      <c r="L750" s="3"/>
      <c r="M750" s="3"/>
      <c r="N750" s="3"/>
      <c r="O750" s="3"/>
      <c r="P750" s="25">
        <v>1637717765</v>
      </c>
      <c r="Q750" s="26">
        <v>980099105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73068740</v>
      </c>
      <c r="X750" s="3"/>
      <c r="Y750" s="3">
        <v>0</v>
      </c>
      <c r="Z750" s="3">
        <v>0</v>
      </c>
      <c r="AA750" s="3">
        <v>0</v>
      </c>
      <c r="AB750" s="3"/>
      <c r="AC750" s="27">
        <v>73068740</v>
      </c>
      <c r="AD750" s="28">
        <v>584549920</v>
      </c>
      <c r="AE750" s="135"/>
    </row>
    <row r="751" spans="1:31" x14ac:dyDescent="0.25">
      <c r="A751" s="20">
        <v>739</v>
      </c>
      <c r="B751" s="52"/>
      <c r="C751" s="134" t="str">
        <f>VLOOKUP(D751,[1]Hoja1!$A$2:$B$1115,2,0)</f>
        <v>47720</v>
      </c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>
        <v>439825224</v>
      </c>
      <c r="J751" s="3">
        <v>397749450</v>
      </c>
      <c r="K751" s="3"/>
      <c r="L751" s="3"/>
      <c r="M751" s="3"/>
      <c r="N751" s="3"/>
      <c r="O751" s="3"/>
      <c r="P751" s="25">
        <v>837574674</v>
      </c>
      <c r="Q751" s="26">
        <v>507705756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36652102</v>
      </c>
      <c r="X751" s="3"/>
      <c r="Y751" s="3">
        <v>0</v>
      </c>
      <c r="Z751" s="3">
        <v>0</v>
      </c>
      <c r="AA751" s="3">
        <v>0</v>
      </c>
      <c r="AB751" s="3"/>
      <c r="AC751" s="27">
        <v>36652102</v>
      </c>
      <c r="AD751" s="28">
        <v>293216816</v>
      </c>
      <c r="AE751" s="135"/>
    </row>
    <row r="752" spans="1:31" x14ac:dyDescent="0.25">
      <c r="A752" s="29">
        <v>740</v>
      </c>
      <c r="B752" s="52"/>
      <c r="C752" s="134" t="str">
        <f>VLOOKUP(D752,[1]Hoja1!$A$2:$B$1115,2,0)</f>
        <v>47745</v>
      </c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>
        <v>1040881248</v>
      </c>
      <c r="J752" s="3">
        <v>802848601</v>
      </c>
      <c r="K752" s="3"/>
      <c r="L752" s="3"/>
      <c r="M752" s="3"/>
      <c r="N752" s="3"/>
      <c r="O752" s="3"/>
      <c r="P752" s="25">
        <v>1843729849</v>
      </c>
      <c r="Q752" s="26">
        <v>1063068913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86740104</v>
      </c>
      <c r="X752" s="3"/>
      <c r="Y752" s="3">
        <v>0</v>
      </c>
      <c r="Z752" s="3">
        <v>0</v>
      </c>
      <c r="AA752" s="3">
        <v>0</v>
      </c>
      <c r="AB752" s="3"/>
      <c r="AC752" s="27">
        <v>86740104</v>
      </c>
      <c r="AD752" s="28">
        <v>693920832</v>
      </c>
      <c r="AE752" s="135"/>
    </row>
    <row r="753" spans="1:31" x14ac:dyDescent="0.25">
      <c r="A753" s="20">
        <v>741</v>
      </c>
      <c r="B753" s="52"/>
      <c r="C753" s="134" t="str">
        <f>VLOOKUP(D753,[1]Hoja1!$A$2:$B$1115,2,0)</f>
        <v>47798</v>
      </c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>
        <v>565010016</v>
      </c>
      <c r="J753" s="3">
        <v>525047871</v>
      </c>
      <c r="K753" s="3"/>
      <c r="L753" s="3"/>
      <c r="M753" s="3"/>
      <c r="N753" s="3"/>
      <c r="O753" s="3"/>
      <c r="P753" s="25">
        <v>1090057887</v>
      </c>
      <c r="Q753" s="26">
        <v>666300375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47084168</v>
      </c>
      <c r="X753" s="3"/>
      <c r="Y753" s="3">
        <v>0</v>
      </c>
      <c r="Z753" s="3">
        <v>0</v>
      </c>
      <c r="AA753" s="3">
        <v>0</v>
      </c>
      <c r="AB753" s="3"/>
      <c r="AC753" s="27">
        <v>47084168</v>
      </c>
      <c r="AD753" s="28">
        <v>376673344</v>
      </c>
      <c r="AE753" s="135"/>
    </row>
    <row r="754" spans="1:31" x14ac:dyDescent="0.25">
      <c r="A754" s="29">
        <v>742</v>
      </c>
      <c r="B754" s="52"/>
      <c r="C754" s="134" t="str">
        <f>VLOOKUP(D754,[1]Hoja1!$A$2:$B$1115,2,0)</f>
        <v>47960</v>
      </c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>
        <v>444569464</v>
      </c>
      <c r="J754" s="3">
        <v>328456753</v>
      </c>
      <c r="K754" s="3"/>
      <c r="L754" s="3"/>
      <c r="M754" s="3"/>
      <c r="N754" s="3"/>
      <c r="O754" s="3"/>
      <c r="P754" s="25">
        <v>773026217</v>
      </c>
      <c r="Q754" s="26">
        <v>439599118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37047455</v>
      </c>
      <c r="X754" s="3"/>
      <c r="Y754" s="3">
        <v>0</v>
      </c>
      <c r="Z754" s="3">
        <v>0</v>
      </c>
      <c r="AA754" s="3">
        <v>0</v>
      </c>
      <c r="AB754" s="3"/>
      <c r="AC754" s="27">
        <v>37047455</v>
      </c>
      <c r="AD754" s="28">
        <v>296379644</v>
      </c>
      <c r="AE754" s="135"/>
    </row>
    <row r="755" spans="1:31" x14ac:dyDescent="0.25">
      <c r="A755" s="20">
        <v>743</v>
      </c>
      <c r="B755" s="52"/>
      <c r="C755" s="134" t="str">
        <f>VLOOKUP(D755,[1]Hoja1!$A$2:$B$1115,2,0)</f>
        <v>47980</v>
      </c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>
        <v>2507657440</v>
      </c>
      <c r="J755" s="3">
        <v>2610077750</v>
      </c>
      <c r="K755" s="3"/>
      <c r="L755" s="3"/>
      <c r="M755" s="3"/>
      <c r="N755" s="3"/>
      <c r="O755" s="3"/>
      <c r="P755" s="25">
        <v>5117735190</v>
      </c>
      <c r="Q755" s="26">
        <v>3236992109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208971453</v>
      </c>
      <c r="X755" s="3"/>
      <c r="Y755" s="3">
        <v>0</v>
      </c>
      <c r="Z755" s="3">
        <v>0</v>
      </c>
      <c r="AA755" s="3">
        <v>0</v>
      </c>
      <c r="AB755" s="3"/>
      <c r="AC755" s="27">
        <v>208971453</v>
      </c>
      <c r="AD755" s="28">
        <v>1671771628</v>
      </c>
      <c r="AE755" s="135"/>
    </row>
    <row r="756" spans="1:31" x14ac:dyDescent="0.25">
      <c r="A756" s="29">
        <v>744</v>
      </c>
      <c r="B756" s="52"/>
      <c r="C756" s="134" t="str">
        <f>VLOOKUP(D756,[1]Hoja1!$A$2:$B$1115,2,0)</f>
        <v>50006</v>
      </c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>
        <v>1302789824</v>
      </c>
      <c r="J756" s="3">
        <v>1361756205</v>
      </c>
      <c r="K756" s="3"/>
      <c r="L756" s="3"/>
      <c r="M756" s="3"/>
      <c r="N756" s="3"/>
      <c r="O756" s="3"/>
      <c r="P756" s="25">
        <v>2664546029</v>
      </c>
      <c r="Q756" s="26">
        <v>1687453662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108565819</v>
      </c>
      <c r="X756" s="3"/>
      <c r="Y756" s="3">
        <v>0</v>
      </c>
      <c r="Z756" s="3">
        <v>0</v>
      </c>
      <c r="AA756" s="3">
        <v>0</v>
      </c>
      <c r="AB756" s="3"/>
      <c r="AC756" s="27">
        <v>108565819</v>
      </c>
      <c r="AD756" s="28">
        <v>868526548</v>
      </c>
      <c r="AE756" s="135"/>
    </row>
    <row r="757" spans="1:31" x14ac:dyDescent="0.25">
      <c r="A757" s="20">
        <v>745</v>
      </c>
      <c r="B757" s="52"/>
      <c r="C757" s="134" t="str">
        <f>VLOOKUP(D757,[1]Hoja1!$A$2:$B$1115,2,0)</f>
        <v>50110</v>
      </c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>
        <v>163936258</v>
      </c>
      <c r="J757" s="3">
        <v>202398172</v>
      </c>
      <c r="K757" s="3"/>
      <c r="L757" s="3"/>
      <c r="M757" s="3"/>
      <c r="N757" s="3"/>
      <c r="O757" s="3"/>
      <c r="P757" s="25">
        <v>366334430</v>
      </c>
      <c r="Q757" s="26">
        <v>243382237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13661355</v>
      </c>
      <c r="X757" s="3"/>
      <c r="Y757" s="3">
        <v>0</v>
      </c>
      <c r="Z757" s="3">
        <v>0</v>
      </c>
      <c r="AA757" s="3">
        <v>0</v>
      </c>
      <c r="AB757" s="3"/>
      <c r="AC757" s="27">
        <v>13661355</v>
      </c>
      <c r="AD757" s="28">
        <v>109290838</v>
      </c>
      <c r="AE757" s="135"/>
    </row>
    <row r="758" spans="1:31" x14ac:dyDescent="0.25">
      <c r="A758" s="29">
        <v>746</v>
      </c>
      <c r="B758" s="52"/>
      <c r="C758" s="134" t="str">
        <f>VLOOKUP(D758,[1]Hoja1!$A$2:$B$1115,2,0)</f>
        <v>50124</v>
      </c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>
        <v>196536384</v>
      </c>
      <c r="J758" s="3">
        <v>193855833</v>
      </c>
      <c r="K758" s="3"/>
      <c r="L758" s="3"/>
      <c r="M758" s="3"/>
      <c r="N758" s="3"/>
      <c r="O758" s="3"/>
      <c r="P758" s="25">
        <v>390392217</v>
      </c>
      <c r="Q758" s="26">
        <v>242989929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16378032</v>
      </c>
      <c r="X758" s="3"/>
      <c r="Y758" s="3">
        <v>0</v>
      </c>
      <c r="Z758" s="3">
        <v>0</v>
      </c>
      <c r="AA758" s="3">
        <v>0</v>
      </c>
      <c r="AB758" s="3"/>
      <c r="AC758" s="27">
        <v>16378032</v>
      </c>
      <c r="AD758" s="28">
        <v>131024256</v>
      </c>
      <c r="AE758" s="135"/>
    </row>
    <row r="759" spans="1:31" x14ac:dyDescent="0.25">
      <c r="A759" s="20">
        <v>747</v>
      </c>
      <c r="B759" s="52"/>
      <c r="C759" s="134" t="str">
        <f>VLOOKUP(D759,[1]Hoja1!$A$2:$B$1115,2,0)</f>
        <v>50150</v>
      </c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>
        <v>240998100</v>
      </c>
      <c r="J759" s="3">
        <v>327471323</v>
      </c>
      <c r="K759" s="3"/>
      <c r="L759" s="3"/>
      <c r="M759" s="3"/>
      <c r="N759" s="3"/>
      <c r="O759" s="3"/>
      <c r="P759" s="25">
        <v>568469423</v>
      </c>
      <c r="Q759" s="26">
        <v>387720848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20083175</v>
      </c>
      <c r="X759" s="3"/>
      <c r="Y759" s="3">
        <v>0</v>
      </c>
      <c r="Z759" s="3">
        <v>0</v>
      </c>
      <c r="AA759" s="3">
        <v>0</v>
      </c>
      <c r="AB759" s="3"/>
      <c r="AC759" s="27">
        <v>20083175</v>
      </c>
      <c r="AD759" s="28">
        <v>160665400</v>
      </c>
      <c r="AE759" s="135"/>
    </row>
    <row r="760" spans="1:31" x14ac:dyDescent="0.25">
      <c r="A760" s="29">
        <v>748</v>
      </c>
      <c r="B760" s="52"/>
      <c r="C760" s="134" t="str">
        <f>VLOOKUP(D760,[1]Hoja1!$A$2:$B$1115,2,0)</f>
        <v>50223</v>
      </c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>
        <v>111842628</v>
      </c>
      <c r="J760" s="3">
        <v>112118293</v>
      </c>
      <c r="K760" s="3"/>
      <c r="L760" s="3"/>
      <c r="M760" s="3"/>
      <c r="N760" s="3"/>
      <c r="O760" s="3"/>
      <c r="P760" s="25">
        <v>223960921</v>
      </c>
      <c r="Q760" s="26">
        <v>140078950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9320219</v>
      </c>
      <c r="X760" s="3"/>
      <c r="Y760" s="3">
        <v>0</v>
      </c>
      <c r="Z760" s="3">
        <v>0</v>
      </c>
      <c r="AA760" s="3">
        <v>0</v>
      </c>
      <c r="AB760" s="3"/>
      <c r="AC760" s="27">
        <v>9320219</v>
      </c>
      <c r="AD760" s="28">
        <v>74561752</v>
      </c>
      <c r="AE760" s="135"/>
    </row>
    <row r="761" spans="1:31" x14ac:dyDescent="0.25">
      <c r="A761" s="20">
        <v>749</v>
      </c>
      <c r="B761" s="52"/>
      <c r="C761" s="134" t="str">
        <f>VLOOKUP(D761,[1]Hoja1!$A$2:$B$1115,2,0)</f>
        <v>50226</v>
      </c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>
        <v>385837856</v>
      </c>
      <c r="J761" s="3">
        <v>472013606</v>
      </c>
      <c r="K761" s="3"/>
      <c r="L761" s="3"/>
      <c r="M761" s="3"/>
      <c r="N761" s="3"/>
      <c r="O761" s="3"/>
      <c r="P761" s="25">
        <v>857851462</v>
      </c>
      <c r="Q761" s="26">
        <v>568473071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32153155</v>
      </c>
      <c r="X761" s="3"/>
      <c r="Y761" s="3">
        <v>0</v>
      </c>
      <c r="Z761" s="3">
        <v>0</v>
      </c>
      <c r="AA761" s="3">
        <v>0</v>
      </c>
      <c r="AB761" s="3"/>
      <c r="AC761" s="27">
        <v>32153155</v>
      </c>
      <c r="AD761" s="28">
        <v>257225236</v>
      </c>
      <c r="AE761" s="135"/>
    </row>
    <row r="762" spans="1:31" x14ac:dyDescent="0.25">
      <c r="A762" s="29">
        <v>750</v>
      </c>
      <c r="B762" s="52"/>
      <c r="C762" s="134" t="str">
        <f>VLOOKUP(D762,[1]Hoja1!$A$2:$B$1115,2,0)</f>
        <v>50245</v>
      </c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>
        <v>33913691</v>
      </c>
      <c r="J762" s="3">
        <v>41984826</v>
      </c>
      <c r="K762" s="3"/>
      <c r="L762" s="3"/>
      <c r="M762" s="3"/>
      <c r="N762" s="3"/>
      <c r="O762" s="3"/>
      <c r="P762" s="25">
        <v>75898517</v>
      </c>
      <c r="Q762" s="26">
        <v>50463249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2826141</v>
      </c>
      <c r="X762" s="3"/>
      <c r="Y762" s="3">
        <v>0</v>
      </c>
      <c r="Z762" s="3">
        <v>0</v>
      </c>
      <c r="AA762" s="3">
        <v>0</v>
      </c>
      <c r="AB762" s="3"/>
      <c r="AC762" s="27">
        <v>2826141</v>
      </c>
      <c r="AD762" s="28">
        <v>22609127</v>
      </c>
      <c r="AE762" s="135"/>
    </row>
    <row r="763" spans="1:31" x14ac:dyDescent="0.25">
      <c r="A763" s="20">
        <v>751</v>
      </c>
      <c r="B763" s="52"/>
      <c r="C763" s="134" t="str">
        <f>VLOOKUP(D763,[1]Hoja1!$A$2:$B$1115,2,0)</f>
        <v>50251</v>
      </c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>
        <v>183736118</v>
      </c>
      <c r="J763" s="3">
        <v>174499882</v>
      </c>
      <c r="K763" s="3"/>
      <c r="L763" s="3"/>
      <c r="M763" s="3"/>
      <c r="N763" s="3"/>
      <c r="O763" s="3"/>
      <c r="P763" s="25">
        <v>358236000</v>
      </c>
      <c r="Q763" s="26">
        <v>220433911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15311343</v>
      </c>
      <c r="X763" s="3"/>
      <c r="Y763" s="3">
        <v>0</v>
      </c>
      <c r="Z763" s="3">
        <v>0</v>
      </c>
      <c r="AA763" s="3">
        <v>0</v>
      </c>
      <c r="AB763" s="3"/>
      <c r="AC763" s="27">
        <v>15311343</v>
      </c>
      <c r="AD763" s="28">
        <v>122490746</v>
      </c>
      <c r="AE763" s="135"/>
    </row>
    <row r="764" spans="1:31" x14ac:dyDescent="0.25">
      <c r="A764" s="29">
        <v>752</v>
      </c>
      <c r="B764" s="52"/>
      <c r="C764" s="134" t="str">
        <f>VLOOKUP(D764,[1]Hoja1!$A$2:$B$1115,2,0)</f>
        <v>50270</v>
      </c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>
        <v>73958514</v>
      </c>
      <c r="J764" s="3">
        <v>75893183</v>
      </c>
      <c r="K764" s="3"/>
      <c r="L764" s="3"/>
      <c r="M764" s="3"/>
      <c r="N764" s="3"/>
      <c r="O764" s="3"/>
      <c r="P764" s="25">
        <v>149851697</v>
      </c>
      <c r="Q764" s="26">
        <v>94382813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6163210</v>
      </c>
      <c r="X764" s="3"/>
      <c r="Y764" s="3">
        <v>0</v>
      </c>
      <c r="Z764" s="3">
        <v>0</v>
      </c>
      <c r="AA764" s="3">
        <v>0</v>
      </c>
      <c r="AB764" s="3"/>
      <c r="AC764" s="27">
        <v>6163210</v>
      </c>
      <c r="AD764" s="28">
        <v>49305674</v>
      </c>
      <c r="AE764" s="135"/>
    </row>
    <row r="765" spans="1:31" x14ac:dyDescent="0.25">
      <c r="A765" s="20">
        <v>753</v>
      </c>
      <c r="B765" s="52"/>
      <c r="C765" s="134" t="str">
        <f>VLOOKUP(D765,[1]Hoja1!$A$2:$B$1115,2,0)</f>
        <v>50287</v>
      </c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>
        <v>240864276</v>
      </c>
      <c r="J765" s="3">
        <v>249648337</v>
      </c>
      <c r="K765" s="3"/>
      <c r="L765" s="3"/>
      <c r="M765" s="3"/>
      <c r="N765" s="3"/>
      <c r="O765" s="3"/>
      <c r="P765" s="25">
        <v>490512613</v>
      </c>
      <c r="Q765" s="26">
        <v>309864406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20072023</v>
      </c>
      <c r="X765" s="3"/>
      <c r="Y765" s="3">
        <v>0</v>
      </c>
      <c r="Z765" s="3">
        <v>0</v>
      </c>
      <c r="AA765" s="3">
        <v>0</v>
      </c>
      <c r="AB765" s="3"/>
      <c r="AC765" s="27">
        <v>20072023</v>
      </c>
      <c r="AD765" s="28">
        <v>160576184</v>
      </c>
      <c r="AE765" s="135"/>
    </row>
    <row r="766" spans="1:31" x14ac:dyDescent="0.25">
      <c r="A766" s="29">
        <v>754</v>
      </c>
      <c r="B766" s="52"/>
      <c r="C766" s="134" t="str">
        <f>VLOOKUP(D766,[1]Hoja1!$A$2:$B$1115,2,0)</f>
        <v>50313</v>
      </c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>
        <v>1559401856</v>
      </c>
      <c r="J766" s="3">
        <v>1163913492</v>
      </c>
      <c r="K766" s="3"/>
      <c r="L766" s="3"/>
      <c r="M766" s="3"/>
      <c r="N766" s="3"/>
      <c r="O766" s="3"/>
      <c r="P766" s="25">
        <v>2723315348</v>
      </c>
      <c r="Q766" s="26">
        <v>1553763957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129950155</v>
      </c>
      <c r="X766" s="3"/>
      <c r="Y766" s="3">
        <v>0</v>
      </c>
      <c r="Z766" s="3">
        <v>0</v>
      </c>
      <c r="AA766" s="3">
        <v>0</v>
      </c>
      <c r="AB766" s="3"/>
      <c r="AC766" s="27">
        <v>129950155</v>
      </c>
      <c r="AD766" s="28">
        <v>1039601236</v>
      </c>
      <c r="AE766" s="135"/>
    </row>
    <row r="767" spans="1:31" x14ac:dyDescent="0.25">
      <c r="A767" s="20">
        <v>755</v>
      </c>
      <c r="B767" s="52"/>
      <c r="C767" s="134" t="str">
        <f>VLOOKUP(D767,[1]Hoja1!$A$2:$B$1115,2,0)</f>
        <v>50318</v>
      </c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>
        <v>195499564</v>
      </c>
      <c r="J767" s="3">
        <v>213701904</v>
      </c>
      <c r="K767" s="3"/>
      <c r="L767" s="3"/>
      <c r="M767" s="3"/>
      <c r="N767" s="3"/>
      <c r="O767" s="3"/>
      <c r="P767" s="25">
        <v>409201468</v>
      </c>
      <c r="Q767" s="26">
        <v>262576794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16291630</v>
      </c>
      <c r="X767" s="3"/>
      <c r="Y767" s="3">
        <v>0</v>
      </c>
      <c r="Z767" s="3">
        <v>0</v>
      </c>
      <c r="AA767" s="3">
        <v>0</v>
      </c>
      <c r="AB767" s="3"/>
      <c r="AC767" s="27">
        <v>16291630</v>
      </c>
      <c r="AD767" s="28">
        <v>130333044</v>
      </c>
      <c r="AE767" s="135"/>
    </row>
    <row r="768" spans="1:31" x14ac:dyDescent="0.25">
      <c r="A768" s="29">
        <v>756</v>
      </c>
      <c r="B768" s="52"/>
      <c r="C768" s="134" t="str">
        <f>VLOOKUP(D768,[1]Hoja1!$A$2:$B$1115,2,0)</f>
        <v>50325</v>
      </c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>
        <v>340445516</v>
      </c>
      <c r="J768" s="3">
        <v>167791622</v>
      </c>
      <c r="K768" s="3"/>
      <c r="L768" s="3"/>
      <c r="M768" s="3"/>
      <c r="N768" s="3"/>
      <c r="O768" s="3"/>
      <c r="P768" s="25">
        <v>508237138</v>
      </c>
      <c r="Q768" s="26">
        <v>252903002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28370460</v>
      </c>
      <c r="X768" s="3"/>
      <c r="Y768" s="3">
        <v>0</v>
      </c>
      <c r="Z768" s="3">
        <v>0</v>
      </c>
      <c r="AA768" s="3">
        <v>0</v>
      </c>
      <c r="AB768" s="3"/>
      <c r="AC768" s="27">
        <v>28370460</v>
      </c>
      <c r="AD768" s="28">
        <v>226963676</v>
      </c>
      <c r="AE768" s="135"/>
    </row>
    <row r="769" spans="1:31" x14ac:dyDescent="0.25">
      <c r="A769" s="20">
        <v>757</v>
      </c>
      <c r="B769" s="52"/>
      <c r="C769" s="134" t="str">
        <f>VLOOKUP(D769,[1]Hoja1!$A$2:$B$1115,2,0)</f>
        <v>50330</v>
      </c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>
        <v>291377256</v>
      </c>
      <c r="J769" s="3">
        <v>232251688</v>
      </c>
      <c r="K769" s="3"/>
      <c r="L769" s="3"/>
      <c r="M769" s="3"/>
      <c r="N769" s="3"/>
      <c r="O769" s="3"/>
      <c r="P769" s="25">
        <v>523628944</v>
      </c>
      <c r="Q769" s="26">
        <v>305096002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24281438</v>
      </c>
      <c r="X769" s="3"/>
      <c r="Y769" s="3">
        <v>0</v>
      </c>
      <c r="Z769" s="3">
        <v>0</v>
      </c>
      <c r="AA769" s="3">
        <v>0</v>
      </c>
      <c r="AB769" s="3"/>
      <c r="AC769" s="27">
        <v>24281438</v>
      </c>
      <c r="AD769" s="28">
        <v>194251504</v>
      </c>
      <c r="AE769" s="135"/>
    </row>
    <row r="770" spans="1:31" x14ac:dyDescent="0.25">
      <c r="A770" s="29">
        <v>758</v>
      </c>
      <c r="B770" s="52"/>
      <c r="C770" s="134" t="str">
        <f>VLOOKUP(D770,[1]Hoja1!$A$2:$B$1115,2,0)</f>
        <v>50350</v>
      </c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>
        <v>799321424</v>
      </c>
      <c r="J770" s="3">
        <v>428773115</v>
      </c>
      <c r="K770" s="3"/>
      <c r="L770" s="3"/>
      <c r="M770" s="3"/>
      <c r="N770" s="3"/>
      <c r="O770" s="3"/>
      <c r="P770" s="25">
        <v>1228094539</v>
      </c>
      <c r="Q770" s="26">
        <v>628603472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66610119</v>
      </c>
      <c r="X770" s="3"/>
      <c r="Y770" s="3">
        <v>0</v>
      </c>
      <c r="Z770" s="3">
        <v>0</v>
      </c>
      <c r="AA770" s="3">
        <v>0</v>
      </c>
      <c r="AB770" s="3"/>
      <c r="AC770" s="27">
        <v>66610119</v>
      </c>
      <c r="AD770" s="28">
        <v>532880948</v>
      </c>
      <c r="AE770" s="135"/>
    </row>
    <row r="771" spans="1:31" x14ac:dyDescent="0.25">
      <c r="A771" s="20">
        <v>759</v>
      </c>
      <c r="B771" s="52"/>
      <c r="C771" s="134" t="str">
        <f>VLOOKUP(D771,[1]Hoja1!$A$2:$B$1115,2,0)</f>
        <v>50370</v>
      </c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>
        <v>496133744</v>
      </c>
      <c r="J771" s="3">
        <v>117580260</v>
      </c>
      <c r="K771" s="3"/>
      <c r="L771" s="3"/>
      <c r="M771" s="3"/>
      <c r="N771" s="3"/>
      <c r="O771" s="3"/>
      <c r="P771" s="25">
        <v>613714004</v>
      </c>
      <c r="Q771" s="26">
        <v>241613697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41344479</v>
      </c>
      <c r="X771" s="3"/>
      <c r="Y771" s="3">
        <v>0</v>
      </c>
      <c r="Z771" s="3">
        <v>0</v>
      </c>
      <c r="AA771" s="3">
        <v>0</v>
      </c>
      <c r="AB771" s="3"/>
      <c r="AC771" s="27">
        <v>41344479</v>
      </c>
      <c r="AD771" s="28">
        <v>330755828</v>
      </c>
      <c r="AE771" s="135"/>
    </row>
    <row r="772" spans="1:31" x14ac:dyDescent="0.25">
      <c r="A772" s="29">
        <v>760</v>
      </c>
      <c r="B772" s="52"/>
      <c r="C772" s="134" t="str">
        <f>VLOOKUP(D772,[1]Hoja1!$A$2:$B$1115,2,0)</f>
        <v>50400</v>
      </c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>
        <v>289233964</v>
      </c>
      <c r="J772" s="3">
        <v>261169033</v>
      </c>
      <c r="K772" s="3"/>
      <c r="L772" s="3"/>
      <c r="M772" s="3"/>
      <c r="N772" s="3"/>
      <c r="O772" s="3"/>
      <c r="P772" s="25">
        <v>550402997</v>
      </c>
      <c r="Q772" s="26">
        <v>333477523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24102830</v>
      </c>
      <c r="X772" s="3"/>
      <c r="Y772" s="3">
        <v>0</v>
      </c>
      <c r="Z772" s="3">
        <v>0</v>
      </c>
      <c r="AA772" s="3">
        <v>0</v>
      </c>
      <c r="AB772" s="3"/>
      <c r="AC772" s="27">
        <v>24102830</v>
      </c>
      <c r="AD772" s="28">
        <v>192822644</v>
      </c>
      <c r="AE772" s="135"/>
    </row>
    <row r="773" spans="1:31" x14ac:dyDescent="0.25">
      <c r="A773" s="20">
        <v>761</v>
      </c>
      <c r="B773" s="52"/>
      <c r="C773" s="134" t="str">
        <f>VLOOKUP(D773,[1]Hoja1!$A$2:$B$1115,2,0)</f>
        <v>50450</v>
      </c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>
        <v>404599192</v>
      </c>
      <c r="J773" s="3">
        <v>277719371</v>
      </c>
      <c r="K773" s="3"/>
      <c r="L773" s="3"/>
      <c r="M773" s="3"/>
      <c r="N773" s="3"/>
      <c r="O773" s="3"/>
      <c r="P773" s="25">
        <v>682318563</v>
      </c>
      <c r="Q773" s="26">
        <v>378869168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33716599</v>
      </c>
      <c r="X773" s="3"/>
      <c r="Y773" s="3">
        <v>0</v>
      </c>
      <c r="Z773" s="3">
        <v>0</v>
      </c>
      <c r="AA773" s="3">
        <v>0</v>
      </c>
      <c r="AB773" s="3"/>
      <c r="AC773" s="27">
        <v>33716599</v>
      </c>
      <c r="AD773" s="28">
        <v>269732796</v>
      </c>
      <c r="AE773" s="135"/>
    </row>
    <row r="774" spans="1:31" x14ac:dyDescent="0.25">
      <c r="A774" s="29">
        <v>762</v>
      </c>
      <c r="B774" s="52"/>
      <c r="C774" s="134" t="str">
        <f>VLOOKUP(D774,[1]Hoja1!$A$2:$B$1115,2,0)</f>
        <v>50568</v>
      </c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>
        <v>2693517504</v>
      </c>
      <c r="J774" s="3">
        <v>2032141688</v>
      </c>
      <c r="K774" s="3"/>
      <c r="L774" s="3"/>
      <c r="M774" s="3"/>
      <c r="N774" s="3"/>
      <c r="O774" s="3"/>
      <c r="P774" s="25">
        <v>4725659192</v>
      </c>
      <c r="Q774" s="26">
        <v>2360220180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224459792</v>
      </c>
      <c r="X774" s="3"/>
      <c r="Y774" s="3">
        <v>0</v>
      </c>
      <c r="Z774" s="3">
        <v>0</v>
      </c>
      <c r="AA774" s="3">
        <v>0</v>
      </c>
      <c r="AB774" s="3"/>
      <c r="AC774" s="27">
        <v>224459792</v>
      </c>
      <c r="AD774" s="28">
        <v>2140979220</v>
      </c>
      <c r="AE774" s="135"/>
    </row>
    <row r="775" spans="1:31" x14ac:dyDescent="0.25">
      <c r="A775" s="20">
        <v>763</v>
      </c>
      <c r="B775" s="52"/>
      <c r="C775" s="134" t="str">
        <f>VLOOKUP(D775,[1]Hoja1!$A$2:$B$1115,2,0)</f>
        <v>50573</v>
      </c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>
        <v>797827216</v>
      </c>
      <c r="J775" s="3">
        <v>838226439</v>
      </c>
      <c r="K775" s="3"/>
      <c r="L775" s="3"/>
      <c r="M775" s="3"/>
      <c r="N775" s="3"/>
      <c r="O775" s="3"/>
      <c r="P775" s="25">
        <v>1636053655</v>
      </c>
      <c r="Q775" s="26">
        <v>1037683242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66485601</v>
      </c>
      <c r="X775" s="3"/>
      <c r="Y775" s="3">
        <v>0</v>
      </c>
      <c r="Z775" s="3">
        <v>0</v>
      </c>
      <c r="AA775" s="3">
        <v>0</v>
      </c>
      <c r="AB775" s="3"/>
      <c r="AC775" s="27">
        <v>66485601</v>
      </c>
      <c r="AD775" s="28">
        <v>531884812</v>
      </c>
      <c r="AE775" s="135"/>
    </row>
    <row r="776" spans="1:31" x14ac:dyDescent="0.25">
      <c r="A776" s="29">
        <v>764</v>
      </c>
      <c r="B776" s="52"/>
      <c r="C776" s="134" t="str">
        <f>VLOOKUP(D776,[1]Hoja1!$A$2:$B$1115,2,0)</f>
        <v>50577</v>
      </c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>
        <v>229802688</v>
      </c>
      <c r="J776" s="3">
        <v>219805384</v>
      </c>
      <c r="K776" s="3"/>
      <c r="L776" s="3"/>
      <c r="M776" s="3"/>
      <c r="N776" s="3"/>
      <c r="O776" s="3"/>
      <c r="P776" s="25">
        <v>449608072</v>
      </c>
      <c r="Q776" s="26">
        <v>277256056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19150224</v>
      </c>
      <c r="X776" s="3"/>
      <c r="Y776" s="3">
        <v>0</v>
      </c>
      <c r="Z776" s="3">
        <v>0</v>
      </c>
      <c r="AA776" s="3">
        <v>0</v>
      </c>
      <c r="AB776" s="3"/>
      <c r="AC776" s="27">
        <v>19150224</v>
      </c>
      <c r="AD776" s="28">
        <v>153201792</v>
      </c>
      <c r="AE776" s="135"/>
    </row>
    <row r="777" spans="1:31" x14ac:dyDescent="0.25">
      <c r="A777" s="20">
        <v>765</v>
      </c>
      <c r="B777" s="52"/>
      <c r="C777" s="134" t="str">
        <f>VLOOKUP(D777,[1]Hoja1!$A$2:$B$1115,2,0)</f>
        <v>50590</v>
      </c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>
        <v>359458480</v>
      </c>
      <c r="J777" s="3">
        <v>287220491</v>
      </c>
      <c r="K777" s="3"/>
      <c r="L777" s="3"/>
      <c r="M777" s="3"/>
      <c r="N777" s="3"/>
      <c r="O777" s="3"/>
      <c r="P777" s="25">
        <v>646678971</v>
      </c>
      <c r="Q777" s="26">
        <v>377085110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29954873</v>
      </c>
      <c r="X777" s="3"/>
      <c r="Y777" s="3">
        <v>0</v>
      </c>
      <c r="Z777" s="3">
        <v>0</v>
      </c>
      <c r="AA777" s="3">
        <v>0</v>
      </c>
      <c r="AB777" s="3"/>
      <c r="AC777" s="27">
        <v>29954873</v>
      </c>
      <c r="AD777" s="28">
        <v>239638988</v>
      </c>
      <c r="AE777" s="135"/>
    </row>
    <row r="778" spans="1:31" x14ac:dyDescent="0.25">
      <c r="A778" s="29">
        <v>766</v>
      </c>
      <c r="B778" s="52"/>
      <c r="C778" s="134" t="str">
        <f>VLOOKUP(D778,[1]Hoja1!$A$2:$B$1115,2,0)</f>
        <v>50606</v>
      </c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>
        <v>305831868</v>
      </c>
      <c r="J778" s="3">
        <v>337983742</v>
      </c>
      <c r="K778" s="3"/>
      <c r="L778" s="3"/>
      <c r="M778" s="3"/>
      <c r="N778" s="3"/>
      <c r="O778" s="3"/>
      <c r="P778" s="25">
        <v>643815610</v>
      </c>
      <c r="Q778" s="26">
        <v>414441709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25485989</v>
      </c>
      <c r="X778" s="3"/>
      <c r="Y778" s="3">
        <v>0</v>
      </c>
      <c r="Z778" s="3">
        <v>0</v>
      </c>
      <c r="AA778" s="3">
        <v>0</v>
      </c>
      <c r="AB778" s="3"/>
      <c r="AC778" s="27">
        <v>25485989</v>
      </c>
      <c r="AD778" s="28">
        <v>203887912</v>
      </c>
      <c r="AE778" s="135"/>
    </row>
    <row r="779" spans="1:31" x14ac:dyDescent="0.25">
      <c r="A779" s="20">
        <v>767</v>
      </c>
      <c r="B779" s="52"/>
      <c r="C779" s="134" t="str">
        <f>VLOOKUP(D779,[1]Hoja1!$A$2:$B$1115,2,0)</f>
        <v>50680</v>
      </c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>
        <v>276009728</v>
      </c>
      <c r="J779" s="3">
        <v>276497094</v>
      </c>
      <c r="K779" s="3"/>
      <c r="L779" s="3"/>
      <c r="M779" s="3"/>
      <c r="N779" s="3"/>
      <c r="O779" s="3"/>
      <c r="P779" s="25">
        <v>552506822</v>
      </c>
      <c r="Q779" s="26">
        <v>203393261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23000811</v>
      </c>
      <c r="X779" s="3"/>
      <c r="Y779" s="3">
        <v>0</v>
      </c>
      <c r="Z779" s="3">
        <v>0</v>
      </c>
      <c r="AA779" s="3">
        <v>0</v>
      </c>
      <c r="AB779" s="3"/>
      <c r="AC779" s="27">
        <v>23000811</v>
      </c>
      <c r="AD779" s="28">
        <v>326112750</v>
      </c>
      <c r="AE779" s="135"/>
    </row>
    <row r="780" spans="1:31" x14ac:dyDescent="0.25">
      <c r="A780" s="29">
        <v>768</v>
      </c>
      <c r="B780" s="52"/>
      <c r="C780" s="134" t="str">
        <f>VLOOKUP(D780,[1]Hoja1!$A$2:$B$1115,2,0)</f>
        <v>50683</v>
      </c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>
        <v>181749396</v>
      </c>
      <c r="J780" s="3">
        <v>160822637</v>
      </c>
      <c r="K780" s="3"/>
      <c r="L780" s="3"/>
      <c r="M780" s="3"/>
      <c r="N780" s="3"/>
      <c r="O780" s="3"/>
      <c r="P780" s="25">
        <v>342572033</v>
      </c>
      <c r="Q780" s="26">
        <v>206259986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15145783</v>
      </c>
      <c r="X780" s="3"/>
      <c r="Y780" s="3">
        <v>0</v>
      </c>
      <c r="Z780" s="3">
        <v>0</v>
      </c>
      <c r="AA780" s="3">
        <v>0</v>
      </c>
      <c r="AB780" s="3"/>
      <c r="AC780" s="27">
        <v>15145783</v>
      </c>
      <c r="AD780" s="28">
        <v>121166264</v>
      </c>
      <c r="AE780" s="135"/>
    </row>
    <row r="781" spans="1:31" x14ac:dyDescent="0.25">
      <c r="A781" s="20">
        <v>769</v>
      </c>
      <c r="B781" s="52"/>
      <c r="C781" s="134" t="str">
        <f>VLOOKUP(D781,[1]Hoja1!$A$2:$B$1115,2,0)</f>
        <v>50686</v>
      </c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>
        <v>33227763</v>
      </c>
      <c r="J781" s="3">
        <v>30622684</v>
      </c>
      <c r="K781" s="3"/>
      <c r="L781" s="3"/>
      <c r="M781" s="3"/>
      <c r="N781" s="3"/>
      <c r="O781" s="3"/>
      <c r="P781" s="25">
        <v>63850447</v>
      </c>
      <c r="Q781" s="26">
        <v>38929624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2768980</v>
      </c>
      <c r="X781" s="3"/>
      <c r="Y781" s="3">
        <v>0</v>
      </c>
      <c r="Z781" s="3">
        <v>0</v>
      </c>
      <c r="AA781" s="3">
        <v>0</v>
      </c>
      <c r="AB781" s="3"/>
      <c r="AC781" s="27">
        <v>2768980</v>
      </c>
      <c r="AD781" s="28">
        <v>22151843</v>
      </c>
      <c r="AE781" s="135"/>
    </row>
    <row r="782" spans="1:31" x14ac:dyDescent="0.25">
      <c r="A782" s="29">
        <v>770</v>
      </c>
      <c r="B782" s="52"/>
      <c r="C782" s="134" t="str">
        <f>VLOOKUP(D782,[1]Hoja1!$A$2:$B$1115,2,0)</f>
        <v>50689</v>
      </c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>
        <v>454751440</v>
      </c>
      <c r="J782" s="3">
        <v>462048650</v>
      </c>
      <c r="K782" s="3"/>
      <c r="L782" s="3"/>
      <c r="M782" s="3"/>
      <c r="N782" s="3"/>
      <c r="O782" s="3"/>
      <c r="P782" s="25">
        <v>916800090</v>
      </c>
      <c r="Q782" s="26">
        <v>575736509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37895953</v>
      </c>
      <c r="X782" s="3"/>
      <c r="Y782" s="3">
        <v>0</v>
      </c>
      <c r="Z782" s="3">
        <v>0</v>
      </c>
      <c r="AA782" s="3">
        <v>0</v>
      </c>
      <c r="AB782" s="3"/>
      <c r="AC782" s="27">
        <v>37895953</v>
      </c>
      <c r="AD782" s="28">
        <v>303167628</v>
      </c>
      <c r="AE782" s="135"/>
    </row>
    <row r="783" spans="1:31" x14ac:dyDescent="0.25">
      <c r="A783" s="20">
        <v>771</v>
      </c>
      <c r="B783" s="52"/>
      <c r="C783" s="134" t="str">
        <f>VLOOKUP(D783,[1]Hoja1!$A$2:$B$1115,2,0)</f>
        <v>50711</v>
      </c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>
        <v>494539584</v>
      </c>
      <c r="J783" s="3">
        <v>419135727</v>
      </c>
      <c r="K783" s="3"/>
      <c r="L783" s="3"/>
      <c r="M783" s="3"/>
      <c r="N783" s="3"/>
      <c r="O783" s="3"/>
      <c r="P783" s="25">
        <v>913675311</v>
      </c>
      <c r="Q783" s="26">
        <v>542770623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41211632</v>
      </c>
      <c r="X783" s="3"/>
      <c r="Y783" s="3">
        <v>0</v>
      </c>
      <c r="Z783" s="3">
        <v>0</v>
      </c>
      <c r="AA783" s="3">
        <v>0</v>
      </c>
      <c r="AB783" s="3"/>
      <c r="AC783" s="27">
        <v>41211632</v>
      </c>
      <c r="AD783" s="28">
        <v>329693056</v>
      </c>
      <c r="AE783" s="135"/>
    </row>
    <row r="784" spans="1:31" x14ac:dyDescent="0.25">
      <c r="A784" s="29">
        <v>772</v>
      </c>
      <c r="B784" s="52"/>
      <c r="C784" s="134" t="str">
        <f>VLOOKUP(D784,[1]Hoja1!$A$2:$B$1115,2,0)</f>
        <v>52019</v>
      </c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>
        <v>115559002</v>
      </c>
      <c r="J784" s="3">
        <v>136018493</v>
      </c>
      <c r="K784" s="3"/>
      <c r="L784" s="3"/>
      <c r="M784" s="3"/>
      <c r="N784" s="3"/>
      <c r="O784" s="3"/>
      <c r="P784" s="25">
        <v>251577495</v>
      </c>
      <c r="Q784" s="26">
        <v>164908244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9629917</v>
      </c>
      <c r="X784" s="3"/>
      <c r="Y784" s="3">
        <v>0</v>
      </c>
      <c r="Z784" s="3">
        <v>0</v>
      </c>
      <c r="AA784" s="3">
        <v>0</v>
      </c>
      <c r="AB784" s="3"/>
      <c r="AC784" s="27">
        <v>9629917</v>
      </c>
      <c r="AD784" s="28">
        <v>77039334</v>
      </c>
      <c r="AE784" s="135"/>
    </row>
    <row r="785" spans="1:31" x14ac:dyDescent="0.25">
      <c r="A785" s="20">
        <v>773</v>
      </c>
      <c r="B785" s="52"/>
      <c r="C785" s="134" t="str">
        <f>VLOOKUP(D785,[1]Hoja1!$A$2:$B$1115,2,0)</f>
        <v>52022</v>
      </c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>
        <v>136200924</v>
      </c>
      <c r="J785" s="3">
        <v>150666012</v>
      </c>
      <c r="K785" s="3"/>
      <c r="L785" s="3"/>
      <c r="M785" s="3"/>
      <c r="N785" s="3"/>
      <c r="O785" s="3"/>
      <c r="P785" s="25">
        <v>286866936</v>
      </c>
      <c r="Q785" s="26">
        <v>184716243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11350077</v>
      </c>
      <c r="X785" s="3"/>
      <c r="Y785" s="3">
        <v>0</v>
      </c>
      <c r="Z785" s="3">
        <v>0</v>
      </c>
      <c r="AA785" s="3">
        <v>0</v>
      </c>
      <c r="AB785" s="3"/>
      <c r="AC785" s="27">
        <v>11350077</v>
      </c>
      <c r="AD785" s="28">
        <v>90800616</v>
      </c>
      <c r="AE785" s="135"/>
    </row>
    <row r="786" spans="1:31" x14ac:dyDescent="0.25">
      <c r="A786" s="29">
        <v>774</v>
      </c>
      <c r="B786" s="52"/>
      <c r="C786" s="134" t="str">
        <f>VLOOKUP(D786,[1]Hoja1!$A$2:$B$1115,2,0)</f>
        <v>52036</v>
      </c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>
        <v>85744963</v>
      </c>
      <c r="J786" s="3">
        <v>88653681</v>
      </c>
      <c r="K786" s="3"/>
      <c r="L786" s="3"/>
      <c r="M786" s="3"/>
      <c r="N786" s="3"/>
      <c r="O786" s="3"/>
      <c r="P786" s="25">
        <v>174398644</v>
      </c>
      <c r="Q786" s="26">
        <v>110089923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7145414</v>
      </c>
      <c r="X786" s="3"/>
      <c r="Y786" s="3">
        <v>0</v>
      </c>
      <c r="Z786" s="3">
        <v>0</v>
      </c>
      <c r="AA786" s="3">
        <v>0</v>
      </c>
      <c r="AB786" s="3"/>
      <c r="AC786" s="27">
        <v>7145414</v>
      </c>
      <c r="AD786" s="28">
        <v>57163307</v>
      </c>
      <c r="AE786" s="135"/>
    </row>
    <row r="787" spans="1:31" x14ac:dyDescent="0.25">
      <c r="A787" s="20">
        <v>775</v>
      </c>
      <c r="B787" s="52"/>
      <c r="C787" s="134" t="str">
        <f>VLOOKUP(D787,[1]Hoja1!$A$2:$B$1115,2,0)</f>
        <v>52051</v>
      </c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>
        <v>117679606</v>
      </c>
      <c r="J787" s="3">
        <v>134586074</v>
      </c>
      <c r="K787" s="3"/>
      <c r="L787" s="3"/>
      <c r="M787" s="3"/>
      <c r="N787" s="3"/>
      <c r="O787" s="3"/>
      <c r="P787" s="25">
        <v>252265680</v>
      </c>
      <c r="Q787" s="26">
        <v>164005976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9806634</v>
      </c>
      <c r="X787" s="3"/>
      <c r="Y787" s="3">
        <v>0</v>
      </c>
      <c r="Z787" s="3">
        <v>0</v>
      </c>
      <c r="AA787" s="3">
        <v>0</v>
      </c>
      <c r="AB787" s="3"/>
      <c r="AC787" s="27">
        <v>9806634</v>
      </c>
      <c r="AD787" s="28">
        <v>78453070</v>
      </c>
      <c r="AE787" s="135"/>
    </row>
    <row r="788" spans="1:31" x14ac:dyDescent="0.25">
      <c r="A788" s="29">
        <v>776</v>
      </c>
      <c r="B788" s="52"/>
      <c r="C788" s="134" t="str">
        <f>VLOOKUP(D788,[1]Hoja1!$A$2:$B$1115,2,0)</f>
        <v>52079</v>
      </c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>
        <v>2681251328</v>
      </c>
      <c r="J788" s="3">
        <v>1699990078</v>
      </c>
      <c r="K788" s="3"/>
      <c r="L788" s="3"/>
      <c r="M788" s="3"/>
      <c r="N788" s="3"/>
      <c r="O788" s="3"/>
      <c r="P788" s="25">
        <v>4381241406</v>
      </c>
      <c r="Q788" s="26">
        <v>2370302911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223437611</v>
      </c>
      <c r="X788" s="3"/>
      <c r="Y788" s="3">
        <v>0</v>
      </c>
      <c r="Z788" s="3">
        <v>0</v>
      </c>
      <c r="AA788" s="3">
        <v>0</v>
      </c>
      <c r="AB788" s="3"/>
      <c r="AC788" s="27">
        <v>223437611</v>
      </c>
      <c r="AD788" s="28">
        <v>1787500884</v>
      </c>
      <c r="AE788" s="135"/>
    </row>
    <row r="789" spans="1:31" x14ac:dyDescent="0.25">
      <c r="A789" s="20">
        <v>777</v>
      </c>
      <c r="B789" s="52"/>
      <c r="C789" s="134" t="str">
        <f>VLOOKUP(D789,[1]Hoja1!$A$2:$B$1115,2,0)</f>
        <v>52083</v>
      </c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>
        <v>77284678</v>
      </c>
      <c r="J789" s="3">
        <v>93075180</v>
      </c>
      <c r="K789" s="3"/>
      <c r="L789" s="3"/>
      <c r="M789" s="3"/>
      <c r="N789" s="3"/>
      <c r="O789" s="3"/>
      <c r="P789" s="25">
        <v>170359858</v>
      </c>
      <c r="Q789" s="26">
        <v>112396350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6440390</v>
      </c>
      <c r="X789" s="3"/>
      <c r="Y789" s="3">
        <v>0</v>
      </c>
      <c r="Z789" s="3">
        <v>0</v>
      </c>
      <c r="AA789" s="3">
        <v>0</v>
      </c>
      <c r="AB789" s="3"/>
      <c r="AC789" s="27">
        <v>6440390</v>
      </c>
      <c r="AD789" s="28">
        <v>51523118</v>
      </c>
      <c r="AE789" s="135"/>
    </row>
    <row r="790" spans="1:31" x14ac:dyDescent="0.25">
      <c r="A790" s="29">
        <v>778</v>
      </c>
      <c r="B790" s="52"/>
      <c r="C790" s="134" t="str">
        <f>VLOOKUP(D790,[1]Hoja1!$A$2:$B$1115,2,0)</f>
        <v>52110</v>
      </c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>
        <v>318220884</v>
      </c>
      <c r="J790" s="3">
        <v>359998140</v>
      </c>
      <c r="K790" s="3"/>
      <c r="L790" s="3"/>
      <c r="M790" s="3"/>
      <c r="N790" s="3"/>
      <c r="O790" s="3"/>
      <c r="P790" s="25">
        <v>678219024</v>
      </c>
      <c r="Q790" s="26">
        <v>439553361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26518407</v>
      </c>
      <c r="X790" s="3"/>
      <c r="Y790" s="3">
        <v>0</v>
      </c>
      <c r="Z790" s="3">
        <v>0</v>
      </c>
      <c r="AA790" s="3">
        <v>0</v>
      </c>
      <c r="AB790" s="3"/>
      <c r="AC790" s="27">
        <v>26518407</v>
      </c>
      <c r="AD790" s="28">
        <v>212147256</v>
      </c>
      <c r="AE790" s="135"/>
    </row>
    <row r="791" spans="1:31" x14ac:dyDescent="0.25">
      <c r="A791" s="20">
        <v>779</v>
      </c>
      <c r="B791" s="52"/>
      <c r="C791" s="134" t="str">
        <f>VLOOKUP(D791,[1]Hoja1!$A$2:$B$1115,2,0)</f>
        <v>52203</v>
      </c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>
        <v>102855080</v>
      </c>
      <c r="J791" s="3">
        <v>116988912</v>
      </c>
      <c r="K791" s="3"/>
      <c r="L791" s="3"/>
      <c r="M791" s="3"/>
      <c r="N791" s="3"/>
      <c r="O791" s="3"/>
      <c r="P791" s="25">
        <v>219843992</v>
      </c>
      <c r="Q791" s="26">
        <v>142702683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8571257</v>
      </c>
      <c r="X791" s="3"/>
      <c r="Y791" s="3">
        <v>0</v>
      </c>
      <c r="Z791" s="3">
        <v>0</v>
      </c>
      <c r="AA791" s="3">
        <v>0</v>
      </c>
      <c r="AB791" s="3"/>
      <c r="AC791" s="27">
        <v>8571257</v>
      </c>
      <c r="AD791" s="28">
        <v>68570052</v>
      </c>
      <c r="AE791" s="135"/>
    </row>
    <row r="792" spans="1:31" x14ac:dyDescent="0.25">
      <c r="A792" s="29">
        <v>780</v>
      </c>
      <c r="B792" s="52"/>
      <c r="C792" s="134" t="str">
        <f>VLOOKUP(D792,[1]Hoja1!$A$2:$B$1115,2,0)</f>
        <v>52207</v>
      </c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>
        <v>115297564</v>
      </c>
      <c r="J792" s="3">
        <v>128175075</v>
      </c>
      <c r="K792" s="3"/>
      <c r="L792" s="3"/>
      <c r="M792" s="3"/>
      <c r="N792" s="3"/>
      <c r="O792" s="3"/>
      <c r="P792" s="25">
        <v>243472639</v>
      </c>
      <c r="Q792" s="26">
        <v>156999465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9608130</v>
      </c>
      <c r="X792" s="3"/>
      <c r="Y792" s="3">
        <v>0</v>
      </c>
      <c r="Z792" s="3">
        <v>0</v>
      </c>
      <c r="AA792" s="3">
        <v>0</v>
      </c>
      <c r="AB792" s="3"/>
      <c r="AC792" s="27">
        <v>9608130</v>
      </c>
      <c r="AD792" s="28">
        <v>76865044</v>
      </c>
      <c r="AE792" s="135"/>
    </row>
    <row r="793" spans="1:31" x14ac:dyDescent="0.25">
      <c r="A793" s="20">
        <v>781</v>
      </c>
      <c r="B793" s="52"/>
      <c r="C793" s="134" t="str">
        <f>VLOOKUP(D793,[1]Hoja1!$A$2:$B$1115,2,0)</f>
        <v>52210</v>
      </c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>
        <v>69090239</v>
      </c>
      <c r="J793" s="3">
        <v>72071624</v>
      </c>
      <c r="K793" s="3"/>
      <c r="L793" s="3"/>
      <c r="M793" s="3"/>
      <c r="N793" s="3"/>
      <c r="O793" s="3"/>
      <c r="P793" s="25">
        <v>141161863</v>
      </c>
      <c r="Q793" s="26">
        <v>89344184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5757520</v>
      </c>
      <c r="X793" s="3"/>
      <c r="Y793" s="3">
        <v>0</v>
      </c>
      <c r="Z793" s="3">
        <v>0</v>
      </c>
      <c r="AA793" s="3">
        <v>0</v>
      </c>
      <c r="AB793" s="3"/>
      <c r="AC793" s="27">
        <v>5757520</v>
      </c>
      <c r="AD793" s="28">
        <v>46060159</v>
      </c>
      <c r="AE793" s="135"/>
    </row>
    <row r="794" spans="1:31" x14ac:dyDescent="0.25">
      <c r="A794" s="29">
        <v>782</v>
      </c>
      <c r="B794" s="52"/>
      <c r="C794" s="134" t="str">
        <f>VLOOKUP(D794,[1]Hoja1!$A$2:$B$1115,2,0)</f>
        <v>52215</v>
      </c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>
        <v>222958404</v>
      </c>
      <c r="J794" s="3">
        <v>277548582</v>
      </c>
      <c r="K794" s="3"/>
      <c r="L794" s="3"/>
      <c r="M794" s="3"/>
      <c r="N794" s="3"/>
      <c r="O794" s="3"/>
      <c r="P794" s="25">
        <v>500506986</v>
      </c>
      <c r="Q794" s="26">
        <v>333050134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18579867</v>
      </c>
      <c r="X794" s="3"/>
      <c r="Y794" s="3">
        <v>0</v>
      </c>
      <c r="Z794" s="3">
        <v>0</v>
      </c>
      <c r="AA794" s="3">
        <v>0</v>
      </c>
      <c r="AB794" s="3"/>
      <c r="AC794" s="27">
        <v>18579867</v>
      </c>
      <c r="AD794" s="28">
        <v>148876985</v>
      </c>
      <c r="AE794" s="135"/>
    </row>
    <row r="795" spans="1:31" x14ac:dyDescent="0.25">
      <c r="A795" s="20">
        <v>783</v>
      </c>
      <c r="B795" s="52"/>
      <c r="C795" s="134" t="str">
        <f>VLOOKUP(D795,[1]Hoja1!$A$2:$B$1115,2,0)</f>
        <v>52224</v>
      </c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>
        <v>118242032</v>
      </c>
      <c r="J795" s="3">
        <v>114623130</v>
      </c>
      <c r="K795" s="3"/>
      <c r="L795" s="3"/>
      <c r="M795" s="3"/>
      <c r="N795" s="3"/>
      <c r="O795" s="3"/>
      <c r="P795" s="25">
        <v>232865162</v>
      </c>
      <c r="Q795" s="26">
        <v>144183639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9853503</v>
      </c>
      <c r="X795" s="3"/>
      <c r="Y795" s="3">
        <v>0</v>
      </c>
      <c r="Z795" s="3">
        <v>0</v>
      </c>
      <c r="AA795" s="3">
        <v>0</v>
      </c>
      <c r="AB795" s="3"/>
      <c r="AC795" s="27">
        <v>9853503</v>
      </c>
      <c r="AD795" s="28">
        <v>78828020</v>
      </c>
      <c r="AE795" s="135"/>
    </row>
    <row r="796" spans="1:31" x14ac:dyDescent="0.25">
      <c r="A796" s="29">
        <v>784</v>
      </c>
      <c r="B796" s="52"/>
      <c r="C796" s="134" t="str">
        <f>VLOOKUP(D796,[1]Hoja1!$A$2:$B$1115,2,0)</f>
        <v>52227</v>
      </c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>
        <v>551474272</v>
      </c>
      <c r="J796" s="3">
        <v>664987526</v>
      </c>
      <c r="K796" s="3"/>
      <c r="L796" s="3"/>
      <c r="M796" s="3"/>
      <c r="N796" s="3"/>
      <c r="O796" s="3"/>
      <c r="P796" s="25">
        <v>1216461798</v>
      </c>
      <c r="Q796" s="26">
        <v>802856093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45956189</v>
      </c>
      <c r="X796" s="3"/>
      <c r="Y796" s="3">
        <v>0</v>
      </c>
      <c r="Z796" s="3">
        <v>0</v>
      </c>
      <c r="AA796" s="3">
        <v>0</v>
      </c>
      <c r="AB796" s="3"/>
      <c r="AC796" s="27">
        <v>45956189</v>
      </c>
      <c r="AD796" s="28">
        <v>367649516</v>
      </c>
      <c r="AE796" s="135"/>
    </row>
    <row r="797" spans="1:31" x14ac:dyDescent="0.25">
      <c r="A797" s="20">
        <v>785</v>
      </c>
      <c r="B797" s="52"/>
      <c r="C797" s="134" t="str">
        <f>VLOOKUP(D797,[1]Hoja1!$A$2:$B$1115,2,0)</f>
        <v>52233</v>
      </c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>
        <v>175647132</v>
      </c>
      <c r="J797" s="3">
        <v>157205037</v>
      </c>
      <c r="K797" s="3"/>
      <c r="L797" s="3"/>
      <c r="M797" s="3"/>
      <c r="N797" s="3"/>
      <c r="O797" s="3"/>
      <c r="P797" s="25">
        <v>332852169</v>
      </c>
      <c r="Q797" s="26">
        <v>201116820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14637261</v>
      </c>
      <c r="X797" s="3"/>
      <c r="Y797" s="3">
        <v>0</v>
      </c>
      <c r="Z797" s="3">
        <v>0</v>
      </c>
      <c r="AA797" s="3">
        <v>0</v>
      </c>
      <c r="AB797" s="3"/>
      <c r="AC797" s="27">
        <v>14637261</v>
      </c>
      <c r="AD797" s="28">
        <v>117098088</v>
      </c>
      <c r="AE797" s="135"/>
    </row>
    <row r="798" spans="1:31" x14ac:dyDescent="0.25">
      <c r="A798" s="29">
        <v>786</v>
      </c>
      <c r="B798" s="52"/>
      <c r="C798" s="134" t="str">
        <f>VLOOKUP(D798,[1]Hoja1!$A$2:$B$1115,2,0)</f>
        <v>52240</v>
      </c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>
        <v>183168450</v>
      </c>
      <c r="J798" s="3">
        <v>205462650</v>
      </c>
      <c r="K798" s="3"/>
      <c r="L798" s="3"/>
      <c r="M798" s="3"/>
      <c r="N798" s="3"/>
      <c r="O798" s="3"/>
      <c r="P798" s="25">
        <v>388631100</v>
      </c>
      <c r="Q798" s="26">
        <v>251254764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15264038</v>
      </c>
      <c r="X798" s="3"/>
      <c r="Y798" s="3">
        <v>0</v>
      </c>
      <c r="Z798" s="3">
        <v>0</v>
      </c>
      <c r="AA798" s="3">
        <v>0</v>
      </c>
      <c r="AB798" s="3"/>
      <c r="AC798" s="27">
        <v>15264038</v>
      </c>
      <c r="AD798" s="28">
        <v>122112298</v>
      </c>
      <c r="AE798" s="135"/>
    </row>
    <row r="799" spans="1:31" x14ac:dyDescent="0.25">
      <c r="A799" s="20">
        <v>787</v>
      </c>
      <c r="B799" s="52"/>
      <c r="C799" s="134" t="str">
        <f>VLOOKUP(D799,[1]Hoja1!$A$2:$B$1115,2,0)</f>
        <v>52250</v>
      </c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>
        <v>1268481712</v>
      </c>
      <c r="J799" s="3">
        <v>992455412</v>
      </c>
      <c r="K799" s="3"/>
      <c r="L799" s="3"/>
      <c r="M799" s="3"/>
      <c r="N799" s="3"/>
      <c r="O799" s="3"/>
      <c r="P799" s="25">
        <v>2260937124</v>
      </c>
      <c r="Q799" s="26">
        <v>1309575839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105706809</v>
      </c>
      <c r="X799" s="3"/>
      <c r="Y799" s="3">
        <v>0</v>
      </c>
      <c r="Z799" s="3">
        <v>0</v>
      </c>
      <c r="AA799" s="3">
        <v>0</v>
      </c>
      <c r="AB799" s="3"/>
      <c r="AC799" s="27">
        <v>105706809</v>
      </c>
      <c r="AD799" s="28">
        <v>845654476</v>
      </c>
      <c r="AE799" s="135"/>
    </row>
    <row r="800" spans="1:31" x14ac:dyDescent="0.25">
      <c r="A800" s="29">
        <v>788</v>
      </c>
      <c r="B800" s="52"/>
      <c r="C800" s="134" t="str">
        <f>VLOOKUP(D800,[1]Hoja1!$A$2:$B$1115,2,0)</f>
        <v>52254</v>
      </c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>
        <v>69319963</v>
      </c>
      <c r="J800" s="3">
        <v>85075895</v>
      </c>
      <c r="K800" s="3"/>
      <c r="L800" s="3"/>
      <c r="M800" s="3"/>
      <c r="N800" s="3"/>
      <c r="O800" s="3"/>
      <c r="P800" s="25">
        <v>154395858</v>
      </c>
      <c r="Q800" s="26">
        <v>102405887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5776664</v>
      </c>
      <c r="X800" s="3"/>
      <c r="Y800" s="3">
        <v>0</v>
      </c>
      <c r="Z800" s="3">
        <v>0</v>
      </c>
      <c r="AA800" s="3">
        <v>0</v>
      </c>
      <c r="AB800" s="3"/>
      <c r="AC800" s="27">
        <v>5776664</v>
      </c>
      <c r="AD800" s="28">
        <v>46213307</v>
      </c>
      <c r="AE800" s="135"/>
    </row>
    <row r="801" spans="1:31" x14ac:dyDescent="0.25">
      <c r="A801" s="20">
        <v>789</v>
      </c>
      <c r="B801" s="52"/>
      <c r="C801" s="134" t="str">
        <f>VLOOKUP(D801,[1]Hoja1!$A$2:$B$1115,2,0)</f>
        <v>52256</v>
      </c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>
        <v>114737288</v>
      </c>
      <c r="J801" s="3">
        <v>107680860</v>
      </c>
      <c r="K801" s="3"/>
      <c r="L801" s="3"/>
      <c r="M801" s="3"/>
      <c r="N801" s="3"/>
      <c r="O801" s="3"/>
      <c r="P801" s="25">
        <v>222418148</v>
      </c>
      <c r="Q801" s="26">
        <v>136365183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9561441</v>
      </c>
      <c r="X801" s="3"/>
      <c r="Y801" s="3">
        <v>0</v>
      </c>
      <c r="Z801" s="3">
        <v>0</v>
      </c>
      <c r="AA801" s="3">
        <v>0</v>
      </c>
      <c r="AB801" s="3"/>
      <c r="AC801" s="27">
        <v>9561441</v>
      </c>
      <c r="AD801" s="28">
        <v>76491524</v>
      </c>
      <c r="AE801" s="135"/>
    </row>
    <row r="802" spans="1:31" x14ac:dyDescent="0.25">
      <c r="A802" s="29">
        <v>790</v>
      </c>
      <c r="B802" s="52"/>
      <c r="C802" s="134" t="str">
        <f>VLOOKUP(D802,[1]Hoja1!$A$2:$B$1115,2,0)</f>
        <v>52258</v>
      </c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>
        <v>235391244</v>
      </c>
      <c r="J802" s="3">
        <v>243314575</v>
      </c>
      <c r="K802" s="3"/>
      <c r="L802" s="3"/>
      <c r="M802" s="3"/>
      <c r="N802" s="3"/>
      <c r="O802" s="3"/>
      <c r="P802" s="25">
        <v>478705819</v>
      </c>
      <c r="Q802" s="26">
        <v>302162386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19615937</v>
      </c>
      <c r="X802" s="3"/>
      <c r="Y802" s="3">
        <v>0</v>
      </c>
      <c r="Z802" s="3">
        <v>0</v>
      </c>
      <c r="AA802" s="3">
        <v>0</v>
      </c>
      <c r="AB802" s="3"/>
      <c r="AC802" s="27">
        <v>19615937</v>
      </c>
      <c r="AD802" s="28">
        <v>156927496</v>
      </c>
      <c r="AE802" s="135"/>
    </row>
    <row r="803" spans="1:31" x14ac:dyDescent="0.25">
      <c r="A803" s="20">
        <v>791</v>
      </c>
      <c r="B803" s="52"/>
      <c r="C803" s="134" t="str">
        <f>VLOOKUP(D803,[1]Hoja1!$A$2:$B$1115,2,0)</f>
        <v>52260</v>
      </c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>
        <v>161882286</v>
      </c>
      <c r="J803" s="3">
        <v>108900120</v>
      </c>
      <c r="K803" s="3"/>
      <c r="L803" s="3"/>
      <c r="M803" s="3"/>
      <c r="N803" s="3"/>
      <c r="O803" s="3"/>
      <c r="P803" s="25">
        <v>270782406</v>
      </c>
      <c r="Q803" s="26">
        <v>149370693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13490191</v>
      </c>
      <c r="X803" s="3"/>
      <c r="Y803" s="3">
        <v>0</v>
      </c>
      <c r="Z803" s="3">
        <v>0</v>
      </c>
      <c r="AA803" s="3">
        <v>0</v>
      </c>
      <c r="AB803" s="3"/>
      <c r="AC803" s="27">
        <v>13490191</v>
      </c>
      <c r="AD803" s="28">
        <v>107921522</v>
      </c>
      <c r="AE803" s="135"/>
    </row>
    <row r="804" spans="1:31" x14ac:dyDescent="0.25">
      <c r="A804" s="29">
        <v>792</v>
      </c>
      <c r="B804" s="52"/>
      <c r="C804" s="134" t="str">
        <f>VLOOKUP(D804,[1]Hoja1!$A$2:$B$1115,2,0)</f>
        <v>52287</v>
      </c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>
        <v>96545279</v>
      </c>
      <c r="J804" s="3">
        <v>90847964</v>
      </c>
      <c r="K804" s="3"/>
      <c r="L804" s="3"/>
      <c r="M804" s="3"/>
      <c r="N804" s="3"/>
      <c r="O804" s="3"/>
      <c r="P804" s="25">
        <v>187393243</v>
      </c>
      <c r="Q804" s="26">
        <v>114984284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8045440</v>
      </c>
      <c r="X804" s="3"/>
      <c r="Y804" s="3">
        <v>0</v>
      </c>
      <c r="Z804" s="3">
        <v>0</v>
      </c>
      <c r="AA804" s="3">
        <v>0</v>
      </c>
      <c r="AB804" s="3"/>
      <c r="AC804" s="27">
        <v>8045440</v>
      </c>
      <c r="AD804" s="28">
        <v>64363519</v>
      </c>
      <c r="AE804" s="135"/>
    </row>
    <row r="805" spans="1:31" x14ac:dyDescent="0.25">
      <c r="A805" s="20">
        <v>793</v>
      </c>
      <c r="B805" s="52"/>
      <c r="C805" s="134" t="str">
        <f>VLOOKUP(D805,[1]Hoja1!$A$2:$B$1115,2,0)</f>
        <v>52317</v>
      </c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>
        <v>223709320</v>
      </c>
      <c r="J805" s="3">
        <v>252081935</v>
      </c>
      <c r="K805" s="3"/>
      <c r="L805" s="3"/>
      <c r="M805" s="3"/>
      <c r="N805" s="3"/>
      <c r="O805" s="3"/>
      <c r="P805" s="25">
        <v>475791255</v>
      </c>
      <c r="Q805" s="26">
        <v>308009264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18642443</v>
      </c>
      <c r="X805" s="3"/>
      <c r="Y805" s="3">
        <v>0</v>
      </c>
      <c r="Z805" s="3">
        <v>0</v>
      </c>
      <c r="AA805" s="3">
        <v>0</v>
      </c>
      <c r="AB805" s="3"/>
      <c r="AC805" s="27">
        <v>18642443</v>
      </c>
      <c r="AD805" s="28">
        <v>149139548</v>
      </c>
      <c r="AE805" s="135"/>
    </row>
    <row r="806" spans="1:31" x14ac:dyDescent="0.25">
      <c r="A806" s="29">
        <v>794</v>
      </c>
      <c r="B806" s="52"/>
      <c r="C806" s="134" t="str">
        <f>VLOOKUP(D806,[1]Hoja1!$A$2:$B$1115,2,0)</f>
        <v>52320</v>
      </c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>
        <v>129304730</v>
      </c>
      <c r="J806" s="3">
        <v>152829377</v>
      </c>
      <c r="K806" s="3"/>
      <c r="L806" s="3"/>
      <c r="M806" s="3"/>
      <c r="N806" s="3"/>
      <c r="O806" s="3"/>
      <c r="P806" s="25">
        <v>282134107</v>
      </c>
      <c r="Q806" s="26">
        <v>185155559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10775394</v>
      </c>
      <c r="X806" s="3"/>
      <c r="Y806" s="3">
        <v>0</v>
      </c>
      <c r="Z806" s="3">
        <v>0</v>
      </c>
      <c r="AA806" s="3">
        <v>0</v>
      </c>
      <c r="AB806" s="3"/>
      <c r="AC806" s="27">
        <v>10775394</v>
      </c>
      <c r="AD806" s="28">
        <v>86203154</v>
      </c>
      <c r="AE806" s="135"/>
    </row>
    <row r="807" spans="1:31" x14ac:dyDescent="0.25">
      <c r="A807" s="20">
        <v>795</v>
      </c>
      <c r="B807" s="52"/>
      <c r="C807" s="134" t="str">
        <f>VLOOKUP(D807,[1]Hoja1!$A$2:$B$1115,2,0)</f>
        <v>52323</v>
      </c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>
        <v>97157885</v>
      </c>
      <c r="J807" s="3">
        <v>104116446</v>
      </c>
      <c r="K807" s="3"/>
      <c r="L807" s="3"/>
      <c r="M807" s="3"/>
      <c r="N807" s="3"/>
      <c r="O807" s="3"/>
      <c r="P807" s="25">
        <v>201274331</v>
      </c>
      <c r="Q807" s="26">
        <v>128405916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8096490</v>
      </c>
      <c r="X807" s="3"/>
      <c r="Y807" s="3">
        <v>0</v>
      </c>
      <c r="Z807" s="3">
        <v>0</v>
      </c>
      <c r="AA807" s="3">
        <v>0</v>
      </c>
      <c r="AB807" s="3"/>
      <c r="AC807" s="27">
        <v>8096490</v>
      </c>
      <c r="AD807" s="28">
        <v>64771925</v>
      </c>
      <c r="AE807" s="135"/>
    </row>
    <row r="808" spans="1:31" x14ac:dyDescent="0.25">
      <c r="A808" s="29">
        <v>796</v>
      </c>
      <c r="B808" s="52"/>
      <c r="C808" s="134" t="str">
        <f>VLOOKUP(D808,[1]Hoja1!$A$2:$B$1115,2,0)</f>
        <v>52352</v>
      </c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>
        <v>129296038</v>
      </c>
      <c r="J808" s="3">
        <v>133602139</v>
      </c>
      <c r="K808" s="3"/>
      <c r="L808" s="3"/>
      <c r="M808" s="3"/>
      <c r="N808" s="3"/>
      <c r="O808" s="3"/>
      <c r="P808" s="25">
        <v>262898177</v>
      </c>
      <c r="Q808" s="26">
        <v>165926149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10774670</v>
      </c>
      <c r="X808" s="3"/>
      <c r="Y808" s="3">
        <v>0</v>
      </c>
      <c r="Z808" s="3">
        <v>0</v>
      </c>
      <c r="AA808" s="3">
        <v>0</v>
      </c>
      <c r="AB808" s="3"/>
      <c r="AC808" s="27">
        <v>10774670</v>
      </c>
      <c r="AD808" s="28">
        <v>86197358</v>
      </c>
      <c r="AE808" s="135"/>
    </row>
    <row r="809" spans="1:31" x14ac:dyDescent="0.25">
      <c r="A809" s="20">
        <v>797</v>
      </c>
      <c r="B809" s="52"/>
      <c r="C809" s="134" t="str">
        <f>VLOOKUP(D809,[1]Hoja1!$A$2:$B$1115,2,0)</f>
        <v>52354</v>
      </c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>
        <v>90095384</v>
      </c>
      <c r="J809" s="3">
        <v>108943945</v>
      </c>
      <c r="K809" s="3"/>
      <c r="L809" s="3"/>
      <c r="M809" s="3"/>
      <c r="N809" s="3"/>
      <c r="O809" s="3"/>
      <c r="P809" s="25">
        <v>199039329</v>
      </c>
      <c r="Q809" s="26">
        <v>131467792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7507949</v>
      </c>
      <c r="X809" s="3"/>
      <c r="Y809" s="3">
        <v>0</v>
      </c>
      <c r="Z809" s="3">
        <v>0</v>
      </c>
      <c r="AA809" s="3">
        <v>0</v>
      </c>
      <c r="AB809" s="3"/>
      <c r="AC809" s="27">
        <v>7507949</v>
      </c>
      <c r="AD809" s="28">
        <v>60063588</v>
      </c>
      <c r="AE809" s="135"/>
    </row>
    <row r="810" spans="1:31" x14ac:dyDescent="0.25">
      <c r="A810" s="29">
        <v>798</v>
      </c>
      <c r="B810" s="52"/>
      <c r="C810" s="134" t="str">
        <f>VLOOKUP(D810,[1]Hoja1!$A$2:$B$1115,2,0)</f>
        <v>52378</v>
      </c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>
        <v>218698704</v>
      </c>
      <c r="J810" s="3">
        <v>242847150</v>
      </c>
      <c r="K810" s="3"/>
      <c r="L810" s="3"/>
      <c r="M810" s="3"/>
      <c r="N810" s="3"/>
      <c r="O810" s="3"/>
      <c r="P810" s="25">
        <v>461545854</v>
      </c>
      <c r="Q810" s="26">
        <v>297521826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18224892</v>
      </c>
      <c r="X810" s="3"/>
      <c r="Y810" s="3">
        <v>0</v>
      </c>
      <c r="Z810" s="3">
        <v>0</v>
      </c>
      <c r="AA810" s="3">
        <v>0</v>
      </c>
      <c r="AB810" s="3"/>
      <c r="AC810" s="27">
        <v>18224892</v>
      </c>
      <c r="AD810" s="28">
        <v>145799136</v>
      </c>
      <c r="AE810" s="135"/>
    </row>
    <row r="811" spans="1:31" x14ac:dyDescent="0.25">
      <c r="A811" s="20">
        <v>799</v>
      </c>
      <c r="B811" s="52"/>
      <c r="C811" s="134" t="str">
        <f>VLOOKUP(D811,[1]Hoja1!$A$2:$B$1115,2,0)</f>
        <v>52381</v>
      </c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>
        <v>165009072</v>
      </c>
      <c r="J811" s="3">
        <v>152581944</v>
      </c>
      <c r="K811" s="3"/>
      <c r="L811" s="3"/>
      <c r="M811" s="3"/>
      <c r="N811" s="3"/>
      <c r="O811" s="3"/>
      <c r="P811" s="25">
        <v>317591016</v>
      </c>
      <c r="Q811" s="26">
        <v>193834212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13750756</v>
      </c>
      <c r="X811" s="3"/>
      <c r="Y811" s="3">
        <v>0</v>
      </c>
      <c r="Z811" s="3">
        <v>0</v>
      </c>
      <c r="AA811" s="3">
        <v>0</v>
      </c>
      <c r="AB811" s="3"/>
      <c r="AC811" s="27">
        <v>13750756</v>
      </c>
      <c r="AD811" s="28">
        <v>110006048</v>
      </c>
      <c r="AE811" s="135"/>
    </row>
    <row r="812" spans="1:31" x14ac:dyDescent="0.25">
      <c r="A812" s="29">
        <v>800</v>
      </c>
      <c r="B812" s="52"/>
      <c r="C812" s="134" t="str">
        <f>VLOOKUP(D812,[1]Hoja1!$A$2:$B$1115,2,0)</f>
        <v>52385</v>
      </c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>
        <v>94638804</v>
      </c>
      <c r="J812" s="3">
        <v>98330848</v>
      </c>
      <c r="K812" s="3"/>
      <c r="L812" s="3"/>
      <c r="M812" s="3"/>
      <c r="N812" s="3"/>
      <c r="O812" s="3"/>
      <c r="P812" s="25">
        <v>192969652</v>
      </c>
      <c r="Q812" s="26">
        <v>121990549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7886567</v>
      </c>
      <c r="X812" s="3"/>
      <c r="Y812" s="3">
        <v>0</v>
      </c>
      <c r="Z812" s="3">
        <v>0</v>
      </c>
      <c r="AA812" s="3">
        <v>0</v>
      </c>
      <c r="AB812" s="3"/>
      <c r="AC812" s="27">
        <v>7886567</v>
      </c>
      <c r="AD812" s="28">
        <v>63092536</v>
      </c>
      <c r="AE812" s="135"/>
    </row>
    <row r="813" spans="1:31" x14ac:dyDescent="0.25">
      <c r="A813" s="20">
        <v>801</v>
      </c>
      <c r="B813" s="52"/>
      <c r="C813" s="134" t="str">
        <f>VLOOKUP(D813,[1]Hoja1!$A$2:$B$1115,2,0)</f>
        <v>52390</v>
      </c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>
        <v>513121624</v>
      </c>
      <c r="J813" s="3">
        <v>284438352</v>
      </c>
      <c r="K813" s="3"/>
      <c r="L813" s="3"/>
      <c r="M813" s="3"/>
      <c r="N813" s="3"/>
      <c r="O813" s="3"/>
      <c r="P813" s="25">
        <v>797559976</v>
      </c>
      <c r="Q813" s="26">
        <v>412718757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42760135</v>
      </c>
      <c r="X813" s="3"/>
      <c r="Y813" s="3">
        <v>0</v>
      </c>
      <c r="Z813" s="3">
        <v>0</v>
      </c>
      <c r="AA813" s="3">
        <v>0</v>
      </c>
      <c r="AB813" s="3"/>
      <c r="AC813" s="27">
        <v>42760135</v>
      </c>
      <c r="AD813" s="28">
        <v>342081084</v>
      </c>
      <c r="AE813" s="135"/>
    </row>
    <row r="814" spans="1:31" x14ac:dyDescent="0.25">
      <c r="A814" s="29">
        <v>802</v>
      </c>
      <c r="B814" s="52"/>
      <c r="C814" s="134" t="str">
        <f>VLOOKUP(D814,[1]Hoja1!$A$2:$B$1115,2,0)</f>
        <v>52399</v>
      </c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>
        <v>475143168</v>
      </c>
      <c r="J814" s="3">
        <v>492010201</v>
      </c>
      <c r="K814" s="3"/>
      <c r="L814" s="3"/>
      <c r="M814" s="3"/>
      <c r="N814" s="3"/>
      <c r="O814" s="3"/>
      <c r="P814" s="25">
        <v>967153369</v>
      </c>
      <c r="Q814" s="26">
        <v>610795993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39595264</v>
      </c>
      <c r="X814" s="3"/>
      <c r="Y814" s="3">
        <v>0</v>
      </c>
      <c r="Z814" s="3">
        <v>0</v>
      </c>
      <c r="AA814" s="3">
        <v>0</v>
      </c>
      <c r="AB814" s="3"/>
      <c r="AC814" s="27">
        <v>39595264</v>
      </c>
      <c r="AD814" s="28">
        <v>316762112</v>
      </c>
      <c r="AE814" s="135"/>
    </row>
    <row r="815" spans="1:31" x14ac:dyDescent="0.25">
      <c r="A815" s="20">
        <v>803</v>
      </c>
      <c r="B815" s="52"/>
      <c r="C815" s="134" t="str">
        <f>VLOOKUP(D815,[1]Hoja1!$A$2:$B$1115,2,0)</f>
        <v>52405</v>
      </c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>
        <v>219486428</v>
      </c>
      <c r="J815" s="3">
        <v>201598669</v>
      </c>
      <c r="K815" s="3"/>
      <c r="L815" s="3"/>
      <c r="M815" s="3"/>
      <c r="N815" s="3"/>
      <c r="O815" s="3"/>
      <c r="P815" s="25">
        <v>421085097</v>
      </c>
      <c r="Q815" s="26">
        <v>256470277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18290536</v>
      </c>
      <c r="X815" s="3"/>
      <c r="Y815" s="3">
        <v>0</v>
      </c>
      <c r="Z815" s="3">
        <v>0</v>
      </c>
      <c r="AA815" s="3">
        <v>0</v>
      </c>
      <c r="AB815" s="3"/>
      <c r="AC815" s="27">
        <v>18290536</v>
      </c>
      <c r="AD815" s="28">
        <v>146324284</v>
      </c>
      <c r="AE815" s="135"/>
    </row>
    <row r="816" spans="1:31" x14ac:dyDescent="0.25">
      <c r="A816" s="29">
        <v>804</v>
      </c>
      <c r="B816" s="52"/>
      <c r="C816" s="134" t="str">
        <f>VLOOKUP(D816,[1]Hoja1!$A$2:$B$1115,2,0)</f>
        <v>52411</v>
      </c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>
        <v>103366738</v>
      </c>
      <c r="J816" s="3">
        <v>114572773</v>
      </c>
      <c r="K816" s="3"/>
      <c r="L816" s="3"/>
      <c r="M816" s="3"/>
      <c r="N816" s="3"/>
      <c r="O816" s="3"/>
      <c r="P816" s="25">
        <v>217939511</v>
      </c>
      <c r="Q816" s="26">
        <v>140414458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8613895</v>
      </c>
      <c r="X816" s="3"/>
      <c r="Y816" s="3">
        <v>0</v>
      </c>
      <c r="Z816" s="3">
        <v>0</v>
      </c>
      <c r="AA816" s="3">
        <v>0</v>
      </c>
      <c r="AB816" s="3"/>
      <c r="AC816" s="27">
        <v>8613895</v>
      </c>
      <c r="AD816" s="28">
        <v>68911158</v>
      </c>
      <c r="AE816" s="135"/>
    </row>
    <row r="817" spans="1:31" x14ac:dyDescent="0.25">
      <c r="A817" s="20">
        <v>805</v>
      </c>
      <c r="B817" s="52"/>
      <c r="C817" s="134" t="str">
        <f>VLOOKUP(D817,[1]Hoja1!$A$2:$B$1115,2,0)</f>
        <v>52418</v>
      </c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>
        <v>189336544</v>
      </c>
      <c r="J817" s="3">
        <v>166962296</v>
      </c>
      <c r="K817" s="3"/>
      <c r="L817" s="3"/>
      <c r="M817" s="3"/>
      <c r="N817" s="3"/>
      <c r="O817" s="3"/>
      <c r="P817" s="25">
        <v>356298840</v>
      </c>
      <c r="Q817" s="26">
        <v>214296431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15778045</v>
      </c>
      <c r="X817" s="3"/>
      <c r="Y817" s="3">
        <v>0</v>
      </c>
      <c r="Z817" s="3">
        <v>0</v>
      </c>
      <c r="AA817" s="3">
        <v>0</v>
      </c>
      <c r="AB817" s="3"/>
      <c r="AC817" s="27">
        <v>15778045</v>
      </c>
      <c r="AD817" s="28">
        <v>126224364</v>
      </c>
      <c r="AE817" s="135"/>
    </row>
    <row r="818" spans="1:31" x14ac:dyDescent="0.25">
      <c r="A818" s="29">
        <v>806</v>
      </c>
      <c r="B818" s="52"/>
      <c r="C818" s="134" t="str">
        <f>VLOOKUP(D818,[1]Hoja1!$A$2:$B$1115,2,0)</f>
        <v>52427</v>
      </c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>
        <v>821250032</v>
      </c>
      <c r="J818" s="3">
        <v>485548998</v>
      </c>
      <c r="K818" s="3"/>
      <c r="L818" s="3"/>
      <c r="M818" s="3"/>
      <c r="N818" s="3"/>
      <c r="O818" s="3"/>
      <c r="P818" s="25">
        <v>1306799030</v>
      </c>
      <c r="Q818" s="26">
        <v>690861507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68437503</v>
      </c>
      <c r="X818" s="3"/>
      <c r="Y818" s="3">
        <v>0</v>
      </c>
      <c r="Z818" s="3">
        <v>0</v>
      </c>
      <c r="AA818" s="3">
        <v>0</v>
      </c>
      <c r="AB818" s="3"/>
      <c r="AC818" s="27">
        <v>68437503</v>
      </c>
      <c r="AD818" s="28">
        <v>547500020</v>
      </c>
      <c r="AE818" s="135"/>
    </row>
    <row r="819" spans="1:31" x14ac:dyDescent="0.25">
      <c r="A819" s="20">
        <v>807</v>
      </c>
      <c r="B819" s="52"/>
      <c r="C819" s="134" t="str">
        <f>VLOOKUP(D819,[1]Hoja1!$A$2:$B$1115,2,0)</f>
        <v>52435</v>
      </c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>
        <v>142381922</v>
      </c>
      <c r="J819" s="3">
        <v>140052223</v>
      </c>
      <c r="K819" s="3"/>
      <c r="L819" s="3"/>
      <c r="M819" s="3"/>
      <c r="N819" s="3"/>
      <c r="O819" s="3"/>
      <c r="P819" s="25">
        <v>282434145</v>
      </c>
      <c r="Q819" s="26">
        <v>175647703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11865160</v>
      </c>
      <c r="X819" s="3"/>
      <c r="Y819" s="3">
        <v>0</v>
      </c>
      <c r="Z819" s="3">
        <v>0</v>
      </c>
      <c r="AA819" s="3">
        <v>0</v>
      </c>
      <c r="AB819" s="3"/>
      <c r="AC819" s="27">
        <v>11865160</v>
      </c>
      <c r="AD819" s="28">
        <v>94921282</v>
      </c>
      <c r="AE819" s="135"/>
    </row>
    <row r="820" spans="1:31" x14ac:dyDescent="0.25">
      <c r="A820" s="29">
        <v>808</v>
      </c>
      <c r="B820" s="52"/>
      <c r="C820" s="134" t="str">
        <f>VLOOKUP(D820,[1]Hoja1!$A$2:$B$1115,2,0)</f>
        <v>52473</v>
      </c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>
        <v>439686028</v>
      </c>
      <c r="J820" s="3">
        <v>302879176</v>
      </c>
      <c r="K820" s="3"/>
      <c r="L820" s="3"/>
      <c r="M820" s="3"/>
      <c r="N820" s="3"/>
      <c r="O820" s="3"/>
      <c r="P820" s="25">
        <v>742565204</v>
      </c>
      <c r="Q820" s="26">
        <v>412800682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36640502</v>
      </c>
      <c r="X820" s="3"/>
      <c r="Y820" s="3">
        <v>0</v>
      </c>
      <c r="Z820" s="3">
        <v>0</v>
      </c>
      <c r="AA820" s="3">
        <v>0</v>
      </c>
      <c r="AB820" s="3"/>
      <c r="AC820" s="27">
        <v>36640502</v>
      </c>
      <c r="AD820" s="28">
        <v>293124020</v>
      </c>
      <c r="AE820" s="135"/>
    </row>
    <row r="821" spans="1:31" x14ac:dyDescent="0.25">
      <c r="A821" s="20">
        <v>809</v>
      </c>
      <c r="B821" s="52"/>
      <c r="C821" s="134" t="str">
        <f>VLOOKUP(D821,[1]Hoja1!$A$2:$B$1115,2,0)</f>
        <v>52480</v>
      </c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>
        <v>59880222</v>
      </c>
      <c r="J821" s="3">
        <v>51950556</v>
      </c>
      <c r="K821" s="3"/>
      <c r="L821" s="3"/>
      <c r="M821" s="3"/>
      <c r="N821" s="3"/>
      <c r="O821" s="3"/>
      <c r="P821" s="25">
        <v>111830778</v>
      </c>
      <c r="Q821" s="26">
        <v>66920613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4990019</v>
      </c>
      <c r="X821" s="3"/>
      <c r="Y821" s="3">
        <v>0</v>
      </c>
      <c r="Z821" s="3">
        <v>0</v>
      </c>
      <c r="AA821" s="3">
        <v>0</v>
      </c>
      <c r="AB821" s="3"/>
      <c r="AC821" s="27">
        <v>4990019</v>
      </c>
      <c r="AD821" s="28">
        <v>39920146</v>
      </c>
      <c r="AE821" s="135"/>
    </row>
    <row r="822" spans="1:31" x14ac:dyDescent="0.25">
      <c r="A822" s="29">
        <v>810</v>
      </c>
      <c r="B822" s="52"/>
      <c r="C822" s="134" t="str">
        <f>VLOOKUP(D822,[1]Hoja1!$A$2:$B$1115,2,0)</f>
        <v>52490</v>
      </c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>
        <v>1418371872</v>
      </c>
      <c r="J822" s="3">
        <v>869396953</v>
      </c>
      <c r="K822" s="3"/>
      <c r="L822" s="3"/>
      <c r="M822" s="3"/>
      <c r="N822" s="3"/>
      <c r="O822" s="3"/>
      <c r="P822" s="25">
        <v>2287768825</v>
      </c>
      <c r="Q822" s="26">
        <v>1223989921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118197656</v>
      </c>
      <c r="X822" s="3"/>
      <c r="Y822" s="3">
        <v>0</v>
      </c>
      <c r="Z822" s="3">
        <v>0</v>
      </c>
      <c r="AA822" s="3">
        <v>0</v>
      </c>
      <c r="AB822" s="3"/>
      <c r="AC822" s="27">
        <v>118197656</v>
      </c>
      <c r="AD822" s="28">
        <v>945581248</v>
      </c>
      <c r="AE822" s="135"/>
    </row>
    <row r="823" spans="1:31" x14ac:dyDescent="0.25">
      <c r="A823" s="20">
        <v>811</v>
      </c>
      <c r="B823" s="52"/>
      <c r="C823" s="134" t="str">
        <f>VLOOKUP(D823,[1]Hoja1!$A$2:$B$1115,2,0)</f>
        <v>52506</v>
      </c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>
        <v>75552250</v>
      </c>
      <c r="J823" s="3">
        <v>89370370</v>
      </c>
      <c r="K823" s="3"/>
      <c r="L823" s="3"/>
      <c r="M823" s="3"/>
      <c r="N823" s="3"/>
      <c r="O823" s="3"/>
      <c r="P823" s="25">
        <v>164922620</v>
      </c>
      <c r="Q823" s="26">
        <v>108258433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6296021</v>
      </c>
      <c r="X823" s="3"/>
      <c r="Y823" s="3">
        <v>0</v>
      </c>
      <c r="Z823" s="3">
        <v>0</v>
      </c>
      <c r="AA823" s="3">
        <v>0</v>
      </c>
      <c r="AB823" s="3"/>
      <c r="AC823" s="27">
        <v>6296021</v>
      </c>
      <c r="AD823" s="28">
        <v>50368166</v>
      </c>
      <c r="AE823" s="135"/>
    </row>
    <row r="824" spans="1:31" x14ac:dyDescent="0.25">
      <c r="A824" s="29">
        <v>812</v>
      </c>
      <c r="B824" s="52"/>
      <c r="C824" s="134" t="str">
        <f>VLOOKUP(D824,[1]Hoja1!$A$2:$B$1115,2,0)</f>
        <v>52520</v>
      </c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>
        <v>309211992</v>
      </c>
      <c r="J824" s="3">
        <v>238030738</v>
      </c>
      <c r="K824" s="3"/>
      <c r="L824" s="3"/>
      <c r="M824" s="3"/>
      <c r="N824" s="3"/>
      <c r="O824" s="3"/>
      <c r="P824" s="25">
        <v>547242730</v>
      </c>
      <c r="Q824" s="26">
        <v>315333736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25767666</v>
      </c>
      <c r="X824" s="3"/>
      <c r="Y824" s="3">
        <v>0</v>
      </c>
      <c r="Z824" s="3">
        <v>0</v>
      </c>
      <c r="AA824" s="3">
        <v>0</v>
      </c>
      <c r="AB824" s="3"/>
      <c r="AC824" s="27">
        <v>25767666</v>
      </c>
      <c r="AD824" s="28">
        <v>206141328</v>
      </c>
      <c r="AE824" s="135"/>
    </row>
    <row r="825" spans="1:31" x14ac:dyDescent="0.25">
      <c r="A825" s="20">
        <v>813</v>
      </c>
      <c r="B825" s="52"/>
      <c r="C825" s="134" t="str">
        <f>VLOOKUP(D825,[1]Hoja1!$A$2:$B$1115,2,0)</f>
        <v>52540</v>
      </c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>
        <v>267608196</v>
      </c>
      <c r="J825" s="3">
        <v>286660575</v>
      </c>
      <c r="K825" s="3"/>
      <c r="L825" s="3"/>
      <c r="M825" s="3"/>
      <c r="N825" s="3"/>
      <c r="O825" s="3"/>
      <c r="P825" s="25">
        <v>554268771</v>
      </c>
      <c r="Q825" s="26">
        <v>353562624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22300683</v>
      </c>
      <c r="X825" s="3"/>
      <c r="Y825" s="3">
        <v>0</v>
      </c>
      <c r="Z825" s="3">
        <v>0</v>
      </c>
      <c r="AA825" s="3">
        <v>0</v>
      </c>
      <c r="AB825" s="3"/>
      <c r="AC825" s="27">
        <v>22300683</v>
      </c>
      <c r="AD825" s="28">
        <v>178405464</v>
      </c>
      <c r="AE825" s="135"/>
    </row>
    <row r="826" spans="1:31" x14ac:dyDescent="0.25">
      <c r="A826" s="29">
        <v>814</v>
      </c>
      <c r="B826" s="52"/>
      <c r="C826" s="134" t="str">
        <f>VLOOKUP(D826,[1]Hoja1!$A$2:$B$1115,2,0)</f>
        <v>52560</v>
      </c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>
        <v>177208168</v>
      </c>
      <c r="J826" s="3">
        <v>194830304</v>
      </c>
      <c r="K826" s="3"/>
      <c r="L826" s="3"/>
      <c r="M826" s="3"/>
      <c r="N826" s="3"/>
      <c r="O826" s="3"/>
      <c r="P826" s="25">
        <v>372038472</v>
      </c>
      <c r="Q826" s="26">
        <v>239132345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14767347</v>
      </c>
      <c r="X826" s="3"/>
      <c r="Y826" s="3">
        <v>0</v>
      </c>
      <c r="Z826" s="3">
        <v>0</v>
      </c>
      <c r="AA826" s="3">
        <v>0</v>
      </c>
      <c r="AB826" s="3"/>
      <c r="AC826" s="27">
        <v>14767347</v>
      </c>
      <c r="AD826" s="28">
        <v>118138780</v>
      </c>
      <c r="AE826" s="135"/>
    </row>
    <row r="827" spans="1:31" x14ac:dyDescent="0.25">
      <c r="A827" s="20">
        <v>815</v>
      </c>
      <c r="B827" s="52"/>
      <c r="C827" s="134" t="str">
        <f>VLOOKUP(D827,[1]Hoja1!$A$2:$B$1115,2,0)</f>
        <v>52565</v>
      </c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>
        <v>81481292</v>
      </c>
      <c r="J827" s="3">
        <v>72396780</v>
      </c>
      <c r="K827" s="3"/>
      <c r="L827" s="3"/>
      <c r="M827" s="3"/>
      <c r="N827" s="3"/>
      <c r="O827" s="3"/>
      <c r="P827" s="25">
        <v>153878072</v>
      </c>
      <c r="Q827" s="26">
        <v>92767104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6790108</v>
      </c>
      <c r="X827" s="3"/>
      <c r="Y827" s="3">
        <v>0</v>
      </c>
      <c r="Z827" s="3">
        <v>0</v>
      </c>
      <c r="AA827" s="3">
        <v>0</v>
      </c>
      <c r="AB827" s="3"/>
      <c r="AC827" s="27">
        <v>6790108</v>
      </c>
      <c r="AD827" s="28">
        <v>54320860</v>
      </c>
      <c r="AE827" s="135"/>
    </row>
    <row r="828" spans="1:31" x14ac:dyDescent="0.25">
      <c r="A828" s="29">
        <v>816</v>
      </c>
      <c r="B828" s="52"/>
      <c r="C828" s="134" t="str">
        <f>VLOOKUP(D828,[1]Hoja1!$A$2:$B$1115,2,0)</f>
        <v>52573</v>
      </c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>
        <v>117668726</v>
      </c>
      <c r="J828" s="3">
        <v>119878056</v>
      </c>
      <c r="K828" s="3"/>
      <c r="L828" s="3"/>
      <c r="M828" s="3"/>
      <c r="N828" s="3"/>
      <c r="O828" s="3"/>
      <c r="P828" s="25">
        <v>237546782</v>
      </c>
      <c r="Q828" s="26">
        <v>149295237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9805727</v>
      </c>
      <c r="X828" s="3"/>
      <c r="Y828" s="3">
        <v>0</v>
      </c>
      <c r="Z828" s="3">
        <v>0</v>
      </c>
      <c r="AA828" s="3">
        <v>0</v>
      </c>
      <c r="AB828" s="3"/>
      <c r="AC828" s="27">
        <v>9805727</v>
      </c>
      <c r="AD828" s="28">
        <v>78445818</v>
      </c>
      <c r="AE828" s="135"/>
    </row>
    <row r="829" spans="1:31" x14ac:dyDescent="0.25">
      <c r="A829" s="20">
        <v>817</v>
      </c>
      <c r="B829" s="52"/>
      <c r="C829" s="134" t="str">
        <f>VLOOKUP(D829,[1]Hoja1!$A$2:$B$1115,2,0)</f>
        <v>52585</v>
      </c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>
        <v>258095904</v>
      </c>
      <c r="J829" s="3">
        <v>271352932</v>
      </c>
      <c r="K829" s="3"/>
      <c r="L829" s="3"/>
      <c r="M829" s="3"/>
      <c r="N829" s="3"/>
      <c r="O829" s="3"/>
      <c r="P829" s="25">
        <v>529448836</v>
      </c>
      <c r="Q829" s="26">
        <v>335876908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21507992</v>
      </c>
      <c r="X829" s="3"/>
      <c r="Y829" s="3">
        <v>0</v>
      </c>
      <c r="Z829" s="3">
        <v>0</v>
      </c>
      <c r="AA829" s="3">
        <v>0</v>
      </c>
      <c r="AB829" s="3"/>
      <c r="AC829" s="27">
        <v>21507992</v>
      </c>
      <c r="AD829" s="28">
        <v>172063936</v>
      </c>
      <c r="AE829" s="135"/>
    </row>
    <row r="830" spans="1:31" x14ac:dyDescent="0.25">
      <c r="A830" s="29">
        <v>818</v>
      </c>
      <c r="B830" s="52"/>
      <c r="C830" s="134" t="str">
        <f>VLOOKUP(D830,[1]Hoja1!$A$2:$B$1115,2,0)</f>
        <v>52612</v>
      </c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>
        <v>886049280</v>
      </c>
      <c r="J830" s="3">
        <v>602155033</v>
      </c>
      <c r="K830" s="3"/>
      <c r="L830" s="3"/>
      <c r="M830" s="3"/>
      <c r="N830" s="37"/>
      <c r="O830" s="37"/>
      <c r="P830" s="25">
        <v>1488204313</v>
      </c>
      <c r="Q830" s="26">
        <v>736204396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73837440</v>
      </c>
      <c r="X830" s="3"/>
      <c r="Y830" s="3">
        <v>0</v>
      </c>
      <c r="Z830" s="3">
        <v>0</v>
      </c>
      <c r="AA830" s="3">
        <v>0</v>
      </c>
      <c r="AB830" s="3"/>
      <c r="AC830" s="27">
        <v>73837440</v>
      </c>
      <c r="AD830" s="28">
        <v>678162477</v>
      </c>
      <c r="AE830" s="135"/>
    </row>
    <row r="831" spans="1:31" x14ac:dyDescent="0.25">
      <c r="A831" s="20">
        <v>819</v>
      </c>
      <c r="B831" s="52"/>
      <c r="C831" s="134" t="str">
        <f>VLOOKUP(D831,[1]Hoja1!$A$2:$B$1115,2,0)</f>
        <v>52621</v>
      </c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>
        <v>516348496</v>
      </c>
      <c r="J831" s="3">
        <v>428877167</v>
      </c>
      <c r="K831" s="3"/>
      <c r="L831" s="3"/>
      <c r="M831" s="3"/>
      <c r="N831" s="3"/>
      <c r="O831" s="3"/>
      <c r="P831" s="25">
        <v>945225663</v>
      </c>
      <c r="Q831" s="26">
        <v>557964290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43029041</v>
      </c>
      <c r="X831" s="3"/>
      <c r="Y831" s="3">
        <v>0</v>
      </c>
      <c r="Z831" s="3">
        <v>0</v>
      </c>
      <c r="AA831" s="3">
        <v>0</v>
      </c>
      <c r="AB831" s="3"/>
      <c r="AC831" s="27">
        <v>43029041</v>
      </c>
      <c r="AD831" s="28">
        <v>344232332</v>
      </c>
      <c r="AE831" s="135"/>
    </row>
    <row r="832" spans="1:31" x14ac:dyDescent="0.25">
      <c r="A832" s="29">
        <v>820</v>
      </c>
      <c r="B832" s="52"/>
      <c r="C832" s="134" t="str">
        <f>VLOOKUP(D832,[1]Hoja1!$A$2:$B$1115,2,0)</f>
        <v>52678</v>
      </c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>
        <v>479388264</v>
      </c>
      <c r="J832" s="3">
        <v>453047318</v>
      </c>
      <c r="K832" s="3"/>
      <c r="L832" s="3"/>
      <c r="M832" s="3"/>
      <c r="N832" s="3"/>
      <c r="O832" s="3"/>
      <c r="P832" s="25">
        <v>932435582</v>
      </c>
      <c r="Q832" s="26">
        <v>572894384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39949022</v>
      </c>
      <c r="X832" s="3"/>
      <c r="Y832" s="3">
        <v>0</v>
      </c>
      <c r="Z832" s="3">
        <v>0</v>
      </c>
      <c r="AA832" s="3">
        <v>0</v>
      </c>
      <c r="AB832" s="3"/>
      <c r="AC832" s="27">
        <v>39949022</v>
      </c>
      <c r="AD832" s="28">
        <v>319592176</v>
      </c>
      <c r="AE832" s="135"/>
    </row>
    <row r="833" spans="1:31" x14ac:dyDescent="0.25">
      <c r="A833" s="20">
        <v>821</v>
      </c>
      <c r="B833" s="52"/>
      <c r="C833" s="134" t="str">
        <f>VLOOKUP(D833,[1]Hoja1!$A$2:$B$1115,2,0)</f>
        <v>52683</v>
      </c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>
        <v>249761256</v>
      </c>
      <c r="J833" s="3">
        <v>264089681</v>
      </c>
      <c r="K833" s="3"/>
      <c r="L833" s="3"/>
      <c r="M833" s="3"/>
      <c r="N833" s="3"/>
      <c r="O833" s="3"/>
      <c r="P833" s="25">
        <v>513850937</v>
      </c>
      <c r="Q833" s="26">
        <v>326529995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20813438</v>
      </c>
      <c r="X833" s="3"/>
      <c r="Y833" s="3">
        <v>0</v>
      </c>
      <c r="Z833" s="3">
        <v>0</v>
      </c>
      <c r="AA833" s="3">
        <v>0</v>
      </c>
      <c r="AB833" s="3"/>
      <c r="AC833" s="27">
        <v>20813438</v>
      </c>
      <c r="AD833" s="28">
        <v>166507504</v>
      </c>
      <c r="AE833" s="135"/>
    </row>
    <row r="834" spans="1:31" x14ac:dyDescent="0.25">
      <c r="A834" s="29">
        <v>822</v>
      </c>
      <c r="B834" s="52"/>
      <c r="C834" s="134" t="str">
        <f>VLOOKUP(D834,[1]Hoja1!$A$2:$B$1115,2,0)</f>
        <v>52685</v>
      </c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>
        <v>130239380</v>
      </c>
      <c r="J834" s="3">
        <v>124988455</v>
      </c>
      <c r="K834" s="3"/>
      <c r="L834" s="3"/>
      <c r="M834" s="3"/>
      <c r="N834" s="3"/>
      <c r="O834" s="3"/>
      <c r="P834" s="25">
        <v>255227835</v>
      </c>
      <c r="Q834" s="26">
        <v>157548301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10853282</v>
      </c>
      <c r="X834" s="3"/>
      <c r="Y834" s="3">
        <v>0</v>
      </c>
      <c r="Z834" s="3">
        <v>0</v>
      </c>
      <c r="AA834" s="3">
        <v>0</v>
      </c>
      <c r="AB834" s="3"/>
      <c r="AC834" s="27">
        <v>10853282</v>
      </c>
      <c r="AD834" s="28">
        <v>86826252</v>
      </c>
      <c r="AE834" s="135"/>
    </row>
    <row r="835" spans="1:31" x14ac:dyDescent="0.25">
      <c r="A835" s="20">
        <v>823</v>
      </c>
      <c r="B835" s="52"/>
      <c r="C835" s="134" t="str">
        <f>VLOOKUP(D835,[1]Hoja1!$A$2:$B$1115,2,0)</f>
        <v>52687</v>
      </c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>
        <v>287270228</v>
      </c>
      <c r="J835" s="3">
        <v>298756702</v>
      </c>
      <c r="K835" s="3"/>
      <c r="L835" s="3"/>
      <c r="M835" s="3"/>
      <c r="N835" s="3"/>
      <c r="O835" s="3"/>
      <c r="P835" s="25">
        <v>586026930</v>
      </c>
      <c r="Q835" s="26">
        <v>370574260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23939186</v>
      </c>
      <c r="X835" s="3"/>
      <c r="Y835" s="3">
        <v>0</v>
      </c>
      <c r="Z835" s="3">
        <v>0</v>
      </c>
      <c r="AA835" s="3">
        <v>0</v>
      </c>
      <c r="AB835" s="3"/>
      <c r="AC835" s="27">
        <v>23939186</v>
      </c>
      <c r="AD835" s="28">
        <v>191513484</v>
      </c>
      <c r="AE835" s="135"/>
    </row>
    <row r="836" spans="1:31" x14ac:dyDescent="0.25">
      <c r="A836" s="29">
        <v>824</v>
      </c>
      <c r="B836" s="52"/>
      <c r="C836" s="134" t="str">
        <f>VLOOKUP(D836,[1]Hoja1!$A$2:$B$1115,2,0)</f>
        <v>52693</v>
      </c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>
        <v>189734080</v>
      </c>
      <c r="J836" s="3">
        <v>191579613</v>
      </c>
      <c r="K836" s="3"/>
      <c r="L836" s="3"/>
      <c r="M836" s="3"/>
      <c r="N836" s="3"/>
      <c r="O836" s="3"/>
      <c r="P836" s="25">
        <v>381313693</v>
      </c>
      <c r="Q836" s="26">
        <v>239013132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15811173</v>
      </c>
      <c r="X836" s="3"/>
      <c r="Y836" s="3">
        <v>0</v>
      </c>
      <c r="Z836" s="3">
        <v>0</v>
      </c>
      <c r="AA836" s="3">
        <v>0</v>
      </c>
      <c r="AB836" s="3"/>
      <c r="AC836" s="27">
        <v>15811173</v>
      </c>
      <c r="AD836" s="28">
        <v>126489388</v>
      </c>
      <c r="AE836" s="135"/>
    </row>
    <row r="837" spans="1:31" x14ac:dyDescent="0.25">
      <c r="A837" s="20">
        <v>825</v>
      </c>
      <c r="B837" s="52"/>
      <c r="C837" s="134" t="str">
        <f>VLOOKUP(D837,[1]Hoja1!$A$2:$B$1115,2,0)</f>
        <v>52694</v>
      </c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>
        <v>94853374</v>
      </c>
      <c r="J837" s="3">
        <v>87122482</v>
      </c>
      <c r="K837" s="3"/>
      <c r="L837" s="3"/>
      <c r="M837" s="3"/>
      <c r="N837" s="3"/>
      <c r="O837" s="3"/>
      <c r="P837" s="25">
        <v>181975856</v>
      </c>
      <c r="Q837" s="26">
        <v>110835826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7904448</v>
      </c>
      <c r="X837" s="3"/>
      <c r="Y837" s="3">
        <v>0</v>
      </c>
      <c r="Z837" s="3">
        <v>0</v>
      </c>
      <c r="AA837" s="3">
        <v>0</v>
      </c>
      <c r="AB837" s="3"/>
      <c r="AC837" s="27">
        <v>7904448</v>
      </c>
      <c r="AD837" s="28">
        <v>63235582</v>
      </c>
      <c r="AE837" s="135"/>
    </row>
    <row r="838" spans="1:31" x14ac:dyDescent="0.25">
      <c r="A838" s="29">
        <v>826</v>
      </c>
      <c r="B838" s="52"/>
      <c r="C838" s="134" t="str">
        <f>VLOOKUP(D838,[1]Hoja1!$A$2:$B$1115,2,0)</f>
        <v>52696</v>
      </c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>
        <v>605350352</v>
      </c>
      <c r="J838" s="3">
        <v>382878474</v>
      </c>
      <c r="K838" s="3"/>
      <c r="L838" s="3"/>
      <c r="M838" s="3"/>
      <c r="N838" s="3"/>
      <c r="O838" s="3"/>
      <c r="P838" s="25">
        <v>988228826</v>
      </c>
      <c r="Q838" s="26">
        <v>534216063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50445863</v>
      </c>
      <c r="X838" s="3"/>
      <c r="Y838" s="3">
        <v>0</v>
      </c>
      <c r="Z838" s="3">
        <v>0</v>
      </c>
      <c r="AA838" s="3">
        <v>0</v>
      </c>
      <c r="AB838" s="3"/>
      <c r="AC838" s="27">
        <v>50445863</v>
      </c>
      <c r="AD838" s="28">
        <v>403566900</v>
      </c>
      <c r="AE838" s="135"/>
    </row>
    <row r="839" spans="1:31" x14ac:dyDescent="0.25">
      <c r="A839" s="20">
        <v>827</v>
      </c>
      <c r="B839" s="52"/>
      <c r="C839" s="134" t="str">
        <f>VLOOKUP(D839,[1]Hoja1!$A$2:$B$1115,2,0)</f>
        <v>52699</v>
      </c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>
        <v>225049880</v>
      </c>
      <c r="J839" s="3">
        <v>184589960</v>
      </c>
      <c r="K839" s="3"/>
      <c r="L839" s="3"/>
      <c r="M839" s="3"/>
      <c r="N839" s="3"/>
      <c r="O839" s="3"/>
      <c r="P839" s="25">
        <v>409639840</v>
      </c>
      <c r="Q839" s="26">
        <v>240852431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18754157</v>
      </c>
      <c r="X839" s="3"/>
      <c r="Y839" s="3">
        <v>0</v>
      </c>
      <c r="Z839" s="3">
        <v>0</v>
      </c>
      <c r="AA839" s="3">
        <v>0</v>
      </c>
      <c r="AB839" s="3"/>
      <c r="AC839" s="27">
        <v>18754157</v>
      </c>
      <c r="AD839" s="28">
        <v>150033252</v>
      </c>
      <c r="AE839" s="135"/>
    </row>
    <row r="840" spans="1:31" x14ac:dyDescent="0.25">
      <c r="A840" s="29">
        <v>828</v>
      </c>
      <c r="B840" s="52"/>
      <c r="C840" s="134" t="str">
        <f>VLOOKUP(D840,[1]Hoja1!$A$2:$B$1115,2,0)</f>
        <v>52720</v>
      </c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>
        <v>108971874</v>
      </c>
      <c r="J840" s="3">
        <v>103465072</v>
      </c>
      <c r="K840" s="3"/>
      <c r="L840" s="3"/>
      <c r="M840" s="3"/>
      <c r="N840" s="3"/>
      <c r="O840" s="3"/>
      <c r="P840" s="25">
        <v>212436946</v>
      </c>
      <c r="Q840" s="26">
        <v>130708042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9080990</v>
      </c>
      <c r="X840" s="3"/>
      <c r="Y840" s="3">
        <v>0</v>
      </c>
      <c r="Z840" s="3">
        <v>0</v>
      </c>
      <c r="AA840" s="3">
        <v>0</v>
      </c>
      <c r="AB840" s="3"/>
      <c r="AC840" s="27">
        <v>9080990</v>
      </c>
      <c r="AD840" s="28">
        <v>72647914</v>
      </c>
      <c r="AE840" s="135"/>
    </row>
    <row r="841" spans="1:31" x14ac:dyDescent="0.25">
      <c r="A841" s="20">
        <v>829</v>
      </c>
      <c r="B841" s="52"/>
      <c r="C841" s="134" t="str">
        <f>VLOOKUP(D841,[1]Hoja1!$A$2:$B$1115,2,0)</f>
        <v>52786</v>
      </c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>
        <v>226031928</v>
      </c>
      <c r="J841" s="3">
        <v>287099908</v>
      </c>
      <c r="K841" s="3"/>
      <c r="L841" s="3"/>
      <c r="M841" s="3"/>
      <c r="N841" s="3"/>
      <c r="O841" s="3"/>
      <c r="P841" s="25">
        <v>513131836</v>
      </c>
      <c r="Q841" s="26">
        <v>343607890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18835994</v>
      </c>
      <c r="X841" s="3"/>
      <c r="Y841" s="3">
        <v>0</v>
      </c>
      <c r="Z841" s="3">
        <v>0</v>
      </c>
      <c r="AA841" s="3">
        <v>0</v>
      </c>
      <c r="AB841" s="3"/>
      <c r="AC841" s="27">
        <v>18835994</v>
      </c>
      <c r="AD841" s="28">
        <v>150687952</v>
      </c>
      <c r="AE841" s="135"/>
    </row>
    <row r="842" spans="1:31" x14ac:dyDescent="0.25">
      <c r="A842" s="29">
        <v>830</v>
      </c>
      <c r="B842" s="52"/>
      <c r="C842" s="134" t="str">
        <f>VLOOKUP(D842,[1]Hoja1!$A$2:$B$1115,2,0)</f>
        <v>52788</v>
      </c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>
        <v>145452530</v>
      </c>
      <c r="J842" s="3">
        <v>143694009</v>
      </c>
      <c r="K842" s="3"/>
      <c r="L842" s="3"/>
      <c r="M842" s="3"/>
      <c r="N842" s="3"/>
      <c r="O842" s="3"/>
      <c r="P842" s="25">
        <v>289146539</v>
      </c>
      <c r="Q842" s="26">
        <v>180057141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12121044</v>
      </c>
      <c r="X842" s="3"/>
      <c r="Y842" s="3">
        <v>0</v>
      </c>
      <c r="Z842" s="3">
        <v>0</v>
      </c>
      <c r="AA842" s="3">
        <v>0</v>
      </c>
      <c r="AB842" s="3"/>
      <c r="AC842" s="27">
        <v>12121044</v>
      </c>
      <c r="AD842" s="28">
        <v>96968354</v>
      </c>
      <c r="AE842" s="135"/>
    </row>
    <row r="843" spans="1:31" x14ac:dyDescent="0.25">
      <c r="A843" s="20">
        <v>831</v>
      </c>
      <c r="B843" s="52"/>
      <c r="C843" s="134" t="str">
        <f>VLOOKUP(D843,[1]Hoja1!$A$2:$B$1115,2,0)</f>
        <v>52838</v>
      </c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>
        <v>623531360</v>
      </c>
      <c r="J843" s="3">
        <v>671971436</v>
      </c>
      <c r="K843" s="3"/>
      <c r="L843" s="3"/>
      <c r="M843" s="3"/>
      <c r="N843" s="3"/>
      <c r="O843" s="3"/>
      <c r="P843" s="25">
        <v>1295502796</v>
      </c>
      <c r="Q843" s="26">
        <v>827854277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51960947</v>
      </c>
      <c r="X843" s="3"/>
      <c r="Y843" s="3">
        <v>0</v>
      </c>
      <c r="Z843" s="3">
        <v>0</v>
      </c>
      <c r="AA843" s="3">
        <v>0</v>
      </c>
      <c r="AB843" s="3"/>
      <c r="AC843" s="27">
        <v>51960947</v>
      </c>
      <c r="AD843" s="28">
        <v>415687572</v>
      </c>
      <c r="AE843" s="135"/>
    </row>
    <row r="844" spans="1:31" x14ac:dyDescent="0.25">
      <c r="A844" s="29">
        <v>832</v>
      </c>
      <c r="B844" s="52"/>
      <c r="C844" s="134" t="str">
        <f>VLOOKUP(D844,[1]Hoja1!$A$2:$B$1115,2,0)</f>
        <v>52885</v>
      </c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>
        <v>144412570</v>
      </c>
      <c r="J844" s="3">
        <v>161513448</v>
      </c>
      <c r="K844" s="3"/>
      <c r="L844" s="3"/>
      <c r="M844" s="3"/>
      <c r="N844" s="3"/>
      <c r="O844" s="3"/>
      <c r="P844" s="25">
        <v>305926018</v>
      </c>
      <c r="Q844" s="26">
        <v>197616591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12034381</v>
      </c>
      <c r="X844" s="3"/>
      <c r="Y844" s="3">
        <v>0</v>
      </c>
      <c r="Z844" s="3">
        <v>0</v>
      </c>
      <c r="AA844" s="3">
        <v>0</v>
      </c>
      <c r="AB844" s="3"/>
      <c r="AC844" s="27">
        <v>12034381</v>
      </c>
      <c r="AD844" s="28">
        <v>96275046</v>
      </c>
      <c r="AE844" s="135"/>
    </row>
    <row r="845" spans="1:31" x14ac:dyDescent="0.25">
      <c r="A845" s="20">
        <v>833</v>
      </c>
      <c r="B845" s="52"/>
      <c r="C845" s="134" t="str">
        <f>VLOOKUP(D845,[1]Hoja1!$A$2:$B$1115,2,0)</f>
        <v>54003</v>
      </c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>
        <v>913067776</v>
      </c>
      <c r="J845" s="3">
        <v>833820643</v>
      </c>
      <c r="K845" s="3"/>
      <c r="L845" s="3"/>
      <c r="M845" s="3"/>
      <c r="N845" s="3"/>
      <c r="O845" s="3"/>
      <c r="P845" s="25">
        <v>1746888419</v>
      </c>
      <c r="Q845" s="26">
        <v>841160896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76088981</v>
      </c>
      <c r="X845" s="3"/>
      <c r="Y845" s="3">
        <v>0</v>
      </c>
      <c r="Z845" s="3">
        <v>0</v>
      </c>
      <c r="AA845" s="3">
        <v>0</v>
      </c>
      <c r="AB845" s="3"/>
      <c r="AC845" s="27">
        <v>76088981</v>
      </c>
      <c r="AD845" s="28">
        <v>829638542</v>
      </c>
      <c r="AE845" s="135"/>
    </row>
    <row r="846" spans="1:31" x14ac:dyDescent="0.25">
      <c r="A846" s="29">
        <v>834</v>
      </c>
      <c r="B846" s="52"/>
      <c r="C846" s="134" t="str">
        <f>VLOOKUP(D846,[1]Hoja1!$A$2:$B$1115,2,0)</f>
        <v>54051</v>
      </c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>
        <v>213909896</v>
      </c>
      <c r="J846" s="3">
        <v>215054389</v>
      </c>
      <c r="K846" s="3"/>
      <c r="L846" s="3"/>
      <c r="M846" s="3"/>
      <c r="N846" s="3"/>
      <c r="O846" s="3"/>
      <c r="P846" s="25">
        <v>428964285</v>
      </c>
      <c r="Q846" s="26">
        <v>268531864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17825825</v>
      </c>
      <c r="X846" s="3"/>
      <c r="Y846" s="3">
        <v>0</v>
      </c>
      <c r="Z846" s="3">
        <v>0</v>
      </c>
      <c r="AA846" s="3">
        <v>0</v>
      </c>
      <c r="AB846" s="3"/>
      <c r="AC846" s="27">
        <v>17825825</v>
      </c>
      <c r="AD846" s="28">
        <v>142606596</v>
      </c>
      <c r="AE846" s="135"/>
    </row>
    <row r="847" spans="1:31" x14ac:dyDescent="0.25">
      <c r="A847" s="20">
        <v>835</v>
      </c>
      <c r="B847" s="52"/>
      <c r="C847" s="134" t="str">
        <f>VLOOKUP(D847,[1]Hoja1!$A$2:$B$1115,2,0)</f>
        <v>54099</v>
      </c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>
        <v>131303518</v>
      </c>
      <c r="J847" s="3">
        <v>142259844</v>
      </c>
      <c r="K847" s="3"/>
      <c r="L847" s="3"/>
      <c r="M847" s="3"/>
      <c r="N847" s="3"/>
      <c r="O847" s="3"/>
      <c r="P847" s="25">
        <v>273563362</v>
      </c>
      <c r="Q847" s="26">
        <v>175085724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10941960</v>
      </c>
      <c r="X847" s="3"/>
      <c r="Y847" s="3">
        <v>0</v>
      </c>
      <c r="Z847" s="3">
        <v>0</v>
      </c>
      <c r="AA847" s="3">
        <v>0</v>
      </c>
      <c r="AB847" s="3"/>
      <c r="AC847" s="27">
        <v>10941960</v>
      </c>
      <c r="AD847" s="28">
        <v>87535678</v>
      </c>
      <c r="AE847" s="135"/>
    </row>
    <row r="848" spans="1:31" x14ac:dyDescent="0.25">
      <c r="A848" s="29">
        <v>836</v>
      </c>
      <c r="B848" s="52"/>
      <c r="C848" s="134" t="str">
        <f>VLOOKUP(D848,[1]Hoja1!$A$2:$B$1115,2,0)</f>
        <v>54109</v>
      </c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>
        <v>168251186</v>
      </c>
      <c r="J848" s="3">
        <v>154800647</v>
      </c>
      <c r="K848" s="3"/>
      <c r="L848" s="3"/>
      <c r="M848" s="3"/>
      <c r="N848" s="3"/>
      <c r="O848" s="3"/>
      <c r="P848" s="25">
        <v>323051833</v>
      </c>
      <c r="Q848" s="26">
        <v>196863443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14020932</v>
      </c>
      <c r="X848" s="3"/>
      <c r="Y848" s="3">
        <v>0</v>
      </c>
      <c r="Z848" s="3">
        <v>0</v>
      </c>
      <c r="AA848" s="3">
        <v>0</v>
      </c>
      <c r="AB848" s="3"/>
      <c r="AC848" s="27">
        <v>14020932</v>
      </c>
      <c r="AD848" s="28">
        <v>112167458</v>
      </c>
      <c r="AE848" s="135"/>
    </row>
    <row r="849" spans="1:31" x14ac:dyDescent="0.25">
      <c r="A849" s="20">
        <v>837</v>
      </c>
      <c r="B849" s="52"/>
      <c r="C849" s="134" t="str">
        <f>VLOOKUP(D849,[1]Hoja1!$A$2:$B$1115,2,0)</f>
        <v>54125</v>
      </c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>
        <v>63417160</v>
      </c>
      <c r="J849" s="3">
        <v>57189045</v>
      </c>
      <c r="K849" s="3"/>
      <c r="L849" s="3"/>
      <c r="M849" s="3"/>
      <c r="N849" s="3"/>
      <c r="O849" s="3"/>
      <c r="P849" s="25">
        <v>120606205</v>
      </c>
      <c r="Q849" s="26">
        <v>73043334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5284763</v>
      </c>
      <c r="X849" s="3"/>
      <c r="Y849" s="3">
        <v>0</v>
      </c>
      <c r="Z849" s="3">
        <v>0</v>
      </c>
      <c r="AA849" s="3">
        <v>0</v>
      </c>
      <c r="AB849" s="3"/>
      <c r="AC849" s="27">
        <v>5284763</v>
      </c>
      <c r="AD849" s="28">
        <v>42278108</v>
      </c>
      <c r="AE849" s="135"/>
    </row>
    <row r="850" spans="1:31" x14ac:dyDescent="0.25">
      <c r="A850" s="29">
        <v>838</v>
      </c>
      <c r="B850" s="52"/>
      <c r="C850" s="134" t="str">
        <f>VLOOKUP(D850,[1]Hoja1!$A$2:$B$1115,2,0)</f>
        <v>54128</v>
      </c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>
        <v>230291608</v>
      </c>
      <c r="J850" s="3">
        <v>213842555</v>
      </c>
      <c r="K850" s="3"/>
      <c r="L850" s="3"/>
      <c r="M850" s="3"/>
      <c r="N850" s="3"/>
      <c r="O850" s="3"/>
      <c r="P850" s="25">
        <v>444134163</v>
      </c>
      <c r="Q850" s="26">
        <v>271415456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19190967</v>
      </c>
      <c r="X850" s="3"/>
      <c r="Y850" s="3">
        <v>0</v>
      </c>
      <c r="Z850" s="3">
        <v>0</v>
      </c>
      <c r="AA850" s="3">
        <v>0</v>
      </c>
      <c r="AB850" s="3"/>
      <c r="AC850" s="27">
        <v>19190967</v>
      </c>
      <c r="AD850" s="28">
        <v>153527740</v>
      </c>
      <c r="AE850" s="135"/>
    </row>
    <row r="851" spans="1:31" x14ac:dyDescent="0.25">
      <c r="A851" s="20">
        <v>839</v>
      </c>
      <c r="B851" s="52"/>
      <c r="C851" s="134" t="str">
        <f>VLOOKUP(D851,[1]Hoja1!$A$2:$B$1115,2,0)</f>
        <v>54172</v>
      </c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>
        <v>319242104</v>
      </c>
      <c r="J851" s="3">
        <v>360827406</v>
      </c>
      <c r="K851" s="3"/>
      <c r="L851" s="3"/>
      <c r="M851" s="3"/>
      <c r="N851" s="3"/>
      <c r="O851" s="3"/>
      <c r="P851" s="25">
        <v>680069510</v>
      </c>
      <c r="Q851" s="26">
        <v>440637933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26603509</v>
      </c>
      <c r="X851" s="3"/>
      <c r="Y851" s="3">
        <v>0</v>
      </c>
      <c r="Z851" s="3">
        <v>0</v>
      </c>
      <c r="AA851" s="3">
        <v>0</v>
      </c>
      <c r="AB851" s="3"/>
      <c r="AC851" s="27">
        <v>26603509</v>
      </c>
      <c r="AD851" s="28">
        <v>212828068</v>
      </c>
      <c r="AE851" s="135"/>
    </row>
    <row r="852" spans="1:31" x14ac:dyDescent="0.25">
      <c r="A852" s="29">
        <v>840</v>
      </c>
      <c r="B852" s="52"/>
      <c r="C852" s="134" t="str">
        <f>VLOOKUP(D852,[1]Hoja1!$A$2:$B$1115,2,0)</f>
        <v>54174</v>
      </c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>
        <v>305101752</v>
      </c>
      <c r="J852" s="3">
        <v>265112125</v>
      </c>
      <c r="K852" s="3"/>
      <c r="L852" s="3"/>
      <c r="M852" s="3"/>
      <c r="N852" s="3"/>
      <c r="O852" s="3"/>
      <c r="P852" s="25">
        <v>570213877</v>
      </c>
      <c r="Q852" s="26">
        <v>341387563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25425146</v>
      </c>
      <c r="X852" s="3"/>
      <c r="Y852" s="3">
        <v>0</v>
      </c>
      <c r="Z852" s="3">
        <v>0</v>
      </c>
      <c r="AA852" s="3">
        <v>0</v>
      </c>
      <c r="AB852" s="3"/>
      <c r="AC852" s="27">
        <v>25425146</v>
      </c>
      <c r="AD852" s="28">
        <v>203401168</v>
      </c>
      <c r="AE852" s="135"/>
    </row>
    <row r="853" spans="1:31" x14ac:dyDescent="0.25">
      <c r="A853" s="20">
        <v>841</v>
      </c>
      <c r="B853" s="52"/>
      <c r="C853" s="134" t="str">
        <f>VLOOKUP(D853,[1]Hoja1!$A$2:$B$1115,2,0)</f>
        <v>54206</v>
      </c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>
        <v>737670000</v>
      </c>
      <c r="J853" s="3">
        <v>609948239</v>
      </c>
      <c r="K853" s="3"/>
      <c r="L853" s="3"/>
      <c r="M853" s="3"/>
      <c r="N853" s="3"/>
      <c r="O853" s="3"/>
      <c r="P853" s="25">
        <v>1347618239</v>
      </c>
      <c r="Q853" s="26">
        <v>794365739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61472500</v>
      </c>
      <c r="X853" s="3"/>
      <c r="Y853" s="3">
        <v>0</v>
      </c>
      <c r="Z853" s="3">
        <v>0</v>
      </c>
      <c r="AA853" s="3">
        <v>0</v>
      </c>
      <c r="AB853" s="3"/>
      <c r="AC853" s="27">
        <v>61472500</v>
      </c>
      <c r="AD853" s="28">
        <v>491780000</v>
      </c>
      <c r="AE853" s="135"/>
    </row>
    <row r="854" spans="1:31" x14ac:dyDescent="0.25">
      <c r="A854" s="29">
        <v>842</v>
      </c>
      <c r="B854" s="52"/>
      <c r="C854" s="134" t="str">
        <f>VLOOKUP(D854,[1]Hoja1!$A$2:$B$1115,2,0)</f>
        <v>54223</v>
      </c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>
        <v>190790540</v>
      </c>
      <c r="J854" s="3">
        <v>171677744</v>
      </c>
      <c r="K854" s="3"/>
      <c r="L854" s="3"/>
      <c r="M854" s="3"/>
      <c r="N854" s="3"/>
      <c r="O854" s="3"/>
      <c r="P854" s="25">
        <v>362468284</v>
      </c>
      <c r="Q854" s="26">
        <v>219375380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15899212</v>
      </c>
      <c r="X854" s="3"/>
      <c r="Y854" s="3">
        <v>0</v>
      </c>
      <c r="Z854" s="3">
        <v>0</v>
      </c>
      <c r="AA854" s="3">
        <v>0</v>
      </c>
      <c r="AB854" s="3"/>
      <c r="AC854" s="27">
        <v>15899212</v>
      </c>
      <c r="AD854" s="28">
        <v>127193692</v>
      </c>
      <c r="AE854" s="135"/>
    </row>
    <row r="855" spans="1:31" x14ac:dyDescent="0.25">
      <c r="A855" s="20">
        <v>843</v>
      </c>
      <c r="B855" s="52"/>
      <c r="C855" s="134" t="str">
        <f>VLOOKUP(D855,[1]Hoja1!$A$2:$B$1115,2,0)</f>
        <v>54239</v>
      </c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>
        <v>120863294</v>
      </c>
      <c r="J855" s="3">
        <v>102626019</v>
      </c>
      <c r="K855" s="3"/>
      <c r="L855" s="3"/>
      <c r="M855" s="3"/>
      <c r="N855" s="3"/>
      <c r="O855" s="3"/>
      <c r="P855" s="25">
        <v>223489313</v>
      </c>
      <c r="Q855" s="26">
        <v>132841842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10071941</v>
      </c>
      <c r="X855" s="3"/>
      <c r="Y855" s="3">
        <v>0</v>
      </c>
      <c r="Z855" s="3">
        <v>0</v>
      </c>
      <c r="AA855" s="3">
        <v>0</v>
      </c>
      <c r="AB855" s="3"/>
      <c r="AC855" s="27">
        <v>10071941</v>
      </c>
      <c r="AD855" s="28">
        <v>80575530</v>
      </c>
      <c r="AE855" s="135"/>
    </row>
    <row r="856" spans="1:31" x14ac:dyDescent="0.25">
      <c r="A856" s="29">
        <v>844</v>
      </c>
      <c r="B856" s="52"/>
      <c r="C856" s="134" t="str">
        <f>VLOOKUP(D856,[1]Hoja1!$A$2:$B$1115,2,0)</f>
        <v>54245</v>
      </c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>
        <v>564249856</v>
      </c>
      <c r="J856" s="3">
        <v>448949476</v>
      </c>
      <c r="K856" s="3"/>
      <c r="L856" s="3"/>
      <c r="M856" s="3"/>
      <c r="N856" s="3"/>
      <c r="O856" s="3"/>
      <c r="P856" s="25">
        <v>1013199332</v>
      </c>
      <c r="Q856" s="26">
        <v>590011939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47020821</v>
      </c>
      <c r="X856" s="3"/>
      <c r="Y856" s="3">
        <v>0</v>
      </c>
      <c r="Z856" s="3">
        <v>0</v>
      </c>
      <c r="AA856" s="3">
        <v>0</v>
      </c>
      <c r="AB856" s="3"/>
      <c r="AC856" s="27">
        <v>47020821</v>
      </c>
      <c r="AD856" s="28">
        <v>376166572</v>
      </c>
      <c r="AE856" s="135"/>
    </row>
    <row r="857" spans="1:31" x14ac:dyDescent="0.25">
      <c r="A857" s="20">
        <v>845</v>
      </c>
      <c r="B857" s="52"/>
      <c r="C857" s="134" t="str">
        <f>VLOOKUP(D857,[1]Hoja1!$A$2:$B$1115,2,0)</f>
        <v>54250</v>
      </c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>
        <v>1346567728</v>
      </c>
      <c r="J857" s="3">
        <v>961017319</v>
      </c>
      <c r="K857" s="3"/>
      <c r="L857" s="3"/>
      <c r="M857" s="3"/>
      <c r="N857" s="3"/>
      <c r="O857" s="3"/>
      <c r="P857" s="25">
        <v>2307585047</v>
      </c>
      <c r="Q857" s="26">
        <v>1297659250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112213977</v>
      </c>
      <c r="X857" s="3"/>
      <c r="Y857" s="3">
        <v>0</v>
      </c>
      <c r="Z857" s="3">
        <v>0</v>
      </c>
      <c r="AA857" s="3">
        <v>0</v>
      </c>
      <c r="AB857" s="3"/>
      <c r="AC857" s="27">
        <v>112213977</v>
      </c>
      <c r="AD857" s="28">
        <v>897711820</v>
      </c>
      <c r="AE857" s="135"/>
    </row>
    <row r="858" spans="1:31" x14ac:dyDescent="0.25">
      <c r="A858" s="29">
        <v>846</v>
      </c>
      <c r="B858" s="52"/>
      <c r="C858" s="134" t="str">
        <f>VLOOKUP(D858,[1]Hoja1!$A$2:$B$1115,2,0)</f>
        <v>54261</v>
      </c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>
        <v>727499344</v>
      </c>
      <c r="J858" s="3">
        <v>687254672</v>
      </c>
      <c r="K858" s="3"/>
      <c r="L858" s="3"/>
      <c r="M858" s="3"/>
      <c r="N858" s="3"/>
      <c r="O858" s="3"/>
      <c r="P858" s="25">
        <v>1414754016</v>
      </c>
      <c r="Q858" s="26">
        <v>869129507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60624945</v>
      </c>
      <c r="X858" s="3"/>
      <c r="Y858" s="3">
        <v>0</v>
      </c>
      <c r="Z858" s="3">
        <v>0</v>
      </c>
      <c r="AA858" s="3">
        <v>0</v>
      </c>
      <c r="AB858" s="3"/>
      <c r="AC858" s="27">
        <v>60624945</v>
      </c>
      <c r="AD858" s="28">
        <v>484999564</v>
      </c>
      <c r="AE858" s="135"/>
    </row>
    <row r="859" spans="1:31" x14ac:dyDescent="0.25">
      <c r="A859" s="20">
        <v>847</v>
      </c>
      <c r="B859" s="52"/>
      <c r="C859" s="134" t="str">
        <f>VLOOKUP(D859,[1]Hoja1!$A$2:$B$1115,2,0)</f>
        <v>54313</v>
      </c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>
        <v>115000778</v>
      </c>
      <c r="J859" s="3">
        <v>121822885</v>
      </c>
      <c r="K859" s="3"/>
      <c r="L859" s="3"/>
      <c r="M859" s="3"/>
      <c r="N859" s="3"/>
      <c r="O859" s="3"/>
      <c r="P859" s="25">
        <v>236823663</v>
      </c>
      <c r="Q859" s="26">
        <v>150573079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9583398</v>
      </c>
      <c r="X859" s="3"/>
      <c r="Y859" s="3">
        <v>0</v>
      </c>
      <c r="Z859" s="3">
        <v>0</v>
      </c>
      <c r="AA859" s="3">
        <v>0</v>
      </c>
      <c r="AB859" s="3"/>
      <c r="AC859" s="27">
        <v>9583398</v>
      </c>
      <c r="AD859" s="28">
        <v>76667186</v>
      </c>
      <c r="AE859" s="135"/>
    </row>
    <row r="860" spans="1:31" x14ac:dyDescent="0.25">
      <c r="A860" s="29">
        <v>848</v>
      </c>
      <c r="B860" s="52"/>
      <c r="C860" s="134" t="str">
        <f>VLOOKUP(D860,[1]Hoja1!$A$2:$B$1115,2,0)</f>
        <v>54344</v>
      </c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>
        <v>507603272</v>
      </c>
      <c r="J860" s="3">
        <v>394186270</v>
      </c>
      <c r="K860" s="3"/>
      <c r="L860" s="3"/>
      <c r="M860" s="3"/>
      <c r="N860" s="3"/>
      <c r="O860" s="3"/>
      <c r="P860" s="25">
        <v>901789542</v>
      </c>
      <c r="Q860" s="26">
        <v>521087089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42300273</v>
      </c>
      <c r="X860" s="3"/>
      <c r="Y860" s="3">
        <v>0</v>
      </c>
      <c r="Z860" s="3">
        <v>0</v>
      </c>
      <c r="AA860" s="3">
        <v>0</v>
      </c>
      <c r="AB860" s="3"/>
      <c r="AC860" s="27">
        <v>42300273</v>
      </c>
      <c r="AD860" s="28">
        <v>338402180</v>
      </c>
      <c r="AE860" s="135"/>
    </row>
    <row r="861" spans="1:31" x14ac:dyDescent="0.25">
      <c r="A861" s="20">
        <v>849</v>
      </c>
      <c r="B861" s="52"/>
      <c r="C861" s="134" t="str">
        <f>VLOOKUP(D861,[1]Hoja1!$A$2:$B$1115,2,0)</f>
        <v>54347</v>
      </c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>
        <v>73843986</v>
      </c>
      <c r="J861" s="3">
        <v>71378182</v>
      </c>
      <c r="K861" s="3"/>
      <c r="L861" s="3"/>
      <c r="M861" s="3"/>
      <c r="N861" s="3"/>
      <c r="O861" s="3"/>
      <c r="P861" s="25">
        <v>145222168</v>
      </c>
      <c r="Q861" s="26">
        <v>89839180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6153666</v>
      </c>
      <c r="X861" s="3"/>
      <c r="Y861" s="3">
        <v>0</v>
      </c>
      <c r="Z861" s="3">
        <v>0</v>
      </c>
      <c r="AA861" s="3">
        <v>0</v>
      </c>
      <c r="AB861" s="3"/>
      <c r="AC861" s="27">
        <v>6153666</v>
      </c>
      <c r="AD861" s="28">
        <v>49229322</v>
      </c>
      <c r="AE861" s="135"/>
    </row>
    <row r="862" spans="1:31" x14ac:dyDescent="0.25">
      <c r="A862" s="29">
        <v>850</v>
      </c>
      <c r="B862" s="52"/>
      <c r="C862" s="134" t="str">
        <f>VLOOKUP(D862,[1]Hoja1!$A$2:$B$1115,2,0)</f>
        <v>54377</v>
      </c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>
        <v>91718566</v>
      </c>
      <c r="J862" s="3">
        <v>105778923</v>
      </c>
      <c r="K862" s="3"/>
      <c r="L862" s="3"/>
      <c r="M862" s="3"/>
      <c r="N862" s="3"/>
      <c r="O862" s="3"/>
      <c r="P862" s="25">
        <v>197497489</v>
      </c>
      <c r="Q862" s="26">
        <v>128708565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7643214</v>
      </c>
      <c r="X862" s="3"/>
      <c r="Y862" s="3">
        <v>0</v>
      </c>
      <c r="Z862" s="3">
        <v>0</v>
      </c>
      <c r="AA862" s="3">
        <v>0</v>
      </c>
      <c r="AB862" s="3"/>
      <c r="AC862" s="27">
        <v>7643214</v>
      </c>
      <c r="AD862" s="28">
        <v>61145710</v>
      </c>
      <c r="AE862" s="135"/>
    </row>
    <row r="863" spans="1:31" x14ac:dyDescent="0.25">
      <c r="A863" s="20">
        <v>851</v>
      </c>
      <c r="B863" s="52"/>
      <c r="C863" s="134" t="str">
        <f>VLOOKUP(D863,[1]Hoja1!$A$2:$B$1115,2,0)</f>
        <v>54385</v>
      </c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>
        <v>445832448</v>
      </c>
      <c r="J863" s="3">
        <v>386464268</v>
      </c>
      <c r="K863" s="3"/>
      <c r="L863" s="3"/>
      <c r="M863" s="3"/>
      <c r="N863" s="3"/>
      <c r="O863" s="3"/>
      <c r="P863" s="25">
        <v>832296716</v>
      </c>
      <c r="Q863" s="26">
        <v>497922380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37152704</v>
      </c>
      <c r="X863" s="3"/>
      <c r="Y863" s="3">
        <v>0</v>
      </c>
      <c r="Z863" s="3">
        <v>0</v>
      </c>
      <c r="AA863" s="3">
        <v>0</v>
      </c>
      <c r="AB863" s="3"/>
      <c r="AC863" s="27">
        <v>37152704</v>
      </c>
      <c r="AD863" s="28">
        <v>297221632</v>
      </c>
      <c r="AE863" s="135"/>
    </row>
    <row r="864" spans="1:31" x14ac:dyDescent="0.25">
      <c r="A864" s="29">
        <v>852</v>
      </c>
      <c r="B864" s="52"/>
      <c r="C864" s="134" t="str">
        <f>VLOOKUP(D864,[1]Hoja1!$A$2:$B$1115,2,0)</f>
        <v>54398</v>
      </c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>
        <v>211898304</v>
      </c>
      <c r="J864" s="3">
        <v>195547043</v>
      </c>
      <c r="K864" s="3"/>
      <c r="L864" s="3"/>
      <c r="M864" s="3"/>
      <c r="N864" s="3"/>
      <c r="O864" s="3"/>
      <c r="P864" s="25">
        <v>407445347</v>
      </c>
      <c r="Q864" s="26">
        <v>248521619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17658192</v>
      </c>
      <c r="X864" s="3"/>
      <c r="Y864" s="3">
        <v>0</v>
      </c>
      <c r="Z864" s="3">
        <v>0</v>
      </c>
      <c r="AA864" s="3">
        <v>0</v>
      </c>
      <c r="AB864" s="3"/>
      <c r="AC864" s="27">
        <v>17658192</v>
      </c>
      <c r="AD864" s="28">
        <v>141265536</v>
      </c>
      <c r="AE864" s="135"/>
    </row>
    <row r="865" spans="1:31" x14ac:dyDescent="0.25">
      <c r="A865" s="20">
        <v>853</v>
      </c>
      <c r="B865" s="52"/>
      <c r="C865" s="134" t="str">
        <f>VLOOKUP(D865,[1]Hoja1!$A$2:$B$1115,2,0)</f>
        <v>54405</v>
      </c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>
        <v>942245520</v>
      </c>
      <c r="J865" s="3">
        <v>1036271083</v>
      </c>
      <c r="K865" s="3"/>
      <c r="L865" s="3"/>
      <c r="M865" s="3"/>
      <c r="N865" s="3"/>
      <c r="O865" s="3"/>
      <c r="P865" s="25">
        <v>1978516603</v>
      </c>
      <c r="Q865" s="26">
        <v>1271832463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78520460</v>
      </c>
      <c r="X865" s="3"/>
      <c r="Y865" s="3">
        <v>0</v>
      </c>
      <c r="Z865" s="3">
        <v>0</v>
      </c>
      <c r="AA865" s="3">
        <v>0</v>
      </c>
      <c r="AB865" s="3"/>
      <c r="AC865" s="27">
        <v>78520460</v>
      </c>
      <c r="AD865" s="28">
        <v>628163680</v>
      </c>
      <c r="AE865" s="135"/>
    </row>
    <row r="866" spans="1:31" x14ac:dyDescent="0.25">
      <c r="A866" s="29">
        <v>854</v>
      </c>
      <c r="B866" s="52"/>
      <c r="C866" s="134" t="str">
        <f>VLOOKUP(D866,[1]Hoja1!$A$2:$B$1115,2,0)</f>
        <v>54418</v>
      </c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>
        <v>79382962</v>
      </c>
      <c r="J866" s="3">
        <v>70936796</v>
      </c>
      <c r="K866" s="3"/>
      <c r="L866" s="3"/>
      <c r="M866" s="3"/>
      <c r="N866" s="3"/>
      <c r="O866" s="3"/>
      <c r="P866" s="25">
        <v>150319758</v>
      </c>
      <c r="Q866" s="26">
        <v>90782537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6615247</v>
      </c>
      <c r="X866" s="3"/>
      <c r="Y866" s="3">
        <v>0</v>
      </c>
      <c r="Z866" s="3">
        <v>0</v>
      </c>
      <c r="AA866" s="3">
        <v>0</v>
      </c>
      <c r="AB866" s="3"/>
      <c r="AC866" s="27">
        <v>6615247</v>
      </c>
      <c r="AD866" s="28">
        <v>52921974</v>
      </c>
      <c r="AE866" s="135"/>
    </row>
    <row r="867" spans="1:31" x14ac:dyDescent="0.25">
      <c r="A867" s="20">
        <v>855</v>
      </c>
      <c r="B867" s="52"/>
      <c r="C867" s="134" t="str">
        <f>VLOOKUP(D867,[1]Hoja1!$A$2:$B$1115,2,0)</f>
        <v>54480</v>
      </c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>
        <v>69434296</v>
      </c>
      <c r="J867" s="3">
        <v>71718810</v>
      </c>
      <c r="K867" s="3"/>
      <c r="L867" s="3"/>
      <c r="M867" s="3"/>
      <c r="N867" s="3"/>
      <c r="O867" s="3"/>
      <c r="P867" s="25">
        <v>141153106</v>
      </c>
      <c r="Q867" s="26">
        <v>89077383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5786191</v>
      </c>
      <c r="X867" s="3"/>
      <c r="Y867" s="3">
        <v>0</v>
      </c>
      <c r="Z867" s="3">
        <v>0</v>
      </c>
      <c r="AA867" s="3">
        <v>0</v>
      </c>
      <c r="AB867" s="3"/>
      <c r="AC867" s="27">
        <v>5786191</v>
      </c>
      <c r="AD867" s="28">
        <v>46289532</v>
      </c>
      <c r="AE867" s="135"/>
    </row>
    <row r="868" spans="1:31" x14ac:dyDescent="0.25">
      <c r="A868" s="29">
        <v>856</v>
      </c>
      <c r="B868" s="52"/>
      <c r="C868" s="134" t="str">
        <f>VLOOKUP(D868,[1]Hoja1!$A$2:$B$1115,2,0)</f>
        <v>54498</v>
      </c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>
        <v>1971156896</v>
      </c>
      <c r="J868" s="3">
        <v>2001838470</v>
      </c>
      <c r="K868" s="3"/>
      <c r="L868" s="3"/>
      <c r="M868" s="3"/>
      <c r="N868" s="3"/>
      <c r="O868" s="3"/>
      <c r="P868" s="25">
        <v>3972995366</v>
      </c>
      <c r="Q868" s="26">
        <v>2315111760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164263075</v>
      </c>
      <c r="X868" s="3"/>
      <c r="Y868" s="3">
        <v>0</v>
      </c>
      <c r="Z868" s="3">
        <v>0</v>
      </c>
      <c r="AA868" s="3">
        <v>0</v>
      </c>
      <c r="AB868" s="3"/>
      <c r="AC868" s="27">
        <v>164263075</v>
      </c>
      <c r="AD868" s="28">
        <v>1493620531</v>
      </c>
      <c r="AE868" s="135"/>
    </row>
    <row r="869" spans="1:31" x14ac:dyDescent="0.25">
      <c r="A869" s="20">
        <v>857</v>
      </c>
      <c r="B869" s="52"/>
      <c r="C869" s="134" t="str">
        <f>VLOOKUP(D869,[1]Hoja1!$A$2:$B$1115,2,0)</f>
        <v>54518</v>
      </c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>
        <v>555426072</v>
      </c>
      <c r="J869" s="3">
        <v>618864791</v>
      </c>
      <c r="K869" s="3"/>
      <c r="L869" s="3"/>
      <c r="M869" s="3"/>
      <c r="N869" s="3"/>
      <c r="O869" s="3"/>
      <c r="P869" s="25">
        <v>1174290863</v>
      </c>
      <c r="Q869" s="26">
        <v>757721309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46285506</v>
      </c>
      <c r="X869" s="3"/>
      <c r="Y869" s="3">
        <v>0</v>
      </c>
      <c r="Z869" s="3">
        <v>0</v>
      </c>
      <c r="AA869" s="3">
        <v>0</v>
      </c>
      <c r="AB869" s="3"/>
      <c r="AC869" s="27">
        <v>46285506</v>
      </c>
      <c r="AD869" s="28">
        <v>370284048</v>
      </c>
      <c r="AE869" s="135"/>
    </row>
    <row r="870" spans="1:31" x14ac:dyDescent="0.25">
      <c r="A870" s="29">
        <v>858</v>
      </c>
      <c r="B870" s="52"/>
      <c r="C870" s="134" t="str">
        <f>VLOOKUP(D870,[1]Hoja1!$A$2:$B$1115,2,0)</f>
        <v>54520</v>
      </c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>
        <v>113519968</v>
      </c>
      <c r="J870" s="3">
        <v>135967720</v>
      </c>
      <c r="K870" s="3"/>
      <c r="L870" s="3"/>
      <c r="M870" s="3"/>
      <c r="N870" s="3"/>
      <c r="O870" s="3"/>
      <c r="P870" s="25">
        <v>249487688</v>
      </c>
      <c r="Q870" s="26">
        <v>164347711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9459997</v>
      </c>
      <c r="X870" s="3"/>
      <c r="Y870" s="3">
        <v>0</v>
      </c>
      <c r="Z870" s="3">
        <v>0</v>
      </c>
      <c r="AA870" s="3">
        <v>0</v>
      </c>
      <c r="AB870" s="3"/>
      <c r="AC870" s="27">
        <v>9459997</v>
      </c>
      <c r="AD870" s="28">
        <v>75679980</v>
      </c>
      <c r="AE870" s="135"/>
    </row>
    <row r="871" spans="1:31" x14ac:dyDescent="0.25">
      <c r="A871" s="20">
        <v>859</v>
      </c>
      <c r="B871" s="52"/>
      <c r="C871" s="134" t="str">
        <f>VLOOKUP(D871,[1]Hoja1!$A$2:$B$1115,2,0)</f>
        <v>54553</v>
      </c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>
        <v>212054816</v>
      </c>
      <c r="J871" s="3">
        <v>215518631</v>
      </c>
      <c r="K871" s="3"/>
      <c r="L871" s="3"/>
      <c r="M871" s="3"/>
      <c r="N871" s="3"/>
      <c r="O871" s="3"/>
      <c r="P871" s="25">
        <v>427573447</v>
      </c>
      <c r="Q871" s="26">
        <v>268532336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17671235</v>
      </c>
      <c r="X871" s="3"/>
      <c r="Y871" s="3">
        <v>0</v>
      </c>
      <c r="Z871" s="3">
        <v>0</v>
      </c>
      <c r="AA871" s="3">
        <v>0</v>
      </c>
      <c r="AB871" s="3"/>
      <c r="AC871" s="27">
        <v>17671235</v>
      </c>
      <c r="AD871" s="28">
        <v>141369876</v>
      </c>
      <c r="AE871" s="135"/>
    </row>
    <row r="872" spans="1:31" x14ac:dyDescent="0.25">
      <c r="A872" s="29">
        <v>860</v>
      </c>
      <c r="B872" s="52"/>
      <c r="C872" s="134" t="str">
        <f>VLOOKUP(D872,[1]Hoja1!$A$2:$B$1115,2,0)</f>
        <v>54599</v>
      </c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>
        <v>113866336</v>
      </c>
      <c r="J872" s="3">
        <v>123900873</v>
      </c>
      <c r="K872" s="3"/>
      <c r="L872" s="3"/>
      <c r="M872" s="3"/>
      <c r="N872" s="3"/>
      <c r="O872" s="3"/>
      <c r="P872" s="25">
        <v>237767209</v>
      </c>
      <c r="Q872" s="26">
        <v>152367456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9488861</v>
      </c>
      <c r="X872" s="3"/>
      <c r="Y872" s="3">
        <v>0</v>
      </c>
      <c r="Z872" s="3">
        <v>0</v>
      </c>
      <c r="AA872" s="3">
        <v>0</v>
      </c>
      <c r="AB872" s="3"/>
      <c r="AC872" s="27">
        <v>9488861</v>
      </c>
      <c r="AD872" s="28">
        <v>75910892</v>
      </c>
      <c r="AE872" s="135"/>
    </row>
    <row r="873" spans="1:31" x14ac:dyDescent="0.25">
      <c r="A873" s="20">
        <v>861</v>
      </c>
      <c r="B873" s="52"/>
      <c r="C873" s="134" t="str">
        <f>VLOOKUP(D873,[1]Hoja1!$A$2:$B$1115,2,0)</f>
        <v>54660</v>
      </c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>
        <v>187797604</v>
      </c>
      <c r="J873" s="3">
        <v>218684835</v>
      </c>
      <c r="K873" s="3"/>
      <c r="L873" s="3"/>
      <c r="M873" s="3"/>
      <c r="N873" s="3"/>
      <c r="O873" s="3"/>
      <c r="P873" s="25">
        <v>406482439</v>
      </c>
      <c r="Q873" s="26">
        <v>265634235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15649800</v>
      </c>
      <c r="X873" s="3"/>
      <c r="Y873" s="3">
        <v>0</v>
      </c>
      <c r="Z873" s="3">
        <v>0</v>
      </c>
      <c r="AA873" s="3">
        <v>0</v>
      </c>
      <c r="AB873" s="3"/>
      <c r="AC873" s="27">
        <v>15649800</v>
      </c>
      <c r="AD873" s="28">
        <v>125198404</v>
      </c>
      <c r="AE873" s="135"/>
    </row>
    <row r="874" spans="1:31" x14ac:dyDescent="0.25">
      <c r="A874" s="29">
        <v>862</v>
      </c>
      <c r="B874" s="52"/>
      <c r="C874" s="134" t="str">
        <f>VLOOKUP(D874,[1]Hoja1!$A$2:$B$1115,2,0)</f>
        <v>54670</v>
      </c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>
        <v>421478896</v>
      </c>
      <c r="J874" s="3">
        <v>369698582</v>
      </c>
      <c r="K874" s="3"/>
      <c r="L874" s="3"/>
      <c r="M874" s="3"/>
      <c r="N874" s="3"/>
      <c r="O874" s="3"/>
      <c r="P874" s="25">
        <v>791177478</v>
      </c>
      <c r="Q874" s="26">
        <v>475068305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35123241</v>
      </c>
      <c r="X874" s="3"/>
      <c r="Y874" s="3">
        <v>0</v>
      </c>
      <c r="Z874" s="3">
        <v>0</v>
      </c>
      <c r="AA874" s="3">
        <v>0</v>
      </c>
      <c r="AB874" s="3"/>
      <c r="AC874" s="27">
        <v>35123241</v>
      </c>
      <c r="AD874" s="28">
        <v>280985932</v>
      </c>
      <c r="AE874" s="135"/>
    </row>
    <row r="875" spans="1:31" x14ac:dyDescent="0.25">
      <c r="A875" s="20">
        <v>863</v>
      </c>
      <c r="B875" s="52"/>
      <c r="C875" s="134" t="str">
        <f>VLOOKUP(D875,[1]Hoja1!$A$2:$B$1115,2,0)</f>
        <v>54673</v>
      </c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>
        <v>202438944</v>
      </c>
      <c r="J875" s="3">
        <v>183319692</v>
      </c>
      <c r="K875" s="3"/>
      <c r="L875" s="3"/>
      <c r="M875" s="3"/>
      <c r="N875" s="3"/>
      <c r="O875" s="3"/>
      <c r="P875" s="25">
        <v>385758636</v>
      </c>
      <c r="Q875" s="26">
        <v>233929428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16869912</v>
      </c>
      <c r="X875" s="3"/>
      <c r="Y875" s="3">
        <v>0</v>
      </c>
      <c r="Z875" s="3">
        <v>0</v>
      </c>
      <c r="AA875" s="3">
        <v>0</v>
      </c>
      <c r="AB875" s="3"/>
      <c r="AC875" s="27">
        <v>16869912</v>
      </c>
      <c r="AD875" s="28">
        <v>134959296</v>
      </c>
      <c r="AE875" s="135"/>
    </row>
    <row r="876" spans="1:31" x14ac:dyDescent="0.25">
      <c r="A876" s="29">
        <v>864</v>
      </c>
      <c r="B876" s="52"/>
      <c r="C876" s="134" t="str">
        <f>VLOOKUP(D876,[1]Hoja1!$A$2:$B$1115,2,0)</f>
        <v>54680</v>
      </c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>
        <v>49757438</v>
      </c>
      <c r="J876" s="3">
        <v>56138113</v>
      </c>
      <c r="K876" s="3"/>
      <c r="L876" s="3"/>
      <c r="M876" s="3"/>
      <c r="N876" s="3"/>
      <c r="O876" s="3"/>
      <c r="P876" s="25">
        <v>105895551</v>
      </c>
      <c r="Q876" s="26">
        <v>68577472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4146453</v>
      </c>
      <c r="X876" s="3"/>
      <c r="Y876" s="3">
        <v>0</v>
      </c>
      <c r="Z876" s="3">
        <v>0</v>
      </c>
      <c r="AA876" s="3">
        <v>0</v>
      </c>
      <c r="AB876" s="3"/>
      <c r="AC876" s="27">
        <v>4146453</v>
      </c>
      <c r="AD876" s="28">
        <v>33171626</v>
      </c>
      <c r="AE876" s="135"/>
    </row>
    <row r="877" spans="1:31" x14ac:dyDescent="0.25">
      <c r="A877" s="20">
        <v>865</v>
      </c>
      <c r="B877" s="52"/>
      <c r="C877" s="134" t="str">
        <f>VLOOKUP(D877,[1]Hoja1!$A$2:$B$1115,2,0)</f>
        <v>54720</v>
      </c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>
        <v>888549968</v>
      </c>
      <c r="J877" s="3">
        <v>828667577</v>
      </c>
      <c r="K877" s="3"/>
      <c r="L877" s="3"/>
      <c r="M877" s="3"/>
      <c r="N877" s="3"/>
      <c r="O877" s="3"/>
      <c r="P877" s="25">
        <v>1717217545</v>
      </c>
      <c r="Q877" s="26">
        <v>1050805070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74045831</v>
      </c>
      <c r="X877" s="3"/>
      <c r="Y877" s="3">
        <v>0</v>
      </c>
      <c r="Z877" s="3">
        <v>0</v>
      </c>
      <c r="AA877" s="3">
        <v>0</v>
      </c>
      <c r="AB877" s="3"/>
      <c r="AC877" s="27">
        <v>74045831</v>
      </c>
      <c r="AD877" s="28">
        <v>592366644</v>
      </c>
      <c r="AE877" s="135"/>
    </row>
    <row r="878" spans="1:31" x14ac:dyDescent="0.25">
      <c r="A878" s="29">
        <v>866</v>
      </c>
      <c r="B878" s="52"/>
      <c r="C878" s="134" t="str">
        <f>VLOOKUP(D878,[1]Hoja1!$A$2:$B$1115,2,0)</f>
        <v>54743</v>
      </c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>
        <v>117594026</v>
      </c>
      <c r="J878" s="3">
        <v>131689652</v>
      </c>
      <c r="K878" s="3"/>
      <c r="L878" s="3"/>
      <c r="M878" s="3"/>
      <c r="N878" s="3"/>
      <c r="O878" s="3"/>
      <c r="P878" s="25">
        <v>249283678</v>
      </c>
      <c r="Q878" s="26">
        <v>161088158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9799502</v>
      </c>
      <c r="X878" s="3"/>
      <c r="Y878" s="3">
        <v>0</v>
      </c>
      <c r="Z878" s="3">
        <v>0</v>
      </c>
      <c r="AA878" s="3">
        <v>0</v>
      </c>
      <c r="AB878" s="3"/>
      <c r="AC878" s="27">
        <v>9799502</v>
      </c>
      <c r="AD878" s="28">
        <v>78396018</v>
      </c>
      <c r="AE878" s="135"/>
    </row>
    <row r="879" spans="1:31" x14ac:dyDescent="0.25">
      <c r="A879" s="20">
        <v>867</v>
      </c>
      <c r="B879" s="52"/>
      <c r="C879" s="134" t="str">
        <f>VLOOKUP(D879,[1]Hoja1!$A$2:$B$1115,2,0)</f>
        <v>54800</v>
      </c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>
        <v>717170784</v>
      </c>
      <c r="J879" s="3">
        <v>669424124</v>
      </c>
      <c r="K879" s="3"/>
      <c r="L879" s="3"/>
      <c r="M879" s="3"/>
      <c r="N879" s="3"/>
      <c r="O879" s="3"/>
      <c r="P879" s="25">
        <v>1386594908</v>
      </c>
      <c r="Q879" s="26">
        <v>848716820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59764232</v>
      </c>
      <c r="X879" s="3"/>
      <c r="Y879" s="3">
        <v>0</v>
      </c>
      <c r="Z879" s="3">
        <v>0</v>
      </c>
      <c r="AA879" s="3">
        <v>0</v>
      </c>
      <c r="AB879" s="3"/>
      <c r="AC879" s="27">
        <v>59764232</v>
      </c>
      <c r="AD879" s="28">
        <v>478113856</v>
      </c>
      <c r="AE879" s="135"/>
    </row>
    <row r="880" spans="1:31" x14ac:dyDescent="0.25">
      <c r="A880" s="29">
        <v>868</v>
      </c>
      <c r="B880" s="52"/>
      <c r="C880" s="134" t="str">
        <f>VLOOKUP(D880,[1]Hoja1!$A$2:$B$1115,2,0)</f>
        <v>54810</v>
      </c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>
        <v>3179290112</v>
      </c>
      <c r="J880" s="3">
        <v>2368932586</v>
      </c>
      <c r="K880" s="3"/>
      <c r="L880" s="3"/>
      <c r="M880" s="3"/>
      <c r="N880" s="3"/>
      <c r="O880" s="3"/>
      <c r="P880" s="25">
        <v>5548222698</v>
      </c>
      <c r="Q880" s="26">
        <v>3163755115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264940843</v>
      </c>
      <c r="X880" s="3"/>
      <c r="Y880" s="3">
        <v>0</v>
      </c>
      <c r="Z880" s="3">
        <v>0</v>
      </c>
      <c r="AA880" s="3">
        <v>0</v>
      </c>
      <c r="AB880" s="3"/>
      <c r="AC880" s="27">
        <v>264940843</v>
      </c>
      <c r="AD880" s="28">
        <v>2119526740</v>
      </c>
      <c r="AE880" s="135"/>
    </row>
    <row r="881" spans="1:31" x14ac:dyDescent="0.25">
      <c r="A881" s="20">
        <v>869</v>
      </c>
      <c r="B881" s="52"/>
      <c r="C881" s="134" t="str">
        <f>VLOOKUP(D881,[1]Hoja1!$A$2:$B$1115,2,0)</f>
        <v>54820</v>
      </c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>
        <v>464890424</v>
      </c>
      <c r="J881" s="3">
        <v>471623680</v>
      </c>
      <c r="K881" s="3"/>
      <c r="L881" s="3"/>
      <c r="M881" s="3"/>
      <c r="N881" s="3"/>
      <c r="O881" s="3"/>
      <c r="P881" s="25">
        <v>936514104</v>
      </c>
      <c r="Q881" s="26">
        <v>587846287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38740869</v>
      </c>
      <c r="X881" s="3"/>
      <c r="Y881" s="3">
        <v>0</v>
      </c>
      <c r="Z881" s="3">
        <v>0</v>
      </c>
      <c r="AA881" s="3">
        <v>0</v>
      </c>
      <c r="AB881" s="3"/>
      <c r="AC881" s="27">
        <v>38740869</v>
      </c>
      <c r="AD881" s="28">
        <v>309926948</v>
      </c>
      <c r="AE881" s="135"/>
    </row>
    <row r="882" spans="1:31" x14ac:dyDescent="0.25">
      <c r="A882" s="29">
        <v>870</v>
      </c>
      <c r="B882" s="52"/>
      <c r="C882" s="134" t="str">
        <f>VLOOKUP(D882,[1]Hoja1!$A$2:$B$1115,2,0)</f>
        <v>54871</v>
      </c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>
        <v>142481916</v>
      </c>
      <c r="J882" s="3">
        <v>121629652</v>
      </c>
      <c r="K882" s="3"/>
      <c r="L882" s="3"/>
      <c r="M882" s="3"/>
      <c r="N882" s="3"/>
      <c r="O882" s="3"/>
      <c r="P882" s="25">
        <v>264111568</v>
      </c>
      <c r="Q882" s="26">
        <v>157250131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11873493</v>
      </c>
      <c r="X882" s="3"/>
      <c r="Y882" s="3">
        <v>0</v>
      </c>
      <c r="Z882" s="3">
        <v>0</v>
      </c>
      <c r="AA882" s="3">
        <v>0</v>
      </c>
      <c r="AB882" s="3"/>
      <c r="AC882" s="27">
        <v>11873493</v>
      </c>
      <c r="AD882" s="28">
        <v>94987944</v>
      </c>
      <c r="AE882" s="135"/>
    </row>
    <row r="883" spans="1:31" x14ac:dyDescent="0.25">
      <c r="A883" s="20">
        <v>871</v>
      </c>
      <c r="B883" s="52"/>
      <c r="C883" s="134" t="str">
        <f>VLOOKUP(D883,[1]Hoja1!$A$2:$B$1115,2,0)</f>
        <v>54874</v>
      </c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>
        <v>1463679104</v>
      </c>
      <c r="J883" s="3">
        <v>1487660677</v>
      </c>
      <c r="K883" s="3"/>
      <c r="L883" s="3"/>
      <c r="M883" s="3"/>
      <c r="N883" s="3"/>
      <c r="O883" s="3"/>
      <c r="P883" s="25">
        <v>2951339781</v>
      </c>
      <c r="Q883" s="26">
        <v>1853580454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121973259</v>
      </c>
      <c r="X883" s="3"/>
      <c r="Y883" s="3">
        <v>0</v>
      </c>
      <c r="Z883" s="3">
        <v>0</v>
      </c>
      <c r="AA883" s="3">
        <v>0</v>
      </c>
      <c r="AB883" s="3"/>
      <c r="AC883" s="27">
        <v>121973259</v>
      </c>
      <c r="AD883" s="28">
        <v>975786068</v>
      </c>
      <c r="AE883" s="135"/>
    </row>
    <row r="884" spans="1:31" x14ac:dyDescent="0.25">
      <c r="A884" s="29">
        <v>872</v>
      </c>
      <c r="B884" s="52"/>
      <c r="C884" s="134" t="str">
        <f>VLOOKUP(D884,[1]Hoja1!$A$2:$B$1115,2,0)</f>
        <v>63111</v>
      </c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>
        <v>42065125</v>
      </c>
      <c r="J884" s="3">
        <v>49597965</v>
      </c>
      <c r="K884" s="3"/>
      <c r="L884" s="3"/>
      <c r="M884" s="3"/>
      <c r="N884" s="3"/>
      <c r="O884" s="3"/>
      <c r="P884" s="25">
        <v>91663090</v>
      </c>
      <c r="Q884" s="26">
        <v>60114246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3505427</v>
      </c>
      <c r="X884" s="3"/>
      <c r="Y884" s="3">
        <v>0</v>
      </c>
      <c r="Z884" s="3">
        <v>0</v>
      </c>
      <c r="AA884" s="3">
        <v>0</v>
      </c>
      <c r="AB884" s="3"/>
      <c r="AC884" s="27">
        <v>3505427</v>
      </c>
      <c r="AD884" s="28">
        <v>28043417</v>
      </c>
      <c r="AE884" s="135"/>
    </row>
    <row r="885" spans="1:31" x14ac:dyDescent="0.25">
      <c r="A885" s="20">
        <v>873</v>
      </c>
      <c r="B885" s="52"/>
      <c r="C885" s="134" t="str">
        <f>VLOOKUP(D885,[1]Hoja1!$A$2:$B$1115,2,0)</f>
        <v>63130</v>
      </c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>
        <v>777979376</v>
      </c>
      <c r="J885" s="3">
        <v>997195570</v>
      </c>
      <c r="K885" s="3"/>
      <c r="L885" s="3"/>
      <c r="M885" s="3"/>
      <c r="N885" s="3"/>
      <c r="O885" s="3"/>
      <c r="P885" s="25">
        <v>1775174946</v>
      </c>
      <c r="Q885" s="26">
        <v>1191690415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64831615</v>
      </c>
      <c r="X885" s="3"/>
      <c r="Y885" s="3">
        <v>0</v>
      </c>
      <c r="Z885" s="3">
        <v>0</v>
      </c>
      <c r="AA885" s="3">
        <v>0</v>
      </c>
      <c r="AB885" s="3"/>
      <c r="AC885" s="27">
        <v>64831615</v>
      </c>
      <c r="AD885" s="28">
        <v>518652916</v>
      </c>
      <c r="AE885" s="135"/>
    </row>
    <row r="886" spans="1:31" x14ac:dyDescent="0.25">
      <c r="A886" s="29">
        <v>874</v>
      </c>
      <c r="B886" s="52"/>
      <c r="C886" s="134" t="str">
        <f>VLOOKUP(D886,[1]Hoja1!$A$2:$B$1115,2,0)</f>
        <v>63190</v>
      </c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>
        <v>273370268</v>
      </c>
      <c r="J886" s="3">
        <v>322457713</v>
      </c>
      <c r="K886" s="3"/>
      <c r="L886" s="3"/>
      <c r="M886" s="3"/>
      <c r="N886" s="3"/>
      <c r="O886" s="3"/>
      <c r="P886" s="25">
        <v>595827981</v>
      </c>
      <c r="Q886" s="26">
        <v>390800281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22780856</v>
      </c>
      <c r="X886" s="3"/>
      <c r="Y886" s="3">
        <v>0</v>
      </c>
      <c r="Z886" s="3">
        <v>0</v>
      </c>
      <c r="AA886" s="3">
        <v>0</v>
      </c>
      <c r="AB886" s="3"/>
      <c r="AC886" s="27">
        <v>22780856</v>
      </c>
      <c r="AD886" s="28">
        <v>182246844</v>
      </c>
      <c r="AE886" s="135"/>
    </row>
    <row r="887" spans="1:31" x14ac:dyDescent="0.25">
      <c r="A887" s="20">
        <v>875</v>
      </c>
      <c r="B887" s="52"/>
      <c r="C887" s="134" t="str">
        <f>VLOOKUP(D887,[1]Hoja1!$A$2:$B$1115,2,0)</f>
        <v>63212</v>
      </c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>
        <v>79263475</v>
      </c>
      <c r="J887" s="3">
        <v>87813832</v>
      </c>
      <c r="K887" s="3"/>
      <c r="L887" s="3"/>
      <c r="M887" s="3"/>
      <c r="N887" s="3"/>
      <c r="O887" s="3"/>
      <c r="P887" s="25">
        <v>167077307</v>
      </c>
      <c r="Q887" s="26">
        <v>107629702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6605290</v>
      </c>
      <c r="X887" s="3"/>
      <c r="Y887" s="3">
        <v>0</v>
      </c>
      <c r="Z887" s="3">
        <v>0</v>
      </c>
      <c r="AA887" s="3">
        <v>0</v>
      </c>
      <c r="AB887" s="3"/>
      <c r="AC887" s="27">
        <v>6605290</v>
      </c>
      <c r="AD887" s="28">
        <v>52842315</v>
      </c>
      <c r="AE887" s="135"/>
    </row>
    <row r="888" spans="1:31" x14ac:dyDescent="0.25">
      <c r="A888" s="29">
        <v>876</v>
      </c>
      <c r="B888" s="52"/>
      <c r="C888" s="134" t="str">
        <f>VLOOKUP(D888,[1]Hoja1!$A$2:$B$1115,2,0)</f>
        <v>63272</v>
      </c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>
        <v>131602790</v>
      </c>
      <c r="J888" s="3">
        <v>170387396</v>
      </c>
      <c r="K888" s="3"/>
      <c r="L888" s="3"/>
      <c r="M888" s="3"/>
      <c r="N888" s="3"/>
      <c r="O888" s="3"/>
      <c r="P888" s="25">
        <v>301990186</v>
      </c>
      <c r="Q888" s="26">
        <v>203288093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10966899</v>
      </c>
      <c r="X888" s="3"/>
      <c r="Y888" s="3">
        <v>0</v>
      </c>
      <c r="Z888" s="3">
        <v>0</v>
      </c>
      <c r="AA888" s="3">
        <v>0</v>
      </c>
      <c r="AB888" s="3"/>
      <c r="AC888" s="27">
        <v>10966899</v>
      </c>
      <c r="AD888" s="28">
        <v>87735194</v>
      </c>
      <c r="AE888" s="135"/>
    </row>
    <row r="889" spans="1:31" x14ac:dyDescent="0.25">
      <c r="A889" s="20">
        <v>877</v>
      </c>
      <c r="B889" s="52"/>
      <c r="C889" s="134" t="str">
        <f>VLOOKUP(D889,[1]Hoja1!$A$2:$B$1115,2,0)</f>
        <v>63302</v>
      </c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>
        <v>106458932</v>
      </c>
      <c r="J889" s="3">
        <v>118636883</v>
      </c>
      <c r="K889" s="3"/>
      <c r="L889" s="3"/>
      <c r="M889" s="3"/>
      <c r="N889" s="3"/>
      <c r="O889" s="3"/>
      <c r="P889" s="25">
        <v>225095815</v>
      </c>
      <c r="Q889" s="26">
        <v>145251617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8871578</v>
      </c>
      <c r="X889" s="3"/>
      <c r="Y889" s="3">
        <v>0</v>
      </c>
      <c r="Z889" s="3">
        <v>0</v>
      </c>
      <c r="AA889" s="3">
        <v>0</v>
      </c>
      <c r="AB889" s="3"/>
      <c r="AC889" s="27">
        <v>8871578</v>
      </c>
      <c r="AD889" s="28">
        <v>70972620</v>
      </c>
      <c r="AE889" s="135"/>
    </row>
    <row r="890" spans="1:31" x14ac:dyDescent="0.25">
      <c r="A890" s="29">
        <v>878</v>
      </c>
      <c r="B890" s="52"/>
      <c r="C890" s="134" t="str">
        <f>VLOOKUP(D890,[1]Hoja1!$A$2:$B$1115,2,0)</f>
        <v>63401</v>
      </c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>
        <v>537337192</v>
      </c>
      <c r="J890" s="3">
        <v>513640152</v>
      </c>
      <c r="K890" s="3"/>
      <c r="L890" s="3"/>
      <c r="M890" s="3"/>
      <c r="N890" s="3"/>
      <c r="O890" s="3"/>
      <c r="P890" s="25">
        <v>1050977344</v>
      </c>
      <c r="Q890" s="26">
        <v>647974449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44778099</v>
      </c>
      <c r="X890" s="3"/>
      <c r="Y890" s="3">
        <v>0</v>
      </c>
      <c r="Z890" s="3">
        <v>0</v>
      </c>
      <c r="AA890" s="3">
        <v>0</v>
      </c>
      <c r="AB890" s="3"/>
      <c r="AC890" s="27">
        <v>44778099</v>
      </c>
      <c r="AD890" s="28">
        <v>358224796</v>
      </c>
      <c r="AE890" s="135"/>
    </row>
    <row r="891" spans="1:31" x14ac:dyDescent="0.25">
      <c r="A891" s="20">
        <v>879</v>
      </c>
      <c r="B891" s="52"/>
      <c r="C891" s="134" t="str">
        <f>VLOOKUP(D891,[1]Hoja1!$A$2:$B$1115,2,0)</f>
        <v>63470</v>
      </c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>
        <v>554285328</v>
      </c>
      <c r="J891" s="3">
        <v>585994685</v>
      </c>
      <c r="K891" s="3"/>
      <c r="L891" s="3"/>
      <c r="M891" s="3"/>
      <c r="N891" s="3"/>
      <c r="O891" s="3"/>
      <c r="P891" s="25">
        <v>1140280013</v>
      </c>
      <c r="Q891" s="26">
        <v>724566017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46190444</v>
      </c>
      <c r="X891" s="3"/>
      <c r="Y891" s="3">
        <v>0</v>
      </c>
      <c r="Z891" s="3">
        <v>0</v>
      </c>
      <c r="AA891" s="3">
        <v>0</v>
      </c>
      <c r="AB891" s="3"/>
      <c r="AC891" s="27">
        <v>46190444</v>
      </c>
      <c r="AD891" s="28">
        <v>369523552</v>
      </c>
      <c r="AE891" s="135"/>
    </row>
    <row r="892" spans="1:31" x14ac:dyDescent="0.25">
      <c r="A892" s="29">
        <v>880</v>
      </c>
      <c r="B892" s="52"/>
      <c r="C892" s="134" t="str">
        <f>VLOOKUP(D892,[1]Hoja1!$A$2:$B$1115,2,0)</f>
        <v>63548</v>
      </c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>
        <v>89273922</v>
      </c>
      <c r="J892" s="3">
        <v>122075181</v>
      </c>
      <c r="K892" s="3"/>
      <c r="L892" s="3"/>
      <c r="M892" s="3"/>
      <c r="N892" s="3"/>
      <c r="O892" s="3"/>
      <c r="P892" s="25">
        <v>211349103</v>
      </c>
      <c r="Q892" s="26">
        <v>144393663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7439494</v>
      </c>
      <c r="X892" s="3"/>
      <c r="Y892" s="3">
        <v>0</v>
      </c>
      <c r="Z892" s="3">
        <v>0</v>
      </c>
      <c r="AA892" s="3">
        <v>0</v>
      </c>
      <c r="AB892" s="3"/>
      <c r="AC892" s="27">
        <v>7439494</v>
      </c>
      <c r="AD892" s="28">
        <v>59515946</v>
      </c>
      <c r="AE892" s="135"/>
    </row>
    <row r="893" spans="1:31" x14ac:dyDescent="0.25">
      <c r="A893" s="20">
        <v>881</v>
      </c>
      <c r="B893" s="52"/>
      <c r="C893" s="134" t="str">
        <f>VLOOKUP(D893,[1]Hoja1!$A$2:$B$1115,2,0)</f>
        <v>63594</v>
      </c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>
        <v>369938728</v>
      </c>
      <c r="J893" s="3">
        <v>440515796</v>
      </c>
      <c r="K893" s="3"/>
      <c r="L893" s="3"/>
      <c r="M893" s="3"/>
      <c r="N893" s="3"/>
      <c r="O893" s="3"/>
      <c r="P893" s="25">
        <v>810454524</v>
      </c>
      <c r="Q893" s="26">
        <v>533000477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30828227</v>
      </c>
      <c r="X893" s="3"/>
      <c r="Y893" s="3">
        <v>0</v>
      </c>
      <c r="Z893" s="3">
        <v>0</v>
      </c>
      <c r="AA893" s="3">
        <v>0</v>
      </c>
      <c r="AB893" s="3"/>
      <c r="AC893" s="27">
        <v>30828227</v>
      </c>
      <c r="AD893" s="28">
        <v>246625820</v>
      </c>
      <c r="AE893" s="135"/>
    </row>
    <row r="894" spans="1:31" x14ac:dyDescent="0.25">
      <c r="A894" s="29">
        <v>882</v>
      </c>
      <c r="B894" s="52"/>
      <c r="C894" s="134" t="str">
        <f>VLOOKUP(D894,[1]Hoja1!$A$2:$B$1115,2,0)</f>
        <v>63690</v>
      </c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>
        <v>79076423</v>
      </c>
      <c r="J894" s="3">
        <v>98605823</v>
      </c>
      <c r="K894" s="3"/>
      <c r="L894" s="3"/>
      <c r="M894" s="3"/>
      <c r="N894" s="3"/>
      <c r="O894" s="3"/>
      <c r="P894" s="25">
        <v>177682246</v>
      </c>
      <c r="Q894" s="26">
        <v>118374929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6589702</v>
      </c>
      <c r="X894" s="3"/>
      <c r="Y894" s="3">
        <v>0</v>
      </c>
      <c r="Z894" s="3">
        <v>0</v>
      </c>
      <c r="AA894" s="3">
        <v>0</v>
      </c>
      <c r="AB894" s="3"/>
      <c r="AC894" s="27">
        <v>6589702</v>
      </c>
      <c r="AD894" s="28">
        <v>52717615</v>
      </c>
      <c r="AE894" s="135"/>
    </row>
    <row r="895" spans="1:31" x14ac:dyDescent="0.25">
      <c r="A895" s="20">
        <v>883</v>
      </c>
      <c r="B895" s="52"/>
      <c r="C895" s="134" t="str">
        <f>VLOOKUP(D895,[1]Hoja1!$A$2:$B$1115,2,0)</f>
        <v>66045</v>
      </c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>
        <v>140346952</v>
      </c>
      <c r="J895" s="3">
        <v>177746140</v>
      </c>
      <c r="K895" s="3"/>
      <c r="L895" s="3"/>
      <c r="M895" s="3"/>
      <c r="N895" s="3"/>
      <c r="O895" s="3"/>
      <c r="P895" s="25">
        <v>318093092</v>
      </c>
      <c r="Q895" s="26">
        <v>212832877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11695579</v>
      </c>
      <c r="X895" s="3"/>
      <c r="Y895" s="3">
        <v>0</v>
      </c>
      <c r="Z895" s="3">
        <v>0</v>
      </c>
      <c r="AA895" s="3">
        <v>0</v>
      </c>
      <c r="AB895" s="3"/>
      <c r="AC895" s="27">
        <v>11695579</v>
      </c>
      <c r="AD895" s="28">
        <v>93564636</v>
      </c>
      <c r="AE895" s="135"/>
    </row>
    <row r="896" spans="1:31" x14ac:dyDescent="0.25">
      <c r="A896" s="29">
        <v>884</v>
      </c>
      <c r="B896" s="52"/>
      <c r="C896" s="134" t="str">
        <f>VLOOKUP(D896,[1]Hoja1!$A$2:$B$1115,2,0)</f>
        <v>66075</v>
      </c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>
        <v>70929859</v>
      </c>
      <c r="J896" s="3">
        <v>104292975</v>
      </c>
      <c r="K896" s="3"/>
      <c r="L896" s="3"/>
      <c r="M896" s="3"/>
      <c r="N896" s="3"/>
      <c r="O896" s="3"/>
      <c r="P896" s="25">
        <v>175222834</v>
      </c>
      <c r="Q896" s="26">
        <v>122025441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5910822</v>
      </c>
      <c r="X896" s="3"/>
      <c r="Y896" s="3">
        <v>0</v>
      </c>
      <c r="Z896" s="3">
        <v>0</v>
      </c>
      <c r="AA896" s="3">
        <v>0</v>
      </c>
      <c r="AB896" s="3"/>
      <c r="AC896" s="27">
        <v>5910822</v>
      </c>
      <c r="AD896" s="28">
        <v>47286571</v>
      </c>
      <c r="AE896" s="135"/>
    </row>
    <row r="897" spans="1:31" x14ac:dyDescent="0.25">
      <c r="A897" s="20">
        <v>885</v>
      </c>
      <c r="B897" s="52"/>
      <c r="C897" s="134" t="str">
        <f>VLOOKUP(D897,[1]Hoja1!$A$2:$B$1115,2,0)</f>
        <v>66088</v>
      </c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>
        <v>385328600</v>
      </c>
      <c r="J897" s="3">
        <v>443244353</v>
      </c>
      <c r="K897" s="3"/>
      <c r="L897" s="3"/>
      <c r="M897" s="3"/>
      <c r="N897" s="3"/>
      <c r="O897" s="3"/>
      <c r="P897" s="25">
        <v>828572953</v>
      </c>
      <c r="Q897" s="26">
        <v>539576504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32110717</v>
      </c>
      <c r="X897" s="3"/>
      <c r="Y897" s="3">
        <v>0</v>
      </c>
      <c r="Z897" s="3">
        <v>0</v>
      </c>
      <c r="AA897" s="3">
        <v>0</v>
      </c>
      <c r="AB897" s="3"/>
      <c r="AC897" s="27">
        <v>32110717</v>
      </c>
      <c r="AD897" s="28">
        <v>256885732</v>
      </c>
      <c r="AE897" s="135"/>
    </row>
    <row r="898" spans="1:31" x14ac:dyDescent="0.25">
      <c r="A898" s="29">
        <v>886</v>
      </c>
      <c r="B898" s="52"/>
      <c r="C898" s="134" t="str">
        <f>VLOOKUP(D898,[1]Hoja1!$A$2:$B$1115,2,0)</f>
        <v>66318</v>
      </c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>
        <v>183481616</v>
      </c>
      <c r="J898" s="3">
        <v>220623056</v>
      </c>
      <c r="K898" s="3"/>
      <c r="L898" s="3"/>
      <c r="M898" s="3"/>
      <c r="N898" s="3"/>
      <c r="O898" s="3"/>
      <c r="P898" s="25">
        <v>404104672</v>
      </c>
      <c r="Q898" s="26">
        <v>266493461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15290135</v>
      </c>
      <c r="X898" s="3"/>
      <c r="Y898" s="3">
        <v>0</v>
      </c>
      <c r="Z898" s="3">
        <v>0</v>
      </c>
      <c r="AA898" s="3">
        <v>0</v>
      </c>
      <c r="AB898" s="3"/>
      <c r="AC898" s="27">
        <v>15290135</v>
      </c>
      <c r="AD898" s="28">
        <v>122321076</v>
      </c>
      <c r="AE898" s="135"/>
    </row>
    <row r="899" spans="1:31" x14ac:dyDescent="0.25">
      <c r="A899" s="20">
        <v>887</v>
      </c>
      <c r="B899" s="52"/>
      <c r="C899" s="134" t="str">
        <f>VLOOKUP(D899,[1]Hoja1!$A$2:$B$1115,2,0)</f>
        <v>66383</v>
      </c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>
        <v>110492334</v>
      </c>
      <c r="J899" s="3">
        <v>127310349</v>
      </c>
      <c r="K899" s="3"/>
      <c r="L899" s="3"/>
      <c r="M899" s="3"/>
      <c r="N899" s="3"/>
      <c r="O899" s="3"/>
      <c r="P899" s="25">
        <v>237802683</v>
      </c>
      <c r="Q899" s="26">
        <v>154933434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9207695</v>
      </c>
      <c r="X899" s="3"/>
      <c r="Y899" s="3">
        <v>0</v>
      </c>
      <c r="Z899" s="3">
        <v>0</v>
      </c>
      <c r="AA899" s="3">
        <v>0</v>
      </c>
      <c r="AB899" s="3"/>
      <c r="AC899" s="27">
        <v>9207695</v>
      </c>
      <c r="AD899" s="28">
        <v>73661554</v>
      </c>
      <c r="AE899" s="135"/>
    </row>
    <row r="900" spans="1:31" x14ac:dyDescent="0.25">
      <c r="A900" s="29">
        <v>888</v>
      </c>
      <c r="B900" s="52"/>
      <c r="C900" s="134" t="str">
        <f>VLOOKUP(D900,[1]Hoja1!$A$2:$B$1115,2,0)</f>
        <v>66400</v>
      </c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>
        <v>388020936</v>
      </c>
      <c r="J900" s="3">
        <v>418633701</v>
      </c>
      <c r="K900" s="3"/>
      <c r="L900" s="3"/>
      <c r="M900" s="3"/>
      <c r="N900" s="3"/>
      <c r="O900" s="3"/>
      <c r="P900" s="25">
        <v>806654637</v>
      </c>
      <c r="Q900" s="26">
        <v>515638935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32335078</v>
      </c>
      <c r="X900" s="3"/>
      <c r="Y900" s="3">
        <v>0</v>
      </c>
      <c r="Z900" s="3">
        <v>0</v>
      </c>
      <c r="AA900" s="3">
        <v>0</v>
      </c>
      <c r="AB900" s="3"/>
      <c r="AC900" s="27">
        <v>32335078</v>
      </c>
      <c r="AD900" s="28">
        <v>258680624</v>
      </c>
      <c r="AE900" s="135"/>
    </row>
    <row r="901" spans="1:31" x14ac:dyDescent="0.25">
      <c r="A901" s="20">
        <v>889</v>
      </c>
      <c r="B901" s="52"/>
      <c r="C901" s="134" t="str">
        <f>VLOOKUP(D901,[1]Hoja1!$A$2:$B$1115,2,0)</f>
        <v>66440</v>
      </c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>
        <v>265061256</v>
      </c>
      <c r="J901" s="3">
        <v>289968614</v>
      </c>
      <c r="K901" s="3"/>
      <c r="L901" s="3"/>
      <c r="M901" s="3"/>
      <c r="N901" s="3"/>
      <c r="O901" s="3"/>
      <c r="P901" s="25">
        <v>555029870</v>
      </c>
      <c r="Q901" s="26">
        <v>356233928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22088438</v>
      </c>
      <c r="X901" s="3"/>
      <c r="Y901" s="3">
        <v>0</v>
      </c>
      <c r="Z901" s="3">
        <v>0</v>
      </c>
      <c r="AA901" s="3">
        <v>0</v>
      </c>
      <c r="AB901" s="3"/>
      <c r="AC901" s="27">
        <v>22088438</v>
      </c>
      <c r="AD901" s="28">
        <v>176707504</v>
      </c>
      <c r="AE901" s="135"/>
    </row>
    <row r="902" spans="1:31" x14ac:dyDescent="0.25">
      <c r="A902" s="29">
        <v>890</v>
      </c>
      <c r="B902" s="52"/>
      <c r="C902" s="134" t="str">
        <f>VLOOKUP(D902,[1]Hoja1!$A$2:$B$1115,2,0)</f>
        <v>66456</v>
      </c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>
        <v>632605072</v>
      </c>
      <c r="J902" s="3">
        <v>516216270</v>
      </c>
      <c r="K902" s="3"/>
      <c r="L902" s="3"/>
      <c r="M902" s="3"/>
      <c r="N902" s="3"/>
      <c r="O902" s="3"/>
      <c r="P902" s="25">
        <v>1148821342</v>
      </c>
      <c r="Q902" s="26">
        <v>674367537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52717089</v>
      </c>
      <c r="X902" s="3"/>
      <c r="Y902" s="3">
        <v>0</v>
      </c>
      <c r="Z902" s="3">
        <v>0</v>
      </c>
      <c r="AA902" s="3">
        <v>0</v>
      </c>
      <c r="AB902" s="3"/>
      <c r="AC902" s="27">
        <v>52717089</v>
      </c>
      <c r="AD902" s="28">
        <v>421736716</v>
      </c>
      <c r="AE902" s="135"/>
    </row>
    <row r="903" spans="1:31" x14ac:dyDescent="0.25">
      <c r="A903" s="20">
        <v>891</v>
      </c>
      <c r="B903" s="52"/>
      <c r="C903" s="134" t="str">
        <f>VLOOKUP(D903,[1]Hoja1!$A$2:$B$1115,2,0)</f>
        <v>66572</v>
      </c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>
        <v>1234687776</v>
      </c>
      <c r="J903" s="3">
        <v>1010239637</v>
      </c>
      <c r="K903" s="3"/>
      <c r="L903" s="3"/>
      <c r="M903" s="3"/>
      <c r="N903" s="3"/>
      <c r="O903" s="3"/>
      <c r="P903" s="25">
        <v>2244927413</v>
      </c>
      <c r="Q903" s="26">
        <v>1236384926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102890648</v>
      </c>
      <c r="X903" s="3"/>
      <c r="Y903" s="3">
        <v>0</v>
      </c>
      <c r="Z903" s="3">
        <v>0</v>
      </c>
      <c r="AA903" s="3">
        <v>0</v>
      </c>
      <c r="AB903" s="3"/>
      <c r="AC903" s="27">
        <v>102890648</v>
      </c>
      <c r="AD903" s="28">
        <v>905651839</v>
      </c>
      <c r="AE903" s="135"/>
    </row>
    <row r="904" spans="1:31" x14ac:dyDescent="0.25">
      <c r="A904" s="29">
        <v>892</v>
      </c>
      <c r="B904" s="52"/>
      <c r="C904" s="134" t="str">
        <f>VLOOKUP(D904,[1]Hoja1!$A$2:$B$1115,2,0)</f>
        <v>66594</v>
      </c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>
        <v>511246328</v>
      </c>
      <c r="J904" s="3">
        <v>632881811</v>
      </c>
      <c r="K904" s="3"/>
      <c r="L904" s="3"/>
      <c r="M904" s="3"/>
      <c r="N904" s="3"/>
      <c r="O904" s="3"/>
      <c r="P904" s="25">
        <v>1144128139</v>
      </c>
      <c r="Q904" s="26">
        <v>760693394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42603861</v>
      </c>
      <c r="X904" s="3"/>
      <c r="Y904" s="3">
        <v>0</v>
      </c>
      <c r="Z904" s="3">
        <v>0</v>
      </c>
      <c r="AA904" s="3">
        <v>0</v>
      </c>
      <c r="AB904" s="3"/>
      <c r="AC904" s="27">
        <v>42603861</v>
      </c>
      <c r="AD904" s="28">
        <v>340830884</v>
      </c>
      <c r="AE904" s="135"/>
    </row>
    <row r="905" spans="1:31" x14ac:dyDescent="0.25">
      <c r="A905" s="20">
        <v>893</v>
      </c>
      <c r="B905" s="52"/>
      <c r="C905" s="134" t="str">
        <f>VLOOKUP(D905,[1]Hoja1!$A$2:$B$1115,2,0)</f>
        <v>66682</v>
      </c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>
        <v>899067072</v>
      </c>
      <c r="J905" s="3">
        <v>1094988943</v>
      </c>
      <c r="K905" s="3"/>
      <c r="L905" s="3"/>
      <c r="M905" s="3"/>
      <c r="N905" s="3"/>
      <c r="O905" s="3"/>
      <c r="P905" s="25">
        <v>1994056015</v>
      </c>
      <c r="Q905" s="26">
        <v>1319755711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74922256</v>
      </c>
      <c r="X905" s="3"/>
      <c r="Y905" s="3">
        <v>0</v>
      </c>
      <c r="Z905" s="3">
        <v>0</v>
      </c>
      <c r="AA905" s="3">
        <v>0</v>
      </c>
      <c r="AB905" s="3"/>
      <c r="AC905" s="27">
        <v>74922256</v>
      </c>
      <c r="AD905" s="28">
        <v>599378048</v>
      </c>
      <c r="AE905" s="135"/>
    </row>
    <row r="906" spans="1:31" x14ac:dyDescent="0.25">
      <c r="A906" s="29">
        <v>894</v>
      </c>
      <c r="B906" s="52"/>
      <c r="C906" s="134" t="str">
        <f>VLOOKUP(D906,[1]Hoja1!$A$2:$B$1115,2,0)</f>
        <v>66687</v>
      </c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>
        <v>185713044</v>
      </c>
      <c r="J906" s="3">
        <v>185847676</v>
      </c>
      <c r="K906" s="3"/>
      <c r="L906" s="3"/>
      <c r="M906" s="3"/>
      <c r="N906" s="3"/>
      <c r="O906" s="3"/>
      <c r="P906" s="25">
        <v>371560720</v>
      </c>
      <c r="Q906" s="26">
        <v>232275937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15476087</v>
      </c>
      <c r="X906" s="3"/>
      <c r="Y906" s="3">
        <v>0</v>
      </c>
      <c r="Z906" s="3">
        <v>0</v>
      </c>
      <c r="AA906" s="3">
        <v>0</v>
      </c>
      <c r="AB906" s="3"/>
      <c r="AC906" s="27">
        <v>15476087</v>
      </c>
      <c r="AD906" s="28">
        <v>123808696</v>
      </c>
      <c r="AE906" s="135"/>
    </row>
    <row r="907" spans="1:31" x14ac:dyDescent="0.25">
      <c r="A907" s="20">
        <v>895</v>
      </c>
      <c r="B907" s="52"/>
      <c r="C907" s="134" t="str">
        <f>VLOOKUP(D907,[1]Hoja1!$A$2:$B$1115,2,0)</f>
        <v>68013</v>
      </c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>
        <v>22291635</v>
      </c>
      <c r="J907" s="3">
        <v>23080667</v>
      </c>
      <c r="K907" s="3"/>
      <c r="L907" s="3"/>
      <c r="M907" s="3"/>
      <c r="N907" s="3"/>
      <c r="O907" s="3"/>
      <c r="P907" s="25">
        <v>45372302</v>
      </c>
      <c r="Q907" s="26">
        <v>28653575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1857636</v>
      </c>
      <c r="X907" s="3"/>
      <c r="Y907" s="3">
        <v>0</v>
      </c>
      <c r="Z907" s="3">
        <v>0</v>
      </c>
      <c r="AA907" s="3">
        <v>0</v>
      </c>
      <c r="AB907" s="3"/>
      <c r="AC907" s="27">
        <v>1857636</v>
      </c>
      <c r="AD907" s="28">
        <v>14861091</v>
      </c>
      <c r="AE907" s="135"/>
    </row>
    <row r="908" spans="1:31" x14ac:dyDescent="0.25">
      <c r="A908" s="29">
        <v>896</v>
      </c>
      <c r="B908" s="52"/>
      <c r="C908" s="134" t="str">
        <f>VLOOKUP(D908,[1]Hoja1!$A$2:$B$1115,2,0)</f>
        <v>68020</v>
      </c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>
        <v>53515336</v>
      </c>
      <c r="J908" s="3">
        <v>58496931</v>
      </c>
      <c r="K908" s="3"/>
      <c r="L908" s="3"/>
      <c r="M908" s="3"/>
      <c r="N908" s="3"/>
      <c r="O908" s="3"/>
      <c r="P908" s="25">
        <v>112012267</v>
      </c>
      <c r="Q908" s="26">
        <v>71875764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4459611</v>
      </c>
      <c r="X908" s="3"/>
      <c r="Y908" s="3">
        <v>0</v>
      </c>
      <c r="Z908" s="3">
        <v>0</v>
      </c>
      <c r="AA908" s="3">
        <v>0</v>
      </c>
      <c r="AB908" s="3"/>
      <c r="AC908" s="27">
        <v>4459611</v>
      </c>
      <c r="AD908" s="28">
        <v>35676892</v>
      </c>
      <c r="AE908" s="135"/>
    </row>
    <row r="909" spans="1:31" x14ac:dyDescent="0.25">
      <c r="A909" s="20">
        <v>897</v>
      </c>
      <c r="B909" s="52"/>
      <c r="C909" s="134" t="str">
        <f>VLOOKUP(D909,[1]Hoja1!$A$2:$B$1115,2,0)</f>
        <v>68051</v>
      </c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>
        <v>182586450</v>
      </c>
      <c r="J909" s="3">
        <v>164958612</v>
      </c>
      <c r="K909" s="3"/>
      <c r="L909" s="3"/>
      <c r="M909" s="3"/>
      <c r="N909" s="3"/>
      <c r="O909" s="3"/>
      <c r="P909" s="25">
        <v>347545062</v>
      </c>
      <c r="Q909" s="26">
        <v>210605226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15215538</v>
      </c>
      <c r="X909" s="3"/>
      <c r="Y909" s="3">
        <v>0</v>
      </c>
      <c r="Z909" s="3">
        <v>0</v>
      </c>
      <c r="AA909" s="3">
        <v>0</v>
      </c>
      <c r="AB909" s="3"/>
      <c r="AC909" s="27">
        <v>15215538</v>
      </c>
      <c r="AD909" s="28">
        <v>121724298</v>
      </c>
      <c r="AE909" s="135"/>
    </row>
    <row r="910" spans="1:31" x14ac:dyDescent="0.25">
      <c r="A910" s="29">
        <v>898</v>
      </c>
      <c r="B910" s="52"/>
      <c r="C910" s="134" t="str">
        <f>VLOOKUP(D910,[1]Hoja1!$A$2:$B$1115,2,0)</f>
        <v>68077</v>
      </c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>
        <v>335201948</v>
      </c>
      <c r="J910" s="3">
        <v>373742209</v>
      </c>
      <c r="K910" s="3"/>
      <c r="L910" s="3"/>
      <c r="M910" s="3"/>
      <c r="N910" s="3"/>
      <c r="O910" s="3"/>
      <c r="P910" s="25">
        <v>708944157</v>
      </c>
      <c r="Q910" s="26">
        <v>457542697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27933496</v>
      </c>
      <c r="X910" s="3"/>
      <c r="Y910" s="3">
        <v>0</v>
      </c>
      <c r="Z910" s="3">
        <v>0</v>
      </c>
      <c r="AA910" s="3">
        <v>0</v>
      </c>
      <c r="AB910" s="3"/>
      <c r="AC910" s="27">
        <v>27933496</v>
      </c>
      <c r="AD910" s="28">
        <v>223467964</v>
      </c>
      <c r="AE910" s="135"/>
    </row>
    <row r="911" spans="1:31" x14ac:dyDescent="0.25">
      <c r="A911" s="20">
        <v>899</v>
      </c>
      <c r="B911" s="52"/>
      <c r="C911" s="134" t="str">
        <f>VLOOKUP(D911,[1]Hoja1!$A$2:$B$1115,2,0)</f>
        <v>68079</v>
      </c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>
        <v>116334042</v>
      </c>
      <c r="J911" s="3">
        <v>146242595</v>
      </c>
      <c r="K911" s="3"/>
      <c r="L911" s="3"/>
      <c r="M911" s="3"/>
      <c r="N911" s="3"/>
      <c r="O911" s="3"/>
      <c r="P911" s="25">
        <v>262576637</v>
      </c>
      <c r="Q911" s="26">
        <v>175326107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9694504</v>
      </c>
      <c r="X911" s="3"/>
      <c r="Y911" s="3">
        <v>0</v>
      </c>
      <c r="Z911" s="3">
        <v>0</v>
      </c>
      <c r="AA911" s="3">
        <v>0</v>
      </c>
      <c r="AB911" s="3"/>
      <c r="AC911" s="27">
        <v>9694504</v>
      </c>
      <c r="AD911" s="28">
        <v>77556026</v>
      </c>
      <c r="AE911" s="135"/>
    </row>
    <row r="912" spans="1:31" x14ac:dyDescent="0.25">
      <c r="A912" s="29">
        <v>900</v>
      </c>
      <c r="B912" s="52"/>
      <c r="C912" s="134" t="str">
        <f>VLOOKUP(D912,[1]Hoja1!$A$2:$B$1115,2,0)</f>
        <v>68092</v>
      </c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>
        <v>145632954</v>
      </c>
      <c r="J912" s="3">
        <v>137110787</v>
      </c>
      <c r="K912" s="3"/>
      <c r="L912" s="3"/>
      <c r="M912" s="3"/>
      <c r="N912" s="3"/>
      <c r="O912" s="3"/>
      <c r="P912" s="25">
        <v>282743741</v>
      </c>
      <c r="Q912" s="26">
        <v>173519027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12136080</v>
      </c>
      <c r="X912" s="3"/>
      <c r="Y912" s="3">
        <v>0</v>
      </c>
      <c r="Z912" s="3">
        <v>0</v>
      </c>
      <c r="AA912" s="3">
        <v>0</v>
      </c>
      <c r="AB912" s="3"/>
      <c r="AC912" s="27">
        <v>12136080</v>
      </c>
      <c r="AD912" s="28">
        <v>97088634</v>
      </c>
      <c r="AE912" s="135"/>
    </row>
    <row r="913" spans="1:31" x14ac:dyDescent="0.25">
      <c r="A913" s="20">
        <v>901</v>
      </c>
      <c r="B913" s="52"/>
      <c r="C913" s="134" t="str">
        <f>VLOOKUP(D913,[1]Hoja1!$A$2:$B$1115,2,0)</f>
        <v>68101</v>
      </c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>
        <v>203084256</v>
      </c>
      <c r="J913" s="3">
        <v>220290135</v>
      </c>
      <c r="K913" s="3"/>
      <c r="L913" s="3"/>
      <c r="M913" s="3"/>
      <c r="N913" s="3"/>
      <c r="O913" s="3"/>
      <c r="P913" s="25">
        <v>423374391</v>
      </c>
      <c r="Q913" s="26">
        <v>271061199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16923688</v>
      </c>
      <c r="X913" s="3"/>
      <c r="Y913" s="3">
        <v>0</v>
      </c>
      <c r="Z913" s="3">
        <v>0</v>
      </c>
      <c r="AA913" s="3">
        <v>0</v>
      </c>
      <c r="AB913" s="3"/>
      <c r="AC913" s="27">
        <v>16923688</v>
      </c>
      <c r="AD913" s="28">
        <v>135389504</v>
      </c>
      <c r="AE913" s="135"/>
    </row>
    <row r="914" spans="1:31" x14ac:dyDescent="0.25">
      <c r="A914" s="29">
        <v>902</v>
      </c>
      <c r="B914" s="52"/>
      <c r="C914" s="134" t="str">
        <f>VLOOKUP(D914,[1]Hoja1!$A$2:$B$1115,2,0)</f>
        <v>68121</v>
      </c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>
        <v>21906757</v>
      </c>
      <c r="J914" s="3">
        <v>23189584</v>
      </c>
      <c r="K914" s="3"/>
      <c r="L914" s="3"/>
      <c r="M914" s="3"/>
      <c r="N914" s="3"/>
      <c r="O914" s="3"/>
      <c r="P914" s="25">
        <v>45096341</v>
      </c>
      <c r="Q914" s="26">
        <v>28666273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1825563</v>
      </c>
      <c r="X914" s="3"/>
      <c r="Y914" s="3">
        <v>0</v>
      </c>
      <c r="Z914" s="3">
        <v>0</v>
      </c>
      <c r="AA914" s="3">
        <v>0</v>
      </c>
      <c r="AB914" s="3"/>
      <c r="AC914" s="27">
        <v>1825563</v>
      </c>
      <c r="AD914" s="28">
        <v>14604505</v>
      </c>
      <c r="AE914" s="135"/>
    </row>
    <row r="915" spans="1:31" x14ac:dyDescent="0.25">
      <c r="A915" s="20">
        <v>903</v>
      </c>
      <c r="B915" s="52"/>
      <c r="C915" s="134" t="str">
        <f>VLOOKUP(D915,[1]Hoja1!$A$2:$B$1115,2,0)</f>
        <v>68132</v>
      </c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>
        <v>33757156</v>
      </c>
      <c r="J915" s="3">
        <v>35753529</v>
      </c>
      <c r="K915" s="3"/>
      <c r="L915" s="3"/>
      <c r="M915" s="3"/>
      <c r="N915" s="3"/>
      <c r="O915" s="3"/>
      <c r="P915" s="25">
        <v>69510685</v>
      </c>
      <c r="Q915" s="26">
        <v>44192817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2813096</v>
      </c>
      <c r="X915" s="3"/>
      <c r="Y915" s="3">
        <v>0</v>
      </c>
      <c r="Z915" s="3">
        <v>0</v>
      </c>
      <c r="AA915" s="3">
        <v>0</v>
      </c>
      <c r="AB915" s="3"/>
      <c r="AC915" s="27">
        <v>2813096</v>
      </c>
      <c r="AD915" s="28">
        <v>22504772</v>
      </c>
      <c r="AE915" s="135"/>
    </row>
    <row r="916" spans="1:31" x14ac:dyDescent="0.25">
      <c r="A916" s="29">
        <v>904</v>
      </c>
      <c r="B916" s="52"/>
      <c r="C916" s="134" t="str">
        <f>VLOOKUP(D916,[1]Hoja1!$A$2:$B$1115,2,0)</f>
        <v>68147</v>
      </c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>
        <v>89375452</v>
      </c>
      <c r="J916" s="3">
        <v>98803884</v>
      </c>
      <c r="K916" s="3"/>
      <c r="L916" s="3"/>
      <c r="M916" s="3"/>
      <c r="N916" s="3"/>
      <c r="O916" s="3"/>
      <c r="P916" s="25">
        <v>188179336</v>
      </c>
      <c r="Q916" s="26">
        <v>121147746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7447954</v>
      </c>
      <c r="X916" s="3"/>
      <c r="Y916" s="3">
        <v>0</v>
      </c>
      <c r="Z916" s="3">
        <v>0</v>
      </c>
      <c r="AA916" s="3">
        <v>0</v>
      </c>
      <c r="AB916" s="3"/>
      <c r="AC916" s="27">
        <v>7447954</v>
      </c>
      <c r="AD916" s="28">
        <v>59583636</v>
      </c>
      <c r="AE916" s="135"/>
    </row>
    <row r="917" spans="1:31" x14ac:dyDescent="0.25">
      <c r="A917" s="20">
        <v>905</v>
      </c>
      <c r="B917" s="52"/>
      <c r="C917" s="134" t="str">
        <f>VLOOKUP(D917,[1]Hoja1!$A$2:$B$1115,2,0)</f>
        <v>68152</v>
      </c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>
        <v>91405804</v>
      </c>
      <c r="J917" s="3">
        <v>95779528</v>
      </c>
      <c r="K917" s="3"/>
      <c r="L917" s="3"/>
      <c r="M917" s="3"/>
      <c r="N917" s="3"/>
      <c r="O917" s="3"/>
      <c r="P917" s="25">
        <v>187185332</v>
      </c>
      <c r="Q917" s="26">
        <v>118630978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7617150</v>
      </c>
      <c r="X917" s="3"/>
      <c r="Y917" s="3">
        <v>0</v>
      </c>
      <c r="Z917" s="3">
        <v>0</v>
      </c>
      <c r="AA917" s="3">
        <v>0</v>
      </c>
      <c r="AB917" s="3"/>
      <c r="AC917" s="27">
        <v>7617150</v>
      </c>
      <c r="AD917" s="28">
        <v>60937204</v>
      </c>
      <c r="AE917" s="135"/>
    </row>
    <row r="918" spans="1:31" x14ac:dyDescent="0.25">
      <c r="A918" s="29">
        <v>906</v>
      </c>
      <c r="B918" s="52"/>
      <c r="C918" s="134" t="str">
        <f>VLOOKUP(D918,[1]Hoja1!$A$2:$B$1115,2,0)</f>
        <v>68160</v>
      </c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>
        <v>27509271</v>
      </c>
      <c r="J918" s="3">
        <v>31533365</v>
      </c>
      <c r="K918" s="3"/>
      <c r="L918" s="3"/>
      <c r="M918" s="3"/>
      <c r="N918" s="3"/>
      <c r="O918" s="3"/>
      <c r="P918" s="25">
        <v>59042636</v>
      </c>
      <c r="Q918" s="26">
        <v>38410682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2292439</v>
      </c>
      <c r="X918" s="3"/>
      <c r="Y918" s="3">
        <v>0</v>
      </c>
      <c r="Z918" s="3">
        <v>0</v>
      </c>
      <c r="AA918" s="3">
        <v>0</v>
      </c>
      <c r="AB918" s="3"/>
      <c r="AC918" s="27">
        <v>2292439</v>
      </c>
      <c r="AD918" s="28">
        <v>18339515</v>
      </c>
      <c r="AE918" s="135"/>
    </row>
    <row r="919" spans="1:31" x14ac:dyDescent="0.25">
      <c r="A919" s="20">
        <v>907</v>
      </c>
      <c r="B919" s="52"/>
      <c r="C919" s="134" t="str">
        <f>VLOOKUP(D919,[1]Hoja1!$A$2:$B$1115,2,0)</f>
        <v>68162</v>
      </c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>
        <v>138355076</v>
      </c>
      <c r="J919" s="3">
        <v>145159942</v>
      </c>
      <c r="K919" s="3"/>
      <c r="L919" s="3"/>
      <c r="M919" s="3"/>
      <c r="N919" s="3"/>
      <c r="O919" s="3"/>
      <c r="P919" s="25">
        <v>283515018</v>
      </c>
      <c r="Q919" s="26">
        <v>179748712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11529590</v>
      </c>
      <c r="X919" s="3"/>
      <c r="Y919" s="3">
        <v>0</v>
      </c>
      <c r="Z919" s="3">
        <v>0</v>
      </c>
      <c r="AA919" s="3">
        <v>0</v>
      </c>
      <c r="AB919" s="3"/>
      <c r="AC919" s="27">
        <v>11529590</v>
      </c>
      <c r="AD919" s="28">
        <v>92236716</v>
      </c>
      <c r="AE919" s="135"/>
    </row>
    <row r="920" spans="1:31" x14ac:dyDescent="0.25">
      <c r="A920" s="29">
        <v>908</v>
      </c>
      <c r="B920" s="52"/>
      <c r="C920" s="134" t="str">
        <f>VLOOKUP(D920,[1]Hoja1!$A$2:$B$1115,2,0)</f>
        <v>68167</v>
      </c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>
        <v>191127012</v>
      </c>
      <c r="J920" s="3">
        <v>257236487</v>
      </c>
      <c r="K920" s="3"/>
      <c r="L920" s="3"/>
      <c r="M920" s="3"/>
      <c r="N920" s="3"/>
      <c r="O920" s="3"/>
      <c r="P920" s="25">
        <v>448363499</v>
      </c>
      <c r="Q920" s="26">
        <v>305018240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15927251</v>
      </c>
      <c r="X920" s="3"/>
      <c r="Y920" s="3">
        <v>0</v>
      </c>
      <c r="Z920" s="3">
        <v>0</v>
      </c>
      <c r="AA920" s="3">
        <v>0</v>
      </c>
      <c r="AB920" s="3"/>
      <c r="AC920" s="27">
        <v>15927251</v>
      </c>
      <c r="AD920" s="28">
        <v>127418008</v>
      </c>
      <c r="AE920" s="135"/>
    </row>
    <row r="921" spans="1:31" x14ac:dyDescent="0.25">
      <c r="A921" s="20">
        <v>909</v>
      </c>
      <c r="B921" s="52"/>
      <c r="C921" s="134" t="str">
        <f>VLOOKUP(D921,[1]Hoja1!$A$2:$B$1115,2,0)</f>
        <v>68169</v>
      </c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>
        <v>36364863</v>
      </c>
      <c r="J921" s="3">
        <v>47063802</v>
      </c>
      <c r="K921" s="3"/>
      <c r="L921" s="3"/>
      <c r="M921" s="3"/>
      <c r="N921" s="3"/>
      <c r="O921" s="3"/>
      <c r="P921" s="25">
        <v>83428665</v>
      </c>
      <c r="Q921" s="26">
        <v>56155017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3030405</v>
      </c>
      <c r="X921" s="3"/>
      <c r="Y921" s="3">
        <v>0</v>
      </c>
      <c r="Z921" s="3">
        <v>0</v>
      </c>
      <c r="AA921" s="3">
        <v>0</v>
      </c>
      <c r="AB921" s="3"/>
      <c r="AC921" s="27">
        <v>3030405</v>
      </c>
      <c r="AD921" s="28">
        <v>24243243</v>
      </c>
      <c r="AE921" s="135"/>
    </row>
    <row r="922" spans="1:31" x14ac:dyDescent="0.25">
      <c r="A922" s="29">
        <v>910</v>
      </c>
      <c r="B922" s="52"/>
      <c r="C922" s="134" t="str">
        <f>VLOOKUP(D922,[1]Hoja1!$A$2:$B$1115,2,0)</f>
        <v>68176</v>
      </c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>
        <v>41849392</v>
      </c>
      <c r="J922" s="3">
        <v>44588666</v>
      </c>
      <c r="K922" s="3"/>
      <c r="L922" s="3"/>
      <c r="M922" s="3"/>
      <c r="N922" s="3"/>
      <c r="O922" s="3"/>
      <c r="P922" s="25">
        <v>86438058</v>
      </c>
      <c r="Q922" s="26">
        <v>55051013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3487449</v>
      </c>
      <c r="X922" s="3"/>
      <c r="Y922" s="3">
        <v>0</v>
      </c>
      <c r="Z922" s="3">
        <v>0</v>
      </c>
      <c r="AA922" s="3">
        <v>0</v>
      </c>
      <c r="AB922" s="3"/>
      <c r="AC922" s="27">
        <v>3487449</v>
      </c>
      <c r="AD922" s="28">
        <v>27899596</v>
      </c>
      <c r="AE922" s="135"/>
    </row>
    <row r="923" spans="1:31" x14ac:dyDescent="0.25">
      <c r="A923" s="20">
        <v>911</v>
      </c>
      <c r="B923" s="52"/>
      <c r="C923" s="134" t="str">
        <f>VLOOKUP(D923,[1]Hoja1!$A$2:$B$1115,2,0)</f>
        <v>68179</v>
      </c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>
        <v>46796118</v>
      </c>
      <c r="J923" s="3">
        <v>60839073</v>
      </c>
      <c r="K923" s="3"/>
      <c r="L923" s="3"/>
      <c r="M923" s="3"/>
      <c r="N923" s="3"/>
      <c r="O923" s="3"/>
      <c r="P923" s="25">
        <v>107635191</v>
      </c>
      <c r="Q923" s="26">
        <v>72538104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3899677</v>
      </c>
      <c r="X923" s="3"/>
      <c r="Y923" s="3">
        <v>0</v>
      </c>
      <c r="Z923" s="3">
        <v>0</v>
      </c>
      <c r="AA923" s="3">
        <v>0</v>
      </c>
      <c r="AB923" s="3"/>
      <c r="AC923" s="27">
        <v>3899677</v>
      </c>
      <c r="AD923" s="28">
        <v>31197410</v>
      </c>
      <c r="AE923" s="135"/>
    </row>
    <row r="924" spans="1:31" x14ac:dyDescent="0.25">
      <c r="A924" s="29">
        <v>912</v>
      </c>
      <c r="B924" s="52"/>
      <c r="C924" s="134" t="str">
        <f>VLOOKUP(D924,[1]Hoja1!$A$2:$B$1115,2,0)</f>
        <v>68190</v>
      </c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>
        <v>607796592</v>
      </c>
      <c r="J924" s="3">
        <v>728789297</v>
      </c>
      <c r="K924" s="3"/>
      <c r="L924" s="3"/>
      <c r="M924" s="3"/>
      <c r="N924" s="3"/>
      <c r="O924" s="3"/>
      <c r="P924" s="25">
        <v>1336585889</v>
      </c>
      <c r="Q924" s="26">
        <v>880738445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50649716</v>
      </c>
      <c r="X924" s="3"/>
      <c r="Y924" s="3">
        <v>0</v>
      </c>
      <c r="Z924" s="3">
        <v>0</v>
      </c>
      <c r="AA924" s="3">
        <v>0</v>
      </c>
      <c r="AB924" s="3"/>
      <c r="AC924" s="27">
        <v>50649716</v>
      </c>
      <c r="AD924" s="28">
        <v>405197728</v>
      </c>
      <c r="AE924" s="135"/>
    </row>
    <row r="925" spans="1:31" x14ac:dyDescent="0.25">
      <c r="A925" s="20">
        <v>913</v>
      </c>
      <c r="B925" s="52"/>
      <c r="C925" s="134" t="str">
        <f>VLOOKUP(D925,[1]Hoja1!$A$2:$B$1115,2,0)</f>
        <v>68207</v>
      </c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>
        <v>97890912</v>
      </c>
      <c r="J925" s="3">
        <v>104359198</v>
      </c>
      <c r="K925" s="3"/>
      <c r="L925" s="3"/>
      <c r="M925" s="3"/>
      <c r="N925" s="3"/>
      <c r="O925" s="3"/>
      <c r="P925" s="25">
        <v>202250110</v>
      </c>
      <c r="Q925" s="26">
        <v>128831926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8157576</v>
      </c>
      <c r="X925" s="3"/>
      <c r="Y925" s="3">
        <v>0</v>
      </c>
      <c r="Z925" s="3">
        <v>0</v>
      </c>
      <c r="AA925" s="3">
        <v>0</v>
      </c>
      <c r="AB925" s="3"/>
      <c r="AC925" s="27">
        <v>8157576</v>
      </c>
      <c r="AD925" s="28">
        <v>65260608</v>
      </c>
      <c r="AE925" s="135"/>
    </row>
    <row r="926" spans="1:31" x14ac:dyDescent="0.25">
      <c r="A926" s="29">
        <v>914</v>
      </c>
      <c r="B926" s="52"/>
      <c r="C926" s="134" t="str">
        <f>VLOOKUP(D926,[1]Hoja1!$A$2:$B$1115,2,0)</f>
        <v>68209</v>
      </c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>
        <v>58184920</v>
      </c>
      <c r="J926" s="3">
        <v>54529856</v>
      </c>
      <c r="K926" s="3"/>
      <c r="L926" s="3"/>
      <c r="M926" s="3"/>
      <c r="N926" s="3"/>
      <c r="O926" s="3"/>
      <c r="P926" s="25">
        <v>112714776</v>
      </c>
      <c r="Q926" s="26">
        <v>69076085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4848743</v>
      </c>
      <c r="X926" s="3"/>
      <c r="Y926" s="3">
        <v>0</v>
      </c>
      <c r="Z926" s="3">
        <v>0</v>
      </c>
      <c r="AA926" s="3">
        <v>0</v>
      </c>
      <c r="AB926" s="3"/>
      <c r="AC926" s="27">
        <v>4848743</v>
      </c>
      <c r="AD926" s="28">
        <v>38789948</v>
      </c>
      <c r="AE926" s="135"/>
    </row>
    <row r="927" spans="1:31" x14ac:dyDescent="0.25">
      <c r="A927" s="20">
        <v>915</v>
      </c>
      <c r="B927" s="52"/>
      <c r="C927" s="23">
        <v>68211</v>
      </c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>
        <v>45915163</v>
      </c>
      <c r="J927" s="3">
        <v>0</v>
      </c>
      <c r="K927" s="3"/>
      <c r="L927" s="3"/>
      <c r="M927" s="3"/>
      <c r="N927" s="3"/>
      <c r="O927" s="3"/>
      <c r="P927" s="25">
        <v>45915163</v>
      </c>
      <c r="Q927" s="26">
        <v>11478792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3826264</v>
      </c>
      <c r="X927" s="3"/>
      <c r="Y927" s="3">
        <v>0</v>
      </c>
      <c r="Z927" s="3">
        <v>0</v>
      </c>
      <c r="AA927" s="3">
        <v>0</v>
      </c>
      <c r="AB927" s="3"/>
      <c r="AC927" s="27">
        <v>3826264</v>
      </c>
      <c r="AD927" s="28">
        <v>30610107</v>
      </c>
      <c r="AE927" s="135"/>
    </row>
    <row r="928" spans="1:31" x14ac:dyDescent="0.25">
      <c r="A928" s="29">
        <v>916</v>
      </c>
      <c r="B928" s="52"/>
      <c r="C928" s="134" t="str">
        <f>VLOOKUP(D928,[1]Hoja1!$A$2:$B$1115,2,0)</f>
        <v>68217</v>
      </c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>
        <v>105558096</v>
      </c>
      <c r="J928" s="3">
        <v>105345087</v>
      </c>
      <c r="K928" s="3"/>
      <c r="L928" s="3"/>
      <c r="M928" s="3"/>
      <c r="N928" s="3"/>
      <c r="O928" s="3"/>
      <c r="P928" s="25">
        <v>210903183</v>
      </c>
      <c r="Q928" s="26">
        <v>131734611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8796508</v>
      </c>
      <c r="X928" s="3"/>
      <c r="Y928" s="3">
        <v>0</v>
      </c>
      <c r="Z928" s="3">
        <v>0</v>
      </c>
      <c r="AA928" s="3">
        <v>0</v>
      </c>
      <c r="AB928" s="3"/>
      <c r="AC928" s="27">
        <v>8796508</v>
      </c>
      <c r="AD928" s="28">
        <v>70372064</v>
      </c>
      <c r="AE928" s="135"/>
    </row>
    <row r="929" spans="1:31" x14ac:dyDescent="0.25">
      <c r="A929" s="20">
        <v>917</v>
      </c>
      <c r="B929" s="52"/>
      <c r="C929" s="134" t="str">
        <f>VLOOKUP(D929,[1]Hoja1!$A$2:$B$1115,2,0)</f>
        <v>68229</v>
      </c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>
        <v>188742846</v>
      </c>
      <c r="J929" s="3">
        <v>193097762</v>
      </c>
      <c r="K929" s="3"/>
      <c r="L929" s="3"/>
      <c r="M929" s="3"/>
      <c r="N929" s="3"/>
      <c r="O929" s="3"/>
      <c r="P929" s="25">
        <v>381840608</v>
      </c>
      <c r="Q929" s="26">
        <v>240283475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15728571</v>
      </c>
      <c r="X929" s="3"/>
      <c r="Y929" s="3">
        <v>0</v>
      </c>
      <c r="Z929" s="3">
        <v>0</v>
      </c>
      <c r="AA929" s="3">
        <v>0</v>
      </c>
      <c r="AB929" s="3"/>
      <c r="AC929" s="27">
        <v>15728571</v>
      </c>
      <c r="AD929" s="28">
        <v>125828562</v>
      </c>
      <c r="AE929" s="135"/>
    </row>
    <row r="930" spans="1:31" x14ac:dyDescent="0.25">
      <c r="A930" s="29">
        <v>918</v>
      </c>
      <c r="B930" s="52"/>
      <c r="C930" s="134" t="str">
        <f>VLOOKUP(D930,[1]Hoja1!$A$2:$B$1115,2,0)</f>
        <v>68235</v>
      </c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>
        <v>517539864</v>
      </c>
      <c r="J930" s="3">
        <v>426446293</v>
      </c>
      <c r="K930" s="3"/>
      <c r="L930" s="3"/>
      <c r="M930" s="3"/>
      <c r="N930" s="3"/>
      <c r="O930" s="3"/>
      <c r="P930" s="25">
        <v>943986157</v>
      </c>
      <c r="Q930" s="26">
        <v>555831259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43128322</v>
      </c>
      <c r="X930" s="3"/>
      <c r="Y930" s="3">
        <v>0</v>
      </c>
      <c r="Z930" s="3">
        <v>0</v>
      </c>
      <c r="AA930" s="3">
        <v>0</v>
      </c>
      <c r="AB930" s="3"/>
      <c r="AC930" s="27">
        <v>43128322</v>
      </c>
      <c r="AD930" s="28">
        <v>345026576</v>
      </c>
      <c r="AE930" s="135"/>
    </row>
    <row r="931" spans="1:31" x14ac:dyDescent="0.25">
      <c r="A931" s="20">
        <v>919</v>
      </c>
      <c r="B931" s="52"/>
      <c r="C931" s="134" t="str">
        <f>VLOOKUP(D931,[1]Hoja1!$A$2:$B$1115,2,0)</f>
        <v>68245</v>
      </c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>
        <v>24948236</v>
      </c>
      <c r="J931" s="3">
        <v>35627180</v>
      </c>
      <c r="K931" s="3"/>
      <c r="L931" s="3"/>
      <c r="M931" s="3"/>
      <c r="N931" s="3"/>
      <c r="O931" s="3"/>
      <c r="P931" s="25">
        <v>60575416</v>
      </c>
      <c r="Q931" s="26">
        <v>41864240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2079020</v>
      </c>
      <c r="X931" s="3"/>
      <c r="Y931" s="3">
        <v>0</v>
      </c>
      <c r="Z931" s="3">
        <v>0</v>
      </c>
      <c r="AA931" s="3">
        <v>0</v>
      </c>
      <c r="AB931" s="3"/>
      <c r="AC931" s="27">
        <v>2079020</v>
      </c>
      <c r="AD931" s="28">
        <v>16632156</v>
      </c>
      <c r="AE931" s="135"/>
    </row>
    <row r="932" spans="1:31" x14ac:dyDescent="0.25">
      <c r="A932" s="29">
        <v>920</v>
      </c>
      <c r="B932" s="52"/>
      <c r="C932" s="134" t="str">
        <f>VLOOKUP(D932,[1]Hoja1!$A$2:$B$1115,2,0)</f>
        <v>68250</v>
      </c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>
        <v>115436552</v>
      </c>
      <c r="J932" s="3">
        <v>100643069</v>
      </c>
      <c r="K932" s="3"/>
      <c r="L932" s="3"/>
      <c r="M932" s="3"/>
      <c r="N932" s="3"/>
      <c r="O932" s="3"/>
      <c r="P932" s="25">
        <v>216079621</v>
      </c>
      <c r="Q932" s="26">
        <v>129502208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9619713</v>
      </c>
      <c r="X932" s="3"/>
      <c r="Y932" s="3">
        <v>0</v>
      </c>
      <c r="Z932" s="3">
        <v>0</v>
      </c>
      <c r="AA932" s="3">
        <v>0</v>
      </c>
      <c r="AB932" s="3"/>
      <c r="AC932" s="27">
        <v>9619713</v>
      </c>
      <c r="AD932" s="28">
        <v>76957700</v>
      </c>
      <c r="AE932" s="135"/>
    </row>
    <row r="933" spans="1:31" x14ac:dyDescent="0.25">
      <c r="A933" s="20">
        <v>921</v>
      </c>
      <c r="B933" s="52"/>
      <c r="C933" s="134" t="str">
        <f>VLOOKUP(D933,[1]Hoja1!$A$2:$B$1115,2,0)</f>
        <v>68255</v>
      </c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>
        <v>333037136</v>
      </c>
      <c r="J933" s="3">
        <v>324432561</v>
      </c>
      <c r="K933" s="3"/>
      <c r="L933" s="3"/>
      <c r="M933" s="3"/>
      <c r="N933" s="3"/>
      <c r="O933" s="3"/>
      <c r="P933" s="25">
        <v>657469697</v>
      </c>
      <c r="Q933" s="26">
        <v>407691846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27753095</v>
      </c>
      <c r="X933" s="3"/>
      <c r="Y933" s="3">
        <v>0</v>
      </c>
      <c r="Z933" s="3">
        <v>0</v>
      </c>
      <c r="AA933" s="3">
        <v>0</v>
      </c>
      <c r="AB933" s="3"/>
      <c r="AC933" s="27">
        <v>27753095</v>
      </c>
      <c r="AD933" s="28">
        <v>222024756</v>
      </c>
      <c r="AE933" s="135"/>
    </row>
    <row r="934" spans="1:31" x14ac:dyDescent="0.25">
      <c r="A934" s="29">
        <v>922</v>
      </c>
      <c r="B934" s="52"/>
      <c r="C934" s="134" t="str">
        <f>VLOOKUP(D934,[1]Hoja1!$A$2:$B$1115,2,0)</f>
        <v>68264</v>
      </c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>
        <v>26438270</v>
      </c>
      <c r="J934" s="3">
        <v>38014386</v>
      </c>
      <c r="K934" s="3"/>
      <c r="L934" s="3"/>
      <c r="M934" s="3"/>
      <c r="N934" s="3"/>
      <c r="O934" s="3"/>
      <c r="P934" s="25">
        <v>64452656</v>
      </c>
      <c r="Q934" s="26">
        <v>44623953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2203189</v>
      </c>
      <c r="X934" s="3"/>
      <c r="Y934" s="3">
        <v>0</v>
      </c>
      <c r="Z934" s="3">
        <v>0</v>
      </c>
      <c r="AA934" s="3">
        <v>0</v>
      </c>
      <c r="AB934" s="3"/>
      <c r="AC934" s="27">
        <v>2203189</v>
      </c>
      <c r="AD934" s="28">
        <v>17625514</v>
      </c>
      <c r="AE934" s="135"/>
    </row>
    <row r="935" spans="1:31" x14ac:dyDescent="0.25">
      <c r="A935" s="20">
        <v>923</v>
      </c>
      <c r="B935" s="52"/>
      <c r="C935" s="134" t="str">
        <f>VLOOKUP(D935,[1]Hoja1!$A$2:$B$1115,2,0)</f>
        <v>68266</v>
      </c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>
        <v>58560157</v>
      </c>
      <c r="J935" s="3">
        <v>65172895</v>
      </c>
      <c r="K935" s="3"/>
      <c r="L935" s="3"/>
      <c r="M935" s="3"/>
      <c r="N935" s="3"/>
      <c r="O935" s="3"/>
      <c r="P935" s="25">
        <v>123733052</v>
      </c>
      <c r="Q935" s="26">
        <v>79812934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4880013</v>
      </c>
      <c r="X935" s="3"/>
      <c r="Y935" s="3">
        <v>0</v>
      </c>
      <c r="Z935" s="3">
        <v>0</v>
      </c>
      <c r="AA935" s="3">
        <v>0</v>
      </c>
      <c r="AB935" s="3"/>
      <c r="AC935" s="27">
        <v>4880013</v>
      </c>
      <c r="AD935" s="28">
        <v>39040105</v>
      </c>
      <c r="AE935" s="135"/>
    </row>
    <row r="936" spans="1:31" x14ac:dyDescent="0.25">
      <c r="A936" s="29">
        <v>924</v>
      </c>
      <c r="B936" s="52"/>
      <c r="C936" s="134" t="str">
        <f>VLOOKUP(D936,[1]Hoja1!$A$2:$B$1115,2,0)</f>
        <v>68271</v>
      </c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>
        <v>119323846</v>
      </c>
      <c r="J936" s="3">
        <v>101232593</v>
      </c>
      <c r="K936" s="3"/>
      <c r="L936" s="3"/>
      <c r="M936" s="3"/>
      <c r="N936" s="3"/>
      <c r="O936" s="3"/>
      <c r="P936" s="25">
        <v>220556439</v>
      </c>
      <c r="Q936" s="26">
        <v>131063555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9943654</v>
      </c>
      <c r="X936" s="3"/>
      <c r="Y936" s="3">
        <v>0</v>
      </c>
      <c r="Z936" s="3">
        <v>0</v>
      </c>
      <c r="AA936" s="3">
        <v>0</v>
      </c>
      <c r="AB936" s="3"/>
      <c r="AC936" s="27">
        <v>9943654</v>
      </c>
      <c r="AD936" s="28">
        <v>79549230</v>
      </c>
      <c r="AE936" s="135"/>
    </row>
    <row r="937" spans="1:31" x14ac:dyDescent="0.25">
      <c r="A937" s="20">
        <v>925</v>
      </c>
      <c r="B937" s="52"/>
      <c r="C937" s="134" t="str">
        <f>VLOOKUP(D937,[1]Hoja1!$A$2:$B$1115,2,0)</f>
        <v>68296</v>
      </c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>
        <v>55050617</v>
      </c>
      <c r="J937" s="3">
        <v>64545054</v>
      </c>
      <c r="K937" s="3"/>
      <c r="L937" s="3"/>
      <c r="M937" s="3"/>
      <c r="N937" s="3"/>
      <c r="O937" s="3"/>
      <c r="P937" s="25">
        <v>119595671</v>
      </c>
      <c r="Q937" s="26">
        <v>78307707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4587551</v>
      </c>
      <c r="X937" s="3"/>
      <c r="Y937" s="3">
        <v>0</v>
      </c>
      <c r="Z937" s="3">
        <v>0</v>
      </c>
      <c r="AA937" s="3">
        <v>0</v>
      </c>
      <c r="AB937" s="3"/>
      <c r="AC937" s="27">
        <v>4587551</v>
      </c>
      <c r="AD937" s="28">
        <v>36700413</v>
      </c>
      <c r="AE937" s="135"/>
    </row>
    <row r="938" spans="1:31" x14ac:dyDescent="0.25">
      <c r="A938" s="29">
        <v>926</v>
      </c>
      <c r="B938" s="52"/>
      <c r="C938" s="134" t="str">
        <f>VLOOKUP(D938,[1]Hoja1!$A$2:$B$1115,2,0)</f>
        <v>68298</v>
      </c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>
        <v>77542960</v>
      </c>
      <c r="J938" s="3">
        <v>80787981</v>
      </c>
      <c r="K938" s="3"/>
      <c r="L938" s="3"/>
      <c r="M938" s="3"/>
      <c r="N938" s="3"/>
      <c r="O938" s="3"/>
      <c r="P938" s="25">
        <v>158330941</v>
      </c>
      <c r="Q938" s="26">
        <v>100173720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6461913</v>
      </c>
      <c r="X938" s="3"/>
      <c r="Y938" s="3">
        <v>0</v>
      </c>
      <c r="Z938" s="3">
        <v>0</v>
      </c>
      <c r="AA938" s="3">
        <v>0</v>
      </c>
      <c r="AB938" s="3"/>
      <c r="AC938" s="27">
        <v>6461913</v>
      </c>
      <c r="AD938" s="28">
        <v>51695308</v>
      </c>
      <c r="AE938" s="135"/>
    </row>
    <row r="939" spans="1:31" x14ac:dyDescent="0.25">
      <c r="A939" s="20">
        <v>927</v>
      </c>
      <c r="B939" s="52"/>
      <c r="C939" s="134" t="str">
        <f>VLOOKUP(D939,[1]Hoja1!$A$2:$B$1115,2,0)</f>
        <v>68318</v>
      </c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>
        <v>86194805</v>
      </c>
      <c r="J939" s="3">
        <v>110185306</v>
      </c>
      <c r="K939" s="3"/>
      <c r="L939" s="3"/>
      <c r="M939" s="3"/>
      <c r="N939" s="3"/>
      <c r="O939" s="3"/>
      <c r="P939" s="25">
        <v>196380111</v>
      </c>
      <c r="Q939" s="26">
        <v>131734006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7182900</v>
      </c>
      <c r="X939" s="3"/>
      <c r="Y939" s="3">
        <v>0</v>
      </c>
      <c r="Z939" s="3">
        <v>0</v>
      </c>
      <c r="AA939" s="3">
        <v>0</v>
      </c>
      <c r="AB939" s="3"/>
      <c r="AC939" s="27">
        <v>7182900</v>
      </c>
      <c r="AD939" s="28">
        <v>57463205</v>
      </c>
      <c r="AE939" s="135"/>
    </row>
    <row r="940" spans="1:31" x14ac:dyDescent="0.25">
      <c r="A940" s="29">
        <v>928</v>
      </c>
      <c r="B940" s="52"/>
      <c r="C940" s="134" t="str">
        <f>VLOOKUP(D940,[1]Hoja1!$A$2:$B$1115,2,0)</f>
        <v>68320</v>
      </c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>
        <v>77239313</v>
      </c>
      <c r="J940" s="3">
        <v>32450694</v>
      </c>
      <c r="K940" s="3"/>
      <c r="L940" s="3"/>
      <c r="M940" s="3"/>
      <c r="N940" s="3"/>
      <c r="O940" s="3"/>
      <c r="P940" s="25">
        <v>109690007</v>
      </c>
      <c r="Q940" s="26">
        <v>51760521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6436609</v>
      </c>
      <c r="X940" s="3"/>
      <c r="Y940" s="3">
        <v>0</v>
      </c>
      <c r="Z940" s="3">
        <v>0</v>
      </c>
      <c r="AA940" s="3">
        <v>0</v>
      </c>
      <c r="AB940" s="3"/>
      <c r="AC940" s="27">
        <v>6436609</v>
      </c>
      <c r="AD940" s="28">
        <v>51492877</v>
      </c>
      <c r="AE940" s="135"/>
    </row>
    <row r="941" spans="1:31" x14ac:dyDescent="0.25">
      <c r="A941" s="20">
        <v>929</v>
      </c>
      <c r="B941" s="52"/>
      <c r="C941" s="134" t="str">
        <f>VLOOKUP(D941,[1]Hoja1!$A$2:$B$1115,2,0)</f>
        <v>68322</v>
      </c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>
        <v>34085774</v>
      </c>
      <c r="J941" s="3">
        <v>38811507</v>
      </c>
      <c r="K941" s="3"/>
      <c r="L941" s="3"/>
      <c r="M941" s="3"/>
      <c r="N941" s="3"/>
      <c r="O941" s="3"/>
      <c r="P941" s="25">
        <v>72897281</v>
      </c>
      <c r="Q941" s="26">
        <v>47332950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2840481</v>
      </c>
      <c r="X941" s="3"/>
      <c r="Y941" s="3">
        <v>0</v>
      </c>
      <c r="Z941" s="3">
        <v>0</v>
      </c>
      <c r="AA941" s="3">
        <v>0</v>
      </c>
      <c r="AB941" s="3"/>
      <c r="AC941" s="27">
        <v>2840481</v>
      </c>
      <c r="AD941" s="28">
        <v>22723850</v>
      </c>
      <c r="AE941" s="135"/>
    </row>
    <row r="942" spans="1:31" x14ac:dyDescent="0.25">
      <c r="A942" s="29">
        <v>930</v>
      </c>
      <c r="B942" s="52"/>
      <c r="C942" s="134" t="str">
        <f>VLOOKUP(D942,[1]Hoja1!$A$2:$B$1115,2,0)</f>
        <v>68324</v>
      </c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>
        <v>35405678</v>
      </c>
      <c r="J942" s="3">
        <v>41155269</v>
      </c>
      <c r="K942" s="3"/>
      <c r="L942" s="3"/>
      <c r="M942" s="3"/>
      <c r="N942" s="3"/>
      <c r="O942" s="3"/>
      <c r="P942" s="25">
        <v>76560947</v>
      </c>
      <c r="Q942" s="26">
        <v>50006688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2950473</v>
      </c>
      <c r="X942" s="3"/>
      <c r="Y942" s="3">
        <v>0</v>
      </c>
      <c r="Z942" s="3">
        <v>0</v>
      </c>
      <c r="AA942" s="3">
        <v>0</v>
      </c>
      <c r="AB942" s="3"/>
      <c r="AC942" s="27">
        <v>2950473</v>
      </c>
      <c r="AD942" s="28">
        <v>23603786</v>
      </c>
      <c r="AE942" s="135"/>
    </row>
    <row r="943" spans="1:31" x14ac:dyDescent="0.25">
      <c r="A943" s="20">
        <v>931</v>
      </c>
      <c r="B943" s="52"/>
      <c r="C943" s="134" t="str">
        <f>VLOOKUP(D943,[1]Hoja1!$A$2:$B$1115,2,0)</f>
        <v>68327</v>
      </c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>
        <v>69819803</v>
      </c>
      <c r="J943" s="3">
        <v>67674064</v>
      </c>
      <c r="K943" s="3"/>
      <c r="L943" s="3"/>
      <c r="M943" s="3"/>
      <c r="N943" s="3"/>
      <c r="O943" s="3"/>
      <c r="P943" s="25">
        <v>137493867</v>
      </c>
      <c r="Q943" s="26">
        <v>85129015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5818317</v>
      </c>
      <c r="X943" s="3"/>
      <c r="Y943" s="3">
        <v>0</v>
      </c>
      <c r="Z943" s="3">
        <v>0</v>
      </c>
      <c r="AA943" s="3">
        <v>0</v>
      </c>
      <c r="AB943" s="3"/>
      <c r="AC943" s="27">
        <v>5818317</v>
      </c>
      <c r="AD943" s="28">
        <v>46546535</v>
      </c>
      <c r="AE943" s="135"/>
    </row>
    <row r="944" spans="1:31" x14ac:dyDescent="0.25">
      <c r="A944" s="29">
        <v>932</v>
      </c>
      <c r="B944" s="52"/>
      <c r="C944" s="134" t="str">
        <f>VLOOKUP(D944,[1]Hoja1!$A$2:$B$1115,2,0)</f>
        <v>68344</v>
      </c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>
        <v>35292352</v>
      </c>
      <c r="J944" s="3">
        <v>46484033</v>
      </c>
      <c r="K944" s="3"/>
      <c r="L944" s="3"/>
      <c r="M944" s="3"/>
      <c r="N944" s="3"/>
      <c r="O944" s="3"/>
      <c r="P944" s="25">
        <v>81776385</v>
      </c>
      <c r="Q944" s="26">
        <v>55307120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2941029</v>
      </c>
      <c r="X944" s="3"/>
      <c r="Y944" s="3">
        <v>0</v>
      </c>
      <c r="Z944" s="3">
        <v>0</v>
      </c>
      <c r="AA944" s="3">
        <v>0</v>
      </c>
      <c r="AB944" s="3"/>
      <c r="AC944" s="27">
        <v>2941029</v>
      </c>
      <c r="AD944" s="28">
        <v>23528236</v>
      </c>
      <c r="AE944" s="135"/>
    </row>
    <row r="945" spans="1:31" x14ac:dyDescent="0.25">
      <c r="A945" s="20">
        <v>933</v>
      </c>
      <c r="B945" s="52"/>
      <c r="C945" s="134" t="str">
        <f>VLOOKUP(D945,[1]Hoja1!$A$2:$B$1115,2,0)</f>
        <v>68368</v>
      </c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>
        <v>44844412</v>
      </c>
      <c r="J945" s="3">
        <v>52602631</v>
      </c>
      <c r="K945" s="3"/>
      <c r="L945" s="3"/>
      <c r="M945" s="3"/>
      <c r="N945" s="3"/>
      <c r="O945" s="3"/>
      <c r="P945" s="25">
        <v>97447043</v>
      </c>
      <c r="Q945" s="26">
        <v>63813733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3737034</v>
      </c>
      <c r="X945" s="3"/>
      <c r="Y945" s="3">
        <v>0</v>
      </c>
      <c r="Z945" s="3">
        <v>0</v>
      </c>
      <c r="AA945" s="3">
        <v>0</v>
      </c>
      <c r="AB945" s="3"/>
      <c r="AC945" s="27">
        <v>3737034</v>
      </c>
      <c r="AD945" s="28">
        <v>29896276</v>
      </c>
      <c r="AE945" s="135"/>
    </row>
    <row r="946" spans="1:31" x14ac:dyDescent="0.25">
      <c r="A946" s="29">
        <v>934</v>
      </c>
      <c r="B946" s="52"/>
      <c r="C946" s="134" t="str">
        <f>VLOOKUP(D946,[1]Hoja1!$A$2:$B$1115,2,0)</f>
        <v>68370</v>
      </c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>
        <v>36779882</v>
      </c>
      <c r="J946" s="3">
        <v>38983848</v>
      </c>
      <c r="K946" s="3"/>
      <c r="L946" s="3"/>
      <c r="M946" s="3"/>
      <c r="N946" s="3"/>
      <c r="O946" s="3"/>
      <c r="P946" s="25">
        <v>75763730</v>
      </c>
      <c r="Q946" s="26">
        <v>48178818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3064990</v>
      </c>
      <c r="X946" s="3"/>
      <c r="Y946" s="3">
        <v>0</v>
      </c>
      <c r="Z946" s="3">
        <v>0</v>
      </c>
      <c r="AA946" s="3">
        <v>0</v>
      </c>
      <c r="AB946" s="3"/>
      <c r="AC946" s="27">
        <v>3064990</v>
      </c>
      <c r="AD946" s="28">
        <v>24519922</v>
      </c>
      <c r="AE946" s="135"/>
    </row>
    <row r="947" spans="1:31" x14ac:dyDescent="0.25">
      <c r="A947" s="20">
        <v>935</v>
      </c>
      <c r="B947" s="52"/>
      <c r="C947" s="134" t="str">
        <f>VLOOKUP(D947,[1]Hoja1!$A$2:$B$1115,2,0)</f>
        <v>68377</v>
      </c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>
        <v>97641920</v>
      </c>
      <c r="J947" s="3">
        <v>106215395</v>
      </c>
      <c r="K947" s="3"/>
      <c r="L947" s="3"/>
      <c r="M947" s="3"/>
      <c r="N947" s="3"/>
      <c r="O947" s="3"/>
      <c r="P947" s="25">
        <v>203857315</v>
      </c>
      <c r="Q947" s="26">
        <v>130625876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8136827</v>
      </c>
      <c r="X947" s="3"/>
      <c r="Y947" s="3">
        <v>0</v>
      </c>
      <c r="Z947" s="3">
        <v>0</v>
      </c>
      <c r="AA947" s="3">
        <v>0</v>
      </c>
      <c r="AB947" s="3"/>
      <c r="AC947" s="27">
        <v>8136827</v>
      </c>
      <c r="AD947" s="28">
        <v>65094612</v>
      </c>
      <c r="AE947" s="135"/>
    </row>
    <row r="948" spans="1:31" x14ac:dyDescent="0.25">
      <c r="A948" s="29">
        <v>936</v>
      </c>
      <c r="B948" s="52"/>
      <c r="C948" s="134" t="str">
        <f>VLOOKUP(D948,[1]Hoja1!$A$2:$B$1115,2,0)</f>
        <v>68385</v>
      </c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>
        <v>199687996</v>
      </c>
      <c r="J948" s="3">
        <v>236795617</v>
      </c>
      <c r="K948" s="3"/>
      <c r="L948" s="3"/>
      <c r="M948" s="3"/>
      <c r="N948" s="3"/>
      <c r="O948" s="3"/>
      <c r="P948" s="25">
        <v>436483613</v>
      </c>
      <c r="Q948" s="26">
        <v>286717615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16640666</v>
      </c>
      <c r="X948" s="3"/>
      <c r="Y948" s="3">
        <v>0</v>
      </c>
      <c r="Z948" s="3">
        <v>0</v>
      </c>
      <c r="AA948" s="3">
        <v>0</v>
      </c>
      <c r="AB948" s="3"/>
      <c r="AC948" s="27">
        <v>16640666</v>
      </c>
      <c r="AD948" s="28">
        <v>133125332</v>
      </c>
      <c r="AE948" s="135"/>
    </row>
    <row r="949" spans="1:31" x14ac:dyDescent="0.25">
      <c r="A949" s="20">
        <v>937</v>
      </c>
      <c r="B949" s="52"/>
      <c r="C949" s="134" t="str">
        <f>VLOOKUP(D949,[1]Hoja1!$A$2:$B$1115,2,0)</f>
        <v>68397</v>
      </c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>
        <v>41825103</v>
      </c>
      <c r="J949" s="3">
        <v>55935200</v>
      </c>
      <c r="K949" s="3"/>
      <c r="L949" s="3"/>
      <c r="M949" s="3"/>
      <c r="N949" s="3"/>
      <c r="O949" s="3"/>
      <c r="P949" s="25">
        <v>97760303</v>
      </c>
      <c r="Q949" s="26">
        <v>66391475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3485425</v>
      </c>
      <c r="X949" s="3"/>
      <c r="Y949" s="3">
        <v>0</v>
      </c>
      <c r="Z949" s="3">
        <v>0</v>
      </c>
      <c r="AA949" s="3">
        <v>0</v>
      </c>
      <c r="AB949" s="3"/>
      <c r="AC949" s="27">
        <v>3485425</v>
      </c>
      <c r="AD949" s="28">
        <v>27883403</v>
      </c>
      <c r="AE949" s="135"/>
    </row>
    <row r="950" spans="1:31" x14ac:dyDescent="0.25">
      <c r="A950" s="29">
        <v>938</v>
      </c>
      <c r="B950" s="52"/>
      <c r="C950" s="134" t="str">
        <f>VLOOKUP(D950,[1]Hoja1!$A$2:$B$1115,2,0)</f>
        <v>68406</v>
      </c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>
        <v>544467448</v>
      </c>
      <c r="J950" s="3">
        <v>615572618</v>
      </c>
      <c r="K950" s="3"/>
      <c r="L950" s="3"/>
      <c r="M950" s="3"/>
      <c r="N950" s="3"/>
      <c r="O950" s="3"/>
      <c r="P950" s="25">
        <v>1160040066</v>
      </c>
      <c r="Q950" s="26">
        <v>751689479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45372287</v>
      </c>
      <c r="X950" s="3"/>
      <c r="Y950" s="3">
        <v>0</v>
      </c>
      <c r="Z950" s="3">
        <v>0</v>
      </c>
      <c r="AA950" s="3">
        <v>0</v>
      </c>
      <c r="AB950" s="3"/>
      <c r="AC950" s="27">
        <v>45372287</v>
      </c>
      <c r="AD950" s="28">
        <v>362978300</v>
      </c>
      <c r="AE950" s="135"/>
    </row>
    <row r="951" spans="1:31" x14ac:dyDescent="0.25">
      <c r="A951" s="20">
        <v>939</v>
      </c>
      <c r="B951" s="52"/>
      <c r="C951" s="134" t="str">
        <f>VLOOKUP(D951,[1]Hoja1!$A$2:$B$1115,2,0)</f>
        <v>68418</v>
      </c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>
        <v>335513060</v>
      </c>
      <c r="J951" s="3">
        <v>314126365</v>
      </c>
      <c r="K951" s="3"/>
      <c r="L951" s="3"/>
      <c r="M951" s="3"/>
      <c r="N951" s="3"/>
      <c r="O951" s="3"/>
      <c r="P951" s="25">
        <v>649639425</v>
      </c>
      <c r="Q951" s="26">
        <v>398004631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27959422</v>
      </c>
      <c r="X951" s="3"/>
      <c r="Y951" s="3">
        <v>0</v>
      </c>
      <c r="Z951" s="3">
        <v>0</v>
      </c>
      <c r="AA951" s="3">
        <v>0</v>
      </c>
      <c r="AB951" s="3"/>
      <c r="AC951" s="27">
        <v>27959422</v>
      </c>
      <c r="AD951" s="28">
        <v>223675372</v>
      </c>
      <c r="AE951" s="135"/>
    </row>
    <row r="952" spans="1:31" x14ac:dyDescent="0.25">
      <c r="A952" s="29">
        <v>940</v>
      </c>
      <c r="B952" s="52"/>
      <c r="C952" s="134" t="str">
        <f>VLOOKUP(D952,[1]Hoja1!$A$2:$B$1115,2,0)</f>
        <v>68425</v>
      </c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>
        <v>41038606</v>
      </c>
      <c r="J952" s="3">
        <v>37986270</v>
      </c>
      <c r="K952" s="3"/>
      <c r="L952" s="3"/>
      <c r="M952" s="3"/>
      <c r="N952" s="3"/>
      <c r="O952" s="3"/>
      <c r="P952" s="25">
        <v>79024876</v>
      </c>
      <c r="Q952" s="26">
        <v>48245922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3419884</v>
      </c>
      <c r="X952" s="3"/>
      <c r="Y952" s="3">
        <v>0</v>
      </c>
      <c r="Z952" s="3">
        <v>0</v>
      </c>
      <c r="AA952" s="3">
        <v>0</v>
      </c>
      <c r="AB952" s="3"/>
      <c r="AC952" s="27">
        <v>3419884</v>
      </c>
      <c r="AD952" s="28">
        <v>27359070</v>
      </c>
      <c r="AE952" s="135"/>
    </row>
    <row r="953" spans="1:31" x14ac:dyDescent="0.25">
      <c r="A953" s="20">
        <v>941</v>
      </c>
      <c r="B953" s="52"/>
      <c r="C953" s="134" t="str">
        <f>VLOOKUP(D953,[1]Hoja1!$A$2:$B$1115,2,0)</f>
        <v>68432</v>
      </c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>
        <v>320122772</v>
      </c>
      <c r="J953" s="3">
        <v>417119711</v>
      </c>
      <c r="K953" s="3"/>
      <c r="L953" s="3"/>
      <c r="M953" s="3"/>
      <c r="N953" s="3"/>
      <c r="O953" s="3"/>
      <c r="P953" s="25">
        <v>737242483</v>
      </c>
      <c r="Q953" s="26">
        <v>497150405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26676898</v>
      </c>
      <c r="X953" s="3"/>
      <c r="Y953" s="3">
        <v>0</v>
      </c>
      <c r="Z953" s="3">
        <v>0</v>
      </c>
      <c r="AA953" s="3">
        <v>0</v>
      </c>
      <c r="AB953" s="3"/>
      <c r="AC953" s="27">
        <v>26676898</v>
      </c>
      <c r="AD953" s="28">
        <v>213415180</v>
      </c>
      <c r="AE953" s="135"/>
    </row>
    <row r="954" spans="1:31" x14ac:dyDescent="0.25">
      <c r="A954" s="29">
        <v>942</v>
      </c>
      <c r="B954" s="52"/>
      <c r="C954" s="134" t="str">
        <f>VLOOKUP(D954,[1]Hoja1!$A$2:$B$1115,2,0)</f>
        <v>68444</v>
      </c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>
        <v>108290206</v>
      </c>
      <c r="J954" s="3">
        <v>126639056</v>
      </c>
      <c r="K954" s="3"/>
      <c r="L954" s="3"/>
      <c r="M954" s="3"/>
      <c r="N954" s="3"/>
      <c r="O954" s="3"/>
      <c r="P954" s="25">
        <v>234929262</v>
      </c>
      <c r="Q954" s="26">
        <v>153711608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9024184</v>
      </c>
      <c r="X954" s="3"/>
      <c r="Y954" s="3">
        <v>0</v>
      </c>
      <c r="Z954" s="3">
        <v>0</v>
      </c>
      <c r="AA954" s="3">
        <v>0</v>
      </c>
      <c r="AB954" s="3"/>
      <c r="AC954" s="27">
        <v>9024184</v>
      </c>
      <c r="AD954" s="28">
        <v>72193470</v>
      </c>
      <c r="AE954" s="135"/>
    </row>
    <row r="955" spans="1:31" x14ac:dyDescent="0.25">
      <c r="A955" s="20">
        <v>943</v>
      </c>
      <c r="B955" s="52"/>
      <c r="C955" s="134" t="str">
        <f>VLOOKUP(D955,[1]Hoja1!$A$2:$B$1115,2,0)</f>
        <v>68464</v>
      </c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>
        <v>251264656</v>
      </c>
      <c r="J955" s="3">
        <v>244614664</v>
      </c>
      <c r="K955" s="3"/>
      <c r="L955" s="3"/>
      <c r="M955" s="3"/>
      <c r="N955" s="3"/>
      <c r="O955" s="3"/>
      <c r="P955" s="25">
        <v>495879320</v>
      </c>
      <c r="Q955" s="26">
        <v>307430827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20938721</v>
      </c>
      <c r="X955" s="3"/>
      <c r="Y955" s="3">
        <v>0</v>
      </c>
      <c r="Z955" s="3">
        <v>0</v>
      </c>
      <c r="AA955" s="3">
        <v>0</v>
      </c>
      <c r="AB955" s="3"/>
      <c r="AC955" s="27">
        <v>20938721</v>
      </c>
      <c r="AD955" s="28">
        <v>167509772</v>
      </c>
      <c r="AE955" s="135"/>
    </row>
    <row r="956" spans="1:31" x14ac:dyDescent="0.25">
      <c r="A956" s="29">
        <v>944</v>
      </c>
      <c r="B956" s="52"/>
      <c r="C956" s="134" t="str">
        <f>VLOOKUP(D956,[1]Hoja1!$A$2:$B$1115,2,0)</f>
        <v>68468</v>
      </c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>
        <v>58334737</v>
      </c>
      <c r="J956" s="3">
        <v>64798148</v>
      </c>
      <c r="K956" s="3"/>
      <c r="L956" s="3"/>
      <c r="M956" s="3"/>
      <c r="N956" s="3"/>
      <c r="O956" s="3"/>
      <c r="P956" s="25">
        <v>123132885</v>
      </c>
      <c r="Q956" s="26">
        <v>79381832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4861228</v>
      </c>
      <c r="X956" s="3"/>
      <c r="Y956" s="3">
        <v>0</v>
      </c>
      <c r="Z956" s="3">
        <v>0</v>
      </c>
      <c r="AA956" s="3">
        <v>0</v>
      </c>
      <c r="AB956" s="3"/>
      <c r="AC956" s="27">
        <v>4861228</v>
      </c>
      <c r="AD956" s="28">
        <v>38889825</v>
      </c>
      <c r="AE956" s="135"/>
    </row>
    <row r="957" spans="1:31" x14ac:dyDescent="0.25">
      <c r="A957" s="20">
        <v>945</v>
      </c>
      <c r="B957" s="52"/>
      <c r="C957" s="134" t="str">
        <f>VLOOKUP(D957,[1]Hoja1!$A$2:$B$1115,2,0)</f>
        <v>68498</v>
      </c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>
        <v>70870573</v>
      </c>
      <c r="J957" s="3">
        <v>82858919</v>
      </c>
      <c r="K957" s="3"/>
      <c r="L957" s="3"/>
      <c r="M957" s="3"/>
      <c r="N957" s="3"/>
      <c r="O957" s="3"/>
      <c r="P957" s="25">
        <v>153729492</v>
      </c>
      <c r="Q957" s="26">
        <v>100576562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5905881</v>
      </c>
      <c r="X957" s="3"/>
      <c r="Y957" s="3">
        <v>0</v>
      </c>
      <c r="Z957" s="3">
        <v>0</v>
      </c>
      <c r="AA957" s="3">
        <v>0</v>
      </c>
      <c r="AB957" s="3"/>
      <c r="AC957" s="27">
        <v>5905881</v>
      </c>
      <c r="AD957" s="28">
        <v>47247049</v>
      </c>
      <c r="AE957" s="135"/>
    </row>
    <row r="958" spans="1:31" x14ac:dyDescent="0.25">
      <c r="A958" s="29">
        <v>946</v>
      </c>
      <c r="B958" s="52"/>
      <c r="C958" s="134" t="str">
        <f>VLOOKUP(D958,[1]Hoja1!$A$2:$B$1115,2,0)</f>
        <v>68500</v>
      </c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>
        <v>193561090</v>
      </c>
      <c r="J958" s="3">
        <v>211239619</v>
      </c>
      <c r="K958" s="3"/>
      <c r="L958" s="3"/>
      <c r="M958" s="3"/>
      <c r="N958" s="3"/>
      <c r="O958" s="3"/>
      <c r="P958" s="25">
        <v>404800709</v>
      </c>
      <c r="Q958" s="26">
        <v>259629892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16130091</v>
      </c>
      <c r="X958" s="3"/>
      <c r="Y958" s="3">
        <v>0</v>
      </c>
      <c r="Z958" s="3">
        <v>0</v>
      </c>
      <c r="AA958" s="3">
        <v>0</v>
      </c>
      <c r="AB958" s="3"/>
      <c r="AC958" s="27">
        <v>16130091</v>
      </c>
      <c r="AD958" s="28">
        <v>129040726</v>
      </c>
      <c r="AE958" s="135"/>
    </row>
    <row r="959" spans="1:31" x14ac:dyDescent="0.25">
      <c r="A959" s="20">
        <v>947</v>
      </c>
      <c r="B959" s="52"/>
      <c r="C959" s="134" t="str">
        <f>VLOOKUP(D959,[1]Hoja1!$A$2:$B$1115,2,0)</f>
        <v>68502</v>
      </c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>
        <v>74661879</v>
      </c>
      <c r="J959" s="3">
        <v>78983294</v>
      </c>
      <c r="K959" s="3"/>
      <c r="L959" s="3"/>
      <c r="M959" s="3"/>
      <c r="N959" s="3"/>
      <c r="O959" s="3"/>
      <c r="P959" s="25">
        <v>153645173</v>
      </c>
      <c r="Q959" s="26">
        <v>97648763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6221823</v>
      </c>
      <c r="X959" s="3"/>
      <c r="Y959" s="3">
        <v>0</v>
      </c>
      <c r="Z959" s="3">
        <v>0</v>
      </c>
      <c r="AA959" s="3">
        <v>0</v>
      </c>
      <c r="AB959" s="3"/>
      <c r="AC959" s="27">
        <v>6221823</v>
      </c>
      <c r="AD959" s="28">
        <v>49774587</v>
      </c>
      <c r="AE959" s="135"/>
    </row>
    <row r="960" spans="1:31" x14ac:dyDescent="0.25">
      <c r="A960" s="29">
        <v>948</v>
      </c>
      <c r="B960" s="52"/>
      <c r="C960" s="134" t="str">
        <f>VLOOKUP(D960,[1]Hoja1!$A$2:$B$1115,2,0)</f>
        <v>68522</v>
      </c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>
        <v>23101714</v>
      </c>
      <c r="J960" s="3">
        <v>29331154</v>
      </c>
      <c r="K960" s="3"/>
      <c r="L960" s="3"/>
      <c r="M960" s="3"/>
      <c r="N960" s="3"/>
      <c r="O960" s="3"/>
      <c r="P960" s="25">
        <v>52432868</v>
      </c>
      <c r="Q960" s="26">
        <v>35106583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1925143</v>
      </c>
      <c r="X960" s="3"/>
      <c r="Y960" s="3">
        <v>0</v>
      </c>
      <c r="Z960" s="3">
        <v>0</v>
      </c>
      <c r="AA960" s="3">
        <v>0</v>
      </c>
      <c r="AB960" s="3"/>
      <c r="AC960" s="27">
        <v>1925143</v>
      </c>
      <c r="AD960" s="28">
        <v>15401142</v>
      </c>
      <c r="AE960" s="135"/>
    </row>
    <row r="961" spans="1:31" x14ac:dyDescent="0.25">
      <c r="A961" s="20">
        <v>949</v>
      </c>
      <c r="B961" s="52"/>
      <c r="C961" s="134" t="str">
        <f>VLOOKUP(D961,[1]Hoja1!$A$2:$B$1115,2,0)</f>
        <v>68524</v>
      </c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>
        <v>43878845</v>
      </c>
      <c r="J961" s="3">
        <v>45456986</v>
      </c>
      <c r="K961" s="3"/>
      <c r="L961" s="3"/>
      <c r="M961" s="3"/>
      <c r="N961" s="3"/>
      <c r="O961" s="3"/>
      <c r="P961" s="25">
        <v>89335831</v>
      </c>
      <c r="Q961" s="26">
        <v>56426696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3656570</v>
      </c>
      <c r="X961" s="3"/>
      <c r="Y961" s="3">
        <v>0</v>
      </c>
      <c r="Z961" s="3">
        <v>0</v>
      </c>
      <c r="AA961" s="3">
        <v>0</v>
      </c>
      <c r="AB961" s="3"/>
      <c r="AC961" s="27">
        <v>3656570</v>
      </c>
      <c r="AD961" s="28">
        <v>29252565</v>
      </c>
      <c r="AE961" s="135"/>
    </row>
    <row r="962" spans="1:31" x14ac:dyDescent="0.25">
      <c r="A962" s="29">
        <v>950</v>
      </c>
      <c r="B962" s="52"/>
      <c r="C962" s="134" t="str">
        <f>VLOOKUP(D962,[1]Hoja1!$A$2:$B$1115,2,0)</f>
        <v>68533</v>
      </c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>
        <v>82561358</v>
      </c>
      <c r="J962" s="3">
        <v>85547377</v>
      </c>
      <c r="K962" s="3"/>
      <c r="L962" s="3"/>
      <c r="M962" s="3"/>
      <c r="N962" s="3"/>
      <c r="O962" s="3"/>
      <c r="P962" s="25">
        <v>168108735</v>
      </c>
      <c r="Q962" s="26">
        <v>106187716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6880113</v>
      </c>
      <c r="X962" s="3"/>
      <c r="Y962" s="3">
        <v>0</v>
      </c>
      <c r="Z962" s="3">
        <v>0</v>
      </c>
      <c r="AA962" s="3">
        <v>0</v>
      </c>
      <c r="AB962" s="3"/>
      <c r="AC962" s="27">
        <v>6880113</v>
      </c>
      <c r="AD962" s="28">
        <v>55040906</v>
      </c>
      <c r="AE962" s="135"/>
    </row>
    <row r="963" spans="1:31" x14ac:dyDescent="0.25">
      <c r="A963" s="20">
        <v>951</v>
      </c>
      <c r="B963" s="52"/>
      <c r="C963" s="134" t="str">
        <f>VLOOKUP(D963,[1]Hoja1!$A$2:$B$1115,2,0)</f>
        <v>68549</v>
      </c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>
        <v>55195425</v>
      </c>
      <c r="J963" s="3">
        <v>63773240</v>
      </c>
      <c r="K963" s="3"/>
      <c r="L963" s="3"/>
      <c r="M963" s="3"/>
      <c r="N963" s="3"/>
      <c r="O963" s="3"/>
      <c r="P963" s="25">
        <v>118968665</v>
      </c>
      <c r="Q963" s="26">
        <v>77572097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4599619</v>
      </c>
      <c r="X963" s="3"/>
      <c r="Y963" s="3">
        <v>0</v>
      </c>
      <c r="Z963" s="3">
        <v>0</v>
      </c>
      <c r="AA963" s="3">
        <v>0</v>
      </c>
      <c r="AB963" s="3"/>
      <c r="AC963" s="27">
        <v>4599619</v>
      </c>
      <c r="AD963" s="28">
        <v>36796949</v>
      </c>
      <c r="AE963" s="135"/>
    </row>
    <row r="964" spans="1:31" x14ac:dyDescent="0.25">
      <c r="A964" s="29">
        <v>952</v>
      </c>
      <c r="B964" s="52"/>
      <c r="C964" s="134" t="str">
        <f>VLOOKUP(D964,[1]Hoja1!$A$2:$B$1115,2,0)</f>
        <v>68572</v>
      </c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>
        <v>257703232</v>
      </c>
      <c r="J964" s="3">
        <v>203517712</v>
      </c>
      <c r="K964" s="3"/>
      <c r="L964" s="3"/>
      <c r="M964" s="3"/>
      <c r="N964" s="3"/>
      <c r="O964" s="3"/>
      <c r="P964" s="25">
        <v>461220944</v>
      </c>
      <c r="Q964" s="26">
        <v>267943519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21475269</v>
      </c>
      <c r="X964" s="3"/>
      <c r="Y964" s="3">
        <v>0</v>
      </c>
      <c r="Z964" s="3">
        <v>0</v>
      </c>
      <c r="AA964" s="3">
        <v>0</v>
      </c>
      <c r="AB964" s="3"/>
      <c r="AC964" s="27">
        <v>21475269</v>
      </c>
      <c r="AD964" s="28">
        <v>171802156</v>
      </c>
      <c r="AE964" s="135"/>
    </row>
    <row r="965" spans="1:31" x14ac:dyDescent="0.25">
      <c r="A965" s="20">
        <v>953</v>
      </c>
      <c r="B965" s="52"/>
      <c r="C965" s="134" t="str">
        <f>VLOOKUP(D965,[1]Hoja1!$A$2:$B$1115,2,0)</f>
        <v>68573</v>
      </c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>
        <v>174303084</v>
      </c>
      <c r="J965" s="3">
        <v>184908147</v>
      </c>
      <c r="K965" s="3"/>
      <c r="L965" s="3"/>
      <c r="M965" s="3"/>
      <c r="N965" s="3"/>
      <c r="O965" s="3"/>
      <c r="P965" s="25">
        <v>359211231</v>
      </c>
      <c r="Q965" s="26">
        <v>228483918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14525257</v>
      </c>
      <c r="X965" s="3"/>
      <c r="Y965" s="3">
        <v>0</v>
      </c>
      <c r="Z965" s="3">
        <v>0</v>
      </c>
      <c r="AA965" s="3">
        <v>0</v>
      </c>
      <c r="AB965" s="3"/>
      <c r="AC965" s="27">
        <v>14525257</v>
      </c>
      <c r="AD965" s="28">
        <v>116202056</v>
      </c>
      <c r="AE965" s="135"/>
    </row>
    <row r="966" spans="1:31" x14ac:dyDescent="0.25">
      <c r="A966" s="29">
        <v>954</v>
      </c>
      <c r="B966" s="52"/>
      <c r="C966" s="134" t="str">
        <f>VLOOKUP(D966,[1]Hoja1!$A$2:$B$1115,2,0)</f>
        <v>68575</v>
      </c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>
        <v>1155669056</v>
      </c>
      <c r="J966" s="3">
        <v>992139348</v>
      </c>
      <c r="K966" s="3"/>
      <c r="L966" s="3"/>
      <c r="M966" s="3"/>
      <c r="N966" s="3"/>
      <c r="O966" s="3"/>
      <c r="P966" s="25">
        <v>2147808404</v>
      </c>
      <c r="Q966" s="26">
        <v>1281056613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96305755</v>
      </c>
      <c r="X966" s="3"/>
      <c r="Y966" s="3">
        <v>0</v>
      </c>
      <c r="Z966" s="3">
        <v>0</v>
      </c>
      <c r="AA966" s="3">
        <v>0</v>
      </c>
      <c r="AB966" s="3"/>
      <c r="AC966" s="27">
        <v>96305755</v>
      </c>
      <c r="AD966" s="28">
        <v>770446036</v>
      </c>
      <c r="AE966" s="135"/>
    </row>
    <row r="967" spans="1:31" x14ac:dyDescent="0.25">
      <c r="A967" s="20">
        <v>955</v>
      </c>
      <c r="B967" s="52"/>
      <c r="C967" s="134" t="str">
        <f>VLOOKUP(D967,[1]Hoja1!$A$2:$B$1115,2,0)</f>
        <v>68615</v>
      </c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>
        <v>560255552</v>
      </c>
      <c r="J967" s="3">
        <v>623921787</v>
      </c>
      <c r="K967" s="3"/>
      <c r="L967" s="3"/>
      <c r="M967" s="3"/>
      <c r="N967" s="3"/>
      <c r="O967" s="3"/>
      <c r="P967" s="25">
        <v>1184177339</v>
      </c>
      <c r="Q967" s="26">
        <v>763985676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46687963</v>
      </c>
      <c r="X967" s="3"/>
      <c r="Y967" s="3">
        <v>0</v>
      </c>
      <c r="Z967" s="3">
        <v>0</v>
      </c>
      <c r="AA967" s="3">
        <v>0</v>
      </c>
      <c r="AB967" s="3"/>
      <c r="AC967" s="27">
        <v>46687963</v>
      </c>
      <c r="AD967" s="28">
        <v>373503700</v>
      </c>
      <c r="AE967" s="135"/>
    </row>
    <row r="968" spans="1:31" x14ac:dyDescent="0.25">
      <c r="A968" s="29">
        <v>956</v>
      </c>
      <c r="B968" s="52"/>
      <c r="C968" s="134" t="str">
        <f>VLOOKUP(D968,[1]Hoja1!$A$2:$B$1115,2,0)</f>
        <v>68655</v>
      </c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>
        <v>960608384</v>
      </c>
      <c r="J968" s="3">
        <v>799955219</v>
      </c>
      <c r="K968" s="3"/>
      <c r="L968" s="3"/>
      <c r="M968" s="3"/>
      <c r="N968" s="3"/>
      <c r="O968" s="3"/>
      <c r="P968" s="25">
        <v>1760563603</v>
      </c>
      <c r="Q968" s="26">
        <v>1040107316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80050699</v>
      </c>
      <c r="X968" s="3"/>
      <c r="Y968" s="3">
        <v>0</v>
      </c>
      <c r="Z968" s="3">
        <v>0</v>
      </c>
      <c r="AA968" s="3">
        <v>0</v>
      </c>
      <c r="AB968" s="3"/>
      <c r="AC968" s="27">
        <v>80050699</v>
      </c>
      <c r="AD968" s="28">
        <v>640405588</v>
      </c>
      <c r="AE968" s="135"/>
    </row>
    <row r="969" spans="1:31" x14ac:dyDescent="0.25">
      <c r="A969" s="20">
        <v>957</v>
      </c>
      <c r="B969" s="52"/>
      <c r="C969" s="134" t="str">
        <f>VLOOKUP(D969,[1]Hoja1!$A$2:$B$1115,2,0)</f>
        <v>68669</v>
      </c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>
        <v>136242552</v>
      </c>
      <c r="J969" s="3">
        <v>94558843</v>
      </c>
      <c r="K969" s="3"/>
      <c r="L969" s="3"/>
      <c r="M969" s="3"/>
      <c r="N969" s="3"/>
      <c r="O969" s="3"/>
      <c r="P969" s="25">
        <v>230801395</v>
      </c>
      <c r="Q969" s="26">
        <v>128619481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11353546</v>
      </c>
      <c r="X969" s="3"/>
      <c r="Y969" s="3">
        <v>0</v>
      </c>
      <c r="Z969" s="3">
        <v>0</v>
      </c>
      <c r="AA969" s="3">
        <v>0</v>
      </c>
      <c r="AB969" s="3"/>
      <c r="AC969" s="27">
        <v>11353546</v>
      </c>
      <c r="AD969" s="28">
        <v>90828368</v>
      </c>
      <c r="AE969" s="135"/>
    </row>
    <row r="970" spans="1:31" x14ac:dyDescent="0.25">
      <c r="A970" s="29">
        <v>958</v>
      </c>
      <c r="B970" s="52"/>
      <c r="C970" s="134" t="str">
        <f>VLOOKUP(D970,[1]Hoja1!$A$2:$B$1115,2,0)</f>
        <v>68673</v>
      </c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>
        <v>31524066</v>
      </c>
      <c r="J970" s="3">
        <v>32331867</v>
      </c>
      <c r="K970" s="3"/>
      <c r="L970" s="3"/>
      <c r="M970" s="3"/>
      <c r="N970" s="3"/>
      <c r="O970" s="3"/>
      <c r="P970" s="25">
        <v>63855933</v>
      </c>
      <c r="Q970" s="26">
        <v>40212885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2627006</v>
      </c>
      <c r="X970" s="3"/>
      <c r="Y970" s="3">
        <v>0</v>
      </c>
      <c r="Z970" s="3">
        <v>0</v>
      </c>
      <c r="AA970" s="3">
        <v>0</v>
      </c>
      <c r="AB970" s="3"/>
      <c r="AC970" s="27">
        <v>2627006</v>
      </c>
      <c r="AD970" s="28">
        <v>21016042</v>
      </c>
      <c r="AE970" s="135"/>
    </row>
    <row r="971" spans="1:31" x14ac:dyDescent="0.25">
      <c r="A971" s="20">
        <v>959</v>
      </c>
      <c r="B971" s="52"/>
      <c r="C971" s="134" t="str">
        <f>VLOOKUP(D971,[1]Hoja1!$A$2:$B$1115,2,0)</f>
        <v>68679</v>
      </c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>
        <v>655719520</v>
      </c>
      <c r="J971" s="3">
        <v>831542051</v>
      </c>
      <c r="K971" s="3"/>
      <c r="L971" s="3"/>
      <c r="M971" s="3"/>
      <c r="N971" s="3"/>
      <c r="O971" s="3"/>
      <c r="P971" s="25">
        <v>1487261571</v>
      </c>
      <c r="Q971" s="26">
        <v>995471930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54643293</v>
      </c>
      <c r="X971" s="3"/>
      <c r="Y971" s="3">
        <v>0</v>
      </c>
      <c r="Z971" s="3">
        <v>0</v>
      </c>
      <c r="AA971" s="3">
        <v>0</v>
      </c>
      <c r="AB971" s="3"/>
      <c r="AC971" s="27">
        <v>54643293</v>
      </c>
      <c r="AD971" s="28">
        <v>437146348</v>
      </c>
      <c r="AE971" s="135"/>
    </row>
    <row r="972" spans="1:31" x14ac:dyDescent="0.25">
      <c r="A972" s="29">
        <v>960</v>
      </c>
      <c r="B972" s="52"/>
      <c r="C972" s="134" t="str">
        <f>VLOOKUP(D972,[1]Hoja1!$A$2:$B$1115,2,0)</f>
        <v>68682</v>
      </c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>
        <v>33797104</v>
      </c>
      <c r="J972" s="3">
        <v>38072534</v>
      </c>
      <c r="K972" s="3"/>
      <c r="L972" s="3"/>
      <c r="M972" s="3"/>
      <c r="N972" s="3"/>
      <c r="O972" s="3"/>
      <c r="P972" s="25">
        <v>71869638</v>
      </c>
      <c r="Q972" s="26">
        <v>46521809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2816425</v>
      </c>
      <c r="X972" s="3"/>
      <c r="Y972" s="3">
        <v>0</v>
      </c>
      <c r="Z972" s="3">
        <v>0</v>
      </c>
      <c r="AA972" s="3">
        <v>0</v>
      </c>
      <c r="AB972" s="3"/>
      <c r="AC972" s="27">
        <v>2816425</v>
      </c>
      <c r="AD972" s="28">
        <v>22531404</v>
      </c>
      <c r="AE972" s="135"/>
    </row>
    <row r="973" spans="1:31" x14ac:dyDescent="0.25">
      <c r="A973" s="20">
        <v>961</v>
      </c>
      <c r="B973" s="52"/>
      <c r="C973" s="134" t="str">
        <f>VLOOKUP(D973,[1]Hoja1!$A$2:$B$1115,2,0)</f>
        <v>68684</v>
      </c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>
        <v>61588968</v>
      </c>
      <c r="J973" s="3">
        <v>63647273</v>
      </c>
      <c r="K973" s="3"/>
      <c r="L973" s="3"/>
      <c r="M973" s="3"/>
      <c r="N973" s="3"/>
      <c r="O973" s="3"/>
      <c r="P973" s="25">
        <v>125236241</v>
      </c>
      <c r="Q973" s="26">
        <v>79044515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5132414</v>
      </c>
      <c r="X973" s="3"/>
      <c r="Y973" s="3">
        <v>0</v>
      </c>
      <c r="Z973" s="3">
        <v>0</v>
      </c>
      <c r="AA973" s="3">
        <v>0</v>
      </c>
      <c r="AB973" s="3"/>
      <c r="AC973" s="27">
        <v>5132414</v>
      </c>
      <c r="AD973" s="28">
        <v>41059312</v>
      </c>
      <c r="AE973" s="135"/>
    </row>
    <row r="974" spans="1:31" x14ac:dyDescent="0.25">
      <c r="A974" s="29">
        <v>962</v>
      </c>
      <c r="B974" s="52"/>
      <c r="C974" s="134" t="str">
        <f>VLOOKUP(D974,[1]Hoja1!$A$2:$B$1115,2,0)</f>
        <v>68686</v>
      </c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>
        <v>35361970</v>
      </c>
      <c r="J974" s="3">
        <v>38513877</v>
      </c>
      <c r="K974" s="3"/>
      <c r="L974" s="3"/>
      <c r="M974" s="3"/>
      <c r="N974" s="3"/>
      <c r="O974" s="3"/>
      <c r="P974" s="25">
        <v>73875847</v>
      </c>
      <c r="Q974" s="26">
        <v>47354370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2946831</v>
      </c>
      <c r="X974" s="3"/>
      <c r="Y974" s="3">
        <v>0</v>
      </c>
      <c r="Z974" s="3">
        <v>0</v>
      </c>
      <c r="AA974" s="3">
        <v>0</v>
      </c>
      <c r="AB974" s="3"/>
      <c r="AC974" s="27">
        <v>2946831</v>
      </c>
      <c r="AD974" s="28">
        <v>23574646</v>
      </c>
      <c r="AE974" s="135"/>
    </row>
    <row r="975" spans="1:31" x14ac:dyDescent="0.25">
      <c r="A975" s="20">
        <v>963</v>
      </c>
      <c r="B975" s="52"/>
      <c r="C975" s="134" t="str">
        <f>VLOOKUP(D975,[1]Hoja1!$A$2:$B$1115,2,0)</f>
        <v>68689</v>
      </c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>
        <v>682261752</v>
      </c>
      <c r="J975" s="3">
        <v>733824398</v>
      </c>
      <c r="K975" s="3"/>
      <c r="L975" s="3"/>
      <c r="M975" s="3"/>
      <c r="N975" s="3"/>
      <c r="O975" s="3"/>
      <c r="P975" s="25">
        <v>1416086150</v>
      </c>
      <c r="Q975" s="26">
        <v>904389836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56855146</v>
      </c>
      <c r="X975" s="3"/>
      <c r="Y975" s="3">
        <v>0</v>
      </c>
      <c r="Z975" s="3">
        <v>0</v>
      </c>
      <c r="AA975" s="3">
        <v>0</v>
      </c>
      <c r="AB975" s="3"/>
      <c r="AC975" s="27">
        <v>56855146</v>
      </c>
      <c r="AD975" s="28">
        <v>454841168</v>
      </c>
      <c r="AE975" s="135"/>
    </row>
    <row r="976" spans="1:31" x14ac:dyDescent="0.25">
      <c r="A976" s="29">
        <v>964</v>
      </c>
      <c r="B976" s="52"/>
      <c r="C976" s="134" t="str">
        <f>VLOOKUP(D976,[1]Hoja1!$A$2:$B$1115,2,0)</f>
        <v>68705</v>
      </c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>
        <v>36155042</v>
      </c>
      <c r="J976" s="3">
        <v>44770684</v>
      </c>
      <c r="K976" s="3"/>
      <c r="L976" s="3"/>
      <c r="M976" s="3"/>
      <c r="N976" s="3"/>
      <c r="O976" s="3"/>
      <c r="P976" s="25">
        <v>80925726</v>
      </c>
      <c r="Q976" s="26">
        <v>53809444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3012920</v>
      </c>
      <c r="X976" s="3"/>
      <c r="Y976" s="3">
        <v>0</v>
      </c>
      <c r="Z976" s="3">
        <v>0</v>
      </c>
      <c r="AA976" s="3">
        <v>0</v>
      </c>
      <c r="AB976" s="3"/>
      <c r="AC976" s="27">
        <v>3012920</v>
      </c>
      <c r="AD976" s="28">
        <v>24103362</v>
      </c>
      <c r="AE976" s="135"/>
    </row>
    <row r="977" spans="1:31" x14ac:dyDescent="0.25">
      <c r="A977" s="20">
        <v>965</v>
      </c>
      <c r="B977" s="52"/>
      <c r="C977" s="134" t="str">
        <f>VLOOKUP(D977,[1]Hoja1!$A$2:$B$1115,2,0)</f>
        <v>68720</v>
      </c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>
        <v>78639054</v>
      </c>
      <c r="J977" s="3">
        <v>73411729</v>
      </c>
      <c r="K977" s="3"/>
      <c r="L977" s="3"/>
      <c r="M977" s="3"/>
      <c r="N977" s="3"/>
      <c r="O977" s="3"/>
      <c r="P977" s="25">
        <v>152050783</v>
      </c>
      <c r="Q977" s="26">
        <v>93071494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6553255</v>
      </c>
      <c r="X977" s="3"/>
      <c r="Y977" s="3">
        <v>0</v>
      </c>
      <c r="Z977" s="3">
        <v>0</v>
      </c>
      <c r="AA977" s="3">
        <v>0</v>
      </c>
      <c r="AB977" s="3"/>
      <c r="AC977" s="27">
        <v>6553255</v>
      </c>
      <c r="AD977" s="28">
        <v>52426034</v>
      </c>
      <c r="AE977" s="135"/>
    </row>
    <row r="978" spans="1:31" x14ac:dyDescent="0.25">
      <c r="A978" s="29">
        <v>966</v>
      </c>
      <c r="B978" s="52"/>
      <c r="C978" s="134" t="str">
        <f>VLOOKUP(D978,[1]Hoja1!$A$2:$B$1115,2,0)</f>
        <v>68745</v>
      </c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>
        <v>223252436</v>
      </c>
      <c r="J978" s="3">
        <v>230108886</v>
      </c>
      <c r="K978" s="3"/>
      <c r="L978" s="3"/>
      <c r="M978" s="3"/>
      <c r="N978" s="3"/>
      <c r="O978" s="3"/>
      <c r="P978" s="25">
        <v>453361322</v>
      </c>
      <c r="Q978" s="26">
        <v>285921996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18604370</v>
      </c>
      <c r="X978" s="3"/>
      <c r="Y978" s="3">
        <v>0</v>
      </c>
      <c r="Z978" s="3">
        <v>0</v>
      </c>
      <c r="AA978" s="3">
        <v>0</v>
      </c>
      <c r="AB978" s="3"/>
      <c r="AC978" s="27">
        <v>18604370</v>
      </c>
      <c r="AD978" s="28">
        <v>148834956</v>
      </c>
      <c r="AE978" s="135"/>
    </row>
    <row r="979" spans="1:31" x14ac:dyDescent="0.25">
      <c r="A979" s="20">
        <v>967</v>
      </c>
      <c r="B979" s="52"/>
      <c r="C979" s="134" t="str">
        <f>VLOOKUP(D979,[1]Hoja1!$A$2:$B$1115,2,0)</f>
        <v>68755</v>
      </c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>
        <v>318234432</v>
      </c>
      <c r="J979" s="3">
        <v>404498753</v>
      </c>
      <c r="K979" s="3"/>
      <c r="L979" s="3"/>
      <c r="M979" s="3"/>
      <c r="N979" s="3"/>
      <c r="O979" s="3"/>
      <c r="P979" s="25">
        <v>722733185</v>
      </c>
      <c r="Q979" s="26">
        <v>484057361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26519536</v>
      </c>
      <c r="X979" s="3"/>
      <c r="Y979" s="3">
        <v>0</v>
      </c>
      <c r="Z979" s="3">
        <v>0</v>
      </c>
      <c r="AA979" s="3">
        <v>0</v>
      </c>
      <c r="AB979" s="3"/>
      <c r="AC979" s="27">
        <v>26519536</v>
      </c>
      <c r="AD979" s="28">
        <v>212156288</v>
      </c>
      <c r="AE979" s="135"/>
    </row>
    <row r="980" spans="1:31" x14ac:dyDescent="0.25">
      <c r="A980" s="29">
        <v>968</v>
      </c>
      <c r="B980" s="52"/>
      <c r="C980" s="134" t="str">
        <f>VLOOKUP(D980,[1]Hoja1!$A$2:$B$1115,2,0)</f>
        <v>68770</v>
      </c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>
        <v>158662606</v>
      </c>
      <c r="J980" s="3">
        <v>204502052</v>
      </c>
      <c r="K980" s="3"/>
      <c r="L980" s="3"/>
      <c r="M980" s="3"/>
      <c r="N980" s="3"/>
      <c r="O980" s="3"/>
      <c r="P980" s="25">
        <v>363164658</v>
      </c>
      <c r="Q980" s="26">
        <v>244167704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13221884</v>
      </c>
      <c r="X980" s="3"/>
      <c r="Y980" s="3">
        <v>0</v>
      </c>
      <c r="Z980" s="3">
        <v>0</v>
      </c>
      <c r="AA980" s="3">
        <v>0</v>
      </c>
      <c r="AB980" s="3"/>
      <c r="AC980" s="27">
        <v>13221884</v>
      </c>
      <c r="AD980" s="28">
        <v>105775070</v>
      </c>
      <c r="AE980" s="135"/>
    </row>
    <row r="981" spans="1:31" x14ac:dyDescent="0.25">
      <c r="A981" s="20">
        <v>969</v>
      </c>
      <c r="B981" s="52"/>
      <c r="C981" s="134" t="str">
        <f>VLOOKUP(D981,[1]Hoja1!$A$2:$B$1115,2,0)</f>
        <v>68773</v>
      </c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>
        <v>100496938</v>
      </c>
      <c r="J981" s="3">
        <v>111628576</v>
      </c>
      <c r="K981" s="3"/>
      <c r="L981" s="3"/>
      <c r="M981" s="3"/>
      <c r="N981" s="3"/>
      <c r="O981" s="3"/>
      <c r="P981" s="25">
        <v>212125514</v>
      </c>
      <c r="Q981" s="26">
        <v>136752811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8374745</v>
      </c>
      <c r="X981" s="3"/>
      <c r="Y981" s="3">
        <v>0</v>
      </c>
      <c r="Z981" s="3">
        <v>0</v>
      </c>
      <c r="AA981" s="3">
        <v>0</v>
      </c>
      <c r="AB981" s="3"/>
      <c r="AC981" s="27">
        <v>8374745</v>
      </c>
      <c r="AD981" s="28">
        <v>66997958</v>
      </c>
      <c r="AE981" s="135"/>
    </row>
    <row r="982" spans="1:31" x14ac:dyDescent="0.25">
      <c r="A982" s="29">
        <v>970</v>
      </c>
      <c r="B982" s="52"/>
      <c r="C982" s="134" t="str">
        <f>VLOOKUP(D982,[1]Hoja1!$A$2:$B$1115,2,0)</f>
        <v>68780</v>
      </c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>
        <v>70239675</v>
      </c>
      <c r="J982" s="3">
        <v>75803253</v>
      </c>
      <c r="K982" s="3"/>
      <c r="L982" s="3"/>
      <c r="M982" s="3"/>
      <c r="N982" s="3"/>
      <c r="O982" s="3"/>
      <c r="P982" s="25">
        <v>146042928</v>
      </c>
      <c r="Q982" s="26">
        <v>93363171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5853306</v>
      </c>
      <c r="X982" s="3"/>
      <c r="Y982" s="3">
        <v>0</v>
      </c>
      <c r="Z982" s="3">
        <v>0</v>
      </c>
      <c r="AA982" s="3">
        <v>0</v>
      </c>
      <c r="AB982" s="3"/>
      <c r="AC982" s="27">
        <v>5853306</v>
      </c>
      <c r="AD982" s="28">
        <v>46826451</v>
      </c>
      <c r="AE982" s="135"/>
    </row>
    <row r="983" spans="1:31" x14ac:dyDescent="0.25">
      <c r="A983" s="20">
        <v>971</v>
      </c>
      <c r="B983" s="52"/>
      <c r="C983" s="134" t="str">
        <f>VLOOKUP(D983,[1]Hoja1!$A$2:$B$1115,2,0)</f>
        <v>68820</v>
      </c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>
        <v>129785242</v>
      </c>
      <c r="J983" s="3">
        <v>135013773</v>
      </c>
      <c r="K983" s="3"/>
      <c r="L983" s="3"/>
      <c r="M983" s="3"/>
      <c r="N983" s="3"/>
      <c r="O983" s="3"/>
      <c r="P983" s="25">
        <v>264799015</v>
      </c>
      <c r="Q983" s="26">
        <v>167460084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10815437</v>
      </c>
      <c r="X983" s="3"/>
      <c r="Y983" s="3">
        <v>0</v>
      </c>
      <c r="Z983" s="3">
        <v>0</v>
      </c>
      <c r="AA983" s="3">
        <v>0</v>
      </c>
      <c r="AB983" s="3"/>
      <c r="AC983" s="27">
        <v>10815437</v>
      </c>
      <c r="AD983" s="28">
        <v>86523494</v>
      </c>
      <c r="AE983" s="135"/>
    </row>
    <row r="984" spans="1:31" x14ac:dyDescent="0.25">
      <c r="A984" s="29">
        <v>972</v>
      </c>
      <c r="B984" s="52"/>
      <c r="C984" s="134" t="str">
        <f>VLOOKUP(D984,[1]Hoja1!$A$2:$B$1115,2,0)</f>
        <v>68855</v>
      </c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>
        <v>75755878</v>
      </c>
      <c r="J984" s="3">
        <v>104158455</v>
      </c>
      <c r="K984" s="3"/>
      <c r="L984" s="3"/>
      <c r="M984" s="3"/>
      <c r="N984" s="3"/>
      <c r="O984" s="3"/>
      <c r="P984" s="25">
        <v>179914333</v>
      </c>
      <c r="Q984" s="26">
        <v>123097425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6312990</v>
      </c>
      <c r="X984" s="3"/>
      <c r="Y984" s="3">
        <v>0</v>
      </c>
      <c r="Z984" s="3">
        <v>0</v>
      </c>
      <c r="AA984" s="3">
        <v>0</v>
      </c>
      <c r="AB984" s="3"/>
      <c r="AC984" s="27">
        <v>6312990</v>
      </c>
      <c r="AD984" s="28">
        <v>50503918</v>
      </c>
      <c r="AE984" s="135"/>
    </row>
    <row r="985" spans="1:31" x14ac:dyDescent="0.25">
      <c r="A985" s="20">
        <v>973</v>
      </c>
      <c r="B985" s="52"/>
      <c r="C985" s="134" t="str">
        <f>VLOOKUP(D985,[1]Hoja1!$A$2:$B$1115,2,0)</f>
        <v>68861</v>
      </c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>
        <v>272757088</v>
      </c>
      <c r="J985" s="3">
        <v>285438140</v>
      </c>
      <c r="K985" s="3"/>
      <c r="L985" s="3"/>
      <c r="M985" s="3"/>
      <c r="N985" s="3"/>
      <c r="O985" s="3"/>
      <c r="P985" s="25">
        <v>558195228</v>
      </c>
      <c r="Q985" s="26">
        <v>353627411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22729757</v>
      </c>
      <c r="X985" s="3"/>
      <c r="Y985" s="3">
        <v>0</v>
      </c>
      <c r="Z985" s="3">
        <v>0</v>
      </c>
      <c r="AA985" s="3">
        <v>0</v>
      </c>
      <c r="AB985" s="3"/>
      <c r="AC985" s="27">
        <v>22729757</v>
      </c>
      <c r="AD985" s="28">
        <v>181838060</v>
      </c>
      <c r="AE985" s="135"/>
    </row>
    <row r="986" spans="1:31" x14ac:dyDescent="0.25">
      <c r="A986" s="29">
        <v>974</v>
      </c>
      <c r="B986" s="52"/>
      <c r="C986" s="134" t="str">
        <f>VLOOKUP(D986,[1]Hoja1!$A$2:$B$1115,2,0)</f>
        <v>68867</v>
      </c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>
        <v>21701612</v>
      </c>
      <c r="J986" s="3">
        <v>25934779</v>
      </c>
      <c r="K986" s="3"/>
      <c r="L986" s="3"/>
      <c r="M986" s="3"/>
      <c r="N986" s="3"/>
      <c r="O986" s="3"/>
      <c r="P986" s="25">
        <v>47636391</v>
      </c>
      <c r="Q986" s="26">
        <v>31360183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1808468</v>
      </c>
      <c r="X986" s="3"/>
      <c r="Y986" s="3">
        <v>0</v>
      </c>
      <c r="Z986" s="3">
        <v>0</v>
      </c>
      <c r="AA986" s="3">
        <v>0</v>
      </c>
      <c r="AB986" s="3"/>
      <c r="AC986" s="27">
        <v>1808468</v>
      </c>
      <c r="AD986" s="28">
        <v>14467740</v>
      </c>
      <c r="AE986" s="135"/>
    </row>
    <row r="987" spans="1:31" x14ac:dyDescent="0.25">
      <c r="A987" s="20">
        <v>975</v>
      </c>
      <c r="B987" s="52"/>
      <c r="C987" s="134" t="str">
        <f>VLOOKUP(D987,[1]Hoja1!$A$2:$B$1115,2,0)</f>
        <v>68872</v>
      </c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>
        <v>93763656</v>
      </c>
      <c r="J987" s="3">
        <v>116185629</v>
      </c>
      <c r="K987" s="3"/>
      <c r="L987" s="3"/>
      <c r="M987" s="3"/>
      <c r="N987" s="3"/>
      <c r="O987" s="3"/>
      <c r="P987" s="25">
        <v>209949285</v>
      </c>
      <c r="Q987" s="26">
        <v>139626543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7813638</v>
      </c>
      <c r="X987" s="3"/>
      <c r="Y987" s="3">
        <v>0</v>
      </c>
      <c r="Z987" s="3">
        <v>0</v>
      </c>
      <c r="AA987" s="3">
        <v>0</v>
      </c>
      <c r="AB987" s="3"/>
      <c r="AC987" s="27">
        <v>7813638</v>
      </c>
      <c r="AD987" s="28">
        <v>62509104</v>
      </c>
      <c r="AE987" s="135"/>
    </row>
    <row r="988" spans="1:31" x14ac:dyDescent="0.25">
      <c r="A988" s="29">
        <v>976</v>
      </c>
      <c r="B988" s="52"/>
      <c r="C988" s="134" t="str">
        <f>VLOOKUP(D988,[1]Hoja1!$A$2:$B$1115,2,0)</f>
        <v>68895</v>
      </c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>
        <v>129906718</v>
      </c>
      <c r="J988" s="3">
        <v>154704380</v>
      </c>
      <c r="K988" s="3"/>
      <c r="L988" s="3"/>
      <c r="M988" s="3"/>
      <c r="N988" s="3"/>
      <c r="O988" s="3"/>
      <c r="P988" s="25">
        <v>284611098</v>
      </c>
      <c r="Q988" s="26">
        <v>187181060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10825560</v>
      </c>
      <c r="X988" s="3"/>
      <c r="Y988" s="3">
        <v>0</v>
      </c>
      <c r="Z988" s="3">
        <v>0</v>
      </c>
      <c r="AA988" s="3">
        <v>0</v>
      </c>
      <c r="AB988" s="3"/>
      <c r="AC988" s="27">
        <v>10825560</v>
      </c>
      <c r="AD988" s="28">
        <v>86604478</v>
      </c>
      <c r="AE988" s="135"/>
    </row>
    <row r="989" spans="1:31" x14ac:dyDescent="0.25">
      <c r="A989" s="20">
        <v>977</v>
      </c>
      <c r="B989" s="52"/>
      <c r="C989" s="134" t="str">
        <f>VLOOKUP(D989,[1]Hoja1!$A$2:$B$1115,2,0)</f>
        <v>70110</v>
      </c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>
        <v>294678036</v>
      </c>
      <c r="J989" s="3">
        <v>223482956</v>
      </c>
      <c r="K989" s="3"/>
      <c r="L989" s="3"/>
      <c r="M989" s="3"/>
      <c r="N989" s="3"/>
      <c r="O989" s="3"/>
      <c r="P989" s="25">
        <v>518160992</v>
      </c>
      <c r="Q989" s="26">
        <v>297152465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24556503</v>
      </c>
      <c r="X989" s="3"/>
      <c r="Y989" s="3">
        <v>0</v>
      </c>
      <c r="Z989" s="3">
        <v>0</v>
      </c>
      <c r="AA989" s="3">
        <v>0</v>
      </c>
      <c r="AB989" s="3"/>
      <c r="AC989" s="27">
        <v>24556503</v>
      </c>
      <c r="AD989" s="28">
        <v>196452024</v>
      </c>
      <c r="AE989" s="135"/>
    </row>
    <row r="990" spans="1:31" x14ac:dyDescent="0.25">
      <c r="A990" s="29">
        <v>978</v>
      </c>
      <c r="B990" s="52"/>
      <c r="C990" s="134" t="str">
        <f>VLOOKUP(D990,[1]Hoja1!$A$2:$B$1115,2,0)</f>
        <v>70124</v>
      </c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>
        <v>398977728</v>
      </c>
      <c r="J990" s="3">
        <v>337363287</v>
      </c>
      <c r="K990" s="3"/>
      <c r="L990" s="3"/>
      <c r="M990" s="3"/>
      <c r="N990" s="3"/>
      <c r="O990" s="3"/>
      <c r="P990" s="25">
        <v>736341015</v>
      </c>
      <c r="Q990" s="26">
        <v>437107719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33248144</v>
      </c>
      <c r="X990" s="3"/>
      <c r="Y990" s="3">
        <v>0</v>
      </c>
      <c r="Z990" s="3">
        <v>0</v>
      </c>
      <c r="AA990" s="3">
        <v>0</v>
      </c>
      <c r="AB990" s="3"/>
      <c r="AC990" s="27">
        <v>33248144</v>
      </c>
      <c r="AD990" s="28">
        <v>265985152</v>
      </c>
      <c r="AE990" s="135"/>
    </row>
    <row r="991" spans="1:31" x14ac:dyDescent="0.25">
      <c r="A991" s="20">
        <v>979</v>
      </c>
      <c r="B991" s="52"/>
      <c r="C991" s="134" t="str">
        <f>VLOOKUP(D991,[1]Hoja1!$A$2:$B$1115,2,0)</f>
        <v>70204</v>
      </c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>
        <v>428994768</v>
      </c>
      <c r="J991" s="3">
        <v>319695204</v>
      </c>
      <c r="K991" s="3"/>
      <c r="L991" s="3"/>
      <c r="M991" s="3"/>
      <c r="N991" s="3"/>
      <c r="O991" s="3"/>
      <c r="P991" s="25">
        <v>748689972</v>
      </c>
      <c r="Q991" s="26">
        <v>426943896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35749564</v>
      </c>
      <c r="X991" s="3"/>
      <c r="Y991" s="3">
        <v>0</v>
      </c>
      <c r="Z991" s="3">
        <v>0</v>
      </c>
      <c r="AA991" s="3">
        <v>0</v>
      </c>
      <c r="AB991" s="3"/>
      <c r="AC991" s="27">
        <v>35749564</v>
      </c>
      <c r="AD991" s="28">
        <v>285996512</v>
      </c>
      <c r="AE991" s="135"/>
    </row>
    <row r="992" spans="1:31" x14ac:dyDescent="0.25">
      <c r="A992" s="29">
        <v>980</v>
      </c>
      <c r="B992" s="52"/>
      <c r="C992" s="134" t="str">
        <f>VLOOKUP(D992,[1]Hoja1!$A$2:$B$1115,2,0)</f>
        <v>70215</v>
      </c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>
        <v>1160525104</v>
      </c>
      <c r="J992" s="3">
        <v>1229112476</v>
      </c>
      <c r="K992" s="3"/>
      <c r="L992" s="3"/>
      <c r="M992" s="3"/>
      <c r="N992" s="3"/>
      <c r="O992" s="3"/>
      <c r="P992" s="25">
        <v>2389637580</v>
      </c>
      <c r="Q992" s="26">
        <v>1519243751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96710425</v>
      </c>
      <c r="X992" s="3"/>
      <c r="Y992" s="3">
        <v>0</v>
      </c>
      <c r="Z992" s="3">
        <v>0</v>
      </c>
      <c r="AA992" s="3">
        <v>0</v>
      </c>
      <c r="AB992" s="3"/>
      <c r="AC992" s="27">
        <v>96710425</v>
      </c>
      <c r="AD992" s="28">
        <v>773683404</v>
      </c>
      <c r="AE992" s="135"/>
    </row>
    <row r="993" spans="1:31" x14ac:dyDescent="0.25">
      <c r="A993" s="20">
        <v>981</v>
      </c>
      <c r="B993" s="52"/>
      <c r="C993" s="134" t="str">
        <f>VLOOKUP(D993,[1]Hoja1!$A$2:$B$1115,2,0)</f>
        <v>70221</v>
      </c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>
        <v>524735176</v>
      </c>
      <c r="J993" s="3">
        <v>542727973</v>
      </c>
      <c r="K993" s="3"/>
      <c r="L993" s="3"/>
      <c r="M993" s="3"/>
      <c r="N993" s="3"/>
      <c r="O993" s="3"/>
      <c r="P993" s="25">
        <v>1067463149</v>
      </c>
      <c r="Q993" s="26">
        <v>673911766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43727931</v>
      </c>
      <c r="X993" s="3"/>
      <c r="Y993" s="3">
        <v>0</v>
      </c>
      <c r="Z993" s="3">
        <v>0</v>
      </c>
      <c r="AA993" s="3">
        <v>0</v>
      </c>
      <c r="AB993" s="3"/>
      <c r="AC993" s="27">
        <v>43727931</v>
      </c>
      <c r="AD993" s="28">
        <v>349823452</v>
      </c>
      <c r="AE993" s="135"/>
    </row>
    <row r="994" spans="1:31" x14ac:dyDescent="0.25">
      <c r="A994" s="29">
        <v>982</v>
      </c>
      <c r="B994" s="52"/>
      <c r="C994" s="134" t="str">
        <f>VLOOKUP(D994,[1]Hoja1!$A$2:$B$1115,2,0)</f>
        <v>70230</v>
      </c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>
        <v>208253204</v>
      </c>
      <c r="J994" s="3">
        <v>126469952</v>
      </c>
      <c r="K994" s="3"/>
      <c r="L994" s="3"/>
      <c r="M994" s="3"/>
      <c r="N994" s="3"/>
      <c r="O994" s="3"/>
      <c r="P994" s="25">
        <v>334723156</v>
      </c>
      <c r="Q994" s="26">
        <v>178533254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17354434</v>
      </c>
      <c r="X994" s="3"/>
      <c r="Y994" s="3">
        <v>0</v>
      </c>
      <c r="Z994" s="3">
        <v>0</v>
      </c>
      <c r="AA994" s="3">
        <v>0</v>
      </c>
      <c r="AB994" s="3"/>
      <c r="AC994" s="27">
        <v>17354434</v>
      </c>
      <c r="AD994" s="28">
        <v>138835468</v>
      </c>
      <c r="AE994" s="135"/>
    </row>
    <row r="995" spans="1:31" x14ac:dyDescent="0.25">
      <c r="A995" s="20">
        <v>983</v>
      </c>
      <c r="B995" s="52"/>
      <c r="C995" s="134" t="str">
        <f>VLOOKUP(D995,[1]Hoja1!$A$2:$B$1115,2,0)</f>
        <v>70233</v>
      </c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>
        <v>325855780</v>
      </c>
      <c r="J995" s="3">
        <v>285322934</v>
      </c>
      <c r="K995" s="3"/>
      <c r="L995" s="3"/>
      <c r="M995" s="3"/>
      <c r="N995" s="3"/>
      <c r="O995" s="3"/>
      <c r="P995" s="25">
        <v>611178714</v>
      </c>
      <c r="Q995" s="26">
        <v>366786878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27154648</v>
      </c>
      <c r="X995" s="3"/>
      <c r="Y995" s="3">
        <v>0</v>
      </c>
      <c r="Z995" s="3">
        <v>0</v>
      </c>
      <c r="AA995" s="3">
        <v>0</v>
      </c>
      <c r="AB995" s="3"/>
      <c r="AC995" s="27">
        <v>27154648</v>
      </c>
      <c r="AD995" s="28">
        <v>217237188</v>
      </c>
      <c r="AE995" s="135"/>
    </row>
    <row r="996" spans="1:31" x14ac:dyDescent="0.25">
      <c r="A996" s="29">
        <v>984</v>
      </c>
      <c r="B996" s="52"/>
      <c r="C996" s="134" t="str">
        <f>VLOOKUP(D996,[1]Hoja1!$A$2:$B$1115,2,0)</f>
        <v>70235</v>
      </c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>
        <v>597376960</v>
      </c>
      <c r="J996" s="3">
        <v>504613553</v>
      </c>
      <c r="K996" s="3"/>
      <c r="L996" s="3"/>
      <c r="M996" s="3"/>
      <c r="N996" s="3"/>
      <c r="O996" s="3"/>
      <c r="P996" s="25">
        <v>1101990513</v>
      </c>
      <c r="Q996" s="26">
        <v>653957792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49781413</v>
      </c>
      <c r="X996" s="3"/>
      <c r="Y996" s="3">
        <v>0</v>
      </c>
      <c r="Z996" s="3">
        <v>0</v>
      </c>
      <c r="AA996" s="3">
        <v>0</v>
      </c>
      <c r="AB996" s="3"/>
      <c r="AC996" s="27">
        <v>49781413</v>
      </c>
      <c r="AD996" s="28">
        <v>398251308</v>
      </c>
      <c r="AE996" s="135"/>
    </row>
    <row r="997" spans="1:31" x14ac:dyDescent="0.25">
      <c r="A997" s="20">
        <v>985</v>
      </c>
      <c r="B997" s="52"/>
      <c r="C997" s="134" t="str">
        <f>VLOOKUP(D997,[1]Hoja1!$A$2:$B$1115,2,0)</f>
        <v>70265</v>
      </c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>
        <v>744815672</v>
      </c>
      <c r="J997" s="3">
        <v>558589486</v>
      </c>
      <c r="K997" s="3"/>
      <c r="L997" s="3"/>
      <c r="M997" s="3"/>
      <c r="N997" s="3"/>
      <c r="O997" s="3"/>
      <c r="P997" s="25">
        <v>1303405158</v>
      </c>
      <c r="Q997" s="26">
        <v>744793405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62067973</v>
      </c>
      <c r="X997" s="3"/>
      <c r="Y997" s="3">
        <v>0</v>
      </c>
      <c r="Z997" s="3">
        <v>0</v>
      </c>
      <c r="AA997" s="3">
        <v>0</v>
      </c>
      <c r="AB997" s="3"/>
      <c r="AC997" s="27">
        <v>62067973</v>
      </c>
      <c r="AD997" s="28">
        <v>496543780</v>
      </c>
      <c r="AE997" s="135"/>
    </row>
    <row r="998" spans="1:31" x14ac:dyDescent="0.25">
      <c r="A998" s="29">
        <v>986</v>
      </c>
      <c r="B998" s="52"/>
      <c r="C998" s="134" t="str">
        <f>VLOOKUP(D998,[1]Hoja1!$A$2:$B$1115,2,0)</f>
        <v>70400</v>
      </c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>
        <v>388155352</v>
      </c>
      <c r="J998" s="3">
        <v>313779804</v>
      </c>
      <c r="K998" s="3"/>
      <c r="L998" s="3"/>
      <c r="M998" s="3"/>
      <c r="N998" s="3"/>
      <c r="O998" s="3"/>
      <c r="P998" s="25">
        <v>701935156</v>
      </c>
      <c r="Q998" s="26">
        <v>410818641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32346279</v>
      </c>
      <c r="X998" s="3"/>
      <c r="Y998" s="3">
        <v>0</v>
      </c>
      <c r="Z998" s="3">
        <v>0</v>
      </c>
      <c r="AA998" s="3">
        <v>0</v>
      </c>
      <c r="AB998" s="3"/>
      <c r="AC998" s="27">
        <v>32346279</v>
      </c>
      <c r="AD998" s="28">
        <v>258770236</v>
      </c>
      <c r="AE998" s="135"/>
    </row>
    <row r="999" spans="1:31" x14ac:dyDescent="0.25">
      <c r="A999" s="20">
        <v>987</v>
      </c>
      <c r="B999" s="52"/>
      <c r="C999" s="134" t="str">
        <f>VLOOKUP(D999,[1]Hoja1!$A$2:$B$1115,2,0)</f>
        <v>70418</v>
      </c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>
        <v>562471016</v>
      </c>
      <c r="J999" s="3">
        <v>555393865</v>
      </c>
      <c r="K999" s="3"/>
      <c r="L999" s="3"/>
      <c r="M999" s="3"/>
      <c r="N999" s="3"/>
      <c r="O999" s="3"/>
      <c r="P999" s="25">
        <v>1117864881</v>
      </c>
      <c r="Q999" s="26">
        <v>696011620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46872585</v>
      </c>
      <c r="X999" s="3"/>
      <c r="Y999" s="3">
        <v>0</v>
      </c>
      <c r="Z999" s="3">
        <v>0</v>
      </c>
      <c r="AA999" s="3">
        <v>0</v>
      </c>
      <c r="AB999" s="3"/>
      <c r="AC999" s="27">
        <v>46872585</v>
      </c>
      <c r="AD999" s="28">
        <v>374980676</v>
      </c>
      <c r="AE999" s="135"/>
    </row>
    <row r="1000" spans="1:31" x14ac:dyDescent="0.25">
      <c r="A1000" s="29">
        <v>988</v>
      </c>
      <c r="B1000" s="52"/>
      <c r="C1000" s="134" t="str">
        <f>VLOOKUP(D1000,[1]Hoja1!$A$2:$B$1115,2,0)</f>
        <v>70429</v>
      </c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>
        <v>1851625920</v>
      </c>
      <c r="J1000" s="3">
        <v>1396843663</v>
      </c>
      <c r="K1000" s="3"/>
      <c r="L1000" s="3"/>
      <c r="M1000" s="3"/>
      <c r="N1000" s="3"/>
      <c r="O1000" s="3"/>
      <c r="P1000" s="25">
        <v>3248469583</v>
      </c>
      <c r="Q1000" s="26">
        <v>1859750143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154302160</v>
      </c>
      <c r="X1000" s="3"/>
      <c r="Y1000" s="3">
        <v>0</v>
      </c>
      <c r="Z1000" s="3">
        <v>0</v>
      </c>
      <c r="AA1000" s="3">
        <v>0</v>
      </c>
      <c r="AB1000" s="3"/>
      <c r="AC1000" s="27">
        <v>154302160</v>
      </c>
      <c r="AD1000" s="28">
        <v>1234417280</v>
      </c>
      <c r="AE1000" s="135"/>
    </row>
    <row r="1001" spans="1:31" x14ac:dyDescent="0.25">
      <c r="A1001" s="20">
        <v>989</v>
      </c>
      <c r="B1001" s="52"/>
      <c r="C1001" s="134" t="str">
        <f>VLOOKUP(D1001,[1]Hoja1!$A$2:$B$1115,2,0)</f>
        <v>70473</v>
      </c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>
        <v>349632852</v>
      </c>
      <c r="J1001" s="3">
        <v>311502096</v>
      </c>
      <c r="K1001" s="3"/>
      <c r="L1001" s="3"/>
      <c r="M1001" s="3"/>
      <c r="N1001" s="3"/>
      <c r="O1001" s="3"/>
      <c r="P1001" s="25">
        <v>661134948</v>
      </c>
      <c r="Q1001" s="26">
        <v>398910309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29136071</v>
      </c>
      <c r="X1001" s="3"/>
      <c r="Y1001" s="3">
        <v>0</v>
      </c>
      <c r="Z1001" s="3">
        <v>0</v>
      </c>
      <c r="AA1001" s="3">
        <v>0</v>
      </c>
      <c r="AB1001" s="3"/>
      <c r="AC1001" s="27">
        <v>29136071</v>
      </c>
      <c r="AD1001" s="28">
        <v>233088568</v>
      </c>
      <c r="AE1001" s="135"/>
    </row>
    <row r="1002" spans="1:31" x14ac:dyDescent="0.25">
      <c r="A1002" s="29">
        <v>990</v>
      </c>
      <c r="B1002" s="52"/>
      <c r="C1002" s="134" t="str">
        <f>VLOOKUP(D1002,[1]Hoja1!$A$2:$B$1115,2,0)</f>
        <v>70508</v>
      </c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>
        <v>620745720</v>
      </c>
      <c r="J1002" s="3">
        <v>591713228</v>
      </c>
      <c r="K1002" s="3"/>
      <c r="L1002" s="3"/>
      <c r="M1002" s="3"/>
      <c r="N1002" s="3"/>
      <c r="O1002" s="3"/>
      <c r="P1002" s="25">
        <v>1212458948</v>
      </c>
      <c r="Q1002" s="26">
        <v>746899658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51728810</v>
      </c>
      <c r="X1002" s="3"/>
      <c r="Y1002" s="3">
        <v>0</v>
      </c>
      <c r="Z1002" s="3">
        <v>0</v>
      </c>
      <c r="AA1002" s="3">
        <v>0</v>
      </c>
      <c r="AB1002" s="3"/>
      <c r="AC1002" s="27">
        <v>51728810</v>
      </c>
      <c r="AD1002" s="28">
        <v>413830480</v>
      </c>
      <c r="AE1002" s="135"/>
    </row>
    <row r="1003" spans="1:31" x14ac:dyDescent="0.25">
      <c r="A1003" s="20">
        <v>991</v>
      </c>
      <c r="B1003" s="52"/>
      <c r="C1003" s="134" t="str">
        <f>VLOOKUP(D1003,[1]Hoja1!$A$2:$B$1115,2,0)</f>
        <v>70523</v>
      </c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>
        <v>619663784</v>
      </c>
      <c r="J1003" s="3">
        <v>457710145</v>
      </c>
      <c r="K1003" s="3"/>
      <c r="L1003" s="3"/>
      <c r="M1003" s="3"/>
      <c r="N1003" s="3"/>
      <c r="O1003" s="3"/>
      <c r="P1003" s="25">
        <v>1077373929</v>
      </c>
      <c r="Q1003" s="26">
        <v>612626092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51638649</v>
      </c>
      <c r="X1003" s="3"/>
      <c r="Y1003" s="3">
        <v>0</v>
      </c>
      <c r="Z1003" s="3">
        <v>0</v>
      </c>
      <c r="AA1003" s="3">
        <v>0</v>
      </c>
      <c r="AB1003" s="3"/>
      <c r="AC1003" s="27">
        <v>51638649</v>
      </c>
      <c r="AD1003" s="28">
        <v>413109188</v>
      </c>
      <c r="AE1003" s="135"/>
    </row>
    <row r="1004" spans="1:31" x14ac:dyDescent="0.25">
      <c r="A1004" s="29">
        <v>992</v>
      </c>
      <c r="B1004" s="52"/>
      <c r="C1004" s="134" t="str">
        <f>VLOOKUP(D1004,[1]Hoja1!$A$2:$B$1115,2,0)</f>
        <v>70670</v>
      </c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>
        <v>1667357408</v>
      </c>
      <c r="J1004" s="3">
        <v>1321525373</v>
      </c>
      <c r="K1004" s="3"/>
      <c r="L1004" s="3"/>
      <c r="M1004" s="3"/>
      <c r="N1004" s="3"/>
      <c r="O1004" s="3"/>
      <c r="P1004" s="25">
        <v>2988882781</v>
      </c>
      <c r="Q1004" s="26">
        <v>1738364726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138946451</v>
      </c>
      <c r="X1004" s="3"/>
      <c r="Y1004" s="3">
        <v>0</v>
      </c>
      <c r="Z1004" s="3">
        <v>0</v>
      </c>
      <c r="AA1004" s="3">
        <v>0</v>
      </c>
      <c r="AB1004" s="3"/>
      <c r="AC1004" s="27">
        <v>138946451</v>
      </c>
      <c r="AD1004" s="28">
        <v>1111571604</v>
      </c>
      <c r="AE1004" s="135"/>
    </row>
    <row r="1005" spans="1:31" x14ac:dyDescent="0.25">
      <c r="A1005" s="20">
        <v>993</v>
      </c>
      <c r="B1005" s="52"/>
      <c r="C1005" s="134" t="str">
        <f>VLOOKUP(D1005,[1]Hoja1!$A$2:$B$1115,2,0)</f>
        <v>70678</v>
      </c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>
        <v>816040416</v>
      </c>
      <c r="J1005" s="3">
        <v>712560129</v>
      </c>
      <c r="K1005" s="3"/>
      <c r="L1005" s="3"/>
      <c r="M1005" s="3"/>
      <c r="N1005" s="3"/>
      <c r="O1005" s="3"/>
      <c r="P1005" s="25">
        <v>1528600545</v>
      </c>
      <c r="Q1005" s="26">
        <v>916570233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68003368</v>
      </c>
      <c r="X1005" s="3"/>
      <c r="Y1005" s="3">
        <v>0</v>
      </c>
      <c r="Z1005" s="3">
        <v>0</v>
      </c>
      <c r="AA1005" s="3">
        <v>0</v>
      </c>
      <c r="AB1005" s="3"/>
      <c r="AC1005" s="27">
        <v>68003368</v>
      </c>
      <c r="AD1005" s="28">
        <v>544026944</v>
      </c>
      <c r="AE1005" s="135"/>
    </row>
    <row r="1006" spans="1:31" x14ac:dyDescent="0.25">
      <c r="A1006" s="29">
        <v>994</v>
      </c>
      <c r="B1006" s="52"/>
      <c r="C1006" s="134" t="str">
        <f>VLOOKUP(D1006,[1]Hoja1!$A$2:$B$1115,2,0)</f>
        <v>70702</v>
      </c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>
        <v>302387048</v>
      </c>
      <c r="J1006" s="3">
        <v>285284483</v>
      </c>
      <c r="K1006" s="3"/>
      <c r="L1006" s="3"/>
      <c r="M1006" s="3"/>
      <c r="N1006" s="3"/>
      <c r="O1006" s="3"/>
      <c r="P1006" s="25">
        <v>587671531</v>
      </c>
      <c r="Q1006" s="26">
        <v>360881246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25198921</v>
      </c>
      <c r="X1006" s="3"/>
      <c r="Y1006" s="3">
        <v>0</v>
      </c>
      <c r="Z1006" s="3">
        <v>0</v>
      </c>
      <c r="AA1006" s="3">
        <v>0</v>
      </c>
      <c r="AB1006" s="3"/>
      <c r="AC1006" s="27">
        <v>25198921</v>
      </c>
      <c r="AD1006" s="28">
        <v>201591364</v>
      </c>
      <c r="AE1006" s="135"/>
    </row>
    <row r="1007" spans="1:31" x14ac:dyDescent="0.25">
      <c r="A1007" s="20">
        <v>995</v>
      </c>
      <c r="B1007" s="52"/>
      <c r="C1007" s="134" t="str">
        <f>VLOOKUP(D1007,[1]Hoja1!$A$2:$B$1115,2,0)</f>
        <v>70708</v>
      </c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>
        <v>1777034368</v>
      </c>
      <c r="J1007" s="3">
        <v>1435522971</v>
      </c>
      <c r="K1007" s="3"/>
      <c r="L1007" s="3"/>
      <c r="M1007" s="3"/>
      <c r="N1007" s="3"/>
      <c r="O1007" s="3"/>
      <c r="P1007" s="25">
        <v>3212557339</v>
      </c>
      <c r="Q1007" s="26">
        <v>1879781562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148086197</v>
      </c>
      <c r="X1007" s="3"/>
      <c r="Y1007" s="3">
        <v>0</v>
      </c>
      <c r="Z1007" s="3">
        <v>0</v>
      </c>
      <c r="AA1007" s="3">
        <v>0</v>
      </c>
      <c r="AB1007" s="3"/>
      <c r="AC1007" s="27">
        <v>148086197</v>
      </c>
      <c r="AD1007" s="28">
        <v>1184689580</v>
      </c>
      <c r="AE1007" s="135"/>
    </row>
    <row r="1008" spans="1:31" x14ac:dyDescent="0.25">
      <c r="A1008" s="29">
        <v>996</v>
      </c>
      <c r="B1008" s="52"/>
      <c r="C1008" s="134" t="str">
        <f>VLOOKUP(D1008,[1]Hoja1!$A$2:$B$1115,2,0)</f>
        <v>70713</v>
      </c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>
        <v>2116532192</v>
      </c>
      <c r="J1008" s="3">
        <v>1647708309</v>
      </c>
      <c r="K1008" s="3"/>
      <c r="L1008" s="3"/>
      <c r="M1008" s="3"/>
      <c r="N1008" s="3"/>
      <c r="O1008" s="3"/>
      <c r="P1008" s="25">
        <v>3764240501</v>
      </c>
      <c r="Q1008" s="26">
        <v>2176841358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176377683</v>
      </c>
      <c r="X1008" s="3"/>
      <c r="Y1008" s="3">
        <v>0</v>
      </c>
      <c r="Z1008" s="3">
        <v>0</v>
      </c>
      <c r="AA1008" s="3">
        <v>0</v>
      </c>
      <c r="AB1008" s="3"/>
      <c r="AC1008" s="27">
        <v>176377683</v>
      </c>
      <c r="AD1008" s="28">
        <v>1411021460</v>
      </c>
      <c r="AE1008" s="135"/>
    </row>
    <row r="1009" spans="1:31" x14ac:dyDescent="0.25">
      <c r="A1009" s="20">
        <v>997</v>
      </c>
      <c r="B1009" s="52"/>
      <c r="C1009" s="134" t="str">
        <f>VLOOKUP(D1009,[1]Hoja1!$A$2:$B$1115,2,0)</f>
        <v>70717</v>
      </c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>
        <v>523533512</v>
      </c>
      <c r="J1009" s="3">
        <v>439783690</v>
      </c>
      <c r="K1009" s="3"/>
      <c r="L1009" s="3"/>
      <c r="M1009" s="3"/>
      <c r="N1009" s="3"/>
      <c r="O1009" s="3"/>
      <c r="P1009" s="25">
        <v>963317202</v>
      </c>
      <c r="Q1009" s="26">
        <v>570667069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43627793</v>
      </c>
      <c r="X1009" s="3"/>
      <c r="Y1009" s="3">
        <v>0</v>
      </c>
      <c r="Z1009" s="3">
        <v>0</v>
      </c>
      <c r="AA1009" s="3">
        <v>0</v>
      </c>
      <c r="AB1009" s="3"/>
      <c r="AC1009" s="27">
        <v>43627793</v>
      </c>
      <c r="AD1009" s="28">
        <v>349022340</v>
      </c>
      <c r="AE1009" s="135"/>
    </row>
    <row r="1010" spans="1:31" x14ac:dyDescent="0.25">
      <c r="A1010" s="29">
        <v>998</v>
      </c>
      <c r="B1010" s="52"/>
      <c r="C1010" s="134" t="str">
        <f>VLOOKUP(D1010,[1]Hoja1!$A$2:$B$1115,2,0)</f>
        <v>70742</v>
      </c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>
        <v>725741760</v>
      </c>
      <c r="J1010" s="3">
        <v>590016817</v>
      </c>
      <c r="K1010" s="3"/>
      <c r="L1010" s="3"/>
      <c r="M1010" s="3"/>
      <c r="N1010" s="3"/>
      <c r="O1010" s="3"/>
      <c r="P1010" s="25">
        <v>1315758577</v>
      </c>
      <c r="Q1010" s="26">
        <v>771452257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60478480</v>
      </c>
      <c r="X1010" s="3"/>
      <c r="Y1010" s="3">
        <v>0</v>
      </c>
      <c r="Z1010" s="3">
        <v>0</v>
      </c>
      <c r="AA1010" s="3">
        <v>0</v>
      </c>
      <c r="AB1010" s="3"/>
      <c r="AC1010" s="27">
        <v>60478480</v>
      </c>
      <c r="AD1010" s="28">
        <v>483827840</v>
      </c>
      <c r="AE1010" s="135"/>
    </row>
    <row r="1011" spans="1:31" x14ac:dyDescent="0.25">
      <c r="A1011" s="20">
        <v>999</v>
      </c>
      <c r="B1011" s="52"/>
      <c r="C1011" s="134" t="str">
        <f>VLOOKUP(D1011,[1]Hoja1!$A$2:$B$1115,2,0)</f>
        <v>70771</v>
      </c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>
        <v>914181648</v>
      </c>
      <c r="J1011" s="3">
        <v>724654266</v>
      </c>
      <c r="K1011" s="3"/>
      <c r="L1011" s="3"/>
      <c r="M1011" s="3"/>
      <c r="N1011" s="3"/>
      <c r="O1011" s="3"/>
      <c r="P1011" s="25">
        <v>1638835914</v>
      </c>
      <c r="Q1011" s="26">
        <v>953199678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76181804</v>
      </c>
      <c r="X1011" s="3"/>
      <c r="Y1011" s="3">
        <v>0</v>
      </c>
      <c r="Z1011" s="3">
        <v>0</v>
      </c>
      <c r="AA1011" s="3">
        <v>0</v>
      </c>
      <c r="AB1011" s="3"/>
      <c r="AC1011" s="27">
        <v>76181804</v>
      </c>
      <c r="AD1011" s="28">
        <v>609454432</v>
      </c>
      <c r="AE1011" s="135"/>
    </row>
    <row r="1012" spans="1:31" x14ac:dyDescent="0.25">
      <c r="A1012" s="29">
        <v>1000</v>
      </c>
      <c r="B1012" s="52"/>
      <c r="C1012" s="134" t="str">
        <f>VLOOKUP(D1012,[1]Hoja1!$A$2:$B$1115,2,0)</f>
        <v>70820</v>
      </c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>
        <v>826284672</v>
      </c>
      <c r="J1012" s="3">
        <v>674421895</v>
      </c>
      <c r="K1012" s="3"/>
      <c r="L1012" s="3"/>
      <c r="M1012" s="3"/>
      <c r="N1012" s="3"/>
      <c r="O1012" s="3"/>
      <c r="P1012" s="25">
        <v>1500706567</v>
      </c>
      <c r="Q1012" s="26">
        <v>880993063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68857056</v>
      </c>
      <c r="X1012" s="3"/>
      <c r="Y1012" s="3">
        <v>0</v>
      </c>
      <c r="Z1012" s="3">
        <v>0</v>
      </c>
      <c r="AA1012" s="3">
        <v>0</v>
      </c>
      <c r="AB1012" s="3"/>
      <c r="AC1012" s="27">
        <v>68857056</v>
      </c>
      <c r="AD1012" s="28">
        <v>550856448</v>
      </c>
      <c r="AE1012" s="135"/>
    </row>
    <row r="1013" spans="1:31" x14ac:dyDescent="0.25">
      <c r="A1013" s="20">
        <v>1001</v>
      </c>
      <c r="B1013" s="52"/>
      <c r="C1013" s="134" t="str">
        <f>VLOOKUP(D1013,[1]Hoja1!$A$2:$B$1115,2,0)</f>
        <v>70823</v>
      </c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>
        <v>641571856</v>
      </c>
      <c r="J1013" s="3">
        <v>586842204</v>
      </c>
      <c r="K1013" s="3"/>
      <c r="L1013" s="3"/>
      <c r="M1013" s="3"/>
      <c r="N1013" s="3"/>
      <c r="O1013" s="3"/>
      <c r="P1013" s="25">
        <v>1228414060</v>
      </c>
      <c r="Q1013" s="26">
        <v>747235167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53464321</v>
      </c>
      <c r="X1013" s="3"/>
      <c r="Y1013" s="3">
        <v>0</v>
      </c>
      <c r="Z1013" s="3">
        <v>0</v>
      </c>
      <c r="AA1013" s="3">
        <v>0</v>
      </c>
      <c r="AB1013" s="3"/>
      <c r="AC1013" s="27">
        <v>53464321</v>
      </c>
      <c r="AD1013" s="28">
        <v>427714572</v>
      </c>
      <c r="AE1013" s="135"/>
    </row>
    <row r="1014" spans="1:31" x14ac:dyDescent="0.25">
      <c r="A1014" s="29">
        <v>1002</v>
      </c>
      <c r="B1014" s="52"/>
      <c r="C1014" s="134" t="str">
        <f>VLOOKUP(D1014,[1]Hoja1!$A$2:$B$1115,2,0)</f>
        <v>73024</v>
      </c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>
        <v>62285292</v>
      </c>
      <c r="J1014" s="3">
        <v>81953399</v>
      </c>
      <c r="K1014" s="3"/>
      <c r="L1014" s="3"/>
      <c r="M1014" s="3"/>
      <c r="N1014" s="3"/>
      <c r="O1014" s="3"/>
      <c r="P1014" s="25">
        <v>144238691</v>
      </c>
      <c r="Q1014" s="26">
        <v>97524722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5190441</v>
      </c>
      <c r="X1014" s="3"/>
      <c r="Y1014" s="3">
        <v>0</v>
      </c>
      <c r="Z1014" s="3">
        <v>0</v>
      </c>
      <c r="AA1014" s="3">
        <v>0</v>
      </c>
      <c r="AB1014" s="3"/>
      <c r="AC1014" s="27">
        <v>5190441</v>
      </c>
      <c r="AD1014" s="28">
        <v>41523528</v>
      </c>
      <c r="AE1014" s="135"/>
    </row>
    <row r="1015" spans="1:31" x14ac:dyDescent="0.25">
      <c r="A1015" s="20">
        <v>1003</v>
      </c>
      <c r="B1015" s="52"/>
      <c r="C1015" s="134" t="str">
        <f>VLOOKUP(D1015,[1]Hoja1!$A$2:$B$1115,2,0)</f>
        <v>73026</v>
      </c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>
        <v>139063616</v>
      </c>
      <c r="J1015" s="3">
        <v>140882632</v>
      </c>
      <c r="K1015" s="3"/>
      <c r="L1015" s="3"/>
      <c r="M1015" s="3"/>
      <c r="N1015" s="3"/>
      <c r="O1015" s="3"/>
      <c r="P1015" s="25">
        <v>279946248</v>
      </c>
      <c r="Q1015" s="26">
        <v>175648537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11588635</v>
      </c>
      <c r="X1015" s="3"/>
      <c r="Y1015" s="3">
        <v>0</v>
      </c>
      <c r="Z1015" s="3">
        <v>0</v>
      </c>
      <c r="AA1015" s="3">
        <v>0</v>
      </c>
      <c r="AB1015" s="3"/>
      <c r="AC1015" s="27">
        <v>11588635</v>
      </c>
      <c r="AD1015" s="28">
        <v>92709076</v>
      </c>
      <c r="AE1015" s="135"/>
    </row>
    <row r="1016" spans="1:31" x14ac:dyDescent="0.25">
      <c r="A1016" s="29">
        <v>1004</v>
      </c>
      <c r="B1016" s="52"/>
      <c r="C1016" s="134" t="str">
        <f>VLOOKUP(D1016,[1]Hoja1!$A$2:$B$1115,2,0)</f>
        <v>73030</v>
      </c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>
        <v>86136496</v>
      </c>
      <c r="J1016" s="3">
        <v>80040030</v>
      </c>
      <c r="K1016" s="3"/>
      <c r="L1016" s="3"/>
      <c r="M1016" s="3"/>
      <c r="N1016" s="3"/>
      <c r="O1016" s="3"/>
      <c r="P1016" s="25">
        <v>166176526</v>
      </c>
      <c r="Q1016" s="26">
        <v>101574153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7178041</v>
      </c>
      <c r="X1016" s="3"/>
      <c r="Y1016" s="3">
        <v>0</v>
      </c>
      <c r="Z1016" s="3">
        <v>0</v>
      </c>
      <c r="AA1016" s="3">
        <v>0</v>
      </c>
      <c r="AB1016" s="3"/>
      <c r="AC1016" s="27">
        <v>7178041</v>
      </c>
      <c r="AD1016" s="28">
        <v>57424332</v>
      </c>
      <c r="AE1016" s="135"/>
    </row>
    <row r="1017" spans="1:31" x14ac:dyDescent="0.25">
      <c r="A1017" s="20">
        <v>1005</v>
      </c>
      <c r="B1017" s="52"/>
      <c r="C1017" s="134" t="str">
        <f>VLOOKUP(D1017,[1]Hoja1!$A$2:$B$1115,2,0)</f>
        <v>73043</v>
      </c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>
        <v>218636716</v>
      </c>
      <c r="J1017" s="3">
        <v>210950235</v>
      </c>
      <c r="K1017" s="3"/>
      <c r="L1017" s="3"/>
      <c r="M1017" s="3"/>
      <c r="N1017" s="3"/>
      <c r="O1017" s="3"/>
      <c r="P1017" s="25">
        <v>429586951</v>
      </c>
      <c r="Q1017" s="26">
        <v>265609413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18219726</v>
      </c>
      <c r="X1017" s="3"/>
      <c r="Y1017" s="3">
        <v>0</v>
      </c>
      <c r="Z1017" s="3">
        <v>0</v>
      </c>
      <c r="AA1017" s="3">
        <v>0</v>
      </c>
      <c r="AB1017" s="3"/>
      <c r="AC1017" s="27">
        <v>18219726</v>
      </c>
      <c r="AD1017" s="28">
        <v>145757812</v>
      </c>
      <c r="AE1017" s="135"/>
    </row>
    <row r="1018" spans="1:31" x14ac:dyDescent="0.25">
      <c r="A1018" s="29">
        <v>1006</v>
      </c>
      <c r="B1018" s="52"/>
      <c r="C1018" s="134" t="str">
        <f>VLOOKUP(D1018,[1]Hoja1!$A$2:$B$1115,2,0)</f>
        <v>73055</v>
      </c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>
        <v>213793744</v>
      </c>
      <c r="J1018" s="3">
        <v>211450704</v>
      </c>
      <c r="K1018" s="3"/>
      <c r="L1018" s="3"/>
      <c r="M1018" s="3"/>
      <c r="N1018" s="3"/>
      <c r="O1018" s="3"/>
      <c r="P1018" s="25">
        <v>425244448</v>
      </c>
      <c r="Q1018" s="26">
        <v>264899139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17816145</v>
      </c>
      <c r="X1018" s="3"/>
      <c r="Y1018" s="3">
        <v>0</v>
      </c>
      <c r="Z1018" s="3">
        <v>0</v>
      </c>
      <c r="AA1018" s="3">
        <v>0</v>
      </c>
      <c r="AB1018" s="3"/>
      <c r="AC1018" s="27">
        <v>17816145</v>
      </c>
      <c r="AD1018" s="28">
        <v>142529164</v>
      </c>
      <c r="AE1018" s="135"/>
    </row>
    <row r="1019" spans="1:31" x14ac:dyDescent="0.25">
      <c r="A1019" s="20">
        <v>1007</v>
      </c>
      <c r="B1019" s="52"/>
      <c r="C1019" s="134" t="str">
        <f>VLOOKUP(D1019,[1]Hoja1!$A$2:$B$1115,2,0)</f>
        <v>73067</v>
      </c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>
        <v>689540464</v>
      </c>
      <c r="J1019" s="3">
        <v>630526173</v>
      </c>
      <c r="K1019" s="3"/>
      <c r="L1019" s="3"/>
      <c r="M1019" s="3"/>
      <c r="N1019" s="3"/>
      <c r="O1019" s="3"/>
      <c r="P1019" s="25">
        <v>1320066637</v>
      </c>
      <c r="Q1019" s="26">
        <v>802911288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57461705</v>
      </c>
      <c r="X1019" s="3"/>
      <c r="Y1019" s="3">
        <v>0</v>
      </c>
      <c r="Z1019" s="3">
        <v>0</v>
      </c>
      <c r="AA1019" s="3">
        <v>0</v>
      </c>
      <c r="AB1019" s="3"/>
      <c r="AC1019" s="27">
        <v>57461705</v>
      </c>
      <c r="AD1019" s="28">
        <v>459693644</v>
      </c>
      <c r="AE1019" s="135"/>
    </row>
    <row r="1020" spans="1:31" x14ac:dyDescent="0.25">
      <c r="A1020" s="29">
        <v>1008</v>
      </c>
      <c r="B1020" s="52"/>
      <c r="C1020" s="134" t="str">
        <f>VLOOKUP(D1020,[1]Hoja1!$A$2:$B$1115,2,0)</f>
        <v>73124</v>
      </c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>
        <v>300796620</v>
      </c>
      <c r="J1020" s="3">
        <v>328852544</v>
      </c>
      <c r="K1020" s="3"/>
      <c r="L1020" s="3"/>
      <c r="M1020" s="3"/>
      <c r="N1020" s="3"/>
      <c r="O1020" s="3"/>
      <c r="P1020" s="25">
        <v>629649164</v>
      </c>
      <c r="Q1020" s="26">
        <v>404051699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25066385</v>
      </c>
      <c r="X1020" s="3"/>
      <c r="Y1020" s="3">
        <v>0</v>
      </c>
      <c r="Z1020" s="3">
        <v>0</v>
      </c>
      <c r="AA1020" s="3">
        <v>0</v>
      </c>
      <c r="AB1020" s="3"/>
      <c r="AC1020" s="27">
        <v>25066385</v>
      </c>
      <c r="AD1020" s="28">
        <v>200531080</v>
      </c>
      <c r="AE1020" s="135"/>
    </row>
    <row r="1021" spans="1:31" x14ac:dyDescent="0.25">
      <c r="A1021" s="20">
        <v>1009</v>
      </c>
      <c r="B1021" s="52"/>
      <c r="C1021" s="134" t="str">
        <f>VLOOKUP(D1021,[1]Hoja1!$A$2:$B$1115,2,0)</f>
        <v>73148</v>
      </c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>
        <v>133645662</v>
      </c>
      <c r="J1021" s="3">
        <v>180868531</v>
      </c>
      <c r="K1021" s="3"/>
      <c r="L1021" s="3"/>
      <c r="M1021" s="3"/>
      <c r="N1021" s="3"/>
      <c r="O1021" s="3"/>
      <c r="P1021" s="25">
        <v>314514193</v>
      </c>
      <c r="Q1021" s="26">
        <v>214279948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11137139</v>
      </c>
      <c r="X1021" s="3"/>
      <c r="Y1021" s="3">
        <v>0</v>
      </c>
      <c r="Z1021" s="3">
        <v>0</v>
      </c>
      <c r="AA1021" s="3">
        <v>0</v>
      </c>
      <c r="AB1021" s="3"/>
      <c r="AC1021" s="27">
        <v>11137139</v>
      </c>
      <c r="AD1021" s="28">
        <v>89097106</v>
      </c>
      <c r="AE1021" s="135"/>
    </row>
    <row r="1022" spans="1:31" x14ac:dyDescent="0.25">
      <c r="A1022" s="29">
        <v>1010</v>
      </c>
      <c r="B1022" s="52"/>
      <c r="C1022" s="134" t="str">
        <f>VLOOKUP(D1022,[1]Hoja1!$A$2:$B$1115,2,0)</f>
        <v>73152</v>
      </c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>
        <v>111688074</v>
      </c>
      <c r="J1022" s="3">
        <v>129879239</v>
      </c>
      <c r="K1022" s="3"/>
      <c r="L1022" s="3"/>
      <c r="M1022" s="3"/>
      <c r="N1022" s="3"/>
      <c r="O1022" s="3"/>
      <c r="P1022" s="25">
        <v>241567313</v>
      </c>
      <c r="Q1022" s="26">
        <v>157801259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9307340</v>
      </c>
      <c r="X1022" s="3"/>
      <c r="Y1022" s="3">
        <v>0</v>
      </c>
      <c r="Z1022" s="3">
        <v>0</v>
      </c>
      <c r="AA1022" s="3">
        <v>0</v>
      </c>
      <c r="AB1022" s="3"/>
      <c r="AC1022" s="27">
        <v>9307340</v>
      </c>
      <c r="AD1022" s="28">
        <v>74458714</v>
      </c>
      <c r="AE1022" s="135"/>
    </row>
    <row r="1023" spans="1:31" x14ac:dyDescent="0.25">
      <c r="A1023" s="20">
        <v>1011</v>
      </c>
      <c r="B1023" s="52"/>
      <c r="C1023" s="134" t="str">
        <f>VLOOKUP(D1023,[1]Hoja1!$A$2:$B$1115,2,0)</f>
        <v>73168</v>
      </c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>
        <v>1164049248</v>
      </c>
      <c r="J1023" s="3">
        <v>1064487780</v>
      </c>
      <c r="K1023" s="3"/>
      <c r="L1023" s="3"/>
      <c r="M1023" s="3"/>
      <c r="N1023" s="3"/>
      <c r="O1023" s="3"/>
      <c r="P1023" s="25">
        <v>2228537028</v>
      </c>
      <c r="Q1023" s="26">
        <v>1355500092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97004104</v>
      </c>
      <c r="X1023" s="3"/>
      <c r="Y1023" s="3">
        <v>0</v>
      </c>
      <c r="Z1023" s="3">
        <v>0</v>
      </c>
      <c r="AA1023" s="3">
        <v>0</v>
      </c>
      <c r="AB1023" s="3"/>
      <c r="AC1023" s="27">
        <v>97004104</v>
      </c>
      <c r="AD1023" s="28">
        <v>776032832</v>
      </c>
      <c r="AE1023" s="135"/>
    </row>
    <row r="1024" spans="1:31" x14ac:dyDescent="0.25">
      <c r="A1024" s="29">
        <v>1012</v>
      </c>
      <c r="B1024" s="52"/>
      <c r="C1024" s="134" t="str">
        <f>VLOOKUP(D1024,[1]Hoja1!$A$2:$B$1115,2,0)</f>
        <v>73200</v>
      </c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>
        <v>133243508</v>
      </c>
      <c r="J1024" s="3">
        <v>160216484</v>
      </c>
      <c r="K1024" s="3"/>
      <c r="L1024" s="3"/>
      <c r="M1024" s="3"/>
      <c r="N1024" s="3"/>
      <c r="O1024" s="3"/>
      <c r="P1024" s="25">
        <v>293459992</v>
      </c>
      <c r="Q1024" s="26">
        <v>193527362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11103626</v>
      </c>
      <c r="X1024" s="3"/>
      <c r="Y1024" s="3">
        <v>0</v>
      </c>
      <c r="Z1024" s="3">
        <v>0</v>
      </c>
      <c r="AA1024" s="3">
        <v>0</v>
      </c>
      <c r="AB1024" s="3"/>
      <c r="AC1024" s="27">
        <v>11103626</v>
      </c>
      <c r="AD1024" s="28">
        <v>88829004</v>
      </c>
      <c r="AE1024" s="135"/>
    </row>
    <row r="1025" spans="1:31" x14ac:dyDescent="0.25">
      <c r="A1025" s="20">
        <v>1013</v>
      </c>
      <c r="B1025" s="52"/>
      <c r="C1025" s="134" t="str">
        <f>VLOOKUP(D1025,[1]Hoja1!$A$2:$B$1115,2,0)</f>
        <v>73217</v>
      </c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>
        <v>715257968</v>
      </c>
      <c r="J1025" s="3">
        <v>701264883</v>
      </c>
      <c r="K1025" s="3"/>
      <c r="L1025" s="3"/>
      <c r="M1025" s="3"/>
      <c r="N1025" s="3"/>
      <c r="O1025" s="3"/>
      <c r="P1025" s="25">
        <v>1416522851</v>
      </c>
      <c r="Q1025" s="26">
        <v>880079376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59604831</v>
      </c>
      <c r="X1025" s="3"/>
      <c r="Y1025" s="3">
        <v>0</v>
      </c>
      <c r="Z1025" s="3">
        <v>0</v>
      </c>
      <c r="AA1025" s="3">
        <v>0</v>
      </c>
      <c r="AB1025" s="3"/>
      <c r="AC1025" s="27">
        <v>59604831</v>
      </c>
      <c r="AD1025" s="28">
        <v>476838644</v>
      </c>
      <c r="AE1025" s="135"/>
    </row>
    <row r="1026" spans="1:31" x14ac:dyDescent="0.25">
      <c r="A1026" s="29">
        <v>1014</v>
      </c>
      <c r="B1026" s="52"/>
      <c r="C1026" s="134" t="str">
        <f>VLOOKUP(D1026,[1]Hoja1!$A$2:$B$1115,2,0)</f>
        <v>73226</v>
      </c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>
        <v>143180534</v>
      </c>
      <c r="J1026" s="3">
        <v>169993147</v>
      </c>
      <c r="K1026" s="3"/>
      <c r="L1026" s="3"/>
      <c r="M1026" s="3"/>
      <c r="N1026" s="3"/>
      <c r="O1026" s="3"/>
      <c r="P1026" s="25">
        <v>313173681</v>
      </c>
      <c r="Q1026" s="26">
        <v>205788280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11931711</v>
      </c>
      <c r="X1026" s="3"/>
      <c r="Y1026" s="3">
        <v>0</v>
      </c>
      <c r="Z1026" s="3">
        <v>0</v>
      </c>
      <c r="AA1026" s="3">
        <v>0</v>
      </c>
      <c r="AB1026" s="3"/>
      <c r="AC1026" s="27">
        <v>11931711</v>
      </c>
      <c r="AD1026" s="28">
        <v>95453690</v>
      </c>
      <c r="AE1026" s="135"/>
    </row>
    <row r="1027" spans="1:31" x14ac:dyDescent="0.25">
      <c r="A1027" s="20">
        <v>1015</v>
      </c>
      <c r="B1027" s="52"/>
      <c r="C1027" s="134" t="str">
        <f>VLOOKUP(D1027,[1]Hoja1!$A$2:$B$1115,2,0)</f>
        <v>73236</v>
      </c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>
        <v>139194860</v>
      </c>
      <c r="J1027" s="3">
        <v>169334959</v>
      </c>
      <c r="K1027" s="3"/>
      <c r="L1027" s="3"/>
      <c r="M1027" s="3"/>
      <c r="N1027" s="3"/>
      <c r="O1027" s="3"/>
      <c r="P1027" s="25">
        <v>308529819</v>
      </c>
      <c r="Q1027" s="26">
        <v>204133675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11599572</v>
      </c>
      <c r="X1027" s="3"/>
      <c r="Y1027" s="3">
        <v>0</v>
      </c>
      <c r="Z1027" s="3">
        <v>0</v>
      </c>
      <c r="AA1027" s="3">
        <v>0</v>
      </c>
      <c r="AB1027" s="3"/>
      <c r="AC1027" s="27">
        <v>11599572</v>
      </c>
      <c r="AD1027" s="28">
        <v>92796572</v>
      </c>
      <c r="AE1027" s="135"/>
    </row>
    <row r="1028" spans="1:31" x14ac:dyDescent="0.25">
      <c r="A1028" s="29">
        <v>1016</v>
      </c>
      <c r="B1028" s="52"/>
      <c r="C1028" s="134" t="str">
        <f>VLOOKUP(D1028,[1]Hoja1!$A$2:$B$1115,2,0)</f>
        <v>73268</v>
      </c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>
        <v>682040688</v>
      </c>
      <c r="J1028" s="3">
        <v>882853092</v>
      </c>
      <c r="K1028" s="3"/>
      <c r="L1028" s="3"/>
      <c r="M1028" s="3"/>
      <c r="N1028" s="3"/>
      <c r="O1028" s="3"/>
      <c r="P1028" s="25">
        <v>1564893780</v>
      </c>
      <c r="Q1028" s="26">
        <v>1053363264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56836724</v>
      </c>
      <c r="X1028" s="3"/>
      <c r="Y1028" s="3">
        <v>0</v>
      </c>
      <c r="Z1028" s="3">
        <v>0</v>
      </c>
      <c r="AA1028" s="3">
        <v>0</v>
      </c>
      <c r="AB1028" s="3"/>
      <c r="AC1028" s="27">
        <v>56836724</v>
      </c>
      <c r="AD1028" s="28">
        <v>454693792</v>
      </c>
      <c r="AE1028" s="135"/>
    </row>
    <row r="1029" spans="1:31" x14ac:dyDescent="0.25">
      <c r="A1029" s="20">
        <v>1017</v>
      </c>
      <c r="B1029" s="52"/>
      <c r="C1029" s="134" t="str">
        <f>VLOOKUP(D1029,[1]Hoja1!$A$2:$B$1115,2,0)</f>
        <v>73270</v>
      </c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>
        <v>152637588</v>
      </c>
      <c r="J1029" s="3">
        <v>181233775</v>
      </c>
      <c r="K1029" s="3"/>
      <c r="L1029" s="3"/>
      <c r="M1029" s="3"/>
      <c r="N1029" s="3"/>
      <c r="O1029" s="3"/>
      <c r="P1029" s="25">
        <v>333871363</v>
      </c>
      <c r="Q1029" s="26">
        <v>219393172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12719799</v>
      </c>
      <c r="X1029" s="3"/>
      <c r="Y1029" s="3">
        <v>0</v>
      </c>
      <c r="Z1029" s="3">
        <v>0</v>
      </c>
      <c r="AA1029" s="3">
        <v>0</v>
      </c>
      <c r="AB1029" s="3"/>
      <c r="AC1029" s="27">
        <v>12719799</v>
      </c>
      <c r="AD1029" s="28">
        <v>101758392</v>
      </c>
      <c r="AE1029" s="135"/>
    </row>
    <row r="1030" spans="1:31" x14ac:dyDescent="0.25">
      <c r="A1030" s="29">
        <v>1018</v>
      </c>
      <c r="B1030" s="52"/>
      <c r="C1030" s="134" t="str">
        <f>VLOOKUP(D1030,[1]Hoja1!$A$2:$B$1115,2,0)</f>
        <v>73275</v>
      </c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>
        <v>264104052</v>
      </c>
      <c r="J1030" s="3">
        <v>285406126</v>
      </c>
      <c r="K1030" s="3"/>
      <c r="L1030" s="3"/>
      <c r="M1030" s="3"/>
      <c r="N1030" s="3"/>
      <c r="O1030" s="3"/>
      <c r="P1030" s="25">
        <v>549510178</v>
      </c>
      <c r="Q1030" s="26">
        <v>351432139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22008671</v>
      </c>
      <c r="X1030" s="3"/>
      <c r="Y1030" s="3">
        <v>0</v>
      </c>
      <c r="Z1030" s="3">
        <v>0</v>
      </c>
      <c r="AA1030" s="3">
        <v>0</v>
      </c>
      <c r="AB1030" s="3"/>
      <c r="AC1030" s="27">
        <v>22008671</v>
      </c>
      <c r="AD1030" s="28">
        <v>176069368</v>
      </c>
      <c r="AE1030" s="135"/>
    </row>
    <row r="1031" spans="1:31" x14ac:dyDescent="0.25">
      <c r="A1031" s="20">
        <v>1019</v>
      </c>
      <c r="B1031" s="52"/>
      <c r="C1031" s="134" t="str">
        <f>VLOOKUP(D1031,[1]Hoja1!$A$2:$B$1115,2,0)</f>
        <v>73283</v>
      </c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>
        <v>546489856</v>
      </c>
      <c r="J1031" s="3">
        <v>631849364</v>
      </c>
      <c r="K1031" s="3"/>
      <c r="L1031" s="3"/>
      <c r="M1031" s="3"/>
      <c r="N1031" s="3"/>
      <c r="O1031" s="3"/>
      <c r="P1031" s="25">
        <v>1178339220</v>
      </c>
      <c r="Q1031" s="26">
        <v>768471827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45540821</v>
      </c>
      <c r="X1031" s="3"/>
      <c r="Y1031" s="3">
        <v>0</v>
      </c>
      <c r="Z1031" s="3">
        <v>0</v>
      </c>
      <c r="AA1031" s="3">
        <v>0</v>
      </c>
      <c r="AB1031" s="3"/>
      <c r="AC1031" s="27">
        <v>45540821</v>
      </c>
      <c r="AD1031" s="28">
        <v>364326572</v>
      </c>
      <c r="AE1031" s="135"/>
    </row>
    <row r="1032" spans="1:31" x14ac:dyDescent="0.25">
      <c r="A1032" s="29">
        <v>1020</v>
      </c>
      <c r="B1032" s="52"/>
      <c r="C1032" s="134" t="str">
        <f>VLOOKUP(D1032,[1]Hoja1!$A$2:$B$1115,2,0)</f>
        <v>73319</v>
      </c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>
        <v>430672648</v>
      </c>
      <c r="J1032" s="3">
        <v>518703929</v>
      </c>
      <c r="K1032" s="3"/>
      <c r="L1032" s="3"/>
      <c r="M1032" s="3"/>
      <c r="N1032" s="3"/>
      <c r="O1032" s="3"/>
      <c r="P1032" s="25">
        <v>949376577</v>
      </c>
      <c r="Q1032" s="26">
        <v>626372090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35889387</v>
      </c>
      <c r="X1032" s="3"/>
      <c r="Y1032" s="3">
        <v>0</v>
      </c>
      <c r="Z1032" s="3">
        <v>0</v>
      </c>
      <c r="AA1032" s="3">
        <v>0</v>
      </c>
      <c r="AB1032" s="3"/>
      <c r="AC1032" s="27">
        <v>35889387</v>
      </c>
      <c r="AD1032" s="28">
        <v>287115100</v>
      </c>
      <c r="AE1032" s="135"/>
    </row>
    <row r="1033" spans="1:31" x14ac:dyDescent="0.25">
      <c r="A1033" s="20">
        <v>1021</v>
      </c>
      <c r="B1033" s="52"/>
      <c r="C1033" s="134" t="str">
        <f>VLOOKUP(D1033,[1]Hoja1!$A$2:$B$1115,2,0)</f>
        <v>73347</v>
      </c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>
        <v>104570988</v>
      </c>
      <c r="J1033" s="3">
        <v>129593725</v>
      </c>
      <c r="K1033" s="3"/>
      <c r="L1033" s="3"/>
      <c r="M1033" s="3"/>
      <c r="N1033" s="3"/>
      <c r="O1033" s="3"/>
      <c r="P1033" s="25">
        <v>234164713</v>
      </c>
      <c r="Q1033" s="26">
        <v>155736472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8714249</v>
      </c>
      <c r="X1033" s="3"/>
      <c r="Y1033" s="3">
        <v>0</v>
      </c>
      <c r="Z1033" s="3">
        <v>0</v>
      </c>
      <c r="AA1033" s="3">
        <v>0</v>
      </c>
      <c r="AB1033" s="3"/>
      <c r="AC1033" s="27">
        <v>8714249</v>
      </c>
      <c r="AD1033" s="28">
        <v>69713992</v>
      </c>
      <c r="AE1033" s="135"/>
    </row>
    <row r="1034" spans="1:31" x14ac:dyDescent="0.25">
      <c r="A1034" s="29">
        <v>1022</v>
      </c>
      <c r="B1034" s="52"/>
      <c r="C1034" s="134" t="str">
        <f>VLOOKUP(D1034,[1]Hoja1!$A$2:$B$1115,2,0)</f>
        <v>73349</v>
      </c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>
        <v>256784912</v>
      </c>
      <c r="J1034" s="3">
        <v>285815403</v>
      </c>
      <c r="K1034" s="3"/>
      <c r="L1034" s="3"/>
      <c r="M1034" s="3"/>
      <c r="N1034" s="3"/>
      <c r="O1034" s="3"/>
      <c r="P1034" s="25">
        <v>542600315</v>
      </c>
      <c r="Q1034" s="26">
        <v>350011632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21398743</v>
      </c>
      <c r="X1034" s="3"/>
      <c r="Y1034" s="3">
        <v>0</v>
      </c>
      <c r="Z1034" s="3">
        <v>0</v>
      </c>
      <c r="AA1034" s="3">
        <v>0</v>
      </c>
      <c r="AB1034" s="3"/>
      <c r="AC1034" s="27">
        <v>21398743</v>
      </c>
      <c r="AD1034" s="28">
        <v>171189940</v>
      </c>
      <c r="AE1034" s="135"/>
    </row>
    <row r="1035" spans="1:31" x14ac:dyDescent="0.25">
      <c r="A1035" s="20">
        <v>1023</v>
      </c>
      <c r="B1035" s="52"/>
      <c r="C1035" s="134" t="str">
        <f>VLOOKUP(D1035,[1]Hoja1!$A$2:$B$1115,2,0)</f>
        <v>73352</v>
      </c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>
        <v>208372400</v>
      </c>
      <c r="J1035" s="3">
        <v>230425332</v>
      </c>
      <c r="K1035" s="3"/>
      <c r="L1035" s="3"/>
      <c r="M1035" s="3"/>
      <c r="N1035" s="3"/>
      <c r="O1035" s="3"/>
      <c r="P1035" s="25">
        <v>438797732</v>
      </c>
      <c r="Q1035" s="26">
        <v>282518433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17364367</v>
      </c>
      <c r="X1035" s="3"/>
      <c r="Y1035" s="3">
        <v>0</v>
      </c>
      <c r="Z1035" s="3">
        <v>0</v>
      </c>
      <c r="AA1035" s="3">
        <v>0</v>
      </c>
      <c r="AB1035" s="3"/>
      <c r="AC1035" s="27">
        <v>17364367</v>
      </c>
      <c r="AD1035" s="28">
        <v>138914932</v>
      </c>
      <c r="AE1035" s="135"/>
    </row>
    <row r="1036" spans="1:31" x14ac:dyDescent="0.25">
      <c r="A1036" s="29">
        <v>1024</v>
      </c>
      <c r="B1036" s="52"/>
      <c r="C1036" s="134" t="str">
        <f>VLOOKUP(D1036,[1]Hoja1!$A$2:$B$1115,2,0)</f>
        <v>73408</v>
      </c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>
        <v>280982788</v>
      </c>
      <c r="J1036" s="3">
        <v>272443651</v>
      </c>
      <c r="K1036" s="3"/>
      <c r="L1036" s="3"/>
      <c r="M1036" s="3"/>
      <c r="N1036" s="3"/>
      <c r="O1036" s="3"/>
      <c r="P1036" s="25">
        <v>553426439</v>
      </c>
      <c r="Q1036" s="26">
        <v>342689347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23415232</v>
      </c>
      <c r="X1036" s="3"/>
      <c r="Y1036" s="3">
        <v>0</v>
      </c>
      <c r="Z1036" s="3">
        <v>0</v>
      </c>
      <c r="AA1036" s="3">
        <v>0</v>
      </c>
      <c r="AB1036" s="3"/>
      <c r="AC1036" s="27">
        <v>23415232</v>
      </c>
      <c r="AD1036" s="28">
        <v>187321860</v>
      </c>
      <c r="AE1036" s="135"/>
    </row>
    <row r="1037" spans="1:31" x14ac:dyDescent="0.25">
      <c r="A1037" s="20">
        <v>1025</v>
      </c>
      <c r="B1037" s="52"/>
      <c r="C1037" s="134" t="str">
        <f>VLOOKUP(D1037,[1]Hoja1!$A$2:$B$1115,2,0)</f>
        <v>73411</v>
      </c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>
        <v>596444072</v>
      </c>
      <c r="J1037" s="3">
        <v>652919313</v>
      </c>
      <c r="K1037" s="3"/>
      <c r="L1037" s="3"/>
      <c r="M1037" s="3"/>
      <c r="N1037" s="3"/>
      <c r="O1037" s="3"/>
      <c r="P1037" s="25">
        <v>1249363385</v>
      </c>
      <c r="Q1037" s="26">
        <v>802030332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49703673</v>
      </c>
      <c r="X1037" s="3"/>
      <c r="Y1037" s="3">
        <v>0</v>
      </c>
      <c r="Z1037" s="3">
        <v>0</v>
      </c>
      <c r="AA1037" s="3">
        <v>0</v>
      </c>
      <c r="AB1037" s="3"/>
      <c r="AC1037" s="27">
        <v>49703673</v>
      </c>
      <c r="AD1037" s="28">
        <v>397629380</v>
      </c>
      <c r="AE1037" s="135"/>
    </row>
    <row r="1038" spans="1:31" x14ac:dyDescent="0.25">
      <c r="A1038" s="29">
        <v>1026</v>
      </c>
      <c r="B1038" s="52"/>
      <c r="C1038" s="134" t="str">
        <f>VLOOKUP(D1038,[1]Hoja1!$A$2:$B$1115,2,0)</f>
        <v>73443</v>
      </c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>
        <v>556344552</v>
      </c>
      <c r="J1038" s="3">
        <v>552714694</v>
      </c>
      <c r="K1038" s="3"/>
      <c r="L1038" s="3"/>
      <c r="M1038" s="3"/>
      <c r="N1038" s="3"/>
      <c r="O1038" s="3"/>
      <c r="P1038" s="25">
        <v>1109059246</v>
      </c>
      <c r="Q1038" s="26">
        <v>444303618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46362046</v>
      </c>
      <c r="X1038" s="3"/>
      <c r="Y1038" s="3">
        <v>0</v>
      </c>
      <c r="Z1038" s="3">
        <v>0</v>
      </c>
      <c r="AA1038" s="3">
        <v>0</v>
      </c>
      <c r="AB1038" s="3"/>
      <c r="AC1038" s="27">
        <v>46362046</v>
      </c>
      <c r="AD1038" s="28">
        <v>618393582</v>
      </c>
      <c r="AE1038" s="135"/>
    </row>
    <row r="1039" spans="1:31" x14ac:dyDescent="0.25">
      <c r="A1039" s="20">
        <v>1027</v>
      </c>
      <c r="B1039" s="52"/>
      <c r="C1039" s="134" t="str">
        <f>VLOOKUP(D1039,[1]Hoja1!$A$2:$B$1115,2,0)</f>
        <v>73449</v>
      </c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>
        <v>456141424</v>
      </c>
      <c r="J1039" s="3">
        <v>570943743</v>
      </c>
      <c r="K1039" s="3"/>
      <c r="L1039" s="3"/>
      <c r="M1039" s="3"/>
      <c r="N1039" s="3"/>
      <c r="O1039" s="3"/>
      <c r="P1039" s="25">
        <v>1027085167</v>
      </c>
      <c r="Q1039" s="26">
        <v>684979098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38011785</v>
      </c>
      <c r="X1039" s="3"/>
      <c r="Y1039" s="3">
        <v>0</v>
      </c>
      <c r="Z1039" s="3">
        <v>0</v>
      </c>
      <c r="AA1039" s="3">
        <v>0</v>
      </c>
      <c r="AB1039" s="3"/>
      <c r="AC1039" s="27">
        <v>38011785</v>
      </c>
      <c r="AD1039" s="28">
        <v>304094284</v>
      </c>
      <c r="AE1039" s="135"/>
    </row>
    <row r="1040" spans="1:31" x14ac:dyDescent="0.25">
      <c r="A1040" s="29">
        <v>1028</v>
      </c>
      <c r="B1040" s="52"/>
      <c r="C1040" s="134" t="str">
        <f>VLOOKUP(D1040,[1]Hoja1!$A$2:$B$1115,2,0)</f>
        <v>73461</v>
      </c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>
        <v>56333756</v>
      </c>
      <c r="J1040" s="3">
        <v>66975471</v>
      </c>
      <c r="K1040" s="3"/>
      <c r="L1040" s="3"/>
      <c r="M1040" s="3"/>
      <c r="N1040" s="3"/>
      <c r="O1040" s="3"/>
      <c r="P1040" s="25">
        <v>123309227</v>
      </c>
      <c r="Q1040" s="26">
        <v>81058911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4694480</v>
      </c>
      <c r="X1040" s="3"/>
      <c r="Y1040" s="3">
        <v>0</v>
      </c>
      <c r="Z1040" s="3">
        <v>0</v>
      </c>
      <c r="AA1040" s="3">
        <v>0</v>
      </c>
      <c r="AB1040" s="3"/>
      <c r="AC1040" s="27">
        <v>4694480</v>
      </c>
      <c r="AD1040" s="28">
        <v>37555836</v>
      </c>
      <c r="AE1040" s="135"/>
    </row>
    <row r="1041" spans="1:31" x14ac:dyDescent="0.25">
      <c r="A1041" s="20">
        <v>1029</v>
      </c>
      <c r="B1041" s="52"/>
      <c r="C1041" s="134" t="str">
        <f>VLOOKUP(D1041,[1]Hoja1!$A$2:$B$1115,2,0)</f>
        <v>73483</v>
      </c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>
        <v>267194652</v>
      </c>
      <c r="J1041" s="3">
        <v>251717121</v>
      </c>
      <c r="K1041" s="3"/>
      <c r="L1041" s="3"/>
      <c r="M1041" s="3"/>
      <c r="N1041" s="3"/>
      <c r="O1041" s="3"/>
      <c r="P1041" s="25">
        <v>518911773</v>
      </c>
      <c r="Q1041" s="26">
        <v>318515784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22266221</v>
      </c>
      <c r="X1041" s="3"/>
      <c r="Y1041" s="3">
        <v>0</v>
      </c>
      <c r="Z1041" s="3">
        <v>0</v>
      </c>
      <c r="AA1041" s="3">
        <v>0</v>
      </c>
      <c r="AB1041" s="3"/>
      <c r="AC1041" s="27">
        <v>22266221</v>
      </c>
      <c r="AD1041" s="28">
        <v>178129768</v>
      </c>
      <c r="AE1041" s="135"/>
    </row>
    <row r="1042" spans="1:31" x14ac:dyDescent="0.25">
      <c r="A1042" s="29">
        <v>1030</v>
      </c>
      <c r="B1042" s="52"/>
      <c r="C1042" s="134" t="str">
        <f>VLOOKUP(D1042,[1]Hoja1!$A$2:$B$1115,2,0)</f>
        <v>73504</v>
      </c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>
        <v>684095320</v>
      </c>
      <c r="J1042" s="3">
        <v>705219661</v>
      </c>
      <c r="K1042" s="3"/>
      <c r="L1042" s="3"/>
      <c r="M1042" s="3"/>
      <c r="N1042" s="3"/>
      <c r="O1042" s="3"/>
      <c r="P1042" s="25">
        <v>1389314981</v>
      </c>
      <c r="Q1042" s="26">
        <v>876243490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57007943</v>
      </c>
      <c r="X1042" s="3"/>
      <c r="Y1042" s="3">
        <v>0</v>
      </c>
      <c r="Z1042" s="3">
        <v>0</v>
      </c>
      <c r="AA1042" s="3">
        <v>0</v>
      </c>
      <c r="AB1042" s="3"/>
      <c r="AC1042" s="27">
        <v>57007943</v>
      </c>
      <c r="AD1042" s="28">
        <v>456063548</v>
      </c>
      <c r="AE1042" s="135"/>
    </row>
    <row r="1043" spans="1:31" x14ac:dyDescent="0.25">
      <c r="A1043" s="20">
        <v>1031</v>
      </c>
      <c r="B1043" s="52"/>
      <c r="C1043" s="134" t="str">
        <f>VLOOKUP(D1043,[1]Hoja1!$A$2:$B$1115,2,0)</f>
        <v>73520</v>
      </c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>
        <v>155815254</v>
      </c>
      <c r="J1043" s="3">
        <v>164492651</v>
      </c>
      <c r="K1043" s="3"/>
      <c r="L1043" s="3"/>
      <c r="M1043" s="3"/>
      <c r="N1043" s="3"/>
      <c r="O1043" s="3"/>
      <c r="P1043" s="25">
        <v>320307905</v>
      </c>
      <c r="Q1043" s="26">
        <v>203446466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12984605</v>
      </c>
      <c r="X1043" s="3"/>
      <c r="Y1043" s="3">
        <v>0</v>
      </c>
      <c r="Z1043" s="3">
        <v>0</v>
      </c>
      <c r="AA1043" s="3">
        <v>0</v>
      </c>
      <c r="AB1043" s="3"/>
      <c r="AC1043" s="27">
        <v>12984605</v>
      </c>
      <c r="AD1043" s="28">
        <v>103876834</v>
      </c>
      <c r="AE1043" s="135"/>
    </row>
    <row r="1044" spans="1:31" x14ac:dyDescent="0.25">
      <c r="A1044" s="29">
        <v>1032</v>
      </c>
      <c r="B1044" s="52"/>
      <c r="C1044" s="134" t="str">
        <f>VLOOKUP(D1044,[1]Hoja1!$A$2:$B$1115,2,0)</f>
        <v>73547</v>
      </c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>
        <v>95877160</v>
      </c>
      <c r="J1044" s="3">
        <v>103808849</v>
      </c>
      <c r="K1044" s="3"/>
      <c r="L1044" s="3"/>
      <c r="M1044" s="3"/>
      <c r="N1044" s="3"/>
      <c r="O1044" s="3"/>
      <c r="P1044" s="25">
        <v>199686009</v>
      </c>
      <c r="Q1044" s="26">
        <v>127778138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7989763</v>
      </c>
      <c r="X1044" s="3"/>
      <c r="Y1044" s="3">
        <v>0</v>
      </c>
      <c r="Z1044" s="3">
        <v>0</v>
      </c>
      <c r="AA1044" s="3">
        <v>0</v>
      </c>
      <c r="AB1044" s="3"/>
      <c r="AC1044" s="27">
        <v>7989763</v>
      </c>
      <c r="AD1044" s="28">
        <v>63918108</v>
      </c>
      <c r="AE1044" s="135"/>
    </row>
    <row r="1045" spans="1:31" x14ac:dyDescent="0.25">
      <c r="A1045" s="20">
        <v>1033</v>
      </c>
      <c r="B1045" s="52"/>
      <c r="C1045" s="134" t="str">
        <f>VLOOKUP(D1045,[1]Hoja1!$A$2:$B$1115,2,0)</f>
        <v>73555</v>
      </c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>
        <v>1000446336</v>
      </c>
      <c r="J1045" s="3">
        <v>909950142</v>
      </c>
      <c r="K1045" s="3"/>
      <c r="L1045" s="3"/>
      <c r="M1045" s="3"/>
      <c r="N1045" s="3"/>
      <c r="O1045" s="3"/>
      <c r="P1045" s="25">
        <v>1910396478</v>
      </c>
      <c r="Q1045" s="26">
        <v>1160061726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83370528</v>
      </c>
      <c r="X1045" s="3"/>
      <c r="Y1045" s="3">
        <v>0</v>
      </c>
      <c r="Z1045" s="3">
        <v>0</v>
      </c>
      <c r="AA1045" s="3">
        <v>0</v>
      </c>
      <c r="AB1045" s="3"/>
      <c r="AC1045" s="27">
        <v>83370528</v>
      </c>
      <c r="AD1045" s="28">
        <v>666964224</v>
      </c>
      <c r="AE1045" s="135"/>
    </row>
    <row r="1046" spans="1:31" x14ac:dyDescent="0.25">
      <c r="A1046" s="29">
        <v>1034</v>
      </c>
      <c r="B1046" s="52"/>
      <c r="C1046" s="134" t="str">
        <f>VLOOKUP(D1046,[1]Hoja1!$A$2:$B$1115,2,0)</f>
        <v>73563</v>
      </c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>
        <v>153623760</v>
      </c>
      <c r="J1046" s="3">
        <v>159574822</v>
      </c>
      <c r="K1046" s="3"/>
      <c r="L1046" s="3"/>
      <c r="M1046" s="3"/>
      <c r="N1046" s="3"/>
      <c r="O1046" s="3"/>
      <c r="P1046" s="25">
        <v>313198582</v>
      </c>
      <c r="Q1046" s="26">
        <v>197980762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12801980</v>
      </c>
      <c r="X1046" s="3"/>
      <c r="Y1046" s="3">
        <v>0</v>
      </c>
      <c r="Z1046" s="3">
        <v>0</v>
      </c>
      <c r="AA1046" s="3">
        <v>0</v>
      </c>
      <c r="AB1046" s="3"/>
      <c r="AC1046" s="27">
        <v>12801980</v>
      </c>
      <c r="AD1046" s="28">
        <v>102415840</v>
      </c>
      <c r="AE1046" s="135"/>
    </row>
    <row r="1047" spans="1:31" x14ac:dyDescent="0.25">
      <c r="A1047" s="20">
        <v>1035</v>
      </c>
      <c r="B1047" s="52"/>
      <c r="C1047" s="134" t="str">
        <f>VLOOKUP(D1047,[1]Hoja1!$A$2:$B$1115,2,0)</f>
        <v>73585</v>
      </c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>
        <v>296409692</v>
      </c>
      <c r="J1047" s="3">
        <v>354493445</v>
      </c>
      <c r="K1047" s="3"/>
      <c r="L1047" s="3"/>
      <c r="M1047" s="3"/>
      <c r="N1047" s="3"/>
      <c r="O1047" s="3"/>
      <c r="P1047" s="25">
        <v>650903137</v>
      </c>
      <c r="Q1047" s="26">
        <v>428595869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24700808</v>
      </c>
      <c r="X1047" s="3"/>
      <c r="Y1047" s="3">
        <v>0</v>
      </c>
      <c r="Z1047" s="3">
        <v>0</v>
      </c>
      <c r="AA1047" s="3">
        <v>0</v>
      </c>
      <c r="AB1047" s="3"/>
      <c r="AC1047" s="27">
        <v>24700808</v>
      </c>
      <c r="AD1047" s="28">
        <v>197606460</v>
      </c>
      <c r="AE1047" s="135"/>
    </row>
    <row r="1048" spans="1:31" x14ac:dyDescent="0.25">
      <c r="A1048" s="29">
        <v>1036</v>
      </c>
      <c r="B1048" s="52"/>
      <c r="C1048" s="134" t="str">
        <f>VLOOKUP(D1048,[1]Hoja1!$A$2:$B$1115,2,0)</f>
        <v>73616</v>
      </c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>
        <v>685465704</v>
      </c>
      <c r="J1048" s="3">
        <v>685215778</v>
      </c>
      <c r="K1048" s="3"/>
      <c r="L1048" s="3"/>
      <c r="M1048" s="3"/>
      <c r="N1048" s="3"/>
      <c r="O1048" s="3"/>
      <c r="P1048" s="25">
        <v>1370681482</v>
      </c>
      <c r="Q1048" s="26">
        <v>856582204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57122142</v>
      </c>
      <c r="X1048" s="3"/>
      <c r="Y1048" s="3">
        <v>0</v>
      </c>
      <c r="Z1048" s="3">
        <v>0</v>
      </c>
      <c r="AA1048" s="3">
        <v>0</v>
      </c>
      <c r="AB1048" s="3"/>
      <c r="AC1048" s="27">
        <v>57122142</v>
      </c>
      <c r="AD1048" s="28">
        <v>456977136</v>
      </c>
      <c r="AE1048" s="135"/>
    </row>
    <row r="1049" spans="1:31" x14ac:dyDescent="0.25">
      <c r="A1049" s="20">
        <v>1037</v>
      </c>
      <c r="B1049" s="52"/>
      <c r="C1049" s="134" t="str">
        <f>VLOOKUP(D1049,[1]Hoja1!$A$2:$B$1115,2,0)</f>
        <v>73622</v>
      </c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>
        <v>101384826</v>
      </c>
      <c r="J1049" s="3">
        <v>125766333</v>
      </c>
      <c r="K1049" s="3"/>
      <c r="L1049" s="3"/>
      <c r="M1049" s="3"/>
      <c r="N1049" s="3"/>
      <c r="O1049" s="3"/>
      <c r="P1049" s="25">
        <v>227151159</v>
      </c>
      <c r="Q1049" s="26">
        <v>151112541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8448736</v>
      </c>
      <c r="X1049" s="3"/>
      <c r="Y1049" s="3">
        <v>0</v>
      </c>
      <c r="Z1049" s="3">
        <v>0</v>
      </c>
      <c r="AA1049" s="3">
        <v>0</v>
      </c>
      <c r="AB1049" s="3"/>
      <c r="AC1049" s="27">
        <v>8448736</v>
      </c>
      <c r="AD1049" s="28">
        <v>67589882</v>
      </c>
      <c r="AE1049" s="135"/>
    </row>
    <row r="1050" spans="1:31" x14ac:dyDescent="0.25">
      <c r="A1050" s="29">
        <v>1038</v>
      </c>
      <c r="B1050" s="52"/>
      <c r="C1050" s="134" t="str">
        <f>VLOOKUP(D1050,[1]Hoja1!$A$2:$B$1115,2,0)</f>
        <v>73624</v>
      </c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>
        <v>514896200</v>
      </c>
      <c r="J1050" s="3">
        <v>506418407</v>
      </c>
      <c r="K1050" s="3"/>
      <c r="L1050" s="3"/>
      <c r="M1050" s="3"/>
      <c r="N1050" s="3"/>
      <c r="O1050" s="3"/>
      <c r="P1050" s="25">
        <v>1021314607</v>
      </c>
      <c r="Q1050" s="26">
        <v>635142458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42908017</v>
      </c>
      <c r="X1050" s="3"/>
      <c r="Y1050" s="3">
        <v>0</v>
      </c>
      <c r="Z1050" s="3">
        <v>0</v>
      </c>
      <c r="AA1050" s="3">
        <v>0</v>
      </c>
      <c r="AB1050" s="3"/>
      <c r="AC1050" s="27">
        <v>42908017</v>
      </c>
      <c r="AD1050" s="28">
        <v>343264132</v>
      </c>
      <c r="AE1050" s="135"/>
    </row>
    <row r="1051" spans="1:31" x14ac:dyDescent="0.25">
      <c r="A1051" s="20">
        <v>1039</v>
      </c>
      <c r="B1051" s="52"/>
      <c r="C1051" s="134" t="str">
        <f>VLOOKUP(D1051,[1]Hoja1!$A$2:$B$1115,2,0)</f>
        <v>73671</v>
      </c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>
        <v>219215500</v>
      </c>
      <c r="J1051" s="3">
        <v>258835356</v>
      </c>
      <c r="K1051" s="3"/>
      <c r="L1051" s="3"/>
      <c r="M1051" s="3"/>
      <c r="N1051" s="3"/>
      <c r="O1051" s="3"/>
      <c r="P1051" s="25">
        <v>478050856</v>
      </c>
      <c r="Q1051" s="26">
        <v>313639230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18267958</v>
      </c>
      <c r="X1051" s="3"/>
      <c r="Y1051" s="3">
        <v>0</v>
      </c>
      <c r="Z1051" s="3">
        <v>0</v>
      </c>
      <c r="AA1051" s="3">
        <v>0</v>
      </c>
      <c r="AB1051" s="3"/>
      <c r="AC1051" s="27">
        <v>18267958</v>
      </c>
      <c r="AD1051" s="28">
        <v>146143668</v>
      </c>
      <c r="AE1051" s="135"/>
    </row>
    <row r="1052" spans="1:31" x14ac:dyDescent="0.25">
      <c r="A1052" s="29">
        <v>1040</v>
      </c>
      <c r="B1052" s="52"/>
      <c r="C1052" s="134" t="str">
        <f>VLOOKUP(D1052,[1]Hoja1!$A$2:$B$1115,2,0)</f>
        <v>73675</v>
      </c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>
        <v>337730668</v>
      </c>
      <c r="J1052" s="3">
        <v>317454308</v>
      </c>
      <c r="K1052" s="3"/>
      <c r="L1052" s="3"/>
      <c r="M1052" s="3"/>
      <c r="N1052" s="3"/>
      <c r="O1052" s="3"/>
      <c r="P1052" s="25">
        <v>655184976</v>
      </c>
      <c r="Q1052" s="26">
        <v>401886974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28144222</v>
      </c>
      <c r="X1052" s="3"/>
      <c r="Y1052" s="3">
        <v>0</v>
      </c>
      <c r="Z1052" s="3">
        <v>0</v>
      </c>
      <c r="AA1052" s="3">
        <v>0</v>
      </c>
      <c r="AB1052" s="3"/>
      <c r="AC1052" s="27">
        <v>28144222</v>
      </c>
      <c r="AD1052" s="28">
        <v>225153780</v>
      </c>
      <c r="AE1052" s="135"/>
    </row>
    <row r="1053" spans="1:31" x14ac:dyDescent="0.25">
      <c r="A1053" s="20">
        <v>1041</v>
      </c>
      <c r="B1053" s="52"/>
      <c r="C1053" s="134" t="str">
        <f>VLOOKUP(D1053,[1]Hoja1!$A$2:$B$1115,2,0)</f>
        <v>73678</v>
      </c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>
        <v>227513704</v>
      </c>
      <c r="J1053" s="3">
        <v>265609965</v>
      </c>
      <c r="K1053" s="3"/>
      <c r="L1053" s="3"/>
      <c r="M1053" s="3"/>
      <c r="N1053" s="3"/>
      <c r="O1053" s="3"/>
      <c r="P1053" s="25">
        <v>493123669</v>
      </c>
      <c r="Q1053" s="26">
        <v>322488390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18959475</v>
      </c>
      <c r="X1053" s="3"/>
      <c r="Y1053" s="3">
        <v>0</v>
      </c>
      <c r="Z1053" s="3">
        <v>0</v>
      </c>
      <c r="AA1053" s="3">
        <v>0</v>
      </c>
      <c r="AB1053" s="3"/>
      <c r="AC1053" s="27">
        <v>18959475</v>
      </c>
      <c r="AD1053" s="28">
        <v>151675804</v>
      </c>
      <c r="AE1053" s="135"/>
    </row>
    <row r="1054" spans="1:31" x14ac:dyDescent="0.25">
      <c r="A1054" s="29">
        <v>1042</v>
      </c>
      <c r="B1054" s="52"/>
      <c r="C1054" s="134" t="str">
        <f>VLOOKUP(D1054,[1]Hoja1!$A$2:$B$1115,2,0)</f>
        <v>73686</v>
      </c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>
        <v>98068074</v>
      </c>
      <c r="J1054" s="3">
        <v>126102243</v>
      </c>
      <c r="K1054" s="3"/>
      <c r="L1054" s="3"/>
      <c r="M1054" s="3"/>
      <c r="N1054" s="3"/>
      <c r="O1054" s="3"/>
      <c r="P1054" s="25">
        <v>224170317</v>
      </c>
      <c r="Q1054" s="26">
        <v>150619263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8172340</v>
      </c>
      <c r="X1054" s="3"/>
      <c r="Y1054" s="3">
        <v>0</v>
      </c>
      <c r="Z1054" s="3">
        <v>0</v>
      </c>
      <c r="AA1054" s="3">
        <v>0</v>
      </c>
      <c r="AB1054" s="3"/>
      <c r="AC1054" s="27">
        <v>8172340</v>
      </c>
      <c r="AD1054" s="28">
        <v>65378714</v>
      </c>
      <c r="AE1054" s="135"/>
    </row>
    <row r="1055" spans="1:31" x14ac:dyDescent="0.25">
      <c r="A1055" s="20">
        <v>1043</v>
      </c>
      <c r="B1055" s="52"/>
      <c r="C1055" s="134" t="str">
        <f>VLOOKUP(D1055,[1]Hoja1!$A$2:$B$1115,2,0)</f>
        <v>73770</v>
      </c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>
        <v>52285281</v>
      </c>
      <c r="J1055" s="3">
        <v>54479168</v>
      </c>
      <c r="K1055" s="3"/>
      <c r="L1055" s="3"/>
      <c r="M1055" s="3"/>
      <c r="N1055" s="3"/>
      <c r="O1055" s="3"/>
      <c r="P1055" s="25">
        <v>106764449</v>
      </c>
      <c r="Q1055" s="26">
        <v>67550489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4357107</v>
      </c>
      <c r="X1055" s="3"/>
      <c r="Y1055" s="3">
        <v>0</v>
      </c>
      <c r="Z1055" s="3">
        <v>0</v>
      </c>
      <c r="AA1055" s="3">
        <v>0</v>
      </c>
      <c r="AB1055" s="3"/>
      <c r="AC1055" s="27">
        <v>4357107</v>
      </c>
      <c r="AD1055" s="28">
        <v>34856853</v>
      </c>
      <c r="AE1055" s="135"/>
    </row>
    <row r="1056" spans="1:31" x14ac:dyDescent="0.25">
      <c r="A1056" s="29">
        <v>1044</v>
      </c>
      <c r="B1056" s="52"/>
      <c r="C1056" s="134" t="str">
        <f>VLOOKUP(D1056,[1]Hoja1!$A$2:$B$1115,2,0)</f>
        <v>73854</v>
      </c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>
        <v>94350842</v>
      </c>
      <c r="J1056" s="3">
        <v>95931717</v>
      </c>
      <c r="K1056" s="3"/>
      <c r="L1056" s="3"/>
      <c r="M1056" s="3"/>
      <c r="N1056" s="3"/>
      <c r="O1056" s="3"/>
      <c r="P1056" s="25">
        <v>190282559</v>
      </c>
      <c r="Q1056" s="26">
        <v>119519427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7862570</v>
      </c>
      <c r="X1056" s="3"/>
      <c r="Y1056" s="3">
        <v>0</v>
      </c>
      <c r="Z1056" s="3">
        <v>0</v>
      </c>
      <c r="AA1056" s="3">
        <v>0</v>
      </c>
      <c r="AB1056" s="3"/>
      <c r="AC1056" s="27">
        <v>7862570</v>
      </c>
      <c r="AD1056" s="28">
        <v>62900562</v>
      </c>
      <c r="AE1056" s="135"/>
    </row>
    <row r="1057" spans="1:31" x14ac:dyDescent="0.25">
      <c r="A1057" s="20">
        <v>1045</v>
      </c>
      <c r="B1057" s="52"/>
      <c r="C1057" s="134" t="str">
        <f>VLOOKUP(D1057,[1]Hoja1!$A$2:$B$1115,2,0)</f>
        <v>73861</v>
      </c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>
        <v>208162464</v>
      </c>
      <c r="J1057" s="3">
        <v>224287672</v>
      </c>
      <c r="K1057" s="3"/>
      <c r="L1057" s="3"/>
      <c r="M1057" s="3"/>
      <c r="N1057" s="3"/>
      <c r="O1057" s="3"/>
      <c r="P1057" s="25">
        <v>432450136</v>
      </c>
      <c r="Q1057" s="26">
        <v>276328288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17346872</v>
      </c>
      <c r="X1057" s="3"/>
      <c r="Y1057" s="3">
        <v>0</v>
      </c>
      <c r="Z1057" s="3">
        <v>0</v>
      </c>
      <c r="AA1057" s="3">
        <v>0</v>
      </c>
      <c r="AB1057" s="3"/>
      <c r="AC1057" s="27">
        <v>17346872</v>
      </c>
      <c r="AD1057" s="28">
        <v>138774976</v>
      </c>
      <c r="AE1057" s="135"/>
    </row>
    <row r="1058" spans="1:31" x14ac:dyDescent="0.25">
      <c r="A1058" s="29">
        <v>1046</v>
      </c>
      <c r="B1058" s="52"/>
      <c r="C1058" s="134" t="str">
        <f>VLOOKUP(D1058,[1]Hoja1!$A$2:$B$1115,2,0)</f>
        <v>73870</v>
      </c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>
        <v>159600332</v>
      </c>
      <c r="J1058" s="3">
        <v>186486335</v>
      </c>
      <c r="K1058" s="3"/>
      <c r="L1058" s="3"/>
      <c r="M1058" s="3"/>
      <c r="N1058" s="3"/>
      <c r="O1058" s="3"/>
      <c r="P1058" s="25">
        <v>346086667</v>
      </c>
      <c r="Q1058" s="26">
        <v>226386419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13300028</v>
      </c>
      <c r="X1058" s="3"/>
      <c r="Y1058" s="3">
        <v>0</v>
      </c>
      <c r="Z1058" s="3">
        <v>0</v>
      </c>
      <c r="AA1058" s="3">
        <v>0</v>
      </c>
      <c r="AB1058" s="3"/>
      <c r="AC1058" s="27">
        <v>13300028</v>
      </c>
      <c r="AD1058" s="28">
        <v>106400220</v>
      </c>
      <c r="AE1058" s="135"/>
    </row>
    <row r="1059" spans="1:31" x14ac:dyDescent="0.25">
      <c r="A1059" s="20">
        <v>1047</v>
      </c>
      <c r="B1059" s="52"/>
      <c r="C1059" s="134" t="str">
        <f>VLOOKUP(D1059,[1]Hoja1!$A$2:$B$1115,2,0)</f>
        <v>73873</v>
      </c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>
        <v>89835884</v>
      </c>
      <c r="J1059" s="3">
        <v>106859994</v>
      </c>
      <c r="K1059" s="3"/>
      <c r="L1059" s="3"/>
      <c r="M1059" s="3"/>
      <c r="N1059" s="3"/>
      <c r="O1059" s="3"/>
      <c r="P1059" s="25">
        <v>196695878</v>
      </c>
      <c r="Q1059" s="26">
        <v>129318966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7486324</v>
      </c>
      <c r="X1059" s="3"/>
      <c r="Y1059" s="3">
        <v>0</v>
      </c>
      <c r="Z1059" s="3">
        <v>0</v>
      </c>
      <c r="AA1059" s="3">
        <v>0</v>
      </c>
      <c r="AB1059" s="3"/>
      <c r="AC1059" s="27">
        <v>7486324</v>
      </c>
      <c r="AD1059" s="28">
        <v>59890588</v>
      </c>
      <c r="AE1059" s="135"/>
    </row>
    <row r="1060" spans="1:31" x14ac:dyDescent="0.25">
      <c r="A1060" s="29">
        <v>1048</v>
      </c>
      <c r="B1060" s="52"/>
      <c r="C1060" s="134" t="str">
        <f>VLOOKUP(D1060,[1]Hoja1!$A$2:$B$1115,2,0)</f>
        <v>76020</v>
      </c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>
        <v>202111744</v>
      </c>
      <c r="J1060" s="3">
        <v>195003015</v>
      </c>
      <c r="K1060" s="3"/>
      <c r="L1060" s="3"/>
      <c r="M1060" s="3"/>
      <c r="N1060" s="3"/>
      <c r="O1060" s="3"/>
      <c r="P1060" s="25">
        <v>397114759</v>
      </c>
      <c r="Q1060" s="26">
        <v>244094195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16842645</v>
      </c>
      <c r="X1060" s="3"/>
      <c r="Y1060" s="3">
        <v>0</v>
      </c>
      <c r="Z1060" s="3">
        <v>0</v>
      </c>
      <c r="AA1060" s="3">
        <v>0</v>
      </c>
      <c r="AB1060" s="3"/>
      <c r="AC1060" s="27">
        <v>16842645</v>
      </c>
      <c r="AD1060" s="28">
        <v>136177919</v>
      </c>
      <c r="AE1060" s="135"/>
    </row>
    <row r="1061" spans="1:31" x14ac:dyDescent="0.25">
      <c r="A1061" s="20">
        <v>1049</v>
      </c>
      <c r="B1061" s="52"/>
      <c r="C1061" s="134" t="str">
        <f>VLOOKUP(D1061,[1]Hoja1!$A$2:$B$1115,2,0)</f>
        <v>76036</v>
      </c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>
        <v>185820464</v>
      </c>
      <c r="J1061" s="3">
        <v>204071308</v>
      </c>
      <c r="K1061" s="3"/>
      <c r="L1061" s="3"/>
      <c r="M1061" s="3"/>
      <c r="N1061" s="3"/>
      <c r="O1061" s="3"/>
      <c r="P1061" s="25">
        <v>389891772</v>
      </c>
      <c r="Q1061" s="26">
        <v>250526425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15485039</v>
      </c>
      <c r="X1061" s="3"/>
      <c r="Y1061" s="3">
        <v>0</v>
      </c>
      <c r="Z1061" s="3">
        <v>0</v>
      </c>
      <c r="AA1061" s="3">
        <v>0</v>
      </c>
      <c r="AB1061" s="3"/>
      <c r="AC1061" s="27">
        <v>15485039</v>
      </c>
      <c r="AD1061" s="28">
        <v>123880308</v>
      </c>
      <c r="AE1061" s="135"/>
    </row>
    <row r="1062" spans="1:31" x14ac:dyDescent="0.25">
      <c r="A1062" s="29">
        <v>1050</v>
      </c>
      <c r="B1062" s="52"/>
      <c r="C1062" s="134" t="str">
        <f>VLOOKUP(D1062,[1]Hoja1!$A$2:$B$1115,2,0)</f>
        <v>76041</v>
      </c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>
        <v>235830648</v>
      </c>
      <c r="J1062" s="3">
        <v>231329793</v>
      </c>
      <c r="K1062" s="3"/>
      <c r="L1062" s="3"/>
      <c r="M1062" s="3"/>
      <c r="N1062" s="3"/>
      <c r="O1062" s="3"/>
      <c r="P1062" s="25">
        <v>467160441</v>
      </c>
      <c r="Q1062" s="26">
        <v>285051737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19652554</v>
      </c>
      <c r="X1062" s="3"/>
      <c r="Y1062" s="3">
        <v>0</v>
      </c>
      <c r="Z1062" s="3">
        <v>0</v>
      </c>
      <c r="AA1062" s="3">
        <v>0</v>
      </c>
      <c r="AB1062" s="3"/>
      <c r="AC1062" s="27">
        <v>19652554</v>
      </c>
      <c r="AD1062" s="28">
        <v>162456150</v>
      </c>
      <c r="AE1062" s="135"/>
    </row>
    <row r="1063" spans="1:31" x14ac:dyDescent="0.25">
      <c r="A1063" s="20">
        <v>1051</v>
      </c>
      <c r="B1063" s="52"/>
      <c r="C1063" s="134" t="str">
        <f>VLOOKUP(D1063,[1]Hoja1!$A$2:$B$1115,2,0)</f>
        <v>76054</v>
      </c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>
        <v>81459441</v>
      </c>
      <c r="J1063" s="3">
        <v>91430814</v>
      </c>
      <c r="K1063" s="3"/>
      <c r="L1063" s="3"/>
      <c r="M1063" s="3"/>
      <c r="N1063" s="3"/>
      <c r="O1063" s="3"/>
      <c r="P1063" s="25">
        <v>172890255</v>
      </c>
      <c r="Q1063" s="26">
        <v>106985787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6788287</v>
      </c>
      <c r="X1063" s="3"/>
      <c r="Y1063" s="3">
        <v>0</v>
      </c>
      <c r="Z1063" s="3">
        <v>0</v>
      </c>
      <c r="AA1063" s="3">
        <v>0</v>
      </c>
      <c r="AB1063" s="3"/>
      <c r="AC1063" s="27">
        <v>6788287</v>
      </c>
      <c r="AD1063" s="28">
        <v>59116181</v>
      </c>
      <c r="AE1063" s="135"/>
    </row>
    <row r="1064" spans="1:31" x14ac:dyDescent="0.25">
      <c r="A1064" s="29">
        <v>1052</v>
      </c>
      <c r="B1064" s="52"/>
      <c r="C1064" s="134" t="str">
        <f>VLOOKUP(D1064,[1]Hoja1!$A$2:$B$1115,2,0)</f>
        <v>76100</v>
      </c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>
        <v>235992692</v>
      </c>
      <c r="J1064" s="3">
        <v>268137481</v>
      </c>
      <c r="K1064" s="3"/>
      <c r="L1064" s="3"/>
      <c r="M1064" s="3"/>
      <c r="N1064" s="3"/>
      <c r="O1064" s="3"/>
      <c r="P1064" s="25">
        <v>504130173</v>
      </c>
      <c r="Q1064" s="26">
        <v>284033444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19666058</v>
      </c>
      <c r="X1064" s="3"/>
      <c r="Y1064" s="3">
        <v>0</v>
      </c>
      <c r="Z1064" s="3">
        <v>0</v>
      </c>
      <c r="AA1064" s="3">
        <v>0</v>
      </c>
      <c r="AB1064" s="3"/>
      <c r="AC1064" s="27">
        <v>19666058</v>
      </c>
      <c r="AD1064" s="28">
        <v>200430671</v>
      </c>
      <c r="AE1064" s="135"/>
    </row>
    <row r="1065" spans="1:31" x14ac:dyDescent="0.25">
      <c r="A1065" s="20">
        <v>1053</v>
      </c>
      <c r="B1065" s="52"/>
      <c r="C1065" s="134" t="str">
        <f>VLOOKUP(D1065,[1]Hoja1!$A$2:$B$1115,2,0)</f>
        <v>76113</v>
      </c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>
        <v>281387892</v>
      </c>
      <c r="J1065" s="3">
        <v>294997226</v>
      </c>
      <c r="K1065" s="3"/>
      <c r="L1065" s="3"/>
      <c r="M1065" s="3"/>
      <c r="N1065" s="3"/>
      <c r="O1065" s="3"/>
      <c r="P1065" s="25">
        <v>576385118</v>
      </c>
      <c r="Q1065" s="26">
        <v>358489586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23448991</v>
      </c>
      <c r="X1065" s="3"/>
      <c r="Y1065" s="3">
        <v>0</v>
      </c>
      <c r="Z1065" s="3">
        <v>0</v>
      </c>
      <c r="AA1065" s="3">
        <v>0</v>
      </c>
      <c r="AB1065" s="3"/>
      <c r="AC1065" s="27">
        <v>23448991</v>
      </c>
      <c r="AD1065" s="28">
        <v>194446541</v>
      </c>
      <c r="AE1065" s="135"/>
    </row>
    <row r="1066" spans="1:31" x14ac:dyDescent="0.25">
      <c r="A1066" s="29">
        <v>1054</v>
      </c>
      <c r="B1066" s="52"/>
      <c r="C1066" s="134" t="str">
        <f>VLOOKUP(D1066,[1]Hoja1!$A$2:$B$1115,2,0)</f>
        <v>76122</v>
      </c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>
        <v>287200628</v>
      </c>
      <c r="J1066" s="3">
        <v>316050927</v>
      </c>
      <c r="K1066" s="3"/>
      <c r="L1066" s="3"/>
      <c r="M1066" s="3"/>
      <c r="N1066" s="3"/>
      <c r="O1066" s="3"/>
      <c r="P1066" s="25">
        <v>603251555</v>
      </c>
      <c r="Q1066" s="26">
        <v>386105487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23933386</v>
      </c>
      <c r="X1066" s="3"/>
      <c r="Y1066" s="3">
        <v>0</v>
      </c>
      <c r="Z1066" s="3">
        <v>0</v>
      </c>
      <c r="AA1066" s="3">
        <v>0</v>
      </c>
      <c r="AB1066" s="3"/>
      <c r="AC1066" s="27">
        <v>23933386</v>
      </c>
      <c r="AD1066" s="28">
        <v>193212682</v>
      </c>
      <c r="AE1066" s="135"/>
    </row>
    <row r="1067" spans="1:31" x14ac:dyDescent="0.25">
      <c r="A1067" s="20">
        <v>1055</v>
      </c>
      <c r="B1067" s="52"/>
      <c r="C1067" s="134" t="str">
        <f>VLOOKUP(D1067,[1]Hoja1!$A$2:$B$1115,2,0)</f>
        <v>76126</v>
      </c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>
        <v>203777292</v>
      </c>
      <c r="J1067" s="3">
        <v>259581314</v>
      </c>
      <c r="K1067" s="3"/>
      <c r="L1067" s="3"/>
      <c r="M1067" s="3"/>
      <c r="N1067" s="3"/>
      <c r="O1067" s="3"/>
      <c r="P1067" s="25">
        <v>463358606</v>
      </c>
      <c r="Q1067" s="26">
        <v>309236195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16981441</v>
      </c>
      <c r="X1067" s="3"/>
      <c r="Y1067" s="3">
        <v>0</v>
      </c>
      <c r="Z1067" s="3">
        <v>0</v>
      </c>
      <c r="AA1067" s="3">
        <v>0</v>
      </c>
      <c r="AB1067" s="3"/>
      <c r="AC1067" s="27">
        <v>16981441</v>
      </c>
      <c r="AD1067" s="28">
        <v>137140970</v>
      </c>
      <c r="AE1067" s="135"/>
    </row>
    <row r="1068" spans="1:31" x14ac:dyDescent="0.25">
      <c r="A1068" s="29">
        <v>1056</v>
      </c>
      <c r="B1068" s="52"/>
      <c r="C1068" s="134" t="str">
        <f>VLOOKUP(D1068,[1]Hoja1!$A$2:$B$1115,2,0)</f>
        <v>76130</v>
      </c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>
        <v>1303158528</v>
      </c>
      <c r="J1068" s="3">
        <v>1696115935</v>
      </c>
      <c r="K1068" s="3"/>
      <c r="L1068" s="3"/>
      <c r="M1068" s="3"/>
      <c r="N1068" s="3"/>
      <c r="O1068" s="3"/>
      <c r="P1068" s="25">
        <v>2999274463</v>
      </c>
      <c r="Q1068" s="26">
        <v>2021905567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108596544</v>
      </c>
      <c r="X1068" s="3"/>
      <c r="Y1068" s="3">
        <v>0</v>
      </c>
      <c r="Z1068" s="3">
        <v>0</v>
      </c>
      <c r="AA1068" s="3">
        <v>0</v>
      </c>
      <c r="AB1068" s="3"/>
      <c r="AC1068" s="27">
        <v>108596544</v>
      </c>
      <c r="AD1068" s="28">
        <v>868772352</v>
      </c>
      <c r="AE1068" s="135"/>
    </row>
    <row r="1069" spans="1:31" x14ac:dyDescent="0.25">
      <c r="A1069" s="20">
        <v>1057</v>
      </c>
      <c r="B1069" s="52"/>
      <c r="C1069" s="134" t="str">
        <f>VLOOKUP(D1069,[1]Hoja1!$A$2:$B$1115,2,0)</f>
        <v>76233</v>
      </c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>
        <v>594442848</v>
      </c>
      <c r="J1069" s="3">
        <v>631622365</v>
      </c>
      <c r="K1069" s="3"/>
      <c r="L1069" s="3"/>
      <c r="M1069" s="3"/>
      <c r="N1069" s="3"/>
      <c r="O1069" s="3"/>
      <c r="P1069" s="25">
        <v>1226065213</v>
      </c>
      <c r="Q1069" s="26">
        <v>780233077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49536904</v>
      </c>
      <c r="X1069" s="3"/>
      <c r="Y1069" s="3">
        <v>0</v>
      </c>
      <c r="Z1069" s="3">
        <v>0</v>
      </c>
      <c r="AA1069" s="3">
        <v>0</v>
      </c>
      <c r="AB1069" s="3"/>
      <c r="AC1069" s="27">
        <v>49536904</v>
      </c>
      <c r="AD1069" s="28">
        <v>396295232</v>
      </c>
      <c r="AE1069" s="135"/>
    </row>
    <row r="1070" spans="1:31" x14ac:dyDescent="0.25">
      <c r="A1070" s="29">
        <v>1058</v>
      </c>
      <c r="B1070" s="52"/>
      <c r="C1070" s="134" t="str">
        <f>VLOOKUP(D1070,[1]Hoja1!$A$2:$B$1115,2,0)</f>
        <v>76243</v>
      </c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>
        <v>123157008</v>
      </c>
      <c r="J1070" s="3">
        <v>133733022</v>
      </c>
      <c r="K1070" s="3"/>
      <c r="L1070" s="3"/>
      <c r="M1070" s="3"/>
      <c r="N1070" s="3"/>
      <c r="O1070" s="3"/>
      <c r="P1070" s="25">
        <v>256890030</v>
      </c>
      <c r="Q1070" s="26">
        <v>162214258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10263084</v>
      </c>
      <c r="X1070" s="3"/>
      <c r="Y1070" s="3">
        <v>0</v>
      </c>
      <c r="Z1070" s="3">
        <v>0</v>
      </c>
      <c r="AA1070" s="3">
        <v>0</v>
      </c>
      <c r="AB1070" s="3"/>
      <c r="AC1070" s="27">
        <v>10263084</v>
      </c>
      <c r="AD1070" s="28">
        <v>84412688</v>
      </c>
      <c r="AE1070" s="135"/>
    </row>
    <row r="1071" spans="1:31" x14ac:dyDescent="0.25">
      <c r="A1071" s="20">
        <v>1059</v>
      </c>
      <c r="B1071" s="52"/>
      <c r="C1071" s="134" t="str">
        <f>VLOOKUP(D1071,[1]Hoja1!$A$2:$B$1115,2,0)</f>
        <v>76246</v>
      </c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>
        <v>94645458</v>
      </c>
      <c r="J1071" s="3">
        <v>98195562</v>
      </c>
      <c r="K1071" s="3"/>
      <c r="L1071" s="3"/>
      <c r="M1071" s="3"/>
      <c r="N1071" s="3"/>
      <c r="O1071" s="3"/>
      <c r="P1071" s="25">
        <v>192841020</v>
      </c>
      <c r="Q1071" s="26">
        <v>118631354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7887122</v>
      </c>
      <c r="X1071" s="3"/>
      <c r="Y1071" s="3">
        <v>0</v>
      </c>
      <c r="Z1071" s="3">
        <v>0</v>
      </c>
      <c r="AA1071" s="3">
        <v>0</v>
      </c>
      <c r="AB1071" s="3"/>
      <c r="AC1071" s="27">
        <v>7887122</v>
      </c>
      <c r="AD1071" s="28">
        <v>66322544</v>
      </c>
      <c r="AE1071" s="135"/>
    </row>
    <row r="1072" spans="1:31" x14ac:dyDescent="0.25">
      <c r="A1072" s="29">
        <v>1060</v>
      </c>
      <c r="B1072" s="52"/>
      <c r="C1072" s="134" t="str">
        <f>VLOOKUP(D1072,[1]Hoja1!$A$2:$B$1115,2,0)</f>
        <v>76248</v>
      </c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>
        <v>557177288</v>
      </c>
      <c r="J1072" s="3">
        <v>645124004</v>
      </c>
      <c r="K1072" s="3"/>
      <c r="L1072" s="3"/>
      <c r="M1072" s="3"/>
      <c r="N1072" s="3"/>
      <c r="O1072" s="3"/>
      <c r="P1072" s="25">
        <v>1202301292</v>
      </c>
      <c r="Q1072" s="26">
        <v>784418327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46431441</v>
      </c>
      <c r="X1072" s="3"/>
      <c r="Y1072" s="3">
        <v>0</v>
      </c>
      <c r="Z1072" s="3">
        <v>0</v>
      </c>
      <c r="AA1072" s="3">
        <v>0</v>
      </c>
      <c r="AB1072" s="3"/>
      <c r="AC1072" s="27">
        <v>46431441</v>
      </c>
      <c r="AD1072" s="28">
        <v>371451524</v>
      </c>
      <c r="AE1072" s="135"/>
    </row>
    <row r="1073" spans="1:31" x14ac:dyDescent="0.25">
      <c r="A1073" s="20">
        <v>1061</v>
      </c>
      <c r="B1073" s="52"/>
      <c r="C1073" s="134" t="str">
        <f>VLOOKUP(D1073,[1]Hoja1!$A$2:$B$1115,2,0)</f>
        <v>76250</v>
      </c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>
        <v>186172014</v>
      </c>
      <c r="J1073" s="3">
        <v>205043173</v>
      </c>
      <c r="K1073" s="3"/>
      <c r="L1073" s="3"/>
      <c r="M1073" s="3"/>
      <c r="N1073" s="3"/>
      <c r="O1073" s="3"/>
      <c r="P1073" s="25">
        <v>391215187</v>
      </c>
      <c r="Q1073" s="26">
        <v>195516763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15514335</v>
      </c>
      <c r="X1073" s="3"/>
      <c r="Y1073" s="3">
        <v>0</v>
      </c>
      <c r="Z1073" s="3">
        <v>0</v>
      </c>
      <c r="AA1073" s="3">
        <v>0</v>
      </c>
      <c r="AB1073" s="3"/>
      <c r="AC1073" s="27">
        <v>15514335</v>
      </c>
      <c r="AD1073" s="28">
        <v>180184089</v>
      </c>
      <c r="AE1073" s="135"/>
    </row>
    <row r="1074" spans="1:31" x14ac:dyDescent="0.25">
      <c r="A1074" s="29">
        <v>1062</v>
      </c>
      <c r="B1074" s="52"/>
      <c r="C1074" s="134" t="str">
        <f>VLOOKUP(D1074,[1]Hoja1!$A$2:$B$1115,2,0)</f>
        <v>76275</v>
      </c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>
        <v>634688208</v>
      </c>
      <c r="J1074" s="3">
        <v>760737900</v>
      </c>
      <c r="K1074" s="3"/>
      <c r="L1074" s="3"/>
      <c r="M1074" s="3"/>
      <c r="N1074" s="3"/>
      <c r="O1074" s="3"/>
      <c r="P1074" s="25">
        <v>1395426108</v>
      </c>
      <c r="Q1074" s="26">
        <v>912034835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52890684</v>
      </c>
      <c r="X1074" s="3"/>
      <c r="Y1074" s="3">
        <v>0</v>
      </c>
      <c r="Z1074" s="3">
        <v>0</v>
      </c>
      <c r="AA1074" s="3">
        <v>0</v>
      </c>
      <c r="AB1074" s="3"/>
      <c r="AC1074" s="27">
        <v>52890684</v>
      </c>
      <c r="AD1074" s="28">
        <v>430500589</v>
      </c>
      <c r="AE1074" s="135"/>
    </row>
    <row r="1075" spans="1:31" x14ac:dyDescent="0.25">
      <c r="A1075" s="20">
        <v>1063</v>
      </c>
      <c r="B1075" s="52"/>
      <c r="C1075" s="134" t="str">
        <f>VLOOKUP(D1075,[1]Hoja1!$A$2:$B$1115,2,0)</f>
        <v>76306</v>
      </c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>
        <v>253243280</v>
      </c>
      <c r="J1075" s="3">
        <v>308550000</v>
      </c>
      <c r="K1075" s="3"/>
      <c r="L1075" s="3"/>
      <c r="M1075" s="3"/>
      <c r="N1075" s="3"/>
      <c r="O1075" s="3"/>
      <c r="P1075" s="25">
        <v>561793280</v>
      </c>
      <c r="Q1075" s="26">
        <v>371860821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21103607</v>
      </c>
      <c r="X1075" s="3"/>
      <c r="Y1075" s="3">
        <v>0</v>
      </c>
      <c r="Z1075" s="3">
        <v>0</v>
      </c>
      <c r="AA1075" s="3">
        <v>0</v>
      </c>
      <c r="AB1075" s="3"/>
      <c r="AC1075" s="27">
        <v>21103607</v>
      </c>
      <c r="AD1075" s="28">
        <v>168828852</v>
      </c>
      <c r="AE1075" s="135"/>
    </row>
    <row r="1076" spans="1:31" x14ac:dyDescent="0.25">
      <c r="A1076" s="29">
        <v>1064</v>
      </c>
      <c r="B1076" s="52"/>
      <c r="C1076" s="134" t="str">
        <f>VLOOKUP(D1076,[1]Hoja1!$A$2:$B$1115,2,0)</f>
        <v>76318</v>
      </c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>
        <v>403741064</v>
      </c>
      <c r="J1076" s="3">
        <v>446399941</v>
      </c>
      <c r="K1076" s="3"/>
      <c r="L1076" s="3"/>
      <c r="M1076" s="3"/>
      <c r="N1076" s="3"/>
      <c r="O1076" s="3"/>
      <c r="P1076" s="25">
        <v>850141005</v>
      </c>
      <c r="Q1076" s="26">
        <v>547335208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33645089</v>
      </c>
      <c r="X1076" s="3"/>
      <c r="Y1076" s="3">
        <v>0</v>
      </c>
      <c r="Z1076" s="3">
        <v>0</v>
      </c>
      <c r="AA1076" s="3">
        <v>0</v>
      </c>
      <c r="AB1076" s="3"/>
      <c r="AC1076" s="27">
        <v>33645089</v>
      </c>
      <c r="AD1076" s="28">
        <v>269160708</v>
      </c>
      <c r="AE1076" s="135"/>
    </row>
    <row r="1077" spans="1:31" x14ac:dyDescent="0.25">
      <c r="A1077" s="20">
        <v>1065</v>
      </c>
      <c r="B1077" s="52"/>
      <c r="C1077" s="134" t="str">
        <f>VLOOKUP(D1077,[1]Hoja1!$A$2:$B$1115,2,0)</f>
        <v>76377</v>
      </c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>
        <v>167574142</v>
      </c>
      <c r="J1077" s="3">
        <v>222588068</v>
      </c>
      <c r="K1077" s="3"/>
      <c r="L1077" s="3"/>
      <c r="M1077" s="3"/>
      <c r="N1077" s="3"/>
      <c r="O1077" s="3"/>
      <c r="P1077" s="25">
        <v>390162210</v>
      </c>
      <c r="Q1077" s="26">
        <v>264481604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13964512</v>
      </c>
      <c r="X1077" s="3"/>
      <c r="Y1077" s="3">
        <v>0</v>
      </c>
      <c r="Z1077" s="3">
        <v>0</v>
      </c>
      <c r="AA1077" s="3">
        <v>0</v>
      </c>
      <c r="AB1077" s="3"/>
      <c r="AC1077" s="27">
        <v>13964512</v>
      </c>
      <c r="AD1077" s="28">
        <v>111716094</v>
      </c>
      <c r="AE1077" s="135"/>
    </row>
    <row r="1078" spans="1:31" x14ac:dyDescent="0.25">
      <c r="A1078" s="29">
        <v>1066</v>
      </c>
      <c r="B1078" s="52"/>
      <c r="C1078" s="134" t="str">
        <f>VLOOKUP(D1078,[1]Hoja1!$A$2:$B$1115,2,0)</f>
        <v>76400</v>
      </c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>
        <v>369716944</v>
      </c>
      <c r="J1078" s="3">
        <v>420977396</v>
      </c>
      <c r="K1078" s="3"/>
      <c r="L1078" s="3"/>
      <c r="M1078" s="3"/>
      <c r="N1078" s="3"/>
      <c r="O1078" s="3"/>
      <c r="P1078" s="25">
        <v>790694340</v>
      </c>
      <c r="Q1078" s="26">
        <v>513406631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30809745</v>
      </c>
      <c r="X1078" s="3"/>
      <c r="Y1078" s="3">
        <v>0</v>
      </c>
      <c r="Z1078" s="3">
        <v>0</v>
      </c>
      <c r="AA1078" s="3">
        <v>0</v>
      </c>
      <c r="AB1078" s="3"/>
      <c r="AC1078" s="27">
        <v>30809745</v>
      </c>
      <c r="AD1078" s="28">
        <v>246477964</v>
      </c>
      <c r="AE1078" s="135"/>
    </row>
    <row r="1079" spans="1:31" x14ac:dyDescent="0.25">
      <c r="A1079" s="20">
        <v>1067</v>
      </c>
      <c r="B1079" s="52"/>
      <c r="C1079" s="134" t="str">
        <f>VLOOKUP(D1079,[1]Hoja1!$A$2:$B$1115,2,0)</f>
        <v>76403</v>
      </c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>
        <v>134697392</v>
      </c>
      <c r="J1079" s="3">
        <v>165729185</v>
      </c>
      <c r="K1079" s="3"/>
      <c r="L1079" s="3"/>
      <c r="M1079" s="3"/>
      <c r="N1079" s="3"/>
      <c r="O1079" s="3"/>
      <c r="P1079" s="25">
        <v>300426577</v>
      </c>
      <c r="Q1079" s="26">
        <v>199403534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11224783</v>
      </c>
      <c r="X1079" s="3"/>
      <c r="Y1079" s="3">
        <v>0</v>
      </c>
      <c r="Z1079" s="3">
        <v>0</v>
      </c>
      <c r="AA1079" s="3">
        <v>0</v>
      </c>
      <c r="AB1079" s="3"/>
      <c r="AC1079" s="27">
        <v>11224783</v>
      </c>
      <c r="AD1079" s="28">
        <v>89798260</v>
      </c>
      <c r="AE1079" s="135"/>
    </row>
    <row r="1080" spans="1:31" x14ac:dyDescent="0.25">
      <c r="A1080" s="29">
        <v>1068</v>
      </c>
      <c r="B1080" s="52"/>
      <c r="C1080" s="134" t="str">
        <f>VLOOKUP(D1080,[1]Hoja1!$A$2:$B$1115,2,0)</f>
        <v>76497</v>
      </c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>
        <v>139529712</v>
      </c>
      <c r="J1080" s="3">
        <v>129133669</v>
      </c>
      <c r="K1080" s="3"/>
      <c r="L1080" s="3"/>
      <c r="M1080" s="3"/>
      <c r="N1080" s="3"/>
      <c r="O1080" s="3"/>
      <c r="P1080" s="25">
        <v>268663381</v>
      </c>
      <c r="Q1080" s="26">
        <v>164016097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11627476</v>
      </c>
      <c r="X1080" s="3"/>
      <c r="Y1080" s="3">
        <v>0</v>
      </c>
      <c r="Z1080" s="3">
        <v>0</v>
      </c>
      <c r="AA1080" s="3">
        <v>0</v>
      </c>
      <c r="AB1080" s="3"/>
      <c r="AC1080" s="27">
        <v>11627476</v>
      </c>
      <c r="AD1080" s="28">
        <v>93019808</v>
      </c>
      <c r="AE1080" s="135"/>
    </row>
    <row r="1081" spans="1:31" x14ac:dyDescent="0.25">
      <c r="A1081" s="20">
        <v>1069</v>
      </c>
      <c r="B1081" s="52"/>
      <c r="C1081" s="134" t="str">
        <f>VLOOKUP(D1081,[1]Hoja1!$A$2:$B$1115,2,0)</f>
        <v>76563</v>
      </c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>
        <v>623125640</v>
      </c>
      <c r="J1081" s="3">
        <v>622385425</v>
      </c>
      <c r="K1081" s="3"/>
      <c r="L1081" s="3"/>
      <c r="M1081" s="3"/>
      <c r="N1081" s="3"/>
      <c r="O1081" s="3"/>
      <c r="P1081" s="25">
        <v>1245511065</v>
      </c>
      <c r="Q1081" s="26">
        <v>778166836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51927137</v>
      </c>
      <c r="X1081" s="3"/>
      <c r="Y1081" s="3">
        <v>0</v>
      </c>
      <c r="Z1081" s="3">
        <v>0</v>
      </c>
      <c r="AA1081" s="3">
        <v>0</v>
      </c>
      <c r="AB1081" s="3"/>
      <c r="AC1081" s="27">
        <v>51927137</v>
      </c>
      <c r="AD1081" s="28">
        <v>415417092</v>
      </c>
      <c r="AE1081" s="135"/>
    </row>
    <row r="1082" spans="1:31" x14ac:dyDescent="0.25">
      <c r="A1082" s="29">
        <v>1070</v>
      </c>
      <c r="B1082" s="52"/>
      <c r="C1082" s="134" t="str">
        <f>VLOOKUP(D1082,[1]Hoja1!$A$2:$B$1115,2,0)</f>
        <v>76606</v>
      </c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>
        <v>228463112</v>
      </c>
      <c r="J1082" s="3">
        <v>285056274</v>
      </c>
      <c r="K1082" s="3"/>
      <c r="L1082" s="3"/>
      <c r="M1082" s="3"/>
      <c r="N1082" s="3"/>
      <c r="O1082" s="3"/>
      <c r="P1082" s="25">
        <v>513519386</v>
      </c>
      <c r="Q1082" s="26">
        <v>342172053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19038593</v>
      </c>
      <c r="X1082" s="3"/>
      <c r="Y1082" s="3">
        <v>0</v>
      </c>
      <c r="Z1082" s="3">
        <v>0</v>
      </c>
      <c r="AA1082" s="3">
        <v>0</v>
      </c>
      <c r="AB1082" s="3"/>
      <c r="AC1082" s="27">
        <v>19038593</v>
      </c>
      <c r="AD1082" s="28">
        <v>152308740</v>
      </c>
      <c r="AE1082" s="135"/>
    </row>
    <row r="1083" spans="1:31" x14ac:dyDescent="0.25">
      <c r="A1083" s="20">
        <v>1071</v>
      </c>
      <c r="B1083" s="52"/>
      <c r="C1083" s="134" t="str">
        <f>VLOOKUP(D1083,[1]Hoja1!$A$2:$B$1115,2,0)</f>
        <v>76616</v>
      </c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>
        <v>194434324</v>
      </c>
      <c r="J1083" s="3">
        <v>254836476</v>
      </c>
      <c r="K1083" s="3"/>
      <c r="L1083" s="3"/>
      <c r="M1083" s="3"/>
      <c r="N1083" s="3"/>
      <c r="O1083" s="3"/>
      <c r="P1083" s="25">
        <v>449270800</v>
      </c>
      <c r="Q1083" s="26">
        <v>303445056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16202860</v>
      </c>
      <c r="X1083" s="3"/>
      <c r="Y1083" s="3">
        <v>0</v>
      </c>
      <c r="Z1083" s="3">
        <v>0</v>
      </c>
      <c r="AA1083" s="3">
        <v>0</v>
      </c>
      <c r="AB1083" s="3"/>
      <c r="AC1083" s="27">
        <v>16202860</v>
      </c>
      <c r="AD1083" s="28">
        <v>129622884</v>
      </c>
      <c r="AE1083" s="135"/>
    </row>
    <row r="1084" spans="1:31" x14ac:dyDescent="0.25">
      <c r="A1084" s="29">
        <v>1072</v>
      </c>
      <c r="B1084" s="52"/>
      <c r="C1084" s="134" t="str">
        <f>VLOOKUP(D1084,[1]Hoja1!$A$2:$B$1115,2,0)</f>
        <v>76622</v>
      </c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>
        <v>354703372</v>
      </c>
      <c r="J1084" s="3">
        <v>406315355</v>
      </c>
      <c r="K1084" s="3"/>
      <c r="L1084" s="3"/>
      <c r="M1084" s="3"/>
      <c r="N1084" s="3"/>
      <c r="O1084" s="3"/>
      <c r="P1084" s="25">
        <v>761018727</v>
      </c>
      <c r="Q1084" s="26">
        <v>492545731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29558614</v>
      </c>
      <c r="X1084" s="3"/>
      <c r="Y1084" s="3">
        <v>0</v>
      </c>
      <c r="Z1084" s="3">
        <v>0</v>
      </c>
      <c r="AA1084" s="3">
        <v>0</v>
      </c>
      <c r="AB1084" s="3"/>
      <c r="AC1084" s="27">
        <v>29558614</v>
      </c>
      <c r="AD1084" s="28">
        <v>238914382</v>
      </c>
      <c r="AE1084" s="135"/>
    </row>
    <row r="1085" spans="1:31" x14ac:dyDescent="0.25">
      <c r="A1085" s="20">
        <v>1073</v>
      </c>
      <c r="B1085" s="52"/>
      <c r="C1085" s="134" t="str">
        <f>VLOOKUP(D1085,[1]Hoja1!$A$2:$B$1115,2,0)</f>
        <v>76670</v>
      </c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>
        <v>178604316</v>
      </c>
      <c r="J1085" s="3">
        <v>219854083</v>
      </c>
      <c r="K1085" s="3"/>
      <c r="L1085" s="3"/>
      <c r="M1085" s="3"/>
      <c r="N1085" s="3"/>
      <c r="O1085" s="3"/>
      <c r="P1085" s="25">
        <v>398458399</v>
      </c>
      <c r="Q1085" s="26">
        <v>264505162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14883693</v>
      </c>
      <c r="X1085" s="3"/>
      <c r="Y1085" s="3">
        <v>0</v>
      </c>
      <c r="Z1085" s="3">
        <v>0</v>
      </c>
      <c r="AA1085" s="3">
        <v>0</v>
      </c>
      <c r="AB1085" s="3"/>
      <c r="AC1085" s="27">
        <v>14883693</v>
      </c>
      <c r="AD1085" s="28">
        <v>119069544</v>
      </c>
      <c r="AE1085" s="135"/>
    </row>
    <row r="1086" spans="1:31" x14ac:dyDescent="0.25">
      <c r="A1086" s="29">
        <v>1074</v>
      </c>
      <c r="B1086" s="52"/>
      <c r="C1086" s="134" t="str">
        <f>VLOOKUP(D1086,[1]Hoja1!$A$2:$B$1115,2,0)</f>
        <v>76736</v>
      </c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>
        <v>400321592</v>
      </c>
      <c r="J1086" s="3">
        <v>408634833</v>
      </c>
      <c r="K1086" s="3"/>
      <c r="L1086" s="3"/>
      <c r="M1086" s="3"/>
      <c r="N1086" s="3"/>
      <c r="O1086" s="3"/>
      <c r="P1086" s="25">
        <v>808956425</v>
      </c>
      <c r="Q1086" s="26">
        <v>508715232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33360133</v>
      </c>
      <c r="X1086" s="3"/>
      <c r="Y1086" s="3">
        <v>0</v>
      </c>
      <c r="Z1086" s="3">
        <v>0</v>
      </c>
      <c r="AA1086" s="3">
        <v>0</v>
      </c>
      <c r="AB1086" s="3"/>
      <c r="AC1086" s="27">
        <v>33360133</v>
      </c>
      <c r="AD1086" s="28">
        <v>266881060</v>
      </c>
      <c r="AE1086" s="135"/>
    </row>
    <row r="1087" spans="1:31" x14ac:dyDescent="0.25">
      <c r="A1087" s="20">
        <v>1075</v>
      </c>
      <c r="B1087" s="52"/>
      <c r="C1087" s="134" t="str">
        <f>VLOOKUP(D1087,[1]Hoja1!$A$2:$B$1115,2,0)</f>
        <v>76823</v>
      </c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>
        <v>203293856</v>
      </c>
      <c r="J1087" s="3">
        <v>192270659</v>
      </c>
      <c r="K1087" s="3"/>
      <c r="L1087" s="3"/>
      <c r="M1087" s="3"/>
      <c r="N1087" s="3"/>
      <c r="O1087" s="3"/>
      <c r="P1087" s="25">
        <v>395564515</v>
      </c>
      <c r="Q1087" s="26">
        <v>243094124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16941155</v>
      </c>
      <c r="X1087" s="3"/>
      <c r="Y1087" s="3">
        <v>0</v>
      </c>
      <c r="Z1087" s="3">
        <v>0</v>
      </c>
      <c r="AA1087" s="3">
        <v>0</v>
      </c>
      <c r="AB1087" s="3"/>
      <c r="AC1087" s="27">
        <v>16941155</v>
      </c>
      <c r="AD1087" s="28">
        <v>135529236</v>
      </c>
      <c r="AE1087" s="135"/>
    </row>
    <row r="1088" spans="1:31" x14ac:dyDescent="0.25">
      <c r="A1088" s="29">
        <v>1076</v>
      </c>
      <c r="B1088" s="52"/>
      <c r="C1088" s="134" t="str">
        <f>VLOOKUP(D1088,[1]Hoja1!$A$2:$B$1115,2,0)</f>
        <v>76828</v>
      </c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>
        <v>266868732</v>
      </c>
      <c r="J1088" s="3">
        <v>297757923</v>
      </c>
      <c r="K1088" s="3"/>
      <c r="L1088" s="3"/>
      <c r="M1088" s="3"/>
      <c r="N1088" s="3"/>
      <c r="O1088" s="3"/>
      <c r="P1088" s="25">
        <v>564626655</v>
      </c>
      <c r="Q1088" s="26">
        <v>353802575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22239061</v>
      </c>
      <c r="X1088" s="3"/>
      <c r="Y1088" s="3">
        <v>0</v>
      </c>
      <c r="Z1088" s="3">
        <v>0</v>
      </c>
      <c r="AA1088" s="3">
        <v>0</v>
      </c>
      <c r="AB1088" s="3"/>
      <c r="AC1088" s="27">
        <v>22239061</v>
      </c>
      <c r="AD1088" s="28">
        <v>188585019</v>
      </c>
      <c r="AE1088" s="135"/>
    </row>
    <row r="1089" spans="1:31" x14ac:dyDescent="0.25">
      <c r="A1089" s="20">
        <v>1077</v>
      </c>
      <c r="B1089" s="52"/>
      <c r="C1089" s="134" t="str">
        <f>VLOOKUP(D1089,[1]Hoja1!$A$2:$B$1115,2,0)</f>
        <v>76845</v>
      </c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>
        <v>61198244</v>
      </c>
      <c r="J1089" s="3">
        <v>79329831</v>
      </c>
      <c r="K1089" s="3"/>
      <c r="L1089" s="3"/>
      <c r="M1089" s="3"/>
      <c r="N1089" s="3"/>
      <c r="O1089" s="3"/>
      <c r="P1089" s="25">
        <v>140528075</v>
      </c>
      <c r="Q1089" s="26">
        <v>94629393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5099854</v>
      </c>
      <c r="X1089" s="3"/>
      <c r="Y1089" s="3">
        <v>0</v>
      </c>
      <c r="Z1089" s="3">
        <v>0</v>
      </c>
      <c r="AA1089" s="3">
        <v>0</v>
      </c>
      <c r="AB1089" s="3"/>
      <c r="AC1089" s="27">
        <v>5099854</v>
      </c>
      <c r="AD1089" s="28">
        <v>40798828</v>
      </c>
      <c r="AE1089" s="135"/>
    </row>
    <row r="1090" spans="1:31" x14ac:dyDescent="0.25">
      <c r="A1090" s="29">
        <v>1078</v>
      </c>
      <c r="B1090" s="52"/>
      <c r="C1090" s="134" t="str">
        <f>VLOOKUP(D1090,[1]Hoja1!$A$2:$B$1115,2,0)</f>
        <v>76863</v>
      </c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>
        <v>95588460</v>
      </c>
      <c r="J1090" s="3">
        <v>102212041</v>
      </c>
      <c r="K1090" s="3"/>
      <c r="L1090" s="3"/>
      <c r="M1090" s="3"/>
      <c r="N1090" s="3"/>
      <c r="O1090" s="3"/>
      <c r="P1090" s="25">
        <v>197800501</v>
      </c>
      <c r="Q1090" s="26">
        <v>123329765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7965705</v>
      </c>
      <c r="X1090" s="3"/>
      <c r="Y1090" s="3">
        <v>0</v>
      </c>
      <c r="Z1090" s="3">
        <v>0</v>
      </c>
      <c r="AA1090" s="3">
        <v>0</v>
      </c>
      <c r="AB1090" s="3"/>
      <c r="AC1090" s="27">
        <v>7965705</v>
      </c>
      <c r="AD1090" s="28">
        <v>66505031</v>
      </c>
      <c r="AE1090" s="135"/>
    </row>
    <row r="1091" spans="1:31" x14ac:dyDescent="0.25">
      <c r="A1091" s="20">
        <v>1079</v>
      </c>
      <c r="B1091" s="52"/>
      <c r="C1091" s="134" t="str">
        <f>VLOOKUP(D1091,[1]Hoja1!$A$2:$B$1115,2,0)</f>
        <v>76869</v>
      </c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>
        <v>130077984</v>
      </c>
      <c r="J1091" s="3">
        <v>159537985</v>
      </c>
      <c r="K1091" s="3"/>
      <c r="L1091" s="3"/>
      <c r="M1091" s="3"/>
      <c r="N1091" s="3"/>
      <c r="O1091" s="3"/>
      <c r="P1091" s="25">
        <v>289615969</v>
      </c>
      <c r="Q1091" s="26">
        <v>189865912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10839832</v>
      </c>
      <c r="X1091" s="3"/>
      <c r="Y1091" s="3">
        <v>0</v>
      </c>
      <c r="Z1091" s="3">
        <v>0</v>
      </c>
      <c r="AA1091" s="3">
        <v>0</v>
      </c>
      <c r="AB1091" s="3"/>
      <c r="AC1091" s="27">
        <v>10839832</v>
      </c>
      <c r="AD1091" s="28">
        <v>88910225</v>
      </c>
      <c r="AE1091" s="135"/>
    </row>
    <row r="1092" spans="1:31" x14ac:dyDescent="0.25">
      <c r="A1092" s="29">
        <v>1080</v>
      </c>
      <c r="B1092" s="52"/>
      <c r="C1092" s="134" t="str">
        <f>VLOOKUP(D1092,[1]Hoja1!$A$2:$B$1115,2,0)</f>
        <v>76890</v>
      </c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>
        <v>201926116</v>
      </c>
      <c r="J1092" s="3">
        <v>255513615</v>
      </c>
      <c r="K1092" s="3"/>
      <c r="L1092" s="3"/>
      <c r="M1092" s="3"/>
      <c r="N1092" s="3"/>
      <c r="O1092" s="3"/>
      <c r="P1092" s="25">
        <v>457439731</v>
      </c>
      <c r="Q1092" s="26">
        <v>305995143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16827176</v>
      </c>
      <c r="X1092" s="3"/>
      <c r="Y1092" s="3">
        <v>0</v>
      </c>
      <c r="Z1092" s="3">
        <v>0</v>
      </c>
      <c r="AA1092" s="3">
        <v>0</v>
      </c>
      <c r="AB1092" s="3"/>
      <c r="AC1092" s="27">
        <v>16827176</v>
      </c>
      <c r="AD1092" s="28">
        <v>134617412</v>
      </c>
      <c r="AE1092" s="135"/>
    </row>
    <row r="1093" spans="1:31" x14ac:dyDescent="0.25">
      <c r="A1093" s="20">
        <v>1081</v>
      </c>
      <c r="B1093" s="52"/>
      <c r="C1093" s="134" t="str">
        <f>VLOOKUP(D1093,[1]Hoja1!$A$2:$B$1115,2,0)</f>
        <v>76895</v>
      </c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>
        <v>424428776</v>
      </c>
      <c r="J1093" s="3">
        <v>510874046</v>
      </c>
      <c r="K1093" s="3"/>
      <c r="L1093" s="3"/>
      <c r="M1093" s="3"/>
      <c r="N1093" s="3"/>
      <c r="O1093" s="3"/>
      <c r="P1093" s="25">
        <v>935302822</v>
      </c>
      <c r="Q1093" s="26">
        <v>616981241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35369065</v>
      </c>
      <c r="X1093" s="3"/>
      <c r="Y1093" s="3">
        <v>0</v>
      </c>
      <c r="Z1093" s="3">
        <v>0</v>
      </c>
      <c r="AA1093" s="3">
        <v>0</v>
      </c>
      <c r="AB1093" s="3"/>
      <c r="AC1093" s="27">
        <v>35369065</v>
      </c>
      <c r="AD1093" s="28">
        <v>282952516</v>
      </c>
      <c r="AE1093" s="135"/>
    </row>
    <row r="1094" spans="1:31" x14ac:dyDescent="0.25">
      <c r="A1094" s="29">
        <v>1082</v>
      </c>
      <c r="B1094" s="52"/>
      <c r="C1094" s="134" t="str">
        <f>VLOOKUP(D1094,[1]Hoja1!$A$2:$B$1115,2,0)</f>
        <v>81001</v>
      </c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>
        <v>2612345696</v>
      </c>
      <c r="J1094" s="3">
        <v>2124613165</v>
      </c>
      <c r="K1094" s="3"/>
      <c r="L1094" s="3"/>
      <c r="M1094" s="3"/>
      <c r="N1094" s="3"/>
      <c r="O1094" s="3"/>
      <c r="P1094" s="25">
        <v>4736958861</v>
      </c>
      <c r="Q1094" s="26">
        <v>2777699590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217695475</v>
      </c>
      <c r="X1094" s="3"/>
      <c r="Y1094" s="3">
        <v>0</v>
      </c>
      <c r="Z1094" s="3">
        <v>0</v>
      </c>
      <c r="AA1094" s="3">
        <v>0</v>
      </c>
      <c r="AB1094" s="3"/>
      <c r="AC1094" s="27">
        <v>217695475</v>
      </c>
      <c r="AD1094" s="28">
        <v>1741563796</v>
      </c>
      <c r="AE1094" s="135"/>
    </row>
    <row r="1095" spans="1:31" x14ac:dyDescent="0.25">
      <c r="A1095" s="20">
        <v>1083</v>
      </c>
      <c r="B1095" s="52"/>
      <c r="C1095" s="134" t="str">
        <f>VLOOKUP(D1095,[1]Hoja1!$A$2:$B$1115,2,0)</f>
        <v>81065</v>
      </c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>
        <v>1722640160</v>
      </c>
      <c r="J1095" s="3">
        <v>1534257968</v>
      </c>
      <c r="K1095" s="3"/>
      <c r="L1095" s="3"/>
      <c r="M1095" s="3"/>
      <c r="N1095" s="3"/>
      <c r="O1095" s="3"/>
      <c r="P1095" s="25">
        <v>3256898128</v>
      </c>
      <c r="Q1095" s="26">
        <v>1964918009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143553347</v>
      </c>
      <c r="X1095" s="3"/>
      <c r="Y1095" s="3">
        <v>0</v>
      </c>
      <c r="Z1095" s="3">
        <v>0</v>
      </c>
      <c r="AA1095" s="3">
        <v>0</v>
      </c>
      <c r="AB1095" s="3"/>
      <c r="AC1095" s="27">
        <v>143553347</v>
      </c>
      <c r="AD1095" s="28">
        <v>1148426772</v>
      </c>
      <c r="AE1095" s="135"/>
    </row>
    <row r="1096" spans="1:31" x14ac:dyDescent="0.25">
      <c r="A1096" s="29">
        <v>1084</v>
      </c>
      <c r="B1096" s="52"/>
      <c r="C1096" s="134" t="str">
        <f>VLOOKUP(D1096,[1]Hoja1!$A$2:$B$1115,2,0)</f>
        <v>81220</v>
      </c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>
        <v>97634112</v>
      </c>
      <c r="J1096" s="3">
        <v>99497855</v>
      </c>
      <c r="K1096" s="3"/>
      <c r="L1096" s="3"/>
      <c r="M1096" s="3"/>
      <c r="N1096" s="3"/>
      <c r="O1096" s="3"/>
      <c r="P1096" s="25">
        <v>197131967</v>
      </c>
      <c r="Q1096" s="26">
        <v>123906383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8136176</v>
      </c>
      <c r="X1096" s="3"/>
      <c r="Y1096" s="3">
        <v>0</v>
      </c>
      <c r="Z1096" s="3">
        <v>0</v>
      </c>
      <c r="AA1096" s="3">
        <v>0</v>
      </c>
      <c r="AB1096" s="3"/>
      <c r="AC1096" s="27">
        <v>8136176</v>
      </c>
      <c r="AD1096" s="28">
        <v>65089408</v>
      </c>
      <c r="AE1096" s="135"/>
    </row>
    <row r="1097" spans="1:31" x14ac:dyDescent="0.25">
      <c r="A1097" s="20">
        <v>1085</v>
      </c>
      <c r="B1097" s="52"/>
      <c r="C1097" s="134" t="str">
        <f>VLOOKUP(D1097,[1]Hoja1!$A$2:$B$1115,2,0)</f>
        <v>81300</v>
      </c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>
        <v>765026400</v>
      </c>
      <c r="J1097" s="3">
        <v>658789124</v>
      </c>
      <c r="K1097" s="3"/>
      <c r="L1097" s="3"/>
      <c r="M1097" s="3"/>
      <c r="N1097" s="3"/>
      <c r="O1097" s="3"/>
      <c r="P1097" s="25">
        <v>1423815524</v>
      </c>
      <c r="Q1097" s="26">
        <v>850045724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63752200</v>
      </c>
      <c r="X1097" s="3"/>
      <c r="Y1097" s="3">
        <v>0</v>
      </c>
      <c r="Z1097" s="3">
        <v>0</v>
      </c>
      <c r="AA1097" s="3">
        <v>0</v>
      </c>
      <c r="AB1097" s="3"/>
      <c r="AC1097" s="27">
        <v>63752200</v>
      </c>
      <c r="AD1097" s="28">
        <v>510017600</v>
      </c>
      <c r="AE1097" s="135"/>
    </row>
    <row r="1098" spans="1:31" x14ac:dyDescent="0.25">
      <c r="A1098" s="29">
        <v>1086</v>
      </c>
      <c r="B1098" s="52"/>
      <c r="C1098" s="134" t="str">
        <f>VLOOKUP(D1098,[1]Hoja1!$A$2:$B$1115,2,0)</f>
        <v>81591</v>
      </c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>
        <v>104395406</v>
      </c>
      <c r="J1098" s="3">
        <v>92175437</v>
      </c>
      <c r="K1098" s="3"/>
      <c r="L1098" s="3"/>
      <c r="M1098" s="3"/>
      <c r="N1098" s="3"/>
      <c r="O1098" s="3"/>
      <c r="P1098" s="25">
        <v>196570843</v>
      </c>
      <c r="Q1098" s="26">
        <v>118274288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8699617</v>
      </c>
      <c r="X1098" s="3"/>
      <c r="Y1098" s="3">
        <v>0</v>
      </c>
      <c r="Z1098" s="3">
        <v>0</v>
      </c>
      <c r="AA1098" s="3">
        <v>0</v>
      </c>
      <c r="AB1098" s="3"/>
      <c r="AC1098" s="27">
        <v>8699617</v>
      </c>
      <c r="AD1098" s="28">
        <v>69596938</v>
      </c>
      <c r="AE1098" s="135"/>
    </row>
    <row r="1099" spans="1:31" x14ac:dyDescent="0.25">
      <c r="A1099" s="20">
        <v>1087</v>
      </c>
      <c r="B1099" s="52"/>
      <c r="C1099" s="134" t="str">
        <f>VLOOKUP(D1099,[1]Hoja1!$A$2:$B$1115,2,0)</f>
        <v>81736</v>
      </c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>
        <v>1536326912</v>
      </c>
      <c r="J1099" s="3">
        <v>1462210228</v>
      </c>
      <c r="K1099" s="3"/>
      <c r="L1099" s="3"/>
      <c r="M1099" s="3"/>
      <c r="N1099" s="3"/>
      <c r="O1099" s="3"/>
      <c r="P1099" s="25">
        <v>2998537140</v>
      </c>
      <c r="Q1099" s="26">
        <v>1846291957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128027243</v>
      </c>
      <c r="X1099" s="3"/>
      <c r="Y1099" s="3">
        <v>0</v>
      </c>
      <c r="Z1099" s="3">
        <v>0</v>
      </c>
      <c r="AA1099" s="3">
        <v>0</v>
      </c>
      <c r="AB1099" s="3"/>
      <c r="AC1099" s="27">
        <v>128027243</v>
      </c>
      <c r="AD1099" s="28">
        <v>1024217940</v>
      </c>
      <c r="AE1099" s="135"/>
    </row>
    <row r="1100" spans="1:31" x14ac:dyDescent="0.25">
      <c r="A1100" s="29">
        <v>1088</v>
      </c>
      <c r="B1100" s="52"/>
      <c r="C1100" s="134" t="str">
        <f>VLOOKUP(D1100,[1]Hoja1!$A$2:$B$1115,2,0)</f>
        <v>81794</v>
      </c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>
        <v>2032253824</v>
      </c>
      <c r="J1100" s="3">
        <v>1769114197</v>
      </c>
      <c r="K1100" s="3"/>
      <c r="L1100" s="3"/>
      <c r="M1100" s="3"/>
      <c r="N1100" s="3"/>
      <c r="O1100" s="3"/>
      <c r="P1100" s="25">
        <v>3801368021</v>
      </c>
      <c r="Q1100" s="26">
        <v>2277177652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169354485</v>
      </c>
      <c r="X1100" s="3"/>
      <c r="Y1100" s="3">
        <v>0</v>
      </c>
      <c r="Z1100" s="3">
        <v>0</v>
      </c>
      <c r="AA1100" s="3">
        <v>0</v>
      </c>
      <c r="AB1100" s="3"/>
      <c r="AC1100" s="27">
        <v>169354485</v>
      </c>
      <c r="AD1100" s="28">
        <v>1354835884</v>
      </c>
      <c r="AE1100" s="135"/>
    </row>
    <row r="1101" spans="1:31" x14ac:dyDescent="0.25">
      <c r="A1101" s="20">
        <v>1089</v>
      </c>
      <c r="B1101" s="52"/>
      <c r="C1101" s="134" t="str">
        <f>VLOOKUP(D1101,[1]Hoja1!$A$2:$B$1115,2,0)</f>
        <v>85010</v>
      </c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>
        <v>696508456</v>
      </c>
      <c r="J1101" s="3">
        <v>749237604</v>
      </c>
      <c r="K1101" s="3"/>
      <c r="L1101" s="3"/>
      <c r="M1101" s="3"/>
      <c r="N1101" s="3"/>
      <c r="O1101" s="3"/>
      <c r="P1101" s="25">
        <v>1445746060</v>
      </c>
      <c r="Q1101" s="26">
        <v>923364717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58042371</v>
      </c>
      <c r="X1101" s="3"/>
      <c r="Y1101" s="3">
        <v>0</v>
      </c>
      <c r="Z1101" s="3">
        <v>0</v>
      </c>
      <c r="AA1101" s="3">
        <v>0</v>
      </c>
      <c r="AB1101" s="3"/>
      <c r="AC1101" s="27">
        <v>58042371</v>
      </c>
      <c r="AD1101" s="28">
        <v>464338972</v>
      </c>
      <c r="AE1101" s="135"/>
    </row>
    <row r="1102" spans="1:31" x14ac:dyDescent="0.25">
      <c r="A1102" s="29">
        <v>1090</v>
      </c>
      <c r="B1102" s="52"/>
      <c r="C1102" s="134" t="str">
        <f>VLOOKUP(D1102,[1]Hoja1!$A$2:$B$1115,2,0)</f>
        <v>85015</v>
      </c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>
        <v>38601227</v>
      </c>
      <c r="J1102" s="3">
        <v>46677845</v>
      </c>
      <c r="K1102" s="3"/>
      <c r="L1102" s="3"/>
      <c r="M1102" s="3"/>
      <c r="N1102" s="3"/>
      <c r="O1102" s="3"/>
      <c r="P1102" s="25">
        <v>85279072</v>
      </c>
      <c r="Q1102" s="26">
        <v>56328152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3216769</v>
      </c>
      <c r="X1102" s="3"/>
      <c r="Y1102" s="3">
        <v>0</v>
      </c>
      <c r="Z1102" s="3">
        <v>0</v>
      </c>
      <c r="AA1102" s="3">
        <v>0</v>
      </c>
      <c r="AB1102" s="3"/>
      <c r="AC1102" s="27">
        <v>3216769</v>
      </c>
      <c r="AD1102" s="28">
        <v>25734151</v>
      </c>
      <c r="AE1102" s="135"/>
    </row>
    <row r="1103" spans="1:31" x14ac:dyDescent="0.25">
      <c r="A1103" s="20">
        <v>1091</v>
      </c>
      <c r="B1103" s="52"/>
      <c r="C1103" s="134" t="str">
        <f>VLOOKUP(D1103,[1]Hoja1!$A$2:$B$1115,2,0)</f>
        <v>85125</v>
      </c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>
        <v>505869680</v>
      </c>
      <c r="J1103" s="3">
        <v>447401299</v>
      </c>
      <c r="K1103" s="3"/>
      <c r="L1103" s="3"/>
      <c r="M1103" s="3"/>
      <c r="N1103" s="3"/>
      <c r="O1103" s="3"/>
      <c r="P1103" s="25">
        <v>953270979</v>
      </c>
      <c r="Q1103" s="26">
        <v>573868720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42155807</v>
      </c>
      <c r="X1103" s="3"/>
      <c r="Y1103" s="3">
        <v>0</v>
      </c>
      <c r="Z1103" s="3">
        <v>0</v>
      </c>
      <c r="AA1103" s="3">
        <v>0</v>
      </c>
      <c r="AB1103" s="3"/>
      <c r="AC1103" s="27">
        <v>42155807</v>
      </c>
      <c r="AD1103" s="28">
        <v>337246452</v>
      </c>
      <c r="AE1103" s="135"/>
    </row>
    <row r="1104" spans="1:31" x14ac:dyDescent="0.25">
      <c r="A1104" s="29">
        <v>1092</v>
      </c>
      <c r="B1104" s="52"/>
      <c r="C1104" s="134" t="str">
        <f>VLOOKUP(D1104,[1]Hoja1!$A$2:$B$1115,2,0)</f>
        <v>85136</v>
      </c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>
        <v>26441356</v>
      </c>
      <c r="J1104" s="3">
        <v>28245449</v>
      </c>
      <c r="K1104" s="3"/>
      <c r="L1104" s="3"/>
      <c r="M1104" s="3"/>
      <c r="N1104" s="3"/>
      <c r="O1104" s="3"/>
      <c r="P1104" s="25">
        <v>54686805</v>
      </c>
      <c r="Q1104" s="26">
        <v>34855787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2203446</v>
      </c>
      <c r="X1104" s="3"/>
      <c r="Y1104" s="3">
        <v>0</v>
      </c>
      <c r="Z1104" s="3">
        <v>0</v>
      </c>
      <c r="AA1104" s="3">
        <v>0</v>
      </c>
      <c r="AB1104" s="3"/>
      <c r="AC1104" s="27">
        <v>2203446</v>
      </c>
      <c r="AD1104" s="28">
        <v>17627572</v>
      </c>
      <c r="AE1104" s="135"/>
    </row>
    <row r="1105" spans="1:31" x14ac:dyDescent="0.25">
      <c r="A1105" s="20">
        <v>1093</v>
      </c>
      <c r="B1105" s="52"/>
      <c r="C1105" s="134" t="str">
        <f>VLOOKUP(D1105,[1]Hoja1!$A$2:$B$1115,2,0)</f>
        <v>85139</v>
      </c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>
        <v>349078272</v>
      </c>
      <c r="J1105" s="3">
        <v>376355437</v>
      </c>
      <c r="K1105" s="3"/>
      <c r="L1105" s="3"/>
      <c r="M1105" s="3"/>
      <c r="N1105" s="3"/>
      <c r="O1105" s="3"/>
      <c r="P1105" s="25">
        <v>725433709</v>
      </c>
      <c r="Q1105" s="26">
        <v>463625005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29089856</v>
      </c>
      <c r="X1105" s="3"/>
      <c r="Y1105" s="3">
        <v>0</v>
      </c>
      <c r="Z1105" s="3">
        <v>0</v>
      </c>
      <c r="AA1105" s="3">
        <v>0</v>
      </c>
      <c r="AB1105" s="3"/>
      <c r="AC1105" s="27">
        <v>29089856</v>
      </c>
      <c r="AD1105" s="28">
        <v>232718848</v>
      </c>
      <c r="AE1105" s="135"/>
    </row>
    <row r="1106" spans="1:31" x14ac:dyDescent="0.25">
      <c r="A1106" s="29">
        <v>1094</v>
      </c>
      <c r="B1106" s="52"/>
      <c r="C1106" s="134" t="str">
        <f>VLOOKUP(D1106,[1]Hoja1!$A$2:$B$1115,2,0)</f>
        <v>85162</v>
      </c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>
        <v>287338760</v>
      </c>
      <c r="J1106" s="3">
        <v>313512546</v>
      </c>
      <c r="K1106" s="3"/>
      <c r="L1106" s="3"/>
      <c r="M1106" s="3"/>
      <c r="N1106" s="3"/>
      <c r="O1106" s="3"/>
      <c r="P1106" s="25">
        <v>600851306</v>
      </c>
      <c r="Q1106" s="26">
        <v>385347237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23944897</v>
      </c>
      <c r="X1106" s="3"/>
      <c r="Y1106" s="3">
        <v>0</v>
      </c>
      <c r="Z1106" s="3">
        <v>0</v>
      </c>
      <c r="AA1106" s="3">
        <v>0</v>
      </c>
      <c r="AB1106" s="3"/>
      <c r="AC1106" s="27">
        <v>23944897</v>
      </c>
      <c r="AD1106" s="28">
        <v>191559172</v>
      </c>
      <c r="AE1106" s="135"/>
    </row>
    <row r="1107" spans="1:31" x14ac:dyDescent="0.25">
      <c r="A1107" s="20">
        <v>1095</v>
      </c>
      <c r="B1107" s="52"/>
      <c r="C1107" s="134" t="str">
        <f>VLOOKUP(D1107,[1]Hoja1!$A$2:$B$1115,2,0)</f>
        <v>85225</v>
      </c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>
        <v>239221808</v>
      </c>
      <c r="J1107" s="3">
        <v>219241825</v>
      </c>
      <c r="K1107" s="3"/>
      <c r="L1107" s="3"/>
      <c r="M1107" s="3"/>
      <c r="N1107" s="3"/>
      <c r="O1107" s="3"/>
      <c r="P1107" s="25">
        <v>458463633</v>
      </c>
      <c r="Q1107" s="26">
        <v>279047278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19935151</v>
      </c>
      <c r="X1107" s="3"/>
      <c r="Y1107" s="3">
        <v>0</v>
      </c>
      <c r="Z1107" s="3">
        <v>0</v>
      </c>
      <c r="AA1107" s="3">
        <v>0</v>
      </c>
      <c r="AB1107" s="3"/>
      <c r="AC1107" s="27">
        <v>19935151</v>
      </c>
      <c r="AD1107" s="28">
        <v>159481204</v>
      </c>
      <c r="AE1107" s="135"/>
    </row>
    <row r="1108" spans="1:31" x14ac:dyDescent="0.25">
      <c r="A1108" s="29">
        <v>1096</v>
      </c>
      <c r="B1108" s="52"/>
      <c r="C1108" s="134" t="str">
        <f>VLOOKUP(D1108,[1]Hoja1!$A$2:$B$1115,2,0)</f>
        <v>85230</v>
      </c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>
        <v>353181360</v>
      </c>
      <c r="J1108" s="3">
        <v>322904644</v>
      </c>
      <c r="K1108" s="3"/>
      <c r="L1108" s="3"/>
      <c r="M1108" s="3"/>
      <c r="N1108" s="3"/>
      <c r="O1108" s="3"/>
      <c r="P1108" s="25">
        <v>676086004</v>
      </c>
      <c r="Q1108" s="26">
        <v>411199984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29431780</v>
      </c>
      <c r="X1108" s="3"/>
      <c r="Y1108" s="3">
        <v>0</v>
      </c>
      <c r="Z1108" s="3">
        <v>0</v>
      </c>
      <c r="AA1108" s="3">
        <v>0</v>
      </c>
      <c r="AB1108" s="3"/>
      <c r="AC1108" s="27">
        <v>29431780</v>
      </c>
      <c r="AD1108" s="28">
        <v>235454240</v>
      </c>
      <c r="AE1108" s="135"/>
    </row>
    <row r="1109" spans="1:31" x14ac:dyDescent="0.25">
      <c r="A1109" s="20">
        <v>1097</v>
      </c>
      <c r="B1109" s="52"/>
      <c r="C1109" s="134" t="str">
        <f>VLOOKUP(D1109,[1]Hoja1!$A$2:$B$1115,2,0)</f>
        <v>85250</v>
      </c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>
        <v>1098088736</v>
      </c>
      <c r="J1109" s="3">
        <v>1007202507</v>
      </c>
      <c r="K1109" s="3"/>
      <c r="L1109" s="3"/>
      <c r="M1109" s="3"/>
      <c r="N1109" s="3"/>
      <c r="O1109" s="3"/>
      <c r="P1109" s="25">
        <v>2105291243</v>
      </c>
      <c r="Q1109" s="26">
        <v>1281724692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91507395</v>
      </c>
      <c r="X1109" s="3"/>
      <c r="Y1109" s="3">
        <v>0</v>
      </c>
      <c r="Z1109" s="3">
        <v>0</v>
      </c>
      <c r="AA1109" s="3">
        <v>0</v>
      </c>
      <c r="AB1109" s="3"/>
      <c r="AC1109" s="27">
        <v>91507395</v>
      </c>
      <c r="AD1109" s="28">
        <v>732059156</v>
      </c>
      <c r="AE1109" s="135"/>
    </row>
    <row r="1110" spans="1:31" x14ac:dyDescent="0.25">
      <c r="A1110" s="29">
        <v>1098</v>
      </c>
      <c r="B1110" s="52"/>
      <c r="C1110" s="134" t="str">
        <f>VLOOKUP(D1110,[1]Hoja1!$A$2:$B$1115,2,0)</f>
        <v>85263</v>
      </c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>
        <v>312855832</v>
      </c>
      <c r="J1110" s="3">
        <v>304660662</v>
      </c>
      <c r="K1110" s="3"/>
      <c r="L1110" s="3"/>
      <c r="M1110" s="3"/>
      <c r="N1110" s="3"/>
      <c r="O1110" s="3"/>
      <c r="P1110" s="25">
        <v>617516494</v>
      </c>
      <c r="Q1110" s="26">
        <v>382874619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26071319</v>
      </c>
      <c r="X1110" s="3"/>
      <c r="Y1110" s="3">
        <v>0</v>
      </c>
      <c r="Z1110" s="3">
        <v>0</v>
      </c>
      <c r="AA1110" s="3">
        <v>0</v>
      </c>
      <c r="AB1110" s="3"/>
      <c r="AC1110" s="27">
        <v>26071319</v>
      </c>
      <c r="AD1110" s="28">
        <v>208570556</v>
      </c>
      <c r="AE1110" s="135"/>
    </row>
    <row r="1111" spans="1:31" x14ac:dyDescent="0.25">
      <c r="A1111" s="20">
        <v>1099</v>
      </c>
      <c r="B1111" s="52"/>
      <c r="C1111" s="134" t="str">
        <f>VLOOKUP(D1111,[1]Hoja1!$A$2:$B$1115,2,0)</f>
        <v>85279</v>
      </c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>
        <v>22146208</v>
      </c>
      <c r="J1111" s="3">
        <v>22986910</v>
      </c>
      <c r="K1111" s="3"/>
      <c r="L1111" s="3"/>
      <c r="M1111" s="3"/>
      <c r="N1111" s="3"/>
      <c r="O1111" s="3"/>
      <c r="P1111" s="25">
        <v>45133118</v>
      </c>
      <c r="Q1111" s="26">
        <v>28523461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1845517</v>
      </c>
      <c r="X1111" s="3"/>
      <c r="Y1111" s="3">
        <v>0</v>
      </c>
      <c r="Z1111" s="3">
        <v>0</v>
      </c>
      <c r="AA1111" s="3">
        <v>0</v>
      </c>
      <c r="AB1111" s="3"/>
      <c r="AC1111" s="27">
        <v>1845517</v>
      </c>
      <c r="AD1111" s="28">
        <v>14764140</v>
      </c>
      <c r="AE1111" s="135"/>
    </row>
    <row r="1112" spans="1:31" x14ac:dyDescent="0.25">
      <c r="A1112" s="29">
        <v>1100</v>
      </c>
      <c r="B1112" s="52"/>
      <c r="C1112" s="134" t="str">
        <f>VLOOKUP(D1112,[1]Hoja1!$A$2:$B$1115,2,0)</f>
        <v>85300</v>
      </c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>
        <v>58464390</v>
      </c>
      <c r="J1112" s="3">
        <v>70282940</v>
      </c>
      <c r="K1112" s="3"/>
      <c r="L1112" s="3"/>
      <c r="M1112" s="3"/>
      <c r="N1112" s="3"/>
      <c r="O1112" s="3"/>
      <c r="P1112" s="25">
        <v>128747330</v>
      </c>
      <c r="Q1112" s="26">
        <v>84899039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4872033</v>
      </c>
      <c r="X1112" s="3"/>
      <c r="Y1112" s="3">
        <v>0</v>
      </c>
      <c r="Z1112" s="3">
        <v>0</v>
      </c>
      <c r="AA1112" s="3">
        <v>0</v>
      </c>
      <c r="AB1112" s="3"/>
      <c r="AC1112" s="27">
        <v>4872033</v>
      </c>
      <c r="AD1112" s="28">
        <v>38976258</v>
      </c>
      <c r="AE1112" s="135"/>
    </row>
    <row r="1113" spans="1:31" x14ac:dyDescent="0.25">
      <c r="A1113" s="20">
        <v>1101</v>
      </c>
      <c r="B1113" s="52"/>
      <c r="C1113" s="134" t="str">
        <f>VLOOKUP(D1113,[1]Hoja1!$A$2:$B$1115,2,0)</f>
        <v>85315</v>
      </c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>
        <v>40084941</v>
      </c>
      <c r="J1113" s="3">
        <v>39795359</v>
      </c>
      <c r="K1113" s="3"/>
      <c r="L1113" s="3"/>
      <c r="M1113" s="3"/>
      <c r="N1113" s="3"/>
      <c r="O1113" s="3"/>
      <c r="P1113" s="25">
        <v>79880300</v>
      </c>
      <c r="Q1113" s="26">
        <v>49816595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3340412</v>
      </c>
      <c r="X1113" s="3"/>
      <c r="Y1113" s="3">
        <v>0</v>
      </c>
      <c r="Z1113" s="3">
        <v>0</v>
      </c>
      <c r="AA1113" s="3">
        <v>0</v>
      </c>
      <c r="AB1113" s="3"/>
      <c r="AC1113" s="27">
        <v>3340412</v>
      </c>
      <c r="AD1113" s="28">
        <v>26723293</v>
      </c>
      <c r="AE1113" s="135"/>
    </row>
    <row r="1114" spans="1:31" x14ac:dyDescent="0.25">
      <c r="A1114" s="29">
        <v>1102</v>
      </c>
      <c r="B1114" s="52"/>
      <c r="C1114" s="134" t="str">
        <f>VLOOKUP(D1114,[1]Hoja1!$A$2:$B$1115,2,0)</f>
        <v>85325</v>
      </c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>
        <v>159216412</v>
      </c>
      <c r="J1114" s="3">
        <v>192003231</v>
      </c>
      <c r="K1114" s="3"/>
      <c r="L1114" s="3"/>
      <c r="M1114" s="3"/>
      <c r="N1114" s="3"/>
      <c r="O1114" s="3"/>
      <c r="P1114" s="25">
        <v>351219643</v>
      </c>
      <c r="Q1114" s="26">
        <v>231807333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13268034</v>
      </c>
      <c r="X1114" s="3"/>
      <c r="Y1114" s="3">
        <v>0</v>
      </c>
      <c r="Z1114" s="3">
        <v>0</v>
      </c>
      <c r="AA1114" s="3">
        <v>0</v>
      </c>
      <c r="AB1114" s="3"/>
      <c r="AC1114" s="27">
        <v>13268034</v>
      </c>
      <c r="AD1114" s="28">
        <v>106144276</v>
      </c>
      <c r="AE1114" s="135"/>
    </row>
    <row r="1115" spans="1:31" x14ac:dyDescent="0.25">
      <c r="A1115" s="20">
        <v>1103</v>
      </c>
      <c r="B1115" s="52"/>
      <c r="C1115" s="134" t="str">
        <f>VLOOKUP(D1115,[1]Hoja1!$A$2:$B$1115,2,0)</f>
        <v>85400</v>
      </c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>
        <v>200632732</v>
      </c>
      <c r="J1115" s="3">
        <v>183786912</v>
      </c>
      <c r="K1115" s="3"/>
      <c r="L1115" s="3"/>
      <c r="M1115" s="3"/>
      <c r="N1115" s="3"/>
      <c r="O1115" s="3"/>
      <c r="P1115" s="25">
        <v>384419644</v>
      </c>
      <c r="Q1115" s="26">
        <v>233945094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16719394</v>
      </c>
      <c r="X1115" s="3"/>
      <c r="Y1115" s="3">
        <v>0</v>
      </c>
      <c r="Z1115" s="3">
        <v>0</v>
      </c>
      <c r="AA1115" s="3">
        <v>0</v>
      </c>
      <c r="AB1115" s="3"/>
      <c r="AC1115" s="27">
        <v>16719394</v>
      </c>
      <c r="AD1115" s="28">
        <v>133755156</v>
      </c>
      <c r="AE1115" s="135"/>
    </row>
    <row r="1116" spans="1:31" x14ac:dyDescent="0.25">
      <c r="A1116" s="29">
        <v>1104</v>
      </c>
      <c r="B1116" s="52"/>
      <c r="C1116" s="134" t="str">
        <f>VLOOKUP(D1116,[1]Hoja1!$A$2:$B$1115,2,0)</f>
        <v>85410</v>
      </c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>
        <v>533803712</v>
      </c>
      <c r="J1116" s="3">
        <v>572403411</v>
      </c>
      <c r="K1116" s="3"/>
      <c r="L1116" s="3"/>
      <c r="M1116" s="3"/>
      <c r="N1116" s="3"/>
      <c r="O1116" s="3"/>
      <c r="P1116" s="25">
        <v>1106207123</v>
      </c>
      <c r="Q1116" s="26">
        <v>705854340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44483643</v>
      </c>
      <c r="X1116" s="3"/>
      <c r="Y1116" s="3">
        <v>0</v>
      </c>
      <c r="Z1116" s="3">
        <v>0</v>
      </c>
      <c r="AA1116" s="3">
        <v>0</v>
      </c>
      <c r="AB1116" s="3"/>
      <c r="AC1116" s="27">
        <v>44483643</v>
      </c>
      <c r="AD1116" s="28">
        <v>355869140</v>
      </c>
      <c r="AE1116" s="135"/>
    </row>
    <row r="1117" spans="1:31" x14ac:dyDescent="0.25">
      <c r="A1117" s="20">
        <v>1105</v>
      </c>
      <c r="B1117" s="52"/>
      <c r="C1117" s="134" t="str">
        <f>VLOOKUP(D1117,[1]Hoja1!$A$2:$B$1115,2,0)</f>
        <v>85430</v>
      </c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>
        <v>390128008</v>
      </c>
      <c r="J1117" s="3">
        <v>357542175</v>
      </c>
      <c r="K1117" s="3"/>
      <c r="L1117" s="3"/>
      <c r="M1117" s="3"/>
      <c r="N1117" s="3"/>
      <c r="O1117" s="3"/>
      <c r="P1117" s="25">
        <v>747670183</v>
      </c>
      <c r="Q1117" s="26">
        <v>455074176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32510667</v>
      </c>
      <c r="X1117" s="3"/>
      <c r="Y1117" s="3">
        <v>0</v>
      </c>
      <c r="Z1117" s="3">
        <v>0</v>
      </c>
      <c r="AA1117" s="3">
        <v>0</v>
      </c>
      <c r="AB1117" s="3"/>
      <c r="AC1117" s="27">
        <v>32510667</v>
      </c>
      <c r="AD1117" s="28">
        <v>260085340</v>
      </c>
      <c r="AE1117" s="135"/>
    </row>
    <row r="1118" spans="1:31" x14ac:dyDescent="0.25">
      <c r="A1118" s="29">
        <v>1106</v>
      </c>
      <c r="B1118" s="52"/>
      <c r="C1118" s="134" t="str">
        <f>VLOOKUP(D1118,[1]Hoja1!$A$2:$B$1115,2,0)</f>
        <v>85440</v>
      </c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>
        <v>738223496</v>
      </c>
      <c r="J1118" s="3">
        <v>768255630</v>
      </c>
      <c r="K1118" s="3"/>
      <c r="L1118" s="3"/>
      <c r="M1118" s="3"/>
      <c r="N1118" s="3"/>
      <c r="O1118" s="3"/>
      <c r="P1118" s="25">
        <v>1506479126</v>
      </c>
      <c r="Q1118" s="26">
        <v>952811505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61518625</v>
      </c>
      <c r="X1118" s="3"/>
      <c r="Y1118" s="3">
        <v>0</v>
      </c>
      <c r="Z1118" s="3">
        <v>0</v>
      </c>
      <c r="AA1118" s="3">
        <v>0</v>
      </c>
      <c r="AB1118" s="3"/>
      <c r="AC1118" s="27">
        <v>61518625</v>
      </c>
      <c r="AD1118" s="28">
        <v>492148996</v>
      </c>
      <c r="AE1118" s="135"/>
    </row>
    <row r="1119" spans="1:31" x14ac:dyDescent="0.25">
      <c r="A1119" s="20">
        <v>1107</v>
      </c>
      <c r="B1119" s="52"/>
      <c r="C1119" s="134" t="str">
        <f>VLOOKUP(D1119,[1]Hoja1!$A$2:$B$1115,2,0)</f>
        <v>86001</v>
      </c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>
        <v>1080071856</v>
      </c>
      <c r="J1119" s="3">
        <v>1028820785</v>
      </c>
      <c r="K1119" s="3"/>
      <c r="L1119" s="3"/>
      <c r="M1119" s="3"/>
      <c r="N1119" s="3"/>
      <c r="O1119" s="3"/>
      <c r="P1119" s="25">
        <v>2108892641</v>
      </c>
      <c r="Q1119" s="26">
        <v>1298838749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90005988</v>
      </c>
      <c r="X1119" s="3"/>
      <c r="Y1119" s="3">
        <v>0</v>
      </c>
      <c r="Z1119" s="3">
        <v>0</v>
      </c>
      <c r="AA1119" s="3">
        <v>0</v>
      </c>
      <c r="AB1119" s="3"/>
      <c r="AC1119" s="27">
        <v>90005988</v>
      </c>
      <c r="AD1119" s="28">
        <v>720047904</v>
      </c>
      <c r="AE1119" s="135"/>
    </row>
    <row r="1120" spans="1:31" x14ac:dyDescent="0.25">
      <c r="A1120" s="29">
        <v>1108</v>
      </c>
      <c r="B1120" s="52"/>
      <c r="C1120" s="134" t="str">
        <f>VLOOKUP(D1120,[1]Hoja1!$A$2:$B$1115,2,0)</f>
        <v>86219</v>
      </c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>
        <v>62366279</v>
      </c>
      <c r="J1120" s="3">
        <v>87912240</v>
      </c>
      <c r="K1120" s="3"/>
      <c r="L1120" s="3"/>
      <c r="M1120" s="3"/>
      <c r="N1120" s="3"/>
      <c r="O1120" s="3"/>
      <c r="P1120" s="25">
        <v>150278519</v>
      </c>
      <c r="Q1120" s="26">
        <v>103503810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5197190</v>
      </c>
      <c r="X1120" s="3"/>
      <c r="Y1120" s="3">
        <v>0</v>
      </c>
      <c r="Z1120" s="3">
        <v>0</v>
      </c>
      <c r="AA1120" s="3">
        <v>0</v>
      </c>
      <c r="AB1120" s="3"/>
      <c r="AC1120" s="27">
        <v>5197190</v>
      </c>
      <c r="AD1120" s="28">
        <v>41577519</v>
      </c>
      <c r="AE1120" s="135"/>
    </row>
    <row r="1121" spans="1:31" x14ac:dyDescent="0.25">
      <c r="A1121" s="20">
        <v>1109</v>
      </c>
      <c r="B1121" s="52"/>
      <c r="C1121" s="134" t="str">
        <f>VLOOKUP(D1121,[1]Hoja1!$A$2:$B$1115,2,0)</f>
        <v>86320</v>
      </c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>
        <v>1096002096</v>
      </c>
      <c r="J1121" s="3">
        <v>1164484629</v>
      </c>
      <c r="K1121" s="3"/>
      <c r="L1121" s="3"/>
      <c r="M1121" s="3"/>
      <c r="N1121" s="3"/>
      <c r="O1121" s="3"/>
      <c r="P1121" s="25">
        <v>2260486725</v>
      </c>
      <c r="Q1121" s="26">
        <v>1438485153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91333508</v>
      </c>
      <c r="X1121" s="3"/>
      <c r="Y1121" s="3">
        <v>0</v>
      </c>
      <c r="Z1121" s="3">
        <v>0</v>
      </c>
      <c r="AA1121" s="3">
        <v>0</v>
      </c>
      <c r="AB1121" s="3"/>
      <c r="AC1121" s="27">
        <v>91333508</v>
      </c>
      <c r="AD1121" s="28">
        <v>730668064</v>
      </c>
      <c r="AE1121" s="135"/>
    </row>
    <row r="1122" spans="1:31" x14ac:dyDescent="0.25">
      <c r="A1122" s="29">
        <v>1110</v>
      </c>
      <c r="B1122" s="52"/>
      <c r="C1122" s="134" t="str">
        <f>VLOOKUP(D1122,[1]Hoja1!$A$2:$B$1115,2,0)</f>
        <v>86568</v>
      </c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>
        <v>1435563360</v>
      </c>
      <c r="J1122" s="3">
        <v>1722028695</v>
      </c>
      <c r="K1122" s="3"/>
      <c r="L1122" s="3"/>
      <c r="M1122" s="3"/>
      <c r="N1122" s="3"/>
      <c r="O1122" s="3"/>
      <c r="P1122" s="25">
        <v>3157592055</v>
      </c>
      <c r="Q1122" s="26">
        <v>2080919535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119630280</v>
      </c>
      <c r="X1122" s="3"/>
      <c r="Y1122" s="3">
        <v>0</v>
      </c>
      <c r="Z1122" s="3">
        <v>0</v>
      </c>
      <c r="AA1122" s="3">
        <v>0</v>
      </c>
      <c r="AB1122" s="3"/>
      <c r="AC1122" s="27">
        <v>119630280</v>
      </c>
      <c r="AD1122" s="28">
        <v>957042240</v>
      </c>
      <c r="AE1122" s="135"/>
    </row>
    <row r="1123" spans="1:31" x14ac:dyDescent="0.25">
      <c r="A1123" s="20">
        <v>1111</v>
      </c>
      <c r="B1123" s="52"/>
      <c r="C1123" s="134" t="str">
        <f>VLOOKUP(D1123,[1]Hoja1!$A$2:$B$1115,2,0)</f>
        <v>86569</v>
      </c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>
        <v>239882840</v>
      </c>
      <c r="J1123" s="3">
        <v>307749427</v>
      </c>
      <c r="K1123" s="3"/>
      <c r="L1123" s="3"/>
      <c r="M1123" s="3"/>
      <c r="N1123" s="3"/>
      <c r="O1123" s="3"/>
      <c r="P1123" s="25">
        <v>547632267</v>
      </c>
      <c r="Q1123" s="26">
        <v>367720138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19990237</v>
      </c>
      <c r="X1123" s="3"/>
      <c r="Y1123" s="3">
        <v>0</v>
      </c>
      <c r="Z1123" s="3">
        <v>0</v>
      </c>
      <c r="AA1123" s="3">
        <v>0</v>
      </c>
      <c r="AB1123" s="3"/>
      <c r="AC1123" s="27">
        <v>19990237</v>
      </c>
      <c r="AD1123" s="28">
        <v>159921892</v>
      </c>
      <c r="AE1123" s="135"/>
    </row>
    <row r="1124" spans="1:31" x14ac:dyDescent="0.25">
      <c r="A1124" s="29">
        <v>1112</v>
      </c>
      <c r="B1124" s="52"/>
      <c r="C1124" s="134" t="str">
        <f>VLOOKUP(D1124,[1]Hoja1!$A$2:$B$1115,2,0)</f>
        <v>86571</v>
      </c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>
        <v>739536352</v>
      </c>
      <c r="J1124" s="3">
        <v>755119476</v>
      </c>
      <c r="K1124" s="3"/>
      <c r="L1124" s="3"/>
      <c r="M1124" s="3"/>
      <c r="N1124" s="3"/>
      <c r="O1124" s="3"/>
      <c r="P1124" s="25">
        <v>1494655828</v>
      </c>
      <c r="Q1124" s="26">
        <v>940003563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61628029</v>
      </c>
      <c r="X1124" s="3"/>
      <c r="Y1124" s="3">
        <v>0</v>
      </c>
      <c r="Z1124" s="3">
        <v>0</v>
      </c>
      <c r="AA1124" s="3">
        <v>0</v>
      </c>
      <c r="AB1124" s="3"/>
      <c r="AC1124" s="27">
        <v>61628029</v>
      </c>
      <c r="AD1124" s="28">
        <v>493024236</v>
      </c>
      <c r="AE1124" s="135"/>
    </row>
    <row r="1125" spans="1:31" x14ac:dyDescent="0.25">
      <c r="A1125" s="20">
        <v>1113</v>
      </c>
      <c r="B1125" s="52"/>
      <c r="C1125" s="134" t="str">
        <f>VLOOKUP(D1125,[1]Hoja1!$A$2:$B$1115,2,0)</f>
        <v>86573</v>
      </c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>
        <v>684294792</v>
      </c>
      <c r="J1125" s="3">
        <v>704055923</v>
      </c>
      <c r="K1125" s="3"/>
      <c r="L1125" s="3"/>
      <c r="M1125" s="3"/>
      <c r="N1125" s="3"/>
      <c r="O1125" s="3"/>
      <c r="P1125" s="25">
        <v>1388350715</v>
      </c>
      <c r="Q1125" s="26">
        <v>875129621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57024566</v>
      </c>
      <c r="X1125" s="3"/>
      <c r="Y1125" s="3">
        <v>0</v>
      </c>
      <c r="Z1125" s="3">
        <v>0</v>
      </c>
      <c r="AA1125" s="3">
        <v>0</v>
      </c>
      <c r="AB1125" s="3"/>
      <c r="AC1125" s="27">
        <v>57024566</v>
      </c>
      <c r="AD1125" s="28">
        <v>456196528</v>
      </c>
      <c r="AE1125" s="135"/>
    </row>
    <row r="1126" spans="1:31" x14ac:dyDescent="0.25">
      <c r="A1126" s="29">
        <v>1114</v>
      </c>
      <c r="B1126" s="52"/>
      <c r="C1126" s="134" t="str">
        <f>VLOOKUP(D1126,[1]Hoja1!$A$2:$B$1115,2,0)</f>
        <v>86749</v>
      </c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>
        <v>247626432</v>
      </c>
      <c r="J1126" s="3">
        <v>322994486</v>
      </c>
      <c r="K1126" s="3"/>
      <c r="L1126" s="3"/>
      <c r="M1126" s="3"/>
      <c r="N1126" s="3"/>
      <c r="O1126" s="3"/>
      <c r="P1126" s="25">
        <v>570620918</v>
      </c>
      <c r="Q1126" s="26">
        <v>384901094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20635536</v>
      </c>
      <c r="X1126" s="3"/>
      <c r="Y1126" s="3">
        <v>0</v>
      </c>
      <c r="Z1126" s="3">
        <v>0</v>
      </c>
      <c r="AA1126" s="3">
        <v>0</v>
      </c>
      <c r="AB1126" s="3"/>
      <c r="AC1126" s="27">
        <v>20635536</v>
      </c>
      <c r="AD1126" s="28">
        <v>165084288</v>
      </c>
      <c r="AE1126" s="135"/>
    </row>
    <row r="1127" spans="1:31" x14ac:dyDescent="0.25">
      <c r="A1127" s="20">
        <v>1115</v>
      </c>
      <c r="B1127" s="52"/>
      <c r="C1127" s="134" t="str">
        <f>VLOOKUP(D1127,[1]Hoja1!$A$2:$B$1115,2,0)</f>
        <v>86755</v>
      </c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>
        <v>59464718</v>
      </c>
      <c r="J1127" s="3">
        <v>80068944</v>
      </c>
      <c r="K1127" s="3"/>
      <c r="L1127" s="3"/>
      <c r="M1127" s="3"/>
      <c r="N1127" s="3"/>
      <c r="O1127" s="3"/>
      <c r="P1127" s="25">
        <v>139533662</v>
      </c>
      <c r="Q1127" s="26">
        <v>94935123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4955393</v>
      </c>
      <c r="X1127" s="3"/>
      <c r="Y1127" s="3">
        <v>0</v>
      </c>
      <c r="Z1127" s="3">
        <v>0</v>
      </c>
      <c r="AA1127" s="3">
        <v>0</v>
      </c>
      <c r="AB1127" s="3"/>
      <c r="AC1127" s="27">
        <v>4955393</v>
      </c>
      <c r="AD1127" s="28">
        <v>39643146</v>
      </c>
      <c r="AE1127" s="135"/>
    </row>
    <row r="1128" spans="1:31" x14ac:dyDescent="0.25">
      <c r="A1128" s="29">
        <v>1116</v>
      </c>
      <c r="B1128" s="52"/>
      <c r="C1128" s="134" t="str">
        <f>VLOOKUP(D1128,[1]Hoja1!$A$2:$B$1115,2,0)</f>
        <v>86757</v>
      </c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>
        <v>589167240</v>
      </c>
      <c r="J1128" s="3">
        <v>636146372</v>
      </c>
      <c r="K1128" s="3"/>
      <c r="L1128" s="3"/>
      <c r="M1128" s="3"/>
      <c r="N1128" s="3"/>
      <c r="O1128" s="3"/>
      <c r="P1128" s="25">
        <v>1225313612</v>
      </c>
      <c r="Q1128" s="26">
        <v>783438182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49097270</v>
      </c>
      <c r="X1128" s="3"/>
      <c r="Y1128" s="3">
        <v>0</v>
      </c>
      <c r="Z1128" s="3">
        <v>0</v>
      </c>
      <c r="AA1128" s="3">
        <v>0</v>
      </c>
      <c r="AB1128" s="3"/>
      <c r="AC1128" s="27">
        <v>49097270</v>
      </c>
      <c r="AD1128" s="28">
        <v>392778160</v>
      </c>
      <c r="AE1128" s="135"/>
    </row>
    <row r="1129" spans="1:31" x14ac:dyDescent="0.25">
      <c r="A1129" s="20">
        <v>1117</v>
      </c>
      <c r="B1129" s="52"/>
      <c r="C1129" s="134" t="str">
        <f>VLOOKUP(D1129,[1]Hoja1!$A$2:$B$1115,2,0)</f>
        <v>86760</v>
      </c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>
        <v>157863546</v>
      </c>
      <c r="J1129" s="3">
        <v>160261167</v>
      </c>
      <c r="K1129" s="3"/>
      <c r="L1129" s="3"/>
      <c r="M1129" s="3"/>
      <c r="N1129" s="3"/>
      <c r="O1129" s="3"/>
      <c r="P1129" s="25">
        <v>318124713</v>
      </c>
      <c r="Q1129" s="26">
        <v>199727055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13155296</v>
      </c>
      <c r="X1129" s="3"/>
      <c r="Y1129" s="3">
        <v>0</v>
      </c>
      <c r="Z1129" s="3">
        <v>0</v>
      </c>
      <c r="AA1129" s="3">
        <v>0</v>
      </c>
      <c r="AB1129" s="3"/>
      <c r="AC1129" s="27">
        <v>13155296</v>
      </c>
      <c r="AD1129" s="28">
        <v>105242362</v>
      </c>
      <c r="AE1129" s="135"/>
    </row>
    <row r="1130" spans="1:31" x14ac:dyDescent="0.25">
      <c r="A1130" s="29">
        <v>1118</v>
      </c>
      <c r="B1130" s="52"/>
      <c r="C1130" s="134" t="str">
        <f>VLOOKUP(D1130,[1]Hoja1!$A$2:$B$1115,2,0)</f>
        <v>86865</v>
      </c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>
        <v>712954080</v>
      </c>
      <c r="J1130" s="3">
        <v>932421261</v>
      </c>
      <c r="K1130" s="3"/>
      <c r="L1130" s="3"/>
      <c r="M1130" s="3"/>
      <c r="N1130" s="3"/>
      <c r="O1130" s="3"/>
      <c r="P1130" s="25">
        <v>1645375341</v>
      </c>
      <c r="Q1130" s="26">
        <v>1110659781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59412840</v>
      </c>
      <c r="X1130" s="3"/>
      <c r="Y1130" s="3">
        <v>0</v>
      </c>
      <c r="Z1130" s="3">
        <v>0</v>
      </c>
      <c r="AA1130" s="3">
        <v>0</v>
      </c>
      <c r="AB1130" s="3"/>
      <c r="AC1130" s="27">
        <v>59412840</v>
      </c>
      <c r="AD1130" s="28">
        <v>475302720</v>
      </c>
      <c r="AE1130" s="135"/>
    </row>
    <row r="1131" spans="1:31" x14ac:dyDescent="0.25">
      <c r="A1131" s="20">
        <v>1119</v>
      </c>
      <c r="B1131" s="52"/>
      <c r="C1131" s="134" t="str">
        <f>VLOOKUP(D1131,[1]Hoja1!$A$2:$B$1115,2,0)</f>
        <v>86885</v>
      </c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>
        <v>531537576</v>
      </c>
      <c r="J1131" s="3">
        <v>664389208</v>
      </c>
      <c r="K1131" s="3"/>
      <c r="L1131" s="3"/>
      <c r="M1131" s="3"/>
      <c r="N1131" s="3"/>
      <c r="O1131" s="3"/>
      <c r="P1131" s="25">
        <v>1195926784</v>
      </c>
      <c r="Q1131" s="26">
        <v>797273602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44294798</v>
      </c>
      <c r="X1131" s="3"/>
      <c r="Y1131" s="3">
        <v>0</v>
      </c>
      <c r="Z1131" s="3">
        <v>0</v>
      </c>
      <c r="AA1131" s="3">
        <v>0</v>
      </c>
      <c r="AB1131" s="3"/>
      <c r="AC1131" s="27">
        <v>44294798</v>
      </c>
      <c r="AD1131" s="28">
        <v>354358384</v>
      </c>
      <c r="AE1131" s="135"/>
    </row>
    <row r="1132" spans="1:31" x14ac:dyDescent="0.25">
      <c r="A1132" s="29">
        <v>1120</v>
      </c>
      <c r="B1132" s="52"/>
      <c r="C1132" s="134" t="str">
        <f>VLOOKUP(D1132,[1]Hoja1!$A$2:$B$1115,2,0)</f>
        <v>88564</v>
      </c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>
        <v>85957546</v>
      </c>
      <c r="J1132" s="3">
        <v>84353339</v>
      </c>
      <c r="K1132" s="3"/>
      <c r="L1132" s="3"/>
      <c r="M1132" s="3"/>
      <c r="N1132" s="3"/>
      <c r="O1132" s="3"/>
      <c r="P1132" s="25">
        <v>170310885</v>
      </c>
      <c r="Q1132" s="26">
        <v>105842726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7163129</v>
      </c>
      <c r="X1132" s="3"/>
      <c r="Y1132" s="3">
        <v>0</v>
      </c>
      <c r="Z1132" s="3">
        <v>0</v>
      </c>
      <c r="AA1132" s="3">
        <v>0</v>
      </c>
      <c r="AB1132" s="3"/>
      <c r="AC1132" s="27">
        <v>7163129</v>
      </c>
      <c r="AD1132" s="28">
        <v>57305030</v>
      </c>
      <c r="AE1132" s="135"/>
    </row>
    <row r="1133" spans="1:31" x14ac:dyDescent="0.25">
      <c r="A1133" s="20">
        <v>1121</v>
      </c>
      <c r="B1133" s="52"/>
      <c r="C1133" s="134" t="str">
        <f>VLOOKUP(D1133,[1]Hoja1!$A$2:$B$1115,2,0)</f>
        <v>91001</v>
      </c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>
        <v>1643093952</v>
      </c>
      <c r="J1133" s="3">
        <v>1432598045</v>
      </c>
      <c r="K1133" s="3"/>
      <c r="L1133" s="3"/>
      <c r="M1133" s="3"/>
      <c r="N1133" s="3"/>
      <c r="O1133" s="3"/>
      <c r="P1133" s="25">
        <v>3075691997</v>
      </c>
      <c r="Q1133" s="26">
        <v>1843371533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136924496</v>
      </c>
      <c r="X1133" s="3"/>
      <c r="Y1133" s="3">
        <v>0</v>
      </c>
      <c r="Z1133" s="3">
        <v>0</v>
      </c>
      <c r="AA1133" s="3">
        <v>0</v>
      </c>
      <c r="AB1133" s="3"/>
      <c r="AC1133" s="27">
        <v>136924496</v>
      </c>
      <c r="AD1133" s="28">
        <v>1095395968</v>
      </c>
      <c r="AE1133" s="135"/>
    </row>
    <row r="1134" spans="1:31" x14ac:dyDescent="0.25">
      <c r="A1134" s="29">
        <v>1122</v>
      </c>
      <c r="B1134" s="52"/>
      <c r="C1134" s="134" t="str">
        <f>VLOOKUP(D1134,[1]Hoja1!$A$2:$B$1115,2,0)</f>
        <v>91540</v>
      </c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>
        <v>348941052</v>
      </c>
      <c r="J1134" s="3">
        <v>262457667</v>
      </c>
      <c r="K1134" s="3"/>
      <c r="L1134" s="3"/>
      <c r="M1134" s="3"/>
      <c r="N1134" s="3"/>
      <c r="O1134" s="3"/>
      <c r="P1134" s="25">
        <v>611398719</v>
      </c>
      <c r="Q1134" s="26">
        <v>349692930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29078421</v>
      </c>
      <c r="X1134" s="3"/>
      <c r="Y1134" s="3">
        <v>0</v>
      </c>
      <c r="Z1134" s="3">
        <v>0</v>
      </c>
      <c r="AA1134" s="3">
        <v>0</v>
      </c>
      <c r="AB1134" s="3"/>
      <c r="AC1134" s="27">
        <v>29078421</v>
      </c>
      <c r="AD1134" s="28">
        <v>232627368</v>
      </c>
      <c r="AE1134" s="135"/>
    </row>
    <row r="1135" spans="1:31" x14ac:dyDescent="0.25">
      <c r="A1135" s="20">
        <v>1123</v>
      </c>
      <c r="B1135" s="52"/>
      <c r="C1135" s="134" t="str">
        <f>VLOOKUP(D1135,[1]Hoja1!$A$2:$B$1115,2,0)</f>
        <v>94001</v>
      </c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>
        <v>1705369696</v>
      </c>
      <c r="J1135" s="3">
        <v>1226118649</v>
      </c>
      <c r="K1135" s="3"/>
      <c r="L1135" s="3"/>
      <c r="M1135" s="3"/>
      <c r="N1135" s="3"/>
      <c r="O1135" s="3"/>
      <c r="P1135" s="25">
        <v>2931488345</v>
      </c>
      <c r="Q1135" s="26">
        <v>1652461072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142114141</v>
      </c>
      <c r="X1135" s="3"/>
      <c r="Y1135" s="3">
        <v>0</v>
      </c>
      <c r="Z1135" s="3">
        <v>0</v>
      </c>
      <c r="AA1135" s="3">
        <v>0</v>
      </c>
      <c r="AB1135" s="3"/>
      <c r="AC1135" s="27">
        <v>142114141</v>
      </c>
      <c r="AD1135" s="28">
        <v>1136913132</v>
      </c>
      <c r="AE1135" s="135"/>
    </row>
    <row r="1136" spans="1:31" x14ac:dyDescent="0.25">
      <c r="A1136" s="29">
        <v>1124</v>
      </c>
      <c r="B1136" s="52"/>
      <c r="C1136" s="134" t="s">
        <v>1365</v>
      </c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>
        <v>917474400</v>
      </c>
      <c r="J1136" s="3">
        <v>0</v>
      </c>
      <c r="K1136" s="3"/>
      <c r="L1136" s="3"/>
      <c r="M1136" s="3"/>
      <c r="N1136" s="3"/>
      <c r="O1136" s="3"/>
      <c r="P1136" s="25">
        <v>917474400</v>
      </c>
      <c r="Q1136" s="26">
        <v>229368600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76456200</v>
      </c>
      <c r="X1136" s="3"/>
      <c r="Y1136" s="3">
        <v>0</v>
      </c>
      <c r="Z1136" s="3">
        <v>0</v>
      </c>
      <c r="AA1136" s="3">
        <v>0</v>
      </c>
      <c r="AB1136" s="3"/>
      <c r="AC1136" s="27">
        <v>76456200</v>
      </c>
      <c r="AD1136" s="28">
        <v>611649600</v>
      </c>
      <c r="AE1136" s="135"/>
    </row>
    <row r="1137" spans="1:31" x14ac:dyDescent="0.25">
      <c r="A1137" s="20">
        <v>1125</v>
      </c>
      <c r="B1137" s="52"/>
      <c r="C1137" s="134" t="str">
        <f>VLOOKUP(D1137,[1]Hoja1!$A$2:$B$1115,2,0)</f>
        <v>95001</v>
      </c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>
        <v>1621784576</v>
      </c>
      <c r="J1137" s="3">
        <v>1430308826</v>
      </c>
      <c r="K1137" s="3"/>
      <c r="L1137" s="3"/>
      <c r="M1137" s="3"/>
      <c r="N1137" s="37"/>
      <c r="O1137" s="37"/>
      <c r="P1137" s="25">
        <v>3052093402</v>
      </c>
      <c r="Q1137" s="26">
        <v>1760253875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135148715</v>
      </c>
      <c r="X1137" s="3"/>
      <c r="Y1137" s="3">
        <v>0</v>
      </c>
      <c r="Z1137" s="3">
        <v>0</v>
      </c>
      <c r="AA1137" s="3">
        <v>0</v>
      </c>
      <c r="AB1137" s="3"/>
      <c r="AC1137" s="27">
        <v>135148715</v>
      </c>
      <c r="AD1137" s="28">
        <v>1156690812</v>
      </c>
      <c r="AE1137" s="135"/>
    </row>
    <row r="1138" spans="1:31" x14ac:dyDescent="0.25">
      <c r="A1138" s="29">
        <v>1126</v>
      </c>
      <c r="B1138" s="52"/>
      <c r="C1138" s="134" t="str">
        <f>VLOOKUP(D1138,[1]Hoja1!$A$2:$B$1115,2,0)</f>
        <v>95015</v>
      </c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>
        <v>369952968</v>
      </c>
      <c r="J1138" s="3">
        <v>261072619</v>
      </c>
      <c r="K1138" s="3"/>
      <c r="L1138" s="3"/>
      <c r="M1138" s="3"/>
      <c r="N1138" s="3"/>
      <c r="O1138" s="3"/>
      <c r="P1138" s="25">
        <v>631025587</v>
      </c>
      <c r="Q1138" s="26">
        <v>353560861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30829414</v>
      </c>
      <c r="X1138" s="3"/>
      <c r="Y1138" s="3">
        <v>0</v>
      </c>
      <c r="Z1138" s="3">
        <v>0</v>
      </c>
      <c r="AA1138" s="3">
        <v>0</v>
      </c>
      <c r="AB1138" s="3"/>
      <c r="AC1138" s="27">
        <v>30829414</v>
      </c>
      <c r="AD1138" s="28">
        <v>246635312</v>
      </c>
      <c r="AE1138" s="135"/>
    </row>
    <row r="1139" spans="1:31" x14ac:dyDescent="0.25">
      <c r="A1139" s="20">
        <v>1127</v>
      </c>
      <c r="B1139" s="52"/>
      <c r="C1139" s="134" t="str">
        <f>VLOOKUP(D1139,[1]Hoja1!$A$2:$B$1115,2,0)</f>
        <v>95025</v>
      </c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>
        <v>372447048</v>
      </c>
      <c r="J1139" s="3">
        <v>353151796</v>
      </c>
      <c r="K1139" s="3"/>
      <c r="L1139" s="3"/>
      <c r="M1139" s="3"/>
      <c r="N1139" s="3"/>
      <c r="O1139" s="3"/>
      <c r="P1139" s="25">
        <v>725598844</v>
      </c>
      <c r="Q1139" s="26">
        <v>417480898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31037254</v>
      </c>
      <c r="X1139" s="3"/>
      <c r="Y1139" s="3">
        <v>0</v>
      </c>
      <c r="Z1139" s="3">
        <v>0</v>
      </c>
      <c r="AA1139" s="3">
        <v>0</v>
      </c>
      <c r="AB1139" s="3"/>
      <c r="AC1139" s="27">
        <v>31037254</v>
      </c>
      <c r="AD1139" s="28">
        <v>277080692</v>
      </c>
      <c r="AE1139" s="135"/>
    </row>
    <row r="1140" spans="1:31" x14ac:dyDescent="0.25">
      <c r="A1140" s="29">
        <v>1128</v>
      </c>
      <c r="B1140" s="52"/>
      <c r="C1140" s="134" t="str">
        <f>VLOOKUP(D1140,[1]Hoja1!$A$2:$B$1115,2,0)</f>
        <v>95200</v>
      </c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>
        <v>109067494</v>
      </c>
      <c r="J1140" s="3">
        <v>71961920</v>
      </c>
      <c r="K1140" s="3"/>
      <c r="L1140" s="3"/>
      <c r="M1140" s="3"/>
      <c r="N1140" s="3"/>
      <c r="O1140" s="3"/>
      <c r="P1140" s="25">
        <v>181029414</v>
      </c>
      <c r="Q1140" s="26">
        <v>99228794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9088958</v>
      </c>
      <c r="X1140" s="3"/>
      <c r="Y1140" s="3">
        <v>0</v>
      </c>
      <c r="Z1140" s="3">
        <v>0</v>
      </c>
      <c r="AA1140" s="3">
        <v>0</v>
      </c>
      <c r="AB1140" s="3"/>
      <c r="AC1140" s="27">
        <v>9088958</v>
      </c>
      <c r="AD1140" s="28">
        <v>72711662</v>
      </c>
      <c r="AE1140" s="135"/>
    </row>
    <row r="1141" spans="1:31" x14ac:dyDescent="0.25">
      <c r="A1141" s="20">
        <v>1129</v>
      </c>
      <c r="B1141" s="52"/>
      <c r="C1141" s="134" t="str">
        <f>VLOOKUP(D1141,[1]Hoja1!$A$2:$B$1115,2,0)</f>
        <v>97001</v>
      </c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>
        <v>1814412256</v>
      </c>
      <c r="J1141" s="3">
        <v>1197295081</v>
      </c>
      <c r="K1141" s="3"/>
      <c r="L1141" s="3"/>
      <c r="M1141" s="3"/>
      <c r="N1141" s="3"/>
      <c r="O1141" s="3"/>
      <c r="P1141" s="25">
        <v>3011707337</v>
      </c>
      <c r="Q1141" s="26">
        <v>1517006596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151201021</v>
      </c>
      <c r="X1141" s="3"/>
      <c r="Y1141" s="3">
        <v>0</v>
      </c>
      <c r="Z1141" s="3">
        <v>0</v>
      </c>
      <c r="AA1141" s="3">
        <v>0</v>
      </c>
      <c r="AB1141" s="3"/>
      <c r="AC1141" s="27">
        <v>151201021</v>
      </c>
      <c r="AD1141" s="28">
        <v>1343499720</v>
      </c>
      <c r="AE1141" s="135"/>
    </row>
    <row r="1142" spans="1:31" x14ac:dyDescent="0.25">
      <c r="A1142" s="29">
        <v>1130</v>
      </c>
      <c r="B1142" s="52"/>
      <c r="C1142" s="134" t="str">
        <f>VLOOKUP(D1142,[1]Hoja1!$A$2:$B$1115,2,0)</f>
        <v>97161</v>
      </c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>
        <v>114700796</v>
      </c>
      <c r="J1142" s="3">
        <v>88473315</v>
      </c>
      <c r="K1142" s="3"/>
      <c r="L1142" s="3"/>
      <c r="M1142" s="3"/>
      <c r="N1142" s="3"/>
      <c r="O1142" s="3"/>
      <c r="P1142" s="25">
        <v>203174111</v>
      </c>
      <c r="Q1142" s="26">
        <v>117148515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9558400</v>
      </c>
      <c r="X1142" s="3"/>
      <c r="Y1142" s="3">
        <v>0</v>
      </c>
      <c r="Z1142" s="3">
        <v>0</v>
      </c>
      <c r="AA1142" s="3">
        <v>0</v>
      </c>
      <c r="AB1142" s="3"/>
      <c r="AC1142" s="27">
        <v>9558400</v>
      </c>
      <c r="AD1142" s="28">
        <v>76467196</v>
      </c>
      <c r="AE1142" s="135"/>
    </row>
    <row r="1143" spans="1:31" x14ac:dyDescent="0.25">
      <c r="A1143" s="20">
        <v>1131</v>
      </c>
      <c r="B1143" s="52"/>
      <c r="C1143" s="134" t="str">
        <f>VLOOKUP(D1143,[1]Hoja1!$A$2:$B$1115,2,0)</f>
        <v>97666</v>
      </c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>
        <v>45379583</v>
      </c>
      <c r="J1143" s="3">
        <v>32230915</v>
      </c>
      <c r="K1143" s="3"/>
      <c r="L1143" s="3"/>
      <c r="M1143" s="3"/>
      <c r="N1143" s="3"/>
      <c r="O1143" s="3"/>
      <c r="P1143" s="25">
        <v>77610498</v>
      </c>
      <c r="Q1143" s="26">
        <v>43575811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3781632</v>
      </c>
      <c r="X1143" s="3"/>
      <c r="Y1143" s="3">
        <v>0</v>
      </c>
      <c r="Z1143" s="3">
        <v>0</v>
      </c>
      <c r="AA1143" s="3">
        <v>0</v>
      </c>
      <c r="AB1143" s="3"/>
      <c r="AC1143" s="27">
        <v>3781632</v>
      </c>
      <c r="AD1143" s="28">
        <v>30253055</v>
      </c>
      <c r="AE1143" s="135"/>
    </row>
    <row r="1144" spans="1:31" x14ac:dyDescent="0.25">
      <c r="A1144" s="29">
        <v>1132</v>
      </c>
      <c r="B1144" s="52"/>
      <c r="C1144" s="134" t="str">
        <f>VLOOKUP(D1144,[1]Hoja1!$A$2:$B$1115,2,0)</f>
        <v>99001</v>
      </c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>
        <v>1249591280</v>
      </c>
      <c r="J1144" s="3">
        <v>701042450</v>
      </c>
      <c r="K1144" s="3"/>
      <c r="L1144" s="3"/>
      <c r="M1144" s="3"/>
      <c r="N1144" s="3"/>
      <c r="O1144" s="3"/>
      <c r="P1144" s="25">
        <v>1950633730</v>
      </c>
      <c r="Q1144" s="26">
        <v>1013440271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104132607</v>
      </c>
      <c r="X1144" s="3"/>
      <c r="Y1144" s="3">
        <v>0</v>
      </c>
      <c r="Z1144" s="3">
        <v>0</v>
      </c>
      <c r="AA1144" s="3">
        <v>0</v>
      </c>
      <c r="AB1144" s="3"/>
      <c r="AC1144" s="27">
        <v>104132607</v>
      </c>
      <c r="AD1144" s="28">
        <v>833060852</v>
      </c>
      <c r="AE1144" s="135"/>
    </row>
    <row r="1145" spans="1:31" x14ac:dyDescent="0.25">
      <c r="A1145" s="20">
        <v>1133</v>
      </c>
      <c r="B1145" s="52"/>
      <c r="C1145" s="134" t="str">
        <f>VLOOKUP(D1145,[1]Hoja1!$A$2:$B$1115,2,0)</f>
        <v>99524</v>
      </c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>
        <v>459953616</v>
      </c>
      <c r="J1145" s="3">
        <v>349315632</v>
      </c>
      <c r="K1145" s="3"/>
      <c r="L1145" s="3"/>
      <c r="M1145" s="3"/>
      <c r="N1145" s="3"/>
      <c r="O1145" s="3"/>
      <c r="P1145" s="25">
        <v>809269248</v>
      </c>
      <c r="Q1145" s="26">
        <v>464304036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38329468</v>
      </c>
      <c r="X1145" s="3"/>
      <c r="Y1145" s="3">
        <v>0</v>
      </c>
      <c r="Z1145" s="3">
        <v>0</v>
      </c>
      <c r="AA1145" s="3">
        <v>0</v>
      </c>
      <c r="AB1145" s="3"/>
      <c r="AC1145" s="27">
        <v>38329468</v>
      </c>
      <c r="AD1145" s="28">
        <v>306635744</v>
      </c>
      <c r="AE1145" s="135"/>
    </row>
    <row r="1146" spans="1:31" x14ac:dyDescent="0.25">
      <c r="A1146" s="29">
        <v>1134</v>
      </c>
      <c r="B1146" s="52"/>
      <c r="C1146" s="134" t="str">
        <f>VLOOKUP(D1146,[1]Hoja1!$A$2:$B$1115,2,0)</f>
        <v>99624</v>
      </c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>
        <v>150085666</v>
      </c>
      <c r="J1146" s="3">
        <v>139385119</v>
      </c>
      <c r="K1146" s="3"/>
      <c r="L1146" s="3"/>
      <c r="M1146" s="3"/>
      <c r="N1146" s="3"/>
      <c r="O1146" s="3"/>
      <c r="P1146" s="25">
        <v>289470785</v>
      </c>
      <c r="Q1146" s="26">
        <v>158043097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12507139</v>
      </c>
      <c r="X1146" s="3"/>
      <c r="Y1146" s="3">
        <v>0</v>
      </c>
      <c r="Z1146" s="3">
        <v>0</v>
      </c>
      <c r="AA1146" s="3">
        <v>0</v>
      </c>
      <c r="AB1146" s="3"/>
      <c r="AC1146" s="27">
        <v>12507139</v>
      </c>
      <c r="AD1146" s="28">
        <v>118920549</v>
      </c>
      <c r="AE1146" s="135"/>
    </row>
    <row r="1147" spans="1:31" ht="15.75" thickBot="1" x14ac:dyDescent="0.3">
      <c r="A1147" s="54">
        <v>1135</v>
      </c>
      <c r="B1147" s="55"/>
      <c r="C1147" s="134" t="str">
        <f>VLOOKUP(D1147,[1]Hoja1!$A$2:$B$1115,2,0)</f>
        <v>99773</v>
      </c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3">
        <v>4456276416</v>
      </c>
      <c r="J1147" s="3">
        <v>1843896512</v>
      </c>
      <c r="K1147" s="57"/>
      <c r="L1147" s="57"/>
      <c r="M1147" s="57"/>
      <c r="N1147" s="57"/>
      <c r="O1147" s="57"/>
      <c r="P1147" s="58">
        <v>6300172928</v>
      </c>
      <c r="Q1147" s="26">
        <v>2861520700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371356368</v>
      </c>
      <c r="X1147" s="3"/>
      <c r="Y1147" s="3">
        <v>0</v>
      </c>
      <c r="Z1147" s="3">
        <v>0</v>
      </c>
      <c r="AA1147" s="3">
        <v>0</v>
      </c>
      <c r="AB1147" s="3"/>
      <c r="AC1147" s="27">
        <v>371356368</v>
      </c>
      <c r="AD1147" s="28">
        <v>3067295860</v>
      </c>
      <c r="AE1147" s="135"/>
    </row>
    <row r="1148" spans="1:31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v>29057475520871</v>
      </c>
      <c r="H1148" s="64">
        <v>319937729906</v>
      </c>
      <c r="I1148" s="64">
        <v>824662531784</v>
      </c>
      <c r="J1148" s="64">
        <v>770215793265</v>
      </c>
      <c r="K1148" s="64">
        <v>0</v>
      </c>
      <c r="L1148" s="64">
        <v>0</v>
      </c>
      <c r="M1148" s="64">
        <v>0</v>
      </c>
      <c r="N1148" s="65">
        <v>0</v>
      </c>
      <c r="O1148" s="66">
        <v>0</v>
      </c>
      <c r="P1148" s="67">
        <v>30972291575826</v>
      </c>
      <c r="Q1148" s="137">
        <v>11749122641862</v>
      </c>
      <c r="R1148" s="64">
        <v>2601858919071</v>
      </c>
      <c r="S1148" s="64">
        <v>243831025460</v>
      </c>
      <c r="T1148" s="64">
        <v>32410860560</v>
      </c>
      <c r="U1148" s="123">
        <v>81965866683</v>
      </c>
      <c r="V1148" s="64">
        <v>81965866643</v>
      </c>
      <c r="W1148" s="64">
        <v>67896952422</v>
      </c>
      <c r="X1148" s="136">
        <v>0</v>
      </c>
      <c r="Y1148" s="64">
        <v>171234234660</v>
      </c>
      <c r="Z1148" s="70">
        <v>100761482691</v>
      </c>
      <c r="AA1148" s="64">
        <v>71359736101</v>
      </c>
      <c r="AB1148" s="64"/>
      <c r="AC1148" s="124">
        <v>3453284944291</v>
      </c>
      <c r="AD1148" s="72">
        <v>15777878691514</v>
      </c>
      <c r="AE1148" s="135"/>
    </row>
    <row r="1149" spans="1:31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/>
      <c r="AD1149" s="74"/>
      <c r="AE1149" s="135"/>
    </row>
    <row r="1150" spans="1:31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X1150" s="74"/>
      <c r="Y1150" s="76"/>
      <c r="Z1150" s="77"/>
      <c r="AA1150" s="77"/>
      <c r="AB1150" s="77"/>
      <c r="AD1150" s="4"/>
      <c r="AE1150" s="135"/>
    </row>
    <row r="1151" spans="1:31" x14ac:dyDescent="0.25">
      <c r="J1151" s="4"/>
      <c r="Q1151" s="74"/>
      <c r="AD1151" s="75"/>
    </row>
    <row r="1152" spans="1:31" x14ac:dyDescent="0.25">
      <c r="J1152" s="74"/>
      <c r="AD1152" s="74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387B-DE70-4A1F-BD0E-4E856CD22156}">
  <dimension ref="A1:AI1152"/>
  <sheetViews>
    <sheetView workbookViewId="0">
      <selection activeCell="A13" sqref="A13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21.140625" style="10" customWidth="1"/>
    <col min="32" max="32" width="26.85546875" style="158" customWidth="1"/>
    <col min="33" max="33" width="20.7109375" style="10" customWidth="1"/>
    <col min="34" max="34" width="22.5703125" style="158" customWidth="1"/>
    <col min="35" max="35" width="19.28515625" style="10" customWidth="1"/>
    <col min="36" max="16384" width="11.42578125" style="10"/>
  </cols>
  <sheetData>
    <row r="1" spans="1:35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F1" s="157"/>
      <c r="AH1" s="157"/>
    </row>
    <row r="2" spans="1:35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F2" s="157"/>
      <c r="AH2" s="157"/>
    </row>
    <row r="3" spans="1:35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F3" s="157"/>
      <c r="AH3" s="157"/>
    </row>
    <row r="4" spans="1:35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F4" s="157"/>
      <c r="AH4" s="157"/>
    </row>
    <row r="5" spans="1:35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F5" s="157"/>
      <c r="AH5" s="157"/>
    </row>
    <row r="6" spans="1:35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1373</v>
      </c>
      <c r="U6" s="170"/>
      <c r="V6" s="5"/>
      <c r="W6" s="5"/>
      <c r="X6" s="5"/>
      <c r="Y6" s="5"/>
      <c r="Z6" s="5"/>
      <c r="AA6" s="5"/>
      <c r="AB6" s="5"/>
      <c r="AC6" s="5"/>
      <c r="AD6" s="5"/>
      <c r="AF6" s="157"/>
      <c r="AH6" s="157"/>
    </row>
    <row r="7" spans="1:35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  <c r="AF7" s="157"/>
      <c r="AH7" s="157"/>
    </row>
    <row r="8" spans="1:35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  <c r="AF8" s="157"/>
      <c r="AH8" s="157"/>
    </row>
    <row r="9" spans="1:3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5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1363</v>
      </c>
      <c r="J11" s="13" t="s">
        <v>1364</v>
      </c>
      <c r="K11" s="13" t="s">
        <v>1376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1378</v>
      </c>
      <c r="Q11" s="15" t="s">
        <v>1377</v>
      </c>
      <c r="R11" s="16" t="s">
        <v>45</v>
      </c>
      <c r="S11" s="15" t="s">
        <v>46</v>
      </c>
      <c r="T11" s="15" t="s">
        <v>47</v>
      </c>
      <c r="U11" s="15" t="s">
        <v>1381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1380</v>
      </c>
      <c r="AD11" s="18" t="s">
        <v>1379</v>
      </c>
    </row>
    <row r="12" spans="1:35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5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>
        <v>796270165</v>
      </c>
      <c r="J13" s="3">
        <v>620367421</v>
      </c>
      <c r="K13" s="3">
        <v>7231384635</v>
      </c>
      <c r="L13" s="3"/>
      <c r="M13" s="3"/>
      <c r="N13" s="3"/>
      <c r="O13" s="3"/>
      <c r="P13" s="25">
        <v>126607089592</v>
      </c>
      <c r="Q13" s="156">
        <v>44795090557</v>
      </c>
      <c r="R13" s="3">
        <v>7761967627</v>
      </c>
      <c r="S13" s="3">
        <v>917092927</v>
      </c>
      <c r="T13" s="3">
        <v>0</v>
      </c>
      <c r="U13" s="3">
        <v>187288538</v>
      </c>
      <c r="V13" s="3">
        <v>187288538</v>
      </c>
      <c r="W13" s="3">
        <v>66355847</v>
      </c>
      <c r="X13" s="3"/>
      <c r="Y13" s="3">
        <v>402093826</v>
      </c>
      <c r="Z13" s="3">
        <v>233149095</v>
      </c>
      <c r="AA13" s="3">
        <v>165117240</v>
      </c>
      <c r="AB13" s="3"/>
      <c r="AC13" s="27">
        <v>9920353638</v>
      </c>
      <c r="AD13" s="28">
        <v>71891645397</v>
      </c>
      <c r="AE13" s="135"/>
      <c r="AG13" s="135"/>
      <c r="AI13" s="135"/>
    </row>
    <row r="14" spans="1:35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>
        <v>0</v>
      </c>
      <c r="J14" s="3">
        <v>0</v>
      </c>
      <c r="K14" s="3">
        <v>1009007734827</v>
      </c>
      <c r="L14" s="3"/>
      <c r="M14" s="3"/>
      <c r="N14" s="3"/>
      <c r="O14" s="3"/>
      <c r="P14" s="25">
        <v>2467097138558</v>
      </c>
      <c r="Q14" s="156">
        <v>754241284324</v>
      </c>
      <c r="R14" s="3">
        <v>133293019242</v>
      </c>
      <c r="S14" s="3">
        <v>10626829897</v>
      </c>
      <c r="T14" s="3">
        <v>3212252553</v>
      </c>
      <c r="U14" s="3">
        <v>5643262101</v>
      </c>
      <c r="V14" s="3">
        <v>5643262101</v>
      </c>
      <c r="W14" s="3">
        <v>0</v>
      </c>
      <c r="X14" s="3"/>
      <c r="Y14" s="3">
        <v>17624901815</v>
      </c>
      <c r="Z14" s="3">
        <v>6741071524</v>
      </c>
      <c r="AA14" s="3">
        <v>4774057230</v>
      </c>
      <c r="AB14" s="3"/>
      <c r="AC14" s="27">
        <v>187558656463</v>
      </c>
      <c r="AD14" s="28">
        <v>1525297197771</v>
      </c>
      <c r="AE14" s="135"/>
      <c r="AG14" s="135"/>
      <c r="AI14" s="135"/>
    </row>
    <row r="15" spans="1:35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>
        <v>0</v>
      </c>
      <c r="J15" s="3">
        <v>0</v>
      </c>
      <c r="K15" s="3">
        <v>39503186437</v>
      </c>
      <c r="L15" s="3"/>
      <c r="M15" s="3"/>
      <c r="N15" s="3"/>
      <c r="O15" s="3"/>
      <c r="P15" s="25">
        <v>385015981191</v>
      </c>
      <c r="Q15" s="156">
        <v>119102876273</v>
      </c>
      <c r="R15" s="3">
        <v>24138498785</v>
      </c>
      <c r="S15" s="3">
        <v>340836125</v>
      </c>
      <c r="T15" s="3">
        <v>41303962</v>
      </c>
      <c r="U15" s="3">
        <v>830913083</v>
      </c>
      <c r="V15" s="3">
        <v>830913082</v>
      </c>
      <c r="W15" s="3">
        <v>0</v>
      </c>
      <c r="X15" s="3"/>
      <c r="Y15" s="3">
        <v>1748098600</v>
      </c>
      <c r="Z15" s="3">
        <v>1033653072</v>
      </c>
      <c r="AA15" s="3">
        <v>732037764</v>
      </c>
      <c r="AB15" s="3"/>
      <c r="AC15" s="27">
        <v>29696254473</v>
      </c>
      <c r="AD15" s="28">
        <v>236216850445</v>
      </c>
      <c r="AE15" s="135"/>
      <c r="AG15" s="135"/>
      <c r="AI15" s="135"/>
    </row>
    <row r="16" spans="1:35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>
        <v>0</v>
      </c>
      <c r="J16" s="3">
        <v>0</v>
      </c>
      <c r="K16" s="3">
        <v>188135247051</v>
      </c>
      <c r="L16" s="3"/>
      <c r="M16" s="3"/>
      <c r="N16" s="3"/>
      <c r="O16" s="3"/>
      <c r="P16" s="25">
        <v>583847776391</v>
      </c>
      <c r="Q16" s="156">
        <v>184076084008</v>
      </c>
      <c r="R16" s="3">
        <v>45712584462</v>
      </c>
      <c r="S16" s="3">
        <v>513788597</v>
      </c>
      <c r="T16" s="3">
        <v>1247427903</v>
      </c>
      <c r="U16" s="3">
        <v>1363531177</v>
      </c>
      <c r="V16" s="3">
        <v>1363531177</v>
      </c>
      <c r="W16" s="3">
        <v>0</v>
      </c>
      <c r="X16" s="3"/>
      <c r="Y16" s="3">
        <v>4198050391</v>
      </c>
      <c r="Z16" s="3">
        <v>1729904997</v>
      </c>
      <c r="AA16" s="3">
        <v>1225126514</v>
      </c>
      <c r="AB16" s="3"/>
      <c r="AC16" s="27">
        <v>57353945218</v>
      </c>
      <c r="AD16" s="28">
        <v>342417747165</v>
      </c>
      <c r="AE16" s="135"/>
      <c r="AG16" s="135"/>
      <c r="AI16" s="135"/>
    </row>
    <row r="17" spans="1:35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>
        <v>0</v>
      </c>
      <c r="J17" s="3">
        <v>0</v>
      </c>
      <c r="K17" s="3">
        <v>385564768822</v>
      </c>
      <c r="L17" s="3"/>
      <c r="M17" s="3"/>
      <c r="N17" s="3"/>
      <c r="O17" s="3"/>
      <c r="P17" s="25">
        <v>1269205939127</v>
      </c>
      <c r="Q17" s="156">
        <v>388086955287</v>
      </c>
      <c r="R17" s="3">
        <v>98555667540</v>
      </c>
      <c r="S17" s="3">
        <v>1847415797</v>
      </c>
      <c r="T17" s="3">
        <v>989394034</v>
      </c>
      <c r="U17" s="3">
        <v>2871810323</v>
      </c>
      <c r="V17" s="3">
        <v>2871810322</v>
      </c>
      <c r="W17" s="3">
        <v>0</v>
      </c>
      <c r="X17" s="3"/>
      <c r="Y17" s="3">
        <v>5962683004</v>
      </c>
      <c r="Z17" s="3">
        <v>3571598427</v>
      </c>
      <c r="AA17" s="3">
        <v>2529422101</v>
      </c>
      <c r="AB17" s="3"/>
      <c r="AC17" s="27">
        <v>119199801548</v>
      </c>
      <c r="AD17" s="28">
        <v>761919182292</v>
      </c>
      <c r="AE17" s="135"/>
      <c r="AG17" s="135"/>
      <c r="AI17" s="135"/>
    </row>
    <row r="18" spans="1:35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>
        <v>0</v>
      </c>
      <c r="J18" s="3">
        <v>0</v>
      </c>
      <c r="K18" s="3">
        <v>461891928438</v>
      </c>
      <c r="L18" s="3"/>
      <c r="M18" s="3"/>
      <c r="N18" s="3"/>
      <c r="O18" s="3"/>
      <c r="P18" s="25">
        <v>1113892589305</v>
      </c>
      <c r="Q18" s="156">
        <v>346388939395</v>
      </c>
      <c r="R18" s="3">
        <v>88920421000</v>
      </c>
      <c r="S18" s="3">
        <v>336978632</v>
      </c>
      <c r="T18" s="3">
        <v>1990734664</v>
      </c>
      <c r="U18" s="3">
        <v>0</v>
      </c>
      <c r="V18" s="3">
        <v>0</v>
      </c>
      <c r="W18" s="3">
        <v>0</v>
      </c>
      <c r="X18" s="3"/>
      <c r="Y18" s="3">
        <v>0</v>
      </c>
      <c r="Z18" s="3">
        <v>0</v>
      </c>
      <c r="AA18" s="3">
        <v>0</v>
      </c>
      <c r="AB18" s="3"/>
      <c r="AC18" s="27">
        <v>91248134296</v>
      </c>
      <c r="AD18" s="28">
        <v>676255515614</v>
      </c>
      <c r="AE18" s="135"/>
      <c r="AG18" s="135"/>
      <c r="AI18" s="135"/>
    </row>
    <row r="19" spans="1:35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>
        <v>0</v>
      </c>
      <c r="J19" s="3">
        <v>0</v>
      </c>
      <c r="K19" s="3">
        <v>268134356067</v>
      </c>
      <c r="L19" s="3"/>
      <c r="M19" s="3"/>
      <c r="N19" s="3"/>
      <c r="O19" s="3"/>
      <c r="P19" s="25">
        <v>617160686313</v>
      </c>
      <c r="Q19" s="156">
        <v>188638647093</v>
      </c>
      <c r="R19" s="3">
        <v>47818208953</v>
      </c>
      <c r="S19" s="3">
        <v>1644622840</v>
      </c>
      <c r="T19" s="3">
        <v>0</v>
      </c>
      <c r="U19" s="3">
        <v>1462656090</v>
      </c>
      <c r="V19" s="3">
        <v>1462656090</v>
      </c>
      <c r="W19" s="3">
        <v>0</v>
      </c>
      <c r="X19" s="3"/>
      <c r="Y19" s="3">
        <v>4820857063</v>
      </c>
      <c r="Z19" s="3">
        <v>1829383336</v>
      </c>
      <c r="AA19" s="3">
        <v>1295577523</v>
      </c>
      <c r="AB19" s="3"/>
      <c r="AC19" s="27">
        <v>60333961895</v>
      </c>
      <c r="AD19" s="28">
        <v>368188077325</v>
      </c>
      <c r="AE19" s="135"/>
      <c r="AG19" s="135"/>
      <c r="AI19" s="135"/>
    </row>
    <row r="20" spans="1:35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>
        <v>0</v>
      </c>
      <c r="J20" s="3">
        <v>0</v>
      </c>
      <c r="K20" s="3">
        <v>181933523389</v>
      </c>
      <c r="L20" s="3"/>
      <c r="M20" s="3"/>
      <c r="N20" s="3"/>
      <c r="O20" s="3"/>
      <c r="P20" s="25">
        <v>390940684145</v>
      </c>
      <c r="Q20" s="156">
        <v>123275698755</v>
      </c>
      <c r="R20" s="3">
        <v>31870751451</v>
      </c>
      <c r="S20" s="3">
        <v>395711967</v>
      </c>
      <c r="T20" s="3">
        <v>0</v>
      </c>
      <c r="U20" s="3">
        <v>1165247248</v>
      </c>
      <c r="V20" s="3">
        <v>1165247247</v>
      </c>
      <c r="W20" s="3">
        <v>0</v>
      </c>
      <c r="X20" s="3"/>
      <c r="Y20" s="3">
        <v>2429816951</v>
      </c>
      <c r="Z20" s="3">
        <v>1417763168</v>
      </c>
      <c r="AA20" s="3">
        <v>1004066265</v>
      </c>
      <c r="AB20" s="3"/>
      <c r="AC20" s="27">
        <v>39448604297</v>
      </c>
      <c r="AD20" s="28">
        <v>228216381093</v>
      </c>
      <c r="AE20" s="135"/>
      <c r="AG20" s="135"/>
      <c r="AI20" s="135"/>
    </row>
    <row r="21" spans="1:35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>
        <v>0</v>
      </c>
      <c r="J21" s="3">
        <v>0</v>
      </c>
      <c r="K21" s="3">
        <v>33130930511</v>
      </c>
      <c r="L21" s="3"/>
      <c r="M21" s="3"/>
      <c r="N21" s="3"/>
      <c r="O21" s="3"/>
      <c r="P21" s="25">
        <v>338800595011</v>
      </c>
      <c r="Q21" s="156">
        <v>105054452309</v>
      </c>
      <c r="R21" s="3">
        <v>20325840513</v>
      </c>
      <c r="S21" s="3">
        <v>1432652752</v>
      </c>
      <c r="T21" s="3">
        <v>67826598</v>
      </c>
      <c r="U21" s="3">
        <v>735667826</v>
      </c>
      <c r="V21" s="3">
        <v>735667826</v>
      </c>
      <c r="W21" s="3">
        <v>0</v>
      </c>
      <c r="X21" s="3"/>
      <c r="Y21" s="3">
        <v>1539920939</v>
      </c>
      <c r="Z21" s="3">
        <v>915168016</v>
      </c>
      <c r="AA21" s="3">
        <v>648126113</v>
      </c>
      <c r="AB21" s="3"/>
      <c r="AC21" s="27">
        <v>26400870583</v>
      </c>
      <c r="AD21" s="28">
        <v>207345272119</v>
      </c>
      <c r="AE21" s="135"/>
      <c r="AG21" s="135"/>
      <c r="AI21" s="135"/>
    </row>
    <row r="22" spans="1:35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>
        <v>0</v>
      </c>
      <c r="J22" s="3">
        <v>0</v>
      </c>
      <c r="K22" s="3">
        <v>741283228176</v>
      </c>
      <c r="L22" s="3"/>
      <c r="M22" s="3"/>
      <c r="N22" s="3"/>
      <c r="O22" s="3"/>
      <c r="P22" s="25">
        <v>1730562281154</v>
      </c>
      <c r="Q22" s="156">
        <v>558616099816</v>
      </c>
      <c r="R22" s="3">
        <v>117856907406</v>
      </c>
      <c r="S22" s="3">
        <v>22983141160</v>
      </c>
      <c r="T22" s="3">
        <v>979359411</v>
      </c>
      <c r="U22" s="3">
        <v>3308812018</v>
      </c>
      <c r="V22" s="3">
        <v>3308812017</v>
      </c>
      <c r="W22" s="3">
        <v>0</v>
      </c>
      <c r="X22" s="3"/>
      <c r="Y22" s="3">
        <v>7004661958</v>
      </c>
      <c r="Z22" s="3">
        <v>4117844351</v>
      </c>
      <c r="AA22" s="3">
        <v>2916275925</v>
      </c>
      <c r="AB22" s="3"/>
      <c r="AC22" s="27">
        <v>162475814246</v>
      </c>
      <c r="AD22" s="28">
        <v>1009470367092</v>
      </c>
      <c r="AE22" s="135"/>
      <c r="AG22" s="135"/>
      <c r="AI22" s="135"/>
    </row>
    <row r="23" spans="1:35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24">
        <v>569949845307</v>
      </c>
      <c r="H23" s="24">
        <v>2529537108</v>
      </c>
      <c r="I23" s="3">
        <v>0</v>
      </c>
      <c r="J23" s="3">
        <v>0</v>
      </c>
      <c r="K23" s="3">
        <v>249137474885</v>
      </c>
      <c r="L23" s="3"/>
      <c r="M23" s="3"/>
      <c r="N23" s="3"/>
      <c r="O23" s="3"/>
      <c r="P23" s="25">
        <v>821616857300</v>
      </c>
      <c r="Q23" s="156">
        <v>252741071698</v>
      </c>
      <c r="R23" s="3">
        <v>50470594762</v>
      </c>
      <c r="S23" s="3">
        <v>4025874194</v>
      </c>
      <c r="T23" s="3">
        <v>252953711</v>
      </c>
      <c r="U23" s="3">
        <v>1751711223</v>
      </c>
      <c r="V23" s="3">
        <v>1751711222</v>
      </c>
      <c r="W23" s="3">
        <v>0</v>
      </c>
      <c r="X23" s="3"/>
      <c r="Y23" s="3">
        <v>3698397727</v>
      </c>
      <c r="Z23" s="3">
        <v>2179122017</v>
      </c>
      <c r="AA23" s="3">
        <v>1543264032</v>
      </c>
      <c r="AB23" s="3"/>
      <c r="AC23" s="27">
        <v>65673628888</v>
      </c>
      <c r="AD23" s="28">
        <v>503202156714</v>
      </c>
      <c r="AE23" s="135"/>
      <c r="AG23" s="135"/>
      <c r="AI23" s="135"/>
    </row>
    <row r="24" spans="1:35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>
        <v>0</v>
      </c>
      <c r="J24" s="3">
        <v>0</v>
      </c>
      <c r="K24" s="3">
        <v>193846628378</v>
      </c>
      <c r="L24" s="3"/>
      <c r="M24" s="3"/>
      <c r="N24" s="3"/>
      <c r="O24" s="3"/>
      <c r="P24" s="25">
        <v>700728885742</v>
      </c>
      <c r="Q24" s="156">
        <v>217073775337</v>
      </c>
      <c r="R24" s="3">
        <v>40615175269</v>
      </c>
      <c r="S24" s="3">
        <v>15862913071</v>
      </c>
      <c r="T24" s="3">
        <v>659970342</v>
      </c>
      <c r="U24" s="3">
        <v>1522160010</v>
      </c>
      <c r="V24" s="3">
        <v>1522160010</v>
      </c>
      <c r="W24" s="3">
        <v>0</v>
      </c>
      <c r="X24" s="3"/>
      <c r="Y24" s="3">
        <v>3589956543</v>
      </c>
      <c r="Z24" s="3">
        <v>1947419291</v>
      </c>
      <c r="AA24" s="3">
        <v>1379171117</v>
      </c>
      <c r="AB24" s="3"/>
      <c r="AC24" s="27">
        <v>67098925653</v>
      </c>
      <c r="AD24" s="28">
        <v>416556184752</v>
      </c>
      <c r="AE24" s="135"/>
      <c r="AG24" s="135"/>
      <c r="AI24" s="135"/>
    </row>
    <row r="25" spans="1:35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>
        <v>0</v>
      </c>
      <c r="J25" s="3">
        <v>0</v>
      </c>
      <c r="K25" s="3">
        <v>512836667399</v>
      </c>
      <c r="L25" s="3"/>
      <c r="M25" s="3"/>
      <c r="N25" s="3"/>
      <c r="O25" s="3"/>
      <c r="P25" s="25">
        <v>1389846151727</v>
      </c>
      <c r="Q25" s="156">
        <v>428172513157</v>
      </c>
      <c r="R25" s="3">
        <v>111199855568</v>
      </c>
      <c r="S25" s="3">
        <v>1777818457</v>
      </c>
      <c r="T25" s="3">
        <v>580999211</v>
      </c>
      <c r="U25" s="3">
        <v>3090354597</v>
      </c>
      <c r="V25" s="3">
        <v>3090354596</v>
      </c>
      <c r="W25" s="3">
        <v>0</v>
      </c>
      <c r="X25" s="3"/>
      <c r="Y25" s="3">
        <v>6513175588</v>
      </c>
      <c r="Z25" s="3">
        <v>3844153677</v>
      </c>
      <c r="AA25" s="3">
        <v>2722446957</v>
      </c>
      <c r="AB25" s="3"/>
      <c r="AC25" s="27">
        <v>132819158651</v>
      </c>
      <c r="AD25" s="28">
        <v>828854479919</v>
      </c>
      <c r="AE25" s="135"/>
      <c r="AG25" s="135"/>
      <c r="AI25" s="135"/>
    </row>
    <row r="26" spans="1:35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>
        <v>0</v>
      </c>
      <c r="J26" s="3">
        <v>0</v>
      </c>
      <c r="K26" s="3">
        <v>644361705962</v>
      </c>
      <c r="L26" s="3"/>
      <c r="M26" s="3"/>
      <c r="N26" s="3"/>
      <c r="O26" s="3"/>
      <c r="P26" s="25">
        <v>1478048342081</v>
      </c>
      <c r="Q26" s="156">
        <v>467498983020</v>
      </c>
      <c r="R26" s="3">
        <v>95054381609</v>
      </c>
      <c r="S26" s="3">
        <v>89161700</v>
      </c>
      <c r="T26" s="3">
        <v>3829974228</v>
      </c>
      <c r="U26" s="3">
        <v>3493471104</v>
      </c>
      <c r="V26" s="3">
        <v>3493471104</v>
      </c>
      <c r="W26" s="3">
        <v>0</v>
      </c>
      <c r="X26" s="3"/>
      <c r="Y26" s="3">
        <v>31545731120</v>
      </c>
      <c r="Z26" s="3">
        <v>5606826870</v>
      </c>
      <c r="AA26" s="3">
        <v>3970780055</v>
      </c>
      <c r="AB26" s="3"/>
      <c r="AC26" s="27">
        <v>147083797790</v>
      </c>
      <c r="AD26" s="28">
        <v>863465561271</v>
      </c>
      <c r="AE26" s="135"/>
      <c r="AG26" s="135"/>
      <c r="AI26" s="135"/>
    </row>
    <row r="27" spans="1:35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>
        <v>770723983</v>
      </c>
      <c r="J27" s="3">
        <v>383308944</v>
      </c>
      <c r="K27" s="3">
        <v>6120494920</v>
      </c>
      <c r="L27" s="3"/>
      <c r="M27" s="3"/>
      <c r="N27" s="3"/>
      <c r="O27" s="3"/>
      <c r="P27" s="25">
        <v>107236363773</v>
      </c>
      <c r="Q27" s="156">
        <v>44473013810</v>
      </c>
      <c r="R27" s="3">
        <v>4715580096</v>
      </c>
      <c r="S27" s="3">
        <v>3072357328</v>
      </c>
      <c r="T27" s="3">
        <v>18006201</v>
      </c>
      <c r="U27" s="3">
        <v>152346940</v>
      </c>
      <c r="V27" s="3">
        <v>152346939</v>
      </c>
      <c r="W27" s="3">
        <v>64226999</v>
      </c>
      <c r="X27" s="3"/>
      <c r="Y27" s="3">
        <v>324288336</v>
      </c>
      <c r="Z27" s="3">
        <v>189519042</v>
      </c>
      <c r="AA27" s="3">
        <v>134218239</v>
      </c>
      <c r="AB27" s="3"/>
      <c r="AC27" s="27">
        <v>8822890120</v>
      </c>
      <c r="AD27" s="28">
        <v>53940459843</v>
      </c>
      <c r="AE27" s="135"/>
      <c r="AG27" s="135"/>
      <c r="AI27" s="135"/>
    </row>
    <row r="28" spans="1:35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>
        <v>0</v>
      </c>
      <c r="J28" s="3">
        <v>0</v>
      </c>
      <c r="K28" s="3">
        <v>36116829265</v>
      </c>
      <c r="L28" s="3"/>
      <c r="M28" s="3"/>
      <c r="N28" s="3"/>
      <c r="O28" s="3"/>
      <c r="P28" s="25">
        <v>147335486011</v>
      </c>
      <c r="Q28" s="156">
        <v>52777347580</v>
      </c>
      <c r="R28" s="3">
        <v>9557034730</v>
      </c>
      <c r="S28" s="3">
        <v>971154865</v>
      </c>
      <c r="T28" s="3">
        <v>6924755</v>
      </c>
      <c r="U28" s="3">
        <v>260767088</v>
      </c>
      <c r="V28" s="3">
        <v>260767087</v>
      </c>
      <c r="W28" s="3">
        <v>0</v>
      </c>
      <c r="X28" s="3"/>
      <c r="Y28" s="3">
        <v>584837949</v>
      </c>
      <c r="Z28" s="3">
        <v>331388970</v>
      </c>
      <c r="AA28" s="3">
        <v>234691163</v>
      </c>
      <c r="AB28" s="3"/>
      <c r="AC28" s="27">
        <v>12207566607</v>
      </c>
      <c r="AD28" s="28">
        <v>82350571824</v>
      </c>
      <c r="AE28" s="135"/>
      <c r="AG28" s="135"/>
      <c r="AI28" s="135"/>
    </row>
    <row r="29" spans="1:35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>
        <v>0</v>
      </c>
      <c r="J29" s="3">
        <v>0</v>
      </c>
      <c r="K29" s="3">
        <v>350547396007</v>
      </c>
      <c r="L29" s="3"/>
      <c r="M29" s="3"/>
      <c r="N29" s="3"/>
      <c r="O29" s="3"/>
      <c r="P29" s="25">
        <v>837840698717</v>
      </c>
      <c r="Q29" s="156">
        <v>260106872821</v>
      </c>
      <c r="R29" s="3">
        <v>67166325576</v>
      </c>
      <c r="S29" s="3">
        <v>298913626</v>
      </c>
      <c r="T29" s="3">
        <v>538124268</v>
      </c>
      <c r="U29" s="3">
        <v>1870040506</v>
      </c>
      <c r="V29" s="3">
        <v>1870040505</v>
      </c>
      <c r="W29" s="3">
        <v>0</v>
      </c>
      <c r="X29" s="3"/>
      <c r="Y29" s="3">
        <v>3922734016</v>
      </c>
      <c r="Z29" s="3">
        <v>2326323786</v>
      </c>
      <c r="AA29" s="3">
        <v>1647512989</v>
      </c>
      <c r="AB29" s="3"/>
      <c r="AC29" s="27">
        <v>79640015272</v>
      </c>
      <c r="AD29" s="28">
        <v>498093810624</v>
      </c>
      <c r="AE29" s="135"/>
      <c r="AG29" s="135"/>
      <c r="AI29" s="135"/>
    </row>
    <row r="30" spans="1:35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>
        <v>0</v>
      </c>
      <c r="J30" s="3">
        <v>0</v>
      </c>
      <c r="K30" s="3">
        <v>110047518439</v>
      </c>
      <c r="L30" s="3"/>
      <c r="M30" s="3"/>
      <c r="N30" s="3"/>
      <c r="O30" s="3"/>
      <c r="P30" s="25">
        <v>541811527892</v>
      </c>
      <c r="Q30" s="156">
        <v>170495980853</v>
      </c>
      <c r="R30" s="3">
        <v>30747970908</v>
      </c>
      <c r="S30" s="3">
        <v>5866841705</v>
      </c>
      <c r="T30" s="3">
        <v>168896269</v>
      </c>
      <c r="U30" s="3">
        <v>1065193326</v>
      </c>
      <c r="V30" s="3">
        <v>1065193325</v>
      </c>
      <c r="W30" s="3">
        <v>0</v>
      </c>
      <c r="X30" s="3"/>
      <c r="Y30" s="3">
        <v>2235265365</v>
      </c>
      <c r="Z30" s="3">
        <v>1325096064</v>
      </c>
      <c r="AA30" s="3">
        <v>938439003</v>
      </c>
      <c r="AB30" s="3"/>
      <c r="AC30" s="27">
        <v>43412895965</v>
      </c>
      <c r="AD30" s="28">
        <v>327902651074</v>
      </c>
      <c r="AE30" s="135"/>
      <c r="AG30" s="135"/>
      <c r="AI30" s="135"/>
    </row>
    <row r="31" spans="1:35" x14ac:dyDescent="0.25">
      <c r="A31" s="20">
        <v>19</v>
      </c>
      <c r="B31" s="21" t="s">
        <v>116</v>
      </c>
      <c r="C31" s="21" t="s">
        <v>1260</v>
      </c>
      <c r="D31" s="22">
        <v>800103920</v>
      </c>
      <c r="E31" s="22">
        <v>114747000</v>
      </c>
      <c r="F31" s="23" t="s">
        <v>117</v>
      </c>
      <c r="G31" s="24">
        <v>725855153125</v>
      </c>
      <c r="H31" s="24">
        <v>5378993605</v>
      </c>
      <c r="I31" s="3">
        <v>0</v>
      </c>
      <c r="J31" s="3">
        <v>0</v>
      </c>
      <c r="K31" s="3">
        <v>321142475795</v>
      </c>
      <c r="L31" s="3"/>
      <c r="M31" s="3"/>
      <c r="N31" s="3"/>
      <c r="O31" s="3"/>
      <c r="P31" s="25">
        <v>1052376622525</v>
      </c>
      <c r="Q31" s="156">
        <v>318904007887</v>
      </c>
      <c r="R31" s="3">
        <v>57079140062</v>
      </c>
      <c r="S31" s="3">
        <v>2203853969</v>
      </c>
      <c r="T31" s="3">
        <v>753488035</v>
      </c>
      <c r="U31" s="3">
        <v>2124076150</v>
      </c>
      <c r="V31" s="3">
        <v>2124076150</v>
      </c>
      <c r="W31" s="3">
        <v>0</v>
      </c>
      <c r="X31" s="155"/>
      <c r="Y31" s="3">
        <v>17283126337</v>
      </c>
      <c r="Z31" s="3">
        <v>2642507020</v>
      </c>
      <c r="AA31" s="3">
        <v>1871435380</v>
      </c>
      <c r="AB31" s="154"/>
      <c r="AC31" s="27">
        <v>86081703103</v>
      </c>
      <c r="AD31" s="28">
        <v>653930187742</v>
      </c>
      <c r="AE31" s="135"/>
      <c r="AG31" s="135"/>
      <c r="AI31" s="135"/>
    </row>
    <row r="32" spans="1:35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>
        <v>0</v>
      </c>
      <c r="J32" s="3">
        <v>0</v>
      </c>
      <c r="K32" s="3">
        <v>188065370741</v>
      </c>
      <c r="L32" s="3"/>
      <c r="M32" s="3"/>
      <c r="N32" s="3"/>
      <c r="O32" s="3"/>
      <c r="P32" s="25">
        <v>539279814525</v>
      </c>
      <c r="Q32" s="156">
        <v>168564067258</v>
      </c>
      <c r="R32" s="3">
        <v>39139833097</v>
      </c>
      <c r="S32" s="3">
        <v>2955912388</v>
      </c>
      <c r="T32" s="3">
        <v>287938103</v>
      </c>
      <c r="U32" s="3">
        <v>1743042872</v>
      </c>
      <c r="V32" s="3">
        <v>1743042872</v>
      </c>
      <c r="W32" s="3">
        <v>0</v>
      </c>
      <c r="X32" s="3"/>
      <c r="Y32" s="3">
        <v>10810698363</v>
      </c>
      <c r="Z32" s="3">
        <v>2186564667</v>
      </c>
      <c r="AA32" s="3">
        <v>1548534950</v>
      </c>
      <c r="AB32" s="3"/>
      <c r="AC32" s="27">
        <v>60415567312</v>
      </c>
      <c r="AD32" s="28">
        <v>310300179955</v>
      </c>
      <c r="AE32" s="135"/>
      <c r="AG32" s="135"/>
      <c r="AI32" s="135"/>
    </row>
    <row r="33" spans="1:35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>
        <v>0</v>
      </c>
      <c r="J33" s="3">
        <v>0</v>
      </c>
      <c r="K33" s="3">
        <v>527501573912</v>
      </c>
      <c r="L33" s="3"/>
      <c r="M33" s="3"/>
      <c r="N33" s="3"/>
      <c r="O33" s="3"/>
      <c r="P33" s="25">
        <v>1156421335802</v>
      </c>
      <c r="Q33" s="156">
        <v>368829368894</v>
      </c>
      <c r="R33" s="3">
        <v>94285028813</v>
      </c>
      <c r="S33" s="3">
        <v>1620729627</v>
      </c>
      <c r="T33" s="3">
        <v>1061528218</v>
      </c>
      <c r="U33" s="3">
        <v>2468346241</v>
      </c>
      <c r="V33" s="3">
        <v>2468346241</v>
      </c>
      <c r="W33" s="3">
        <v>0</v>
      </c>
      <c r="X33" s="3"/>
      <c r="Y33" s="3">
        <v>8117913563</v>
      </c>
      <c r="Z33" s="3">
        <v>3147989252</v>
      </c>
      <c r="AA33" s="3">
        <v>2229420174</v>
      </c>
      <c r="AB33" s="3"/>
      <c r="AC33" s="27">
        <v>115399302129</v>
      </c>
      <c r="AD33" s="28">
        <v>672192664779</v>
      </c>
      <c r="AE33" s="135"/>
      <c r="AG33" s="135"/>
      <c r="AI33" s="135"/>
    </row>
    <row r="34" spans="1:35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>
        <v>0</v>
      </c>
      <c r="J34" s="3">
        <v>0</v>
      </c>
      <c r="K34" s="3">
        <v>230663570397</v>
      </c>
      <c r="L34" s="3"/>
      <c r="M34" s="3"/>
      <c r="N34" s="3"/>
      <c r="O34" s="3"/>
      <c r="P34" s="25">
        <v>962025106477</v>
      </c>
      <c r="Q34" s="156">
        <v>292755893641</v>
      </c>
      <c r="R34" s="3">
        <v>61003951269</v>
      </c>
      <c r="S34" s="3">
        <v>933583890</v>
      </c>
      <c r="T34" s="3">
        <v>1157779420</v>
      </c>
      <c r="U34" s="3">
        <v>2327304947</v>
      </c>
      <c r="V34" s="3">
        <v>2327304948</v>
      </c>
      <c r="W34" s="3">
        <v>0</v>
      </c>
      <c r="X34" s="3"/>
      <c r="Y34" s="3">
        <v>5779561364</v>
      </c>
      <c r="Z34" s="3">
        <v>2980925166</v>
      </c>
      <c r="AA34" s="3">
        <v>2111104635</v>
      </c>
      <c r="AB34" s="3"/>
      <c r="AC34" s="27">
        <v>78621515639</v>
      </c>
      <c r="AD34" s="28">
        <v>590647697197</v>
      </c>
      <c r="AE34" s="135"/>
      <c r="AG34" s="135"/>
      <c r="AI34" s="135"/>
    </row>
    <row r="35" spans="1:35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>
        <v>0</v>
      </c>
      <c r="J35" s="3">
        <v>0</v>
      </c>
      <c r="K35" s="3">
        <v>144899851748</v>
      </c>
      <c r="L35" s="3"/>
      <c r="M35" s="3"/>
      <c r="N35" s="3"/>
      <c r="O35" s="3"/>
      <c r="P35" s="25">
        <v>543821941800</v>
      </c>
      <c r="Q35" s="156">
        <v>175785267764</v>
      </c>
      <c r="R35" s="35">
        <v>41813979528</v>
      </c>
      <c r="S35" s="35">
        <v>2308864337</v>
      </c>
      <c r="T35" s="35">
        <v>131572655</v>
      </c>
      <c r="U35" s="3">
        <v>1135709823</v>
      </c>
      <c r="V35" s="3">
        <v>1135709823</v>
      </c>
      <c r="W35" s="35">
        <v>0</v>
      </c>
      <c r="X35" s="3"/>
      <c r="Y35" s="3">
        <v>2402500612</v>
      </c>
      <c r="Z35" s="3">
        <v>1412818646</v>
      </c>
      <c r="AA35" s="3">
        <v>1000564531</v>
      </c>
      <c r="AB35" s="3"/>
      <c r="AC35" s="27">
        <v>51341719955</v>
      </c>
      <c r="AD35" s="28">
        <v>316694954081</v>
      </c>
      <c r="AE35" s="135"/>
      <c r="AG35" s="135"/>
      <c r="AI35" s="135"/>
    </row>
    <row r="36" spans="1:35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>
        <v>0</v>
      </c>
      <c r="J36" s="3">
        <v>0</v>
      </c>
      <c r="K36" s="3">
        <v>127804152841</v>
      </c>
      <c r="L36" s="3"/>
      <c r="M36" s="3"/>
      <c r="N36" s="3"/>
      <c r="O36" s="3"/>
      <c r="P36" s="25">
        <v>281090240816</v>
      </c>
      <c r="Q36" s="156">
        <v>88060164596</v>
      </c>
      <c r="R36" s="3">
        <v>18021979259</v>
      </c>
      <c r="S36" s="3">
        <v>257558221</v>
      </c>
      <c r="T36" s="3">
        <v>0</v>
      </c>
      <c r="U36" s="3">
        <v>665144500</v>
      </c>
      <c r="V36" s="3">
        <v>665144500</v>
      </c>
      <c r="W36" s="3">
        <v>0</v>
      </c>
      <c r="X36" s="3"/>
      <c r="Y36" s="3">
        <v>4839369684</v>
      </c>
      <c r="Z36" s="3">
        <v>823669241</v>
      </c>
      <c r="AA36" s="3">
        <v>583326269</v>
      </c>
      <c r="AB36" s="3"/>
      <c r="AC36" s="27">
        <v>25856191674</v>
      </c>
      <c r="AD36" s="28">
        <v>167173884546</v>
      </c>
      <c r="AE36" s="135"/>
      <c r="AG36" s="135"/>
      <c r="AI36" s="135"/>
    </row>
    <row r="37" spans="1:35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>
        <v>0</v>
      </c>
      <c r="J37" s="3">
        <v>0</v>
      </c>
      <c r="K37" s="3">
        <v>133516008588</v>
      </c>
      <c r="L37" s="3"/>
      <c r="M37" s="3"/>
      <c r="N37" s="3"/>
      <c r="O37" s="3"/>
      <c r="P37" s="25">
        <v>319129848639</v>
      </c>
      <c r="Q37" s="156">
        <v>97813779741</v>
      </c>
      <c r="R37" s="3">
        <v>19818016563</v>
      </c>
      <c r="S37" s="3">
        <v>207063052</v>
      </c>
      <c r="T37" s="3">
        <v>539874953</v>
      </c>
      <c r="U37" s="3">
        <v>676305273</v>
      </c>
      <c r="V37" s="3">
        <v>676305273</v>
      </c>
      <c r="W37" s="3">
        <v>0</v>
      </c>
      <c r="X37" s="3"/>
      <c r="Y37" s="3">
        <v>1421699828</v>
      </c>
      <c r="Z37" s="3">
        <v>841458509</v>
      </c>
      <c r="AA37" s="3">
        <v>595924708</v>
      </c>
      <c r="AB37" s="3"/>
      <c r="AC37" s="27">
        <v>24776648159</v>
      </c>
      <c r="AD37" s="28">
        <v>196539420739</v>
      </c>
      <c r="AE37" s="135"/>
      <c r="AG37" s="135"/>
      <c r="AI37" s="135"/>
    </row>
    <row r="38" spans="1:35" x14ac:dyDescent="0.25">
      <c r="A38" s="29">
        <v>26</v>
      </c>
      <c r="B38" s="21" t="s">
        <v>130</v>
      </c>
      <c r="C38" s="21" t="s">
        <v>1366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>
        <v>775743504</v>
      </c>
      <c r="J38" s="3">
        <v>645291954</v>
      </c>
      <c r="K38" s="3">
        <v>0</v>
      </c>
      <c r="L38" s="3"/>
      <c r="M38" s="3"/>
      <c r="N38" s="3"/>
      <c r="O38" s="3"/>
      <c r="P38" s="25">
        <v>52833423977</v>
      </c>
      <c r="Q38" s="156">
        <v>16653543075</v>
      </c>
      <c r="R38" s="3">
        <v>3085697628</v>
      </c>
      <c r="S38" s="3">
        <v>367536014</v>
      </c>
      <c r="T38" s="3">
        <v>94692727</v>
      </c>
      <c r="U38" s="3">
        <v>151521192</v>
      </c>
      <c r="V38" s="3">
        <v>151521193</v>
      </c>
      <c r="W38" s="3">
        <v>64645292</v>
      </c>
      <c r="X38" s="3"/>
      <c r="Y38" s="3">
        <v>294475147</v>
      </c>
      <c r="Z38" s="3">
        <v>167461213</v>
      </c>
      <c r="AA38" s="3">
        <v>118596786</v>
      </c>
      <c r="AB38" s="3"/>
      <c r="AC38" s="27">
        <v>4496147192</v>
      </c>
      <c r="AD38" s="28">
        <v>31683733710</v>
      </c>
      <c r="AE38" s="135"/>
      <c r="AG38" s="135"/>
      <c r="AI38" s="135"/>
    </row>
    <row r="39" spans="1:35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>
        <v>0</v>
      </c>
      <c r="J39" s="3">
        <v>0</v>
      </c>
      <c r="K39" s="3">
        <v>433741533762</v>
      </c>
      <c r="L39" s="3"/>
      <c r="M39" s="3"/>
      <c r="N39" s="3"/>
      <c r="O39" s="3"/>
      <c r="P39" s="25">
        <v>1083088656672</v>
      </c>
      <c r="Q39" s="156">
        <v>341423192374</v>
      </c>
      <c r="R39" s="3">
        <v>85720228630</v>
      </c>
      <c r="S39" s="3">
        <v>346596559</v>
      </c>
      <c r="T39" s="3">
        <v>1743404453</v>
      </c>
      <c r="U39" s="3">
        <v>2329605125</v>
      </c>
      <c r="V39" s="3">
        <v>2329605125</v>
      </c>
      <c r="W39" s="3">
        <v>0</v>
      </c>
      <c r="X39" s="3"/>
      <c r="Y39" s="3">
        <v>4904013169</v>
      </c>
      <c r="Z39" s="3">
        <v>2898019975</v>
      </c>
      <c r="AA39" s="3">
        <v>2052390806</v>
      </c>
      <c r="AB39" s="3"/>
      <c r="AC39" s="27">
        <v>102323863842</v>
      </c>
      <c r="AD39" s="28">
        <v>639341600456</v>
      </c>
      <c r="AE39" s="135"/>
      <c r="AG39" s="135"/>
      <c r="AI39" s="135"/>
    </row>
    <row r="40" spans="1:35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>
        <v>0</v>
      </c>
      <c r="J40" s="3">
        <v>0</v>
      </c>
      <c r="K40" s="3">
        <v>289886620280</v>
      </c>
      <c r="L40" s="3"/>
      <c r="M40" s="3"/>
      <c r="N40" s="3"/>
      <c r="O40" s="3"/>
      <c r="P40" s="25">
        <v>860454288809</v>
      </c>
      <c r="Q40" s="156">
        <v>268461230356</v>
      </c>
      <c r="R40" s="3">
        <v>70008488493</v>
      </c>
      <c r="S40" s="3">
        <v>218571105</v>
      </c>
      <c r="T40" s="3">
        <v>0</v>
      </c>
      <c r="U40" s="3">
        <v>64006978</v>
      </c>
      <c r="V40" s="3">
        <v>64006979</v>
      </c>
      <c r="W40" s="3">
        <v>0</v>
      </c>
      <c r="X40" s="3"/>
      <c r="Y40" s="3">
        <v>1379581899</v>
      </c>
      <c r="Z40" s="3">
        <v>116809968</v>
      </c>
      <c r="AA40" s="3">
        <v>82725345</v>
      </c>
      <c r="AB40" s="3"/>
      <c r="AC40" s="27">
        <v>71934190767</v>
      </c>
      <c r="AD40" s="28">
        <v>520058867686</v>
      </c>
      <c r="AE40" s="135"/>
      <c r="AG40" s="135"/>
      <c r="AI40" s="135"/>
    </row>
    <row r="41" spans="1:35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>
        <v>0</v>
      </c>
      <c r="J41" s="3">
        <v>0</v>
      </c>
      <c r="K41" s="3">
        <v>429134281699</v>
      </c>
      <c r="L41" s="3"/>
      <c r="M41" s="3"/>
      <c r="N41" s="3"/>
      <c r="O41" s="3"/>
      <c r="P41" s="25">
        <v>1028544674039</v>
      </c>
      <c r="Q41" s="156">
        <v>322429532268</v>
      </c>
      <c r="R41" s="3">
        <v>62189233476</v>
      </c>
      <c r="S41" s="3">
        <v>687683235</v>
      </c>
      <c r="T41" s="3">
        <v>3536978540</v>
      </c>
      <c r="U41" s="3">
        <v>2229674555</v>
      </c>
      <c r="V41" s="3">
        <v>2229674555</v>
      </c>
      <c r="W41" s="3">
        <v>0</v>
      </c>
      <c r="X41" s="3"/>
      <c r="Y41" s="3">
        <v>4682878497</v>
      </c>
      <c r="Z41" s="3">
        <v>2771921212</v>
      </c>
      <c r="AA41" s="3">
        <v>1963087094</v>
      </c>
      <c r="AB41" s="3"/>
      <c r="AC41" s="27">
        <v>80291131164</v>
      </c>
      <c r="AD41" s="28">
        <v>625824010607</v>
      </c>
      <c r="AE41" s="135"/>
      <c r="AG41" s="135"/>
      <c r="AI41" s="135"/>
    </row>
    <row r="42" spans="1:35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>
        <v>0</v>
      </c>
      <c r="J42" s="3">
        <v>0</v>
      </c>
      <c r="K42" s="3">
        <v>311486723686</v>
      </c>
      <c r="L42" s="3"/>
      <c r="M42" s="3"/>
      <c r="N42" s="3"/>
      <c r="O42" s="3"/>
      <c r="P42" s="25">
        <v>862628643683</v>
      </c>
      <c r="Q42" s="156">
        <v>270288161130</v>
      </c>
      <c r="R42" s="3">
        <v>65309404392</v>
      </c>
      <c r="S42" s="3">
        <v>0</v>
      </c>
      <c r="T42" s="3">
        <v>4055117563</v>
      </c>
      <c r="U42" s="3">
        <v>1691919779</v>
      </c>
      <c r="V42" s="3">
        <v>1691919778</v>
      </c>
      <c r="W42" s="3">
        <v>0</v>
      </c>
      <c r="X42" s="3"/>
      <c r="Y42" s="3">
        <v>4011907785</v>
      </c>
      <c r="Z42" s="3">
        <v>2121233730</v>
      </c>
      <c r="AA42" s="3">
        <v>1502267286</v>
      </c>
      <c r="AB42" s="3"/>
      <c r="AC42" s="27">
        <v>80383770313</v>
      </c>
      <c r="AD42" s="28">
        <v>511956712240</v>
      </c>
      <c r="AE42" s="135"/>
      <c r="AG42" s="135"/>
      <c r="AI42" s="135"/>
    </row>
    <row r="43" spans="1:35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>
        <v>484900931</v>
      </c>
      <c r="J43" s="3">
        <v>315926748</v>
      </c>
      <c r="K43" s="3">
        <v>10923723471</v>
      </c>
      <c r="L43" s="3"/>
      <c r="M43" s="3"/>
      <c r="N43" s="3"/>
      <c r="O43" s="3"/>
      <c r="P43" s="25">
        <v>94009083121</v>
      </c>
      <c r="Q43" s="156">
        <v>46343941121</v>
      </c>
      <c r="R43" s="3">
        <v>4319264634</v>
      </c>
      <c r="S43" s="3">
        <v>1222197149</v>
      </c>
      <c r="T43" s="3">
        <v>11097502</v>
      </c>
      <c r="U43" s="3">
        <v>135391788</v>
      </c>
      <c r="V43" s="3">
        <v>135391787</v>
      </c>
      <c r="W43" s="3">
        <v>40408411</v>
      </c>
      <c r="X43" s="3"/>
      <c r="Y43" s="3">
        <v>314649916</v>
      </c>
      <c r="Z43" s="3">
        <v>171231765</v>
      </c>
      <c r="AA43" s="3">
        <v>121267108</v>
      </c>
      <c r="AB43" s="3"/>
      <c r="AC43" s="27">
        <v>6470900060</v>
      </c>
      <c r="AD43" s="28">
        <v>41194241940</v>
      </c>
      <c r="AE43" s="135"/>
      <c r="AG43" s="135"/>
      <c r="AI43" s="135"/>
    </row>
    <row r="44" spans="1:35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25">
        <v>164412613559</v>
      </c>
      <c r="Q44" s="156">
        <v>42715472363</v>
      </c>
      <c r="R44" s="3">
        <v>7622264829</v>
      </c>
      <c r="S44" s="3">
        <v>2025780833</v>
      </c>
      <c r="T44" s="3">
        <v>38180574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3">
        <v>0</v>
      </c>
      <c r="AB44" s="3"/>
      <c r="AC44" s="27">
        <v>9686226236</v>
      </c>
      <c r="AD44" s="28">
        <v>112010914960</v>
      </c>
      <c r="AE44" s="135"/>
      <c r="AG44" s="135"/>
      <c r="AI44" s="135"/>
    </row>
    <row r="45" spans="1:35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>
        <v>57951977472</v>
      </c>
      <c r="J45" s="3">
        <v>58232153781</v>
      </c>
      <c r="K45" s="3">
        <v>1650177981043</v>
      </c>
      <c r="L45" s="3"/>
      <c r="M45" s="3"/>
      <c r="N45" s="3"/>
      <c r="O45" s="3"/>
      <c r="P45" s="25">
        <v>4401045877096</v>
      </c>
      <c r="Q45" s="156">
        <v>1427306216861</v>
      </c>
      <c r="R45" s="3">
        <v>323239877942</v>
      </c>
      <c r="S45" s="3">
        <v>12689700802</v>
      </c>
      <c r="T45" s="3">
        <v>4415059707</v>
      </c>
      <c r="U45" s="3">
        <v>9800557750</v>
      </c>
      <c r="V45" s="3">
        <v>9800557750</v>
      </c>
      <c r="W45" s="3">
        <v>4829331456</v>
      </c>
      <c r="X45" s="3"/>
      <c r="Y45" s="3">
        <v>20236118150</v>
      </c>
      <c r="Z45" s="3">
        <v>11023853675</v>
      </c>
      <c r="AA45" s="3">
        <v>7807142849</v>
      </c>
      <c r="AB45" s="3"/>
      <c r="AC45" s="27">
        <v>403842200081</v>
      </c>
      <c r="AD45" s="28">
        <v>2569897460154</v>
      </c>
      <c r="AE45" s="135"/>
      <c r="AG45" s="135"/>
      <c r="AI45" s="135"/>
    </row>
    <row r="46" spans="1:35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>
        <v>15375268352</v>
      </c>
      <c r="J46" s="3">
        <v>17307450683</v>
      </c>
      <c r="K46" s="3">
        <v>323358671278</v>
      </c>
      <c r="L46" s="3"/>
      <c r="M46" s="3"/>
      <c r="N46" s="3"/>
      <c r="O46" s="3"/>
      <c r="P46" s="25">
        <v>1051750898436</v>
      </c>
      <c r="Q46" s="156">
        <v>323015948327</v>
      </c>
      <c r="R46" s="3">
        <v>71863575197</v>
      </c>
      <c r="S46" s="3">
        <v>7466309210</v>
      </c>
      <c r="T46" s="3">
        <v>0</v>
      </c>
      <c r="U46" s="3">
        <v>2192181771</v>
      </c>
      <c r="V46" s="3">
        <v>2192181770</v>
      </c>
      <c r="W46" s="3">
        <v>1281272363</v>
      </c>
      <c r="X46" s="3"/>
      <c r="Y46" s="3">
        <v>4590475319</v>
      </c>
      <c r="Z46" s="3">
        <v>2727004819</v>
      </c>
      <c r="AA46" s="3">
        <v>1931277102</v>
      </c>
      <c r="AB46" s="3"/>
      <c r="AC46" s="27">
        <v>94244277551</v>
      </c>
      <c r="AD46" s="28">
        <v>634490672558</v>
      </c>
      <c r="AE46" s="135"/>
      <c r="AG46" s="135"/>
      <c r="AI46" s="135"/>
    </row>
    <row r="47" spans="1:35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>
        <v>15344712704</v>
      </c>
      <c r="J47" s="3">
        <v>12898807376</v>
      </c>
      <c r="K47" s="3">
        <v>206751759258</v>
      </c>
      <c r="L47" s="3"/>
      <c r="M47" s="3"/>
      <c r="N47" s="3"/>
      <c r="O47" s="3"/>
      <c r="P47" s="25">
        <v>858268905054</v>
      </c>
      <c r="Q47" s="156">
        <v>274462345006</v>
      </c>
      <c r="R47" s="3">
        <v>57354350167</v>
      </c>
      <c r="S47" s="3">
        <v>9565617305</v>
      </c>
      <c r="T47" s="3">
        <v>0</v>
      </c>
      <c r="U47" s="3">
        <v>1645853041</v>
      </c>
      <c r="V47" s="3">
        <v>1645853040</v>
      </c>
      <c r="W47" s="3">
        <v>1278726059</v>
      </c>
      <c r="X47" s="3"/>
      <c r="Y47" s="3">
        <v>3442869519</v>
      </c>
      <c r="Z47" s="3">
        <v>2047356081</v>
      </c>
      <c r="AA47" s="3">
        <v>1449946803</v>
      </c>
      <c r="AB47" s="3"/>
      <c r="AC47" s="27">
        <v>78430572015</v>
      </c>
      <c r="AD47" s="28">
        <v>505375988033</v>
      </c>
      <c r="AE47" s="135"/>
      <c r="AG47" s="135"/>
      <c r="AI47" s="135"/>
    </row>
    <row r="48" spans="1:35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>
        <v>9217302912</v>
      </c>
      <c r="J48" s="3">
        <v>8731605307</v>
      </c>
      <c r="K48" s="3">
        <v>146041489334</v>
      </c>
      <c r="L48" s="3"/>
      <c r="M48" s="3"/>
      <c r="N48" s="3"/>
      <c r="O48" s="3"/>
      <c r="P48" s="25">
        <v>500234375221</v>
      </c>
      <c r="Q48" s="156">
        <v>165525168276</v>
      </c>
      <c r="R48" s="3">
        <v>30465269471</v>
      </c>
      <c r="S48" s="3">
        <v>1704399207</v>
      </c>
      <c r="T48" s="3">
        <v>0</v>
      </c>
      <c r="U48" s="3">
        <v>1171436100</v>
      </c>
      <c r="V48" s="3">
        <v>1171436100</v>
      </c>
      <c r="W48" s="3">
        <v>768108576</v>
      </c>
      <c r="X48" s="3"/>
      <c r="Y48" s="3">
        <v>5617942968</v>
      </c>
      <c r="Z48" s="3">
        <v>1504523119</v>
      </c>
      <c r="AA48" s="3">
        <v>1065510053</v>
      </c>
      <c r="AB48" s="3"/>
      <c r="AC48" s="27">
        <v>43468625594</v>
      </c>
      <c r="AD48" s="28">
        <v>291240581351</v>
      </c>
      <c r="AE48" s="135"/>
      <c r="AG48" s="135"/>
      <c r="AI48" s="135"/>
    </row>
    <row r="49" spans="1:35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>
        <v>2654826784</v>
      </c>
      <c r="J49" s="3">
        <v>3266516810</v>
      </c>
      <c r="K49" s="3">
        <v>114170406221</v>
      </c>
      <c r="L49" s="3"/>
      <c r="M49" s="3"/>
      <c r="N49" s="3"/>
      <c r="O49" s="3"/>
      <c r="P49" s="25">
        <v>249195504301</v>
      </c>
      <c r="Q49" s="156">
        <v>79901257477</v>
      </c>
      <c r="R49" s="3">
        <v>19304479548</v>
      </c>
      <c r="S49" s="3">
        <v>51230510</v>
      </c>
      <c r="T49" s="3">
        <v>0</v>
      </c>
      <c r="U49" s="3">
        <v>917103998</v>
      </c>
      <c r="V49" s="3">
        <v>917103997</v>
      </c>
      <c r="W49" s="3">
        <v>221235565</v>
      </c>
      <c r="X49" s="3"/>
      <c r="Y49" s="3">
        <v>1868398070</v>
      </c>
      <c r="Z49" s="3">
        <v>707700998</v>
      </c>
      <c r="AA49" s="3">
        <v>501197036</v>
      </c>
      <c r="AB49" s="3"/>
      <c r="AC49" s="27">
        <v>24488449722</v>
      </c>
      <c r="AD49" s="28">
        <v>144805797102</v>
      </c>
      <c r="AE49" s="135"/>
      <c r="AG49" s="135"/>
      <c r="AI49" s="135"/>
    </row>
    <row r="50" spans="1:35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>
        <v>3793294080</v>
      </c>
      <c r="J50" s="3">
        <v>3712240610</v>
      </c>
      <c r="K50" s="3">
        <v>62006676765</v>
      </c>
      <c r="L50" s="3"/>
      <c r="M50" s="3"/>
      <c r="N50" s="3"/>
      <c r="O50" s="3"/>
      <c r="P50" s="25">
        <v>203155982740</v>
      </c>
      <c r="Q50" s="156">
        <v>64353986275</v>
      </c>
      <c r="R50" s="3">
        <v>11678304910</v>
      </c>
      <c r="S50" s="3">
        <v>663158469</v>
      </c>
      <c r="T50" s="3">
        <v>0</v>
      </c>
      <c r="U50" s="3">
        <v>419808858</v>
      </c>
      <c r="V50" s="3">
        <v>419808859</v>
      </c>
      <c r="W50" s="3">
        <v>316107840</v>
      </c>
      <c r="X50" s="3"/>
      <c r="Y50" s="3">
        <v>928214894</v>
      </c>
      <c r="Z50" s="3">
        <v>526586270</v>
      </c>
      <c r="AA50" s="3">
        <v>372930769</v>
      </c>
      <c r="AB50" s="3"/>
      <c r="AC50" s="27">
        <v>15324920869</v>
      </c>
      <c r="AD50" s="28">
        <v>123477075596</v>
      </c>
      <c r="AE50" s="135"/>
      <c r="AG50" s="135"/>
      <c r="AI50" s="135"/>
    </row>
    <row r="51" spans="1:35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>
        <v>4639110272</v>
      </c>
      <c r="J51" s="3">
        <v>4747185402</v>
      </c>
      <c r="K51" s="3">
        <v>80425124648</v>
      </c>
      <c r="L51" s="3"/>
      <c r="M51" s="3"/>
      <c r="N51" s="3"/>
      <c r="O51" s="3"/>
      <c r="P51" s="25">
        <v>287431253631</v>
      </c>
      <c r="Q51" s="156">
        <v>88082702308</v>
      </c>
      <c r="R51" s="3">
        <v>15583403546</v>
      </c>
      <c r="S51" s="3">
        <v>2560664735</v>
      </c>
      <c r="T51" s="3">
        <v>0</v>
      </c>
      <c r="U51" s="3">
        <v>778572333</v>
      </c>
      <c r="V51" s="3">
        <v>778572333</v>
      </c>
      <c r="W51" s="3">
        <v>386592523</v>
      </c>
      <c r="X51" s="3"/>
      <c r="Y51" s="3">
        <v>1777427989</v>
      </c>
      <c r="Z51" s="3">
        <v>998484552</v>
      </c>
      <c r="AA51" s="3">
        <v>707131259</v>
      </c>
      <c r="AB51" s="3"/>
      <c r="AC51" s="27">
        <v>23570849270</v>
      </c>
      <c r="AD51" s="28">
        <v>175777702053</v>
      </c>
      <c r="AE51" s="135"/>
      <c r="AG51" s="135"/>
      <c r="AI51" s="135"/>
    </row>
    <row r="52" spans="1:35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>
        <v>6205714176</v>
      </c>
      <c r="J52" s="3">
        <v>5543334854</v>
      </c>
      <c r="K52" s="3">
        <v>138892155659</v>
      </c>
      <c r="L52" s="3"/>
      <c r="M52" s="3"/>
      <c r="N52" s="37"/>
      <c r="O52" s="37"/>
      <c r="P52" s="25">
        <v>422350645294</v>
      </c>
      <c r="Q52" s="156">
        <v>132814577125</v>
      </c>
      <c r="R52" s="3">
        <v>24747752544</v>
      </c>
      <c r="S52" s="3">
        <v>1402228481</v>
      </c>
      <c r="T52" s="3">
        <v>0</v>
      </c>
      <c r="U52" s="3">
        <v>885086855</v>
      </c>
      <c r="V52" s="3">
        <v>885086855</v>
      </c>
      <c r="W52" s="3">
        <v>517142848</v>
      </c>
      <c r="X52" s="3"/>
      <c r="Y52" s="3">
        <v>1939361166</v>
      </c>
      <c r="Z52" s="3">
        <v>1101044928</v>
      </c>
      <c r="AA52" s="3">
        <v>779764979</v>
      </c>
      <c r="AB52" s="3"/>
      <c r="AC52" s="27">
        <v>32257468656</v>
      </c>
      <c r="AD52" s="28">
        <v>257278599513</v>
      </c>
      <c r="AE52" s="135"/>
      <c r="AG52" s="135"/>
      <c r="AI52" s="135"/>
    </row>
    <row r="53" spans="1:35" s="48" customFormat="1" x14ac:dyDescent="0.25">
      <c r="A53" s="30">
        <v>41</v>
      </c>
      <c r="B53" s="31" t="s">
        <v>160</v>
      </c>
      <c r="C53" s="31" t="s">
        <v>1333</v>
      </c>
      <c r="D53" s="38">
        <v>890399045</v>
      </c>
      <c r="E53" s="22">
        <v>210976109</v>
      </c>
      <c r="F53" s="39" t="s">
        <v>161</v>
      </c>
      <c r="G53" s="24">
        <v>206274643895</v>
      </c>
      <c r="H53" s="24">
        <v>0</v>
      </c>
      <c r="I53" s="3">
        <v>4998493184</v>
      </c>
      <c r="J53" s="3">
        <v>4552135813</v>
      </c>
      <c r="K53" s="3">
        <v>97042718353</v>
      </c>
      <c r="L53" s="41"/>
      <c r="M53" s="41"/>
      <c r="N53" s="41"/>
      <c r="O53" s="42"/>
      <c r="P53" s="43">
        <v>312867991245</v>
      </c>
      <c r="Q53" s="156">
        <v>94610246528</v>
      </c>
      <c r="R53" s="3">
        <v>21910766923</v>
      </c>
      <c r="S53" s="3">
        <v>1341207093</v>
      </c>
      <c r="T53" s="3">
        <v>0</v>
      </c>
      <c r="U53" s="3">
        <v>913469295</v>
      </c>
      <c r="V53" s="3">
        <v>913469294</v>
      </c>
      <c r="W53" s="3">
        <v>0</v>
      </c>
      <c r="X53" s="3"/>
      <c r="Y53" s="3">
        <v>1923859556</v>
      </c>
      <c r="Z53" s="3">
        <v>1138902433</v>
      </c>
      <c r="AA53" s="3">
        <v>806575836</v>
      </c>
      <c r="AB53" s="3"/>
      <c r="AC53" s="27">
        <v>28948250430</v>
      </c>
      <c r="AD53" s="28">
        <v>194794815109</v>
      </c>
      <c r="AE53" s="135"/>
      <c r="AF53" s="158"/>
      <c r="AG53" s="135"/>
      <c r="AH53" s="158"/>
      <c r="AI53" s="135"/>
    </row>
    <row r="54" spans="1:35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>
        <v>947590304</v>
      </c>
      <c r="J54" s="3">
        <v>1230898330</v>
      </c>
      <c r="K54" s="3">
        <v>45070857928</v>
      </c>
      <c r="L54" s="3"/>
      <c r="M54" s="3"/>
      <c r="N54" s="3"/>
      <c r="O54" s="3"/>
      <c r="P54" s="25">
        <v>92404171095</v>
      </c>
      <c r="Q54" s="156">
        <v>29862360809</v>
      </c>
      <c r="R54" s="3">
        <v>7159284160</v>
      </c>
      <c r="S54" s="3">
        <v>36211590</v>
      </c>
      <c r="T54" s="3">
        <v>0</v>
      </c>
      <c r="U54" s="3">
        <v>198142517</v>
      </c>
      <c r="V54" s="3">
        <v>198142516</v>
      </c>
      <c r="W54" s="3">
        <v>78965859</v>
      </c>
      <c r="X54" s="3"/>
      <c r="Y54" s="3">
        <v>417260822</v>
      </c>
      <c r="Z54" s="3">
        <v>246488569</v>
      </c>
      <c r="AA54" s="3">
        <v>174564316</v>
      </c>
      <c r="AB54" s="3"/>
      <c r="AC54" s="27">
        <v>8509060349</v>
      </c>
      <c r="AD54" s="28">
        <v>54032749937</v>
      </c>
      <c r="AE54" s="135"/>
      <c r="AG54" s="135"/>
      <c r="AI54" s="135"/>
    </row>
    <row r="55" spans="1:35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>
        <v>13728583168</v>
      </c>
      <c r="J55" s="3">
        <v>14078221090</v>
      </c>
      <c r="K55" s="3">
        <v>327489327438</v>
      </c>
      <c r="L55" s="3"/>
      <c r="M55" s="3"/>
      <c r="N55" s="3"/>
      <c r="O55" s="3"/>
      <c r="P55" s="25">
        <v>1079583378688</v>
      </c>
      <c r="Q55" s="156">
        <v>344316426199</v>
      </c>
      <c r="R55" s="3">
        <v>57484863337</v>
      </c>
      <c r="S55" s="3">
        <v>13119751630</v>
      </c>
      <c r="T55" s="3">
        <v>0</v>
      </c>
      <c r="U55" s="3">
        <v>1935208336</v>
      </c>
      <c r="V55" s="3">
        <v>1935208336</v>
      </c>
      <c r="W55" s="3">
        <v>1144048597</v>
      </c>
      <c r="X55" s="3"/>
      <c r="Y55" s="3">
        <v>4063389511</v>
      </c>
      <c r="Z55" s="3">
        <v>2407286633</v>
      </c>
      <c r="AA55" s="3">
        <v>1704851242</v>
      </c>
      <c r="AB55" s="3"/>
      <c r="AC55" s="27">
        <v>83794607622</v>
      </c>
      <c r="AD55" s="28">
        <v>651472344867</v>
      </c>
      <c r="AE55" s="135"/>
      <c r="AG55" s="135"/>
      <c r="AI55" s="135"/>
    </row>
    <row r="56" spans="1:35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>
        <v>1336256576</v>
      </c>
      <c r="J56" s="3">
        <v>1398611433</v>
      </c>
      <c r="K56" s="3">
        <v>39924351109</v>
      </c>
      <c r="L56" s="3"/>
      <c r="M56" s="3"/>
      <c r="N56" s="3"/>
      <c r="O56" s="3"/>
      <c r="P56" s="25">
        <v>97631170302</v>
      </c>
      <c r="Q56" s="156">
        <v>32239682166</v>
      </c>
      <c r="R56" s="3">
        <v>7804026656</v>
      </c>
      <c r="S56" s="3">
        <v>57997242</v>
      </c>
      <c r="T56" s="3">
        <v>0</v>
      </c>
      <c r="U56" s="3">
        <v>322418137</v>
      </c>
      <c r="V56" s="3">
        <v>322418137</v>
      </c>
      <c r="W56" s="3">
        <v>111354715</v>
      </c>
      <c r="X56" s="3"/>
      <c r="Y56" s="3">
        <v>1714922472</v>
      </c>
      <c r="Z56" s="3">
        <v>411923317</v>
      </c>
      <c r="AA56" s="3">
        <v>291725950</v>
      </c>
      <c r="AB56" s="3"/>
      <c r="AC56" s="27">
        <v>11036786626</v>
      </c>
      <c r="AD56" s="28">
        <v>54354701510</v>
      </c>
      <c r="AE56" s="135"/>
      <c r="AG56" s="135"/>
      <c r="AI56" s="135"/>
    </row>
    <row r="57" spans="1:35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>
        <v>2961493248</v>
      </c>
      <c r="J57" s="3">
        <v>2670319292</v>
      </c>
      <c r="K57" s="3">
        <v>46803908421</v>
      </c>
      <c r="L57" s="3"/>
      <c r="M57" s="3"/>
      <c r="N57" s="3"/>
      <c r="O57" s="3"/>
      <c r="P57" s="25">
        <v>150281762713</v>
      </c>
      <c r="Q57" s="156">
        <v>48252222742</v>
      </c>
      <c r="R57" s="3">
        <v>11362873006</v>
      </c>
      <c r="S57" s="3">
        <v>103319731</v>
      </c>
      <c r="T57" s="3">
        <v>0</v>
      </c>
      <c r="U57" s="3">
        <v>296958282</v>
      </c>
      <c r="V57" s="3">
        <v>296958281</v>
      </c>
      <c r="W57" s="3">
        <v>246791104</v>
      </c>
      <c r="X57" s="3"/>
      <c r="Y57" s="3">
        <v>621282813</v>
      </c>
      <c r="Z57" s="3">
        <v>369414887</v>
      </c>
      <c r="AA57" s="3">
        <v>261621287</v>
      </c>
      <c r="AB57" s="3"/>
      <c r="AC57" s="27">
        <v>13559219391</v>
      </c>
      <c r="AD57" s="28">
        <v>88470320580</v>
      </c>
      <c r="AE57" s="135"/>
      <c r="AG57" s="135"/>
      <c r="AI57" s="135"/>
    </row>
    <row r="58" spans="1:35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>
        <v>10676903808</v>
      </c>
      <c r="J58" s="3">
        <v>9622290045</v>
      </c>
      <c r="K58" s="3">
        <v>190527633806</v>
      </c>
      <c r="L58" s="3"/>
      <c r="M58" s="3"/>
      <c r="N58" s="37"/>
      <c r="O58" s="37"/>
      <c r="P58" s="25">
        <v>619078983451</v>
      </c>
      <c r="Q58" s="156">
        <v>197822715361</v>
      </c>
      <c r="R58" s="3">
        <v>37276489003</v>
      </c>
      <c r="S58" s="3">
        <v>3336811766</v>
      </c>
      <c r="T58" s="3">
        <v>0</v>
      </c>
      <c r="U58" s="3">
        <v>1476990990</v>
      </c>
      <c r="V58" s="3">
        <v>1476990990</v>
      </c>
      <c r="W58" s="3">
        <v>889741984</v>
      </c>
      <c r="X58" s="3"/>
      <c r="Y58" s="3">
        <v>3249081200</v>
      </c>
      <c r="Z58" s="3">
        <v>1817063637</v>
      </c>
      <c r="AA58" s="3">
        <v>1286852657</v>
      </c>
      <c r="AB58" s="3"/>
      <c r="AC58" s="27">
        <v>50810022227</v>
      </c>
      <c r="AD58" s="28">
        <v>370446245863</v>
      </c>
      <c r="AE58" s="135"/>
      <c r="AG58" s="135"/>
      <c r="AI58" s="135"/>
    </row>
    <row r="59" spans="1:35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>
        <v>2232378880</v>
      </c>
      <c r="J59" s="3">
        <v>2214388542</v>
      </c>
      <c r="K59" s="3">
        <v>66700301705</v>
      </c>
      <c r="L59" s="3"/>
      <c r="M59" s="3"/>
      <c r="N59" s="3"/>
      <c r="O59" s="3"/>
      <c r="P59" s="25">
        <v>158949084755</v>
      </c>
      <c r="Q59" s="156">
        <v>50352890869</v>
      </c>
      <c r="R59" s="3">
        <v>11698773993</v>
      </c>
      <c r="S59" s="3">
        <v>446556898</v>
      </c>
      <c r="T59" s="3">
        <v>0</v>
      </c>
      <c r="U59" s="3">
        <v>354913427</v>
      </c>
      <c r="V59" s="3">
        <v>354913427</v>
      </c>
      <c r="W59" s="3">
        <v>186031573</v>
      </c>
      <c r="X59" s="3"/>
      <c r="Y59" s="3">
        <v>1365368859</v>
      </c>
      <c r="Z59" s="3">
        <v>454689084</v>
      </c>
      <c r="AA59" s="3">
        <v>322012858</v>
      </c>
      <c r="AB59" s="3"/>
      <c r="AC59" s="27">
        <v>15183260119</v>
      </c>
      <c r="AD59" s="28">
        <v>93412933767</v>
      </c>
      <c r="AE59" s="135"/>
      <c r="AG59" s="135"/>
      <c r="AI59" s="135"/>
    </row>
    <row r="60" spans="1:35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>
        <v>1210849360</v>
      </c>
      <c r="J60" s="3">
        <v>1590009093</v>
      </c>
      <c r="K60" s="3">
        <v>52027548643</v>
      </c>
      <c r="L60" s="3"/>
      <c r="M60" s="3"/>
      <c r="N60" s="3"/>
      <c r="O60" s="3"/>
      <c r="P60" s="25">
        <v>118746697479</v>
      </c>
      <c r="Q60" s="156">
        <v>36920979433</v>
      </c>
      <c r="R60" s="3">
        <v>9020615965</v>
      </c>
      <c r="S60" s="3">
        <v>234260210</v>
      </c>
      <c r="T60" s="3">
        <v>0</v>
      </c>
      <c r="U60" s="3">
        <v>250566902</v>
      </c>
      <c r="V60" s="3">
        <v>250566902</v>
      </c>
      <c r="W60" s="3">
        <v>100904113</v>
      </c>
      <c r="X60" s="3"/>
      <c r="Y60" s="3">
        <v>526080273</v>
      </c>
      <c r="Z60" s="3">
        <v>311704330</v>
      </c>
      <c r="AA60" s="3">
        <v>220750411</v>
      </c>
      <c r="AB60" s="3"/>
      <c r="AC60" s="27">
        <v>10915449106</v>
      </c>
      <c r="AD60" s="28">
        <v>70910268940</v>
      </c>
      <c r="AE60" s="135"/>
      <c r="AG60" s="135"/>
      <c r="AI60" s="135"/>
    </row>
    <row r="61" spans="1:35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>
        <v>1139134096</v>
      </c>
      <c r="J61" s="3">
        <v>1427403908</v>
      </c>
      <c r="K61" s="3">
        <v>54807650230</v>
      </c>
      <c r="L61" s="3"/>
      <c r="M61" s="3"/>
      <c r="N61" s="3"/>
      <c r="O61" s="3"/>
      <c r="P61" s="25">
        <v>98932153548</v>
      </c>
      <c r="Q61" s="156">
        <v>32394874990</v>
      </c>
      <c r="R61" s="3">
        <v>7243408901</v>
      </c>
      <c r="S61" s="3">
        <v>963188254</v>
      </c>
      <c r="T61" s="3">
        <v>0</v>
      </c>
      <c r="U61" s="3">
        <v>233806329</v>
      </c>
      <c r="V61" s="3">
        <v>233806328</v>
      </c>
      <c r="W61" s="3">
        <v>94927841</v>
      </c>
      <c r="X61" s="3"/>
      <c r="Y61" s="3">
        <v>489500341</v>
      </c>
      <c r="Z61" s="3">
        <v>290854212</v>
      </c>
      <c r="AA61" s="3">
        <v>205984263</v>
      </c>
      <c r="AB61" s="3"/>
      <c r="AC61" s="27">
        <v>9755476469</v>
      </c>
      <c r="AD61" s="28">
        <v>56781802089</v>
      </c>
      <c r="AE61" s="135"/>
      <c r="AG61" s="135"/>
      <c r="AI61" s="135"/>
    </row>
    <row r="62" spans="1:35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>
        <v>2947417536</v>
      </c>
      <c r="J62" s="3">
        <v>2655488927</v>
      </c>
      <c r="K62" s="3">
        <v>73716027668</v>
      </c>
      <c r="L62" s="3"/>
      <c r="M62" s="3"/>
      <c r="N62" s="3"/>
      <c r="O62" s="3"/>
      <c r="P62" s="25">
        <v>193389493373</v>
      </c>
      <c r="Q62" s="156">
        <v>61440432193</v>
      </c>
      <c r="R62" s="3">
        <v>11382942446</v>
      </c>
      <c r="S62" s="3">
        <v>755527423</v>
      </c>
      <c r="T62" s="3">
        <v>0</v>
      </c>
      <c r="U62" s="3">
        <v>396739650</v>
      </c>
      <c r="V62" s="3">
        <v>396739650</v>
      </c>
      <c r="W62" s="3">
        <v>245618128</v>
      </c>
      <c r="X62" s="3"/>
      <c r="Y62" s="3">
        <v>1543792238</v>
      </c>
      <c r="Z62" s="3">
        <v>492512626</v>
      </c>
      <c r="AA62" s="3">
        <v>348799662</v>
      </c>
      <c r="AB62" s="3"/>
      <c r="AC62" s="27">
        <v>15562671823</v>
      </c>
      <c r="AD62" s="28">
        <v>116386389357</v>
      </c>
      <c r="AE62" s="135"/>
      <c r="AG62" s="135"/>
      <c r="AI62" s="135"/>
    </row>
    <row r="63" spans="1:35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>
        <v>2299180800</v>
      </c>
      <c r="J63" s="3">
        <v>2568312539</v>
      </c>
      <c r="K63" s="3">
        <v>66321723777</v>
      </c>
      <c r="L63" s="3"/>
      <c r="M63" s="3"/>
      <c r="N63" s="3"/>
      <c r="O63" s="3"/>
      <c r="P63" s="25">
        <v>173635662309</v>
      </c>
      <c r="Q63" s="156">
        <v>55077802365</v>
      </c>
      <c r="R63" s="3">
        <v>10435135308</v>
      </c>
      <c r="S63" s="3">
        <v>188872390</v>
      </c>
      <c r="T63" s="3">
        <v>0</v>
      </c>
      <c r="U63" s="3">
        <v>408593898</v>
      </c>
      <c r="V63" s="3">
        <v>408593897</v>
      </c>
      <c r="W63" s="3">
        <v>191598400</v>
      </c>
      <c r="X63" s="3"/>
      <c r="Y63" s="3">
        <v>1897906555</v>
      </c>
      <c r="Z63" s="3">
        <v>507643459</v>
      </c>
      <c r="AA63" s="3">
        <v>359515385</v>
      </c>
      <c r="AB63" s="3"/>
      <c r="AC63" s="27">
        <v>14397859292</v>
      </c>
      <c r="AD63" s="28">
        <v>104160000652</v>
      </c>
      <c r="AE63" s="135"/>
      <c r="AG63" s="135"/>
      <c r="AI63" s="135"/>
    </row>
    <row r="64" spans="1:35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>
        <v>1354847696</v>
      </c>
      <c r="J64" s="3">
        <v>1602820646</v>
      </c>
      <c r="K64" s="3">
        <v>47489803182</v>
      </c>
      <c r="L64" s="3"/>
      <c r="M64" s="3"/>
      <c r="N64" s="3"/>
      <c r="O64" s="3"/>
      <c r="P64" s="25">
        <v>112306975111</v>
      </c>
      <c r="Q64" s="156">
        <v>35296519088</v>
      </c>
      <c r="R64" s="3">
        <v>6674731203</v>
      </c>
      <c r="S64" s="3">
        <v>130027753</v>
      </c>
      <c r="T64" s="3">
        <v>0</v>
      </c>
      <c r="U64" s="3">
        <v>247803549</v>
      </c>
      <c r="V64" s="3">
        <v>247803549</v>
      </c>
      <c r="W64" s="3">
        <v>112903975</v>
      </c>
      <c r="X64" s="3"/>
      <c r="Y64" s="3">
        <v>692150621</v>
      </c>
      <c r="Z64" s="3">
        <v>308266676</v>
      </c>
      <c r="AA64" s="3">
        <v>218315849</v>
      </c>
      <c r="AB64" s="3"/>
      <c r="AC64" s="27">
        <v>8632003175</v>
      </c>
      <c r="AD64" s="28">
        <v>68378452848</v>
      </c>
      <c r="AE64" s="135"/>
      <c r="AG64" s="135"/>
      <c r="AI64" s="135"/>
    </row>
    <row r="65" spans="1:35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>
        <v>833052208</v>
      </c>
      <c r="J65" s="3">
        <v>1085117079</v>
      </c>
      <c r="K65" s="3">
        <v>34066114688</v>
      </c>
      <c r="L65" s="3"/>
      <c r="M65" s="3"/>
      <c r="N65" s="3"/>
      <c r="O65" s="3"/>
      <c r="P65" s="25">
        <v>75056767651</v>
      </c>
      <c r="Q65" s="156">
        <v>23602844045</v>
      </c>
      <c r="R65" s="3">
        <v>5917659827</v>
      </c>
      <c r="S65" s="3">
        <v>46603775</v>
      </c>
      <c r="T65" s="3">
        <v>0</v>
      </c>
      <c r="U65" s="3">
        <v>151337852</v>
      </c>
      <c r="V65" s="3">
        <v>151337851</v>
      </c>
      <c r="W65" s="3">
        <v>69421017</v>
      </c>
      <c r="X65" s="3"/>
      <c r="Y65" s="3">
        <v>610080308</v>
      </c>
      <c r="Z65" s="3">
        <v>188263753</v>
      </c>
      <c r="AA65" s="3">
        <v>133329239</v>
      </c>
      <c r="AB65" s="3"/>
      <c r="AC65" s="27">
        <v>7268033622</v>
      </c>
      <c r="AD65" s="28">
        <v>44185889984</v>
      </c>
      <c r="AE65" s="135"/>
      <c r="AG65" s="135"/>
      <c r="AI65" s="135"/>
    </row>
    <row r="66" spans="1:35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>
        <v>2106042560</v>
      </c>
      <c r="J66" s="3">
        <v>2096703393</v>
      </c>
      <c r="K66" s="3">
        <v>54194639484</v>
      </c>
      <c r="L66" s="3"/>
      <c r="M66" s="3"/>
      <c r="N66" s="3"/>
      <c r="O66" s="3"/>
      <c r="P66" s="25">
        <v>152725187968</v>
      </c>
      <c r="Q66" s="156">
        <v>47986072508</v>
      </c>
      <c r="R66" s="3">
        <v>10187622668</v>
      </c>
      <c r="S66" s="3">
        <v>1423888217</v>
      </c>
      <c r="T66" s="3">
        <v>0</v>
      </c>
      <c r="U66" s="3">
        <v>454212408</v>
      </c>
      <c r="V66" s="3">
        <v>454212409</v>
      </c>
      <c r="W66" s="3">
        <v>175503547</v>
      </c>
      <c r="X66" s="3"/>
      <c r="Y66" s="3">
        <v>1202334235</v>
      </c>
      <c r="Z66" s="3">
        <v>566966265</v>
      </c>
      <c r="AA66" s="3">
        <v>401528064</v>
      </c>
      <c r="AB66" s="3"/>
      <c r="AC66" s="27">
        <v>14866267813</v>
      </c>
      <c r="AD66" s="28">
        <v>89872847647</v>
      </c>
      <c r="AE66" s="135"/>
      <c r="AG66" s="135"/>
      <c r="AI66" s="135"/>
    </row>
    <row r="67" spans="1:35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>
        <v>6016382464</v>
      </c>
      <c r="J67" s="3">
        <v>6314804550</v>
      </c>
      <c r="K67" s="3">
        <v>192726509605</v>
      </c>
      <c r="L67" s="3"/>
      <c r="M67" s="3"/>
      <c r="N67" s="3"/>
      <c r="O67" s="3"/>
      <c r="P67" s="25">
        <v>489675441634</v>
      </c>
      <c r="Q67" s="156">
        <v>154563294641</v>
      </c>
      <c r="R67" s="3">
        <v>30085368776</v>
      </c>
      <c r="S67" s="3">
        <v>1252339245</v>
      </c>
      <c r="T67" s="3">
        <v>0</v>
      </c>
      <c r="U67" s="3">
        <v>1587866732</v>
      </c>
      <c r="V67" s="3">
        <v>1587866732</v>
      </c>
      <c r="W67" s="3">
        <v>501365205</v>
      </c>
      <c r="X67" s="3"/>
      <c r="Y67" s="3">
        <v>4665717354</v>
      </c>
      <c r="Z67" s="3">
        <v>1410256187</v>
      </c>
      <c r="AA67" s="3">
        <v>998749787</v>
      </c>
      <c r="AB67" s="3"/>
      <c r="AC67" s="27">
        <v>42089530018</v>
      </c>
      <c r="AD67" s="28">
        <v>293022616975</v>
      </c>
      <c r="AE67" s="135"/>
      <c r="AG67" s="135"/>
      <c r="AI67" s="135"/>
    </row>
    <row r="68" spans="1:35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>
        <v>2433870880</v>
      </c>
      <c r="J68" s="3">
        <v>2751818430</v>
      </c>
      <c r="K68" s="3">
        <v>74627415559</v>
      </c>
      <c r="L68" s="3"/>
      <c r="M68" s="3"/>
      <c r="N68" s="3"/>
      <c r="O68" s="3"/>
      <c r="P68" s="25">
        <v>172426916960</v>
      </c>
      <c r="Q68" s="156">
        <v>53125567268</v>
      </c>
      <c r="R68" s="3">
        <v>10170967396</v>
      </c>
      <c r="S68" s="3">
        <v>537581769</v>
      </c>
      <c r="T68" s="3">
        <v>0</v>
      </c>
      <c r="U68" s="3">
        <v>417519184</v>
      </c>
      <c r="V68" s="3">
        <v>417519184</v>
      </c>
      <c r="W68" s="3">
        <v>202822573</v>
      </c>
      <c r="X68" s="3"/>
      <c r="Y68" s="3">
        <v>874718093</v>
      </c>
      <c r="Z68" s="3">
        <v>519050118</v>
      </c>
      <c r="AA68" s="3">
        <v>367593633</v>
      </c>
      <c r="AB68" s="3"/>
      <c r="AC68" s="27">
        <v>13507771950</v>
      </c>
      <c r="AD68" s="28">
        <v>105793577742</v>
      </c>
      <c r="AE68" s="135"/>
      <c r="AG68" s="135"/>
      <c r="AI68" s="135"/>
    </row>
    <row r="69" spans="1:35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>
        <v>2874260224</v>
      </c>
      <c r="J69" s="3">
        <v>2711532343</v>
      </c>
      <c r="K69" s="3">
        <v>74950383009</v>
      </c>
      <c r="L69" s="3"/>
      <c r="M69" s="3"/>
      <c r="N69" s="3"/>
      <c r="O69" s="3"/>
      <c r="P69" s="25">
        <v>175749429759</v>
      </c>
      <c r="Q69" s="156">
        <v>58422749569</v>
      </c>
      <c r="R69" s="3">
        <v>13884918891</v>
      </c>
      <c r="S69" s="3">
        <v>0</v>
      </c>
      <c r="T69" s="3">
        <v>0</v>
      </c>
      <c r="U69" s="3">
        <v>526608212</v>
      </c>
      <c r="V69" s="3">
        <v>526608212</v>
      </c>
      <c r="W69" s="3">
        <v>239521685</v>
      </c>
      <c r="X69" s="3"/>
      <c r="Y69" s="3">
        <v>1199600742</v>
      </c>
      <c r="Z69" s="3">
        <v>671731618</v>
      </c>
      <c r="AA69" s="3">
        <v>475723359</v>
      </c>
      <c r="AB69" s="3"/>
      <c r="AC69" s="27">
        <v>17524712719</v>
      </c>
      <c r="AD69" s="28">
        <v>99801967471</v>
      </c>
      <c r="AE69" s="135"/>
      <c r="AG69" s="135"/>
      <c r="AI69" s="135"/>
    </row>
    <row r="70" spans="1:35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>
        <v>3192838144</v>
      </c>
      <c r="J70" s="3">
        <v>2900078095</v>
      </c>
      <c r="K70" s="3">
        <v>55674869204</v>
      </c>
      <c r="L70" s="3"/>
      <c r="M70" s="3"/>
      <c r="N70" s="3"/>
      <c r="O70" s="3"/>
      <c r="P70" s="25">
        <v>157599194852</v>
      </c>
      <c r="Q70" s="156">
        <v>49533546777</v>
      </c>
      <c r="R70" s="3">
        <v>11376961050</v>
      </c>
      <c r="S70" s="3">
        <v>295241988</v>
      </c>
      <c r="T70" s="3">
        <v>0</v>
      </c>
      <c r="U70" s="3">
        <v>502076269</v>
      </c>
      <c r="V70" s="3">
        <v>502076268</v>
      </c>
      <c r="W70" s="3">
        <v>266069845</v>
      </c>
      <c r="X70" s="3"/>
      <c r="Y70" s="3">
        <v>1089046645</v>
      </c>
      <c r="Z70" s="3">
        <v>621378951</v>
      </c>
      <c r="AA70" s="3">
        <v>440063372</v>
      </c>
      <c r="AB70" s="3"/>
      <c r="AC70" s="27">
        <v>15092914388</v>
      </c>
      <c r="AD70" s="28">
        <v>92972733687</v>
      </c>
      <c r="AE70" s="135"/>
      <c r="AG70" s="135"/>
      <c r="AI70" s="135"/>
    </row>
    <row r="71" spans="1:35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>
        <v>12328639744</v>
      </c>
      <c r="J71" s="3">
        <v>8998208724</v>
      </c>
      <c r="K71" s="3">
        <v>62530501472</v>
      </c>
      <c r="L71" s="3"/>
      <c r="M71" s="3"/>
      <c r="N71" s="3"/>
      <c r="O71" s="3"/>
      <c r="P71" s="25">
        <v>316679353943</v>
      </c>
      <c r="Q71" s="156">
        <v>104096471354</v>
      </c>
      <c r="R71" s="3">
        <v>18796004863</v>
      </c>
      <c r="S71" s="3">
        <v>6240081939</v>
      </c>
      <c r="T71" s="3">
        <v>0</v>
      </c>
      <c r="U71" s="3">
        <v>826294211</v>
      </c>
      <c r="V71" s="3">
        <v>826294211</v>
      </c>
      <c r="W71" s="3">
        <v>1027386645</v>
      </c>
      <c r="X71" s="3"/>
      <c r="Y71" s="3">
        <v>4824076814</v>
      </c>
      <c r="Z71" s="3">
        <v>1070735917</v>
      </c>
      <c r="AA71" s="3">
        <v>758300003</v>
      </c>
      <c r="AB71" s="3"/>
      <c r="AC71" s="27">
        <v>34369174603</v>
      </c>
      <c r="AD71" s="28">
        <v>178213707986</v>
      </c>
      <c r="AE71" s="135"/>
      <c r="AG71" s="135"/>
      <c r="AI71" s="135"/>
    </row>
    <row r="72" spans="1:35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>
        <v>2894427904</v>
      </c>
      <c r="J72" s="3">
        <v>3315604435</v>
      </c>
      <c r="K72" s="3">
        <v>119833891132</v>
      </c>
      <c r="L72" s="3"/>
      <c r="M72" s="3"/>
      <c r="N72" s="3"/>
      <c r="O72" s="3"/>
      <c r="P72" s="25">
        <v>288889038686</v>
      </c>
      <c r="Q72" s="156">
        <v>92458656044</v>
      </c>
      <c r="R72" s="3">
        <v>22661953420</v>
      </c>
      <c r="S72" s="3">
        <v>740493970</v>
      </c>
      <c r="T72" s="3">
        <v>0</v>
      </c>
      <c r="U72" s="3">
        <v>930011166</v>
      </c>
      <c r="V72" s="3">
        <v>930011166</v>
      </c>
      <c r="W72" s="3">
        <v>241202325</v>
      </c>
      <c r="X72" s="3"/>
      <c r="Y72" s="3">
        <v>1938516452</v>
      </c>
      <c r="Z72" s="3">
        <v>1156917127</v>
      </c>
      <c r="AA72" s="3">
        <v>819333923</v>
      </c>
      <c r="AB72" s="3"/>
      <c r="AC72" s="27">
        <v>29418439549</v>
      </c>
      <c r="AD72" s="28">
        <v>167011943093</v>
      </c>
      <c r="AE72" s="135"/>
      <c r="AG72" s="135"/>
      <c r="AI72" s="135"/>
    </row>
    <row r="73" spans="1:35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>
        <v>24794354688</v>
      </c>
      <c r="J73" s="3">
        <v>27256490054</v>
      </c>
      <c r="K73" s="3">
        <v>656909947979</v>
      </c>
      <c r="L73" s="3"/>
      <c r="M73" s="3"/>
      <c r="N73" s="3"/>
      <c r="O73" s="3"/>
      <c r="P73" s="25">
        <v>1646847932185</v>
      </c>
      <c r="Q73" s="156">
        <v>514836196921</v>
      </c>
      <c r="R73" s="3">
        <v>93464657337</v>
      </c>
      <c r="S73" s="3">
        <v>7135722399</v>
      </c>
      <c r="T73" s="3">
        <v>0</v>
      </c>
      <c r="U73" s="3">
        <v>3682336149</v>
      </c>
      <c r="V73" s="3">
        <v>3682336149</v>
      </c>
      <c r="W73" s="3">
        <v>2066196224</v>
      </c>
      <c r="X73" s="3"/>
      <c r="Y73" s="3">
        <v>26365262559</v>
      </c>
      <c r="Z73" s="3">
        <v>4572938113</v>
      </c>
      <c r="AA73" s="3">
        <v>3238575378</v>
      </c>
      <c r="AB73" s="3"/>
      <c r="AC73" s="27">
        <v>144208024308</v>
      </c>
      <c r="AD73" s="28">
        <v>987803710956</v>
      </c>
      <c r="AE73" s="135"/>
      <c r="AG73" s="135"/>
      <c r="AI73" s="135"/>
    </row>
    <row r="74" spans="1:35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>
        <v>7705806080</v>
      </c>
      <c r="J74" s="3">
        <v>8328214653</v>
      </c>
      <c r="K74" s="3">
        <v>202508453371</v>
      </c>
      <c r="L74" s="3"/>
      <c r="M74" s="3"/>
      <c r="N74" s="3"/>
      <c r="O74" s="3"/>
      <c r="P74" s="25">
        <v>518111812569</v>
      </c>
      <c r="Q74" s="156">
        <v>165944664589</v>
      </c>
      <c r="R74" s="3">
        <v>39713774516</v>
      </c>
      <c r="S74" s="3">
        <v>1282887728</v>
      </c>
      <c r="T74" s="3">
        <v>0</v>
      </c>
      <c r="U74" s="3">
        <v>1119783704</v>
      </c>
      <c r="V74" s="3">
        <v>1119783705</v>
      </c>
      <c r="W74" s="3">
        <v>642150507</v>
      </c>
      <c r="X74" s="3"/>
      <c r="Y74" s="3">
        <v>2529674756</v>
      </c>
      <c r="Z74" s="3">
        <v>1396183978</v>
      </c>
      <c r="AA74" s="3">
        <v>988783786</v>
      </c>
      <c r="AB74" s="3"/>
      <c r="AC74" s="27">
        <v>48793022680</v>
      </c>
      <c r="AD74" s="28">
        <v>303374125300</v>
      </c>
      <c r="AE74" s="135"/>
      <c r="AG74" s="135"/>
      <c r="AI74" s="135"/>
    </row>
    <row r="75" spans="1:35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>
        <v>4104965696</v>
      </c>
      <c r="J75" s="3">
        <v>4696517890</v>
      </c>
      <c r="K75" s="3">
        <v>130684973987</v>
      </c>
      <c r="L75" s="3"/>
      <c r="M75" s="3"/>
      <c r="N75" s="37"/>
      <c r="O75" s="37"/>
      <c r="P75" s="25">
        <v>349429349669</v>
      </c>
      <c r="Q75" s="156">
        <v>110716305902</v>
      </c>
      <c r="R75" s="3">
        <v>27844693675</v>
      </c>
      <c r="S75" s="3">
        <v>0</v>
      </c>
      <c r="T75" s="3">
        <v>0</v>
      </c>
      <c r="U75" s="3">
        <v>803715107</v>
      </c>
      <c r="V75" s="3">
        <v>803715107</v>
      </c>
      <c r="W75" s="3">
        <v>342080475</v>
      </c>
      <c r="X75" s="3"/>
      <c r="Y75" s="3">
        <v>1821946308</v>
      </c>
      <c r="Z75" s="3">
        <v>1010417031</v>
      </c>
      <c r="AA75" s="3">
        <v>715581895</v>
      </c>
      <c r="AB75" s="3"/>
      <c r="AC75" s="27">
        <v>33342149598</v>
      </c>
      <c r="AD75" s="28">
        <v>205370894169</v>
      </c>
      <c r="AE75" s="135"/>
      <c r="AG75" s="135"/>
      <c r="AI75" s="135"/>
    </row>
    <row r="76" spans="1:35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>
        <v>3305555264</v>
      </c>
      <c r="J76" s="3">
        <v>3598991507</v>
      </c>
      <c r="K76" s="3">
        <v>97908548775</v>
      </c>
      <c r="L76" s="3"/>
      <c r="M76" s="3"/>
      <c r="N76" s="3"/>
      <c r="O76" s="3"/>
      <c r="P76" s="25">
        <v>233724035719</v>
      </c>
      <c r="Q76" s="156">
        <v>73358121236</v>
      </c>
      <c r="R76" s="3">
        <v>18458309864</v>
      </c>
      <c r="S76" s="3">
        <v>75275280</v>
      </c>
      <c r="T76" s="3">
        <v>0</v>
      </c>
      <c r="U76" s="3">
        <v>542470228</v>
      </c>
      <c r="V76" s="3">
        <v>542470228</v>
      </c>
      <c r="W76" s="3">
        <v>275462939</v>
      </c>
      <c r="X76" s="3"/>
      <c r="Y76" s="3">
        <v>1232157890</v>
      </c>
      <c r="Z76" s="3">
        <v>683943444</v>
      </c>
      <c r="AA76" s="3">
        <v>484371830</v>
      </c>
      <c r="AB76" s="3"/>
      <c r="AC76" s="27">
        <v>22294461703</v>
      </c>
      <c r="AD76" s="28">
        <v>138071452780</v>
      </c>
      <c r="AE76" s="135"/>
      <c r="AG76" s="135"/>
      <c r="AI76" s="135"/>
    </row>
    <row r="77" spans="1:35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>
        <v>3639477440</v>
      </c>
      <c r="J77" s="3">
        <v>3900761837</v>
      </c>
      <c r="K77" s="3">
        <v>143454761509</v>
      </c>
      <c r="L77" s="3"/>
      <c r="M77" s="3"/>
      <c r="N77" s="3"/>
      <c r="O77" s="3"/>
      <c r="P77" s="25">
        <v>362893810926</v>
      </c>
      <c r="Q77" s="156">
        <v>114933373464</v>
      </c>
      <c r="R77" s="3">
        <v>27226497650</v>
      </c>
      <c r="S77" s="3">
        <v>791630370</v>
      </c>
      <c r="T77" s="3">
        <v>0</v>
      </c>
      <c r="U77" s="3">
        <v>768949669</v>
      </c>
      <c r="V77" s="3">
        <v>768949669</v>
      </c>
      <c r="W77" s="3">
        <v>303289787</v>
      </c>
      <c r="X77" s="3"/>
      <c r="Y77" s="3">
        <v>1709914814</v>
      </c>
      <c r="Z77" s="3">
        <v>956570367</v>
      </c>
      <c r="AA77" s="3">
        <v>677447444</v>
      </c>
      <c r="AB77" s="3"/>
      <c r="AC77" s="27">
        <v>33203249770</v>
      </c>
      <c r="AD77" s="28">
        <v>214757187692</v>
      </c>
      <c r="AE77" s="135"/>
      <c r="AG77" s="135"/>
      <c r="AI77" s="135"/>
    </row>
    <row r="78" spans="1:35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>
        <v>5425821056</v>
      </c>
      <c r="J78" s="3">
        <v>5487206656</v>
      </c>
      <c r="K78" s="3">
        <v>161587316985</v>
      </c>
      <c r="L78" s="3"/>
      <c r="M78" s="3"/>
      <c r="N78" s="3"/>
      <c r="O78" s="3"/>
      <c r="P78" s="25">
        <v>416030145965</v>
      </c>
      <c r="Q78" s="156">
        <v>137927907105</v>
      </c>
      <c r="R78" s="3">
        <v>31359753004</v>
      </c>
      <c r="S78" s="3">
        <v>1614153828</v>
      </c>
      <c r="T78" s="3">
        <v>0</v>
      </c>
      <c r="U78" s="3">
        <v>1049908552</v>
      </c>
      <c r="V78" s="3">
        <v>1049908551</v>
      </c>
      <c r="W78" s="3">
        <v>452151755</v>
      </c>
      <c r="X78" s="3"/>
      <c r="Y78" s="3">
        <v>2142147283</v>
      </c>
      <c r="Z78" s="3">
        <v>1059776141</v>
      </c>
      <c r="AA78" s="3">
        <v>750538239</v>
      </c>
      <c r="AB78" s="3"/>
      <c r="AC78" s="27">
        <v>39478337353</v>
      </c>
      <c r="AD78" s="28">
        <v>238623901507</v>
      </c>
      <c r="AE78" s="135"/>
      <c r="AG78" s="135"/>
      <c r="AI78" s="135"/>
    </row>
    <row r="79" spans="1:35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>
        <v>3419014528</v>
      </c>
      <c r="J79" s="3">
        <v>3100402728</v>
      </c>
      <c r="K79" s="3">
        <v>82480560187</v>
      </c>
      <c r="L79" s="3"/>
      <c r="M79" s="3"/>
      <c r="N79" s="37"/>
      <c r="O79" s="37"/>
      <c r="P79" s="25">
        <v>264682366536</v>
      </c>
      <c r="Q79" s="156">
        <v>84702904437</v>
      </c>
      <c r="R79" s="3">
        <v>18592549399</v>
      </c>
      <c r="S79" s="3">
        <v>1417325692</v>
      </c>
      <c r="T79" s="3">
        <v>0</v>
      </c>
      <c r="U79" s="3">
        <v>551367112</v>
      </c>
      <c r="V79" s="3">
        <v>551367112</v>
      </c>
      <c r="W79" s="3">
        <v>284917877</v>
      </c>
      <c r="X79" s="3"/>
      <c r="Y79" s="3">
        <v>1160498026</v>
      </c>
      <c r="Z79" s="3">
        <v>685898507</v>
      </c>
      <c r="AA79" s="3">
        <v>485756414</v>
      </c>
      <c r="AB79" s="3"/>
      <c r="AC79" s="27">
        <v>23729680139</v>
      </c>
      <c r="AD79" s="28">
        <v>156249781960</v>
      </c>
      <c r="AE79" s="135"/>
      <c r="AG79" s="135"/>
      <c r="AI79" s="135"/>
    </row>
    <row r="80" spans="1:35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>
        <v>2250762784</v>
      </c>
      <c r="J80" s="3">
        <v>2181745087</v>
      </c>
      <c r="K80" s="3">
        <v>46538040424</v>
      </c>
      <c r="L80" s="3"/>
      <c r="M80" s="3"/>
      <c r="N80" s="3"/>
      <c r="O80" s="3"/>
      <c r="P80" s="25">
        <v>129177194479</v>
      </c>
      <c r="Q80" s="156">
        <v>41383876270</v>
      </c>
      <c r="R80" s="3">
        <v>9576818420</v>
      </c>
      <c r="S80" s="3">
        <v>201544965</v>
      </c>
      <c r="T80" s="3">
        <v>0</v>
      </c>
      <c r="U80" s="3">
        <v>374874500</v>
      </c>
      <c r="V80" s="3">
        <v>374874500</v>
      </c>
      <c r="W80" s="3">
        <v>187563565</v>
      </c>
      <c r="X80" s="3"/>
      <c r="Y80" s="3">
        <v>856744068</v>
      </c>
      <c r="Z80" s="3">
        <v>478714495</v>
      </c>
      <c r="AA80" s="3">
        <v>339027762</v>
      </c>
      <c r="AB80" s="3"/>
      <c r="AC80" s="27">
        <v>12390162275</v>
      </c>
      <c r="AD80" s="28">
        <v>75403155934</v>
      </c>
      <c r="AE80" s="135"/>
      <c r="AG80" s="135"/>
      <c r="AI80" s="135"/>
    </row>
    <row r="81" spans="1:35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>
        <v>4434411328</v>
      </c>
      <c r="J81" s="3">
        <v>5248563964</v>
      </c>
      <c r="K81" s="3">
        <v>102311924187</v>
      </c>
      <c r="L81" s="3"/>
      <c r="M81" s="3"/>
      <c r="N81" s="3"/>
      <c r="O81" s="3"/>
      <c r="P81" s="25">
        <v>300767379724</v>
      </c>
      <c r="Q81" s="156">
        <v>97911812718</v>
      </c>
      <c r="R81" s="3">
        <v>23457489144</v>
      </c>
      <c r="S81" s="3">
        <v>29427939</v>
      </c>
      <c r="T81" s="3">
        <v>0</v>
      </c>
      <c r="U81" s="3">
        <v>991317533</v>
      </c>
      <c r="V81" s="3">
        <v>991317533</v>
      </c>
      <c r="W81" s="3">
        <v>369534277</v>
      </c>
      <c r="X81" s="3"/>
      <c r="Y81" s="3">
        <v>2070507498</v>
      </c>
      <c r="Z81" s="3">
        <v>1232686330</v>
      </c>
      <c r="AA81" s="3">
        <v>872994013</v>
      </c>
      <c r="AB81" s="3"/>
      <c r="AC81" s="27">
        <v>30015274267</v>
      </c>
      <c r="AD81" s="28">
        <v>172840292739</v>
      </c>
      <c r="AE81" s="135"/>
      <c r="AG81" s="135"/>
      <c r="AI81" s="135"/>
    </row>
    <row r="82" spans="1:35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>
        <v>6390051072</v>
      </c>
      <c r="J82" s="3">
        <v>5760962754</v>
      </c>
      <c r="K82" s="3">
        <v>121779478781</v>
      </c>
      <c r="L82" s="3"/>
      <c r="M82" s="3"/>
      <c r="N82" s="3"/>
      <c r="O82" s="3"/>
      <c r="P82" s="25">
        <v>383702882256</v>
      </c>
      <c r="Q82" s="156">
        <v>121791094101</v>
      </c>
      <c r="R82" s="3">
        <v>21285434157</v>
      </c>
      <c r="S82" s="3">
        <v>7833361569</v>
      </c>
      <c r="T82" s="3">
        <v>0</v>
      </c>
      <c r="U82" s="3">
        <v>965365916</v>
      </c>
      <c r="V82" s="3">
        <v>965365916</v>
      </c>
      <c r="W82" s="3">
        <v>532504256</v>
      </c>
      <c r="X82" s="3"/>
      <c r="Y82" s="3">
        <v>2012536103</v>
      </c>
      <c r="Z82" s="3">
        <v>1200886288</v>
      </c>
      <c r="AA82" s="3">
        <v>850473080</v>
      </c>
      <c r="AB82" s="3"/>
      <c r="AC82" s="27">
        <v>35645927285</v>
      </c>
      <c r="AD82" s="28">
        <v>226265860870</v>
      </c>
      <c r="AE82" s="135"/>
      <c r="AG82" s="135"/>
      <c r="AI82" s="135"/>
    </row>
    <row r="83" spans="1:35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>
        <v>1504387136</v>
      </c>
      <c r="J83" s="3">
        <v>1681071965</v>
      </c>
      <c r="K83" s="3">
        <v>50212438688</v>
      </c>
      <c r="L83" s="3"/>
      <c r="M83" s="3"/>
      <c r="N83" s="3"/>
      <c r="O83" s="3"/>
      <c r="P83" s="25">
        <v>123456195185</v>
      </c>
      <c r="Q83" s="156">
        <v>38004516518</v>
      </c>
      <c r="R83" s="3">
        <v>7254293643</v>
      </c>
      <c r="S83" s="3">
        <v>376871868</v>
      </c>
      <c r="T83" s="3">
        <v>0</v>
      </c>
      <c r="U83" s="3">
        <v>280343200</v>
      </c>
      <c r="V83" s="3">
        <v>280343200</v>
      </c>
      <c r="W83" s="3">
        <v>125365595</v>
      </c>
      <c r="X83" s="3"/>
      <c r="Y83" s="3">
        <v>2480952249</v>
      </c>
      <c r="Z83" s="3">
        <v>360823999</v>
      </c>
      <c r="AA83" s="3">
        <v>255537182</v>
      </c>
      <c r="AB83" s="3"/>
      <c r="AC83" s="27">
        <v>11414530936</v>
      </c>
      <c r="AD83" s="28">
        <v>74037147731</v>
      </c>
      <c r="AE83" s="135"/>
      <c r="AG83" s="135"/>
      <c r="AI83" s="135"/>
    </row>
    <row r="84" spans="1:35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>
        <v>4352124736</v>
      </c>
      <c r="J84" s="3">
        <v>5229939057</v>
      </c>
      <c r="K84" s="3">
        <v>104381466649</v>
      </c>
      <c r="L84" s="3"/>
      <c r="M84" s="3"/>
      <c r="N84" s="3"/>
      <c r="O84" s="3"/>
      <c r="P84" s="25">
        <v>372508355943</v>
      </c>
      <c r="Q84" s="156">
        <v>120739335970</v>
      </c>
      <c r="R84" s="3">
        <v>19869788443</v>
      </c>
      <c r="S84" s="3">
        <v>8428276891</v>
      </c>
      <c r="T84" s="3">
        <v>0</v>
      </c>
      <c r="U84" s="3">
        <v>601320150</v>
      </c>
      <c r="V84" s="3">
        <v>601320151</v>
      </c>
      <c r="W84" s="3">
        <v>362677061</v>
      </c>
      <c r="X84" s="3"/>
      <c r="Y84" s="3">
        <v>1362224274</v>
      </c>
      <c r="Z84" s="3">
        <v>756065477</v>
      </c>
      <c r="AA84" s="3">
        <v>535448977</v>
      </c>
      <c r="AB84" s="3"/>
      <c r="AC84" s="27">
        <v>32517121424</v>
      </c>
      <c r="AD84" s="28">
        <v>219251898549</v>
      </c>
      <c r="AE84" s="135"/>
      <c r="AG84" s="135"/>
      <c r="AI84" s="135"/>
    </row>
    <row r="85" spans="1:35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>
        <v>1701099264</v>
      </c>
      <c r="J85" s="3">
        <v>2043420139</v>
      </c>
      <c r="K85" s="3">
        <v>67661207584</v>
      </c>
      <c r="L85" s="3"/>
      <c r="M85" s="3"/>
      <c r="N85" s="3"/>
      <c r="O85" s="3"/>
      <c r="P85" s="25">
        <v>143606037628</v>
      </c>
      <c r="Q85" s="156">
        <v>44384220606</v>
      </c>
      <c r="R85" s="3">
        <v>11281674821</v>
      </c>
      <c r="S85" s="3">
        <v>0</v>
      </c>
      <c r="T85" s="3">
        <v>0</v>
      </c>
      <c r="U85" s="3">
        <v>319072423</v>
      </c>
      <c r="V85" s="3">
        <v>319072422</v>
      </c>
      <c r="W85" s="3">
        <v>141758272</v>
      </c>
      <c r="X85" s="3"/>
      <c r="Y85" s="3">
        <v>669439809</v>
      </c>
      <c r="Z85" s="3">
        <v>396924854</v>
      </c>
      <c r="AA85" s="3">
        <v>281103971</v>
      </c>
      <c r="AB85" s="3"/>
      <c r="AC85" s="27">
        <v>13409046572</v>
      </c>
      <c r="AD85" s="28">
        <v>85812770450</v>
      </c>
      <c r="AE85" s="135"/>
      <c r="AG85" s="135"/>
      <c r="AI85" s="135"/>
    </row>
    <row r="86" spans="1:35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>
        <v>5819097088</v>
      </c>
      <c r="J86" s="3">
        <v>4848419096</v>
      </c>
      <c r="K86" s="3">
        <v>91134656514</v>
      </c>
      <c r="L86" s="3"/>
      <c r="M86" s="3"/>
      <c r="N86" s="3"/>
      <c r="O86" s="3"/>
      <c r="P86" s="25">
        <v>254750509100</v>
      </c>
      <c r="Q86" s="156">
        <v>79206720817</v>
      </c>
      <c r="R86" s="3">
        <v>16966393977</v>
      </c>
      <c r="S86" s="3">
        <v>2016906628</v>
      </c>
      <c r="T86" s="3">
        <v>0</v>
      </c>
      <c r="U86" s="3">
        <v>730335239</v>
      </c>
      <c r="V86" s="3">
        <v>730335238</v>
      </c>
      <c r="W86" s="3">
        <v>484924757</v>
      </c>
      <c r="X86" s="3"/>
      <c r="Y86" s="3">
        <v>1535087719</v>
      </c>
      <c r="Z86" s="3">
        <v>908599682</v>
      </c>
      <c r="AA86" s="3">
        <v>643474389</v>
      </c>
      <c r="AB86" s="3"/>
      <c r="AC86" s="27">
        <v>24016057629</v>
      </c>
      <c r="AD86" s="28">
        <v>151527730654</v>
      </c>
      <c r="AE86" s="135"/>
      <c r="AG86" s="135"/>
      <c r="AI86" s="135"/>
    </row>
    <row r="87" spans="1:35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>
        <v>1549963808</v>
      </c>
      <c r="J87" s="3">
        <v>1639785361</v>
      </c>
      <c r="K87" s="3">
        <v>50759112278</v>
      </c>
      <c r="L87" s="3"/>
      <c r="M87" s="3"/>
      <c r="N87" s="3"/>
      <c r="O87" s="3"/>
      <c r="P87" s="25">
        <v>140751090296</v>
      </c>
      <c r="Q87" s="156">
        <v>43492704529</v>
      </c>
      <c r="R87" s="3">
        <v>10106222060</v>
      </c>
      <c r="S87" s="3">
        <v>459980321</v>
      </c>
      <c r="T87" s="3">
        <v>0</v>
      </c>
      <c r="U87" s="3">
        <v>277441769</v>
      </c>
      <c r="V87" s="3">
        <v>277441768</v>
      </c>
      <c r="W87" s="3">
        <v>129163651</v>
      </c>
      <c r="X87" s="3"/>
      <c r="Y87" s="3">
        <v>790855591</v>
      </c>
      <c r="Z87" s="3">
        <v>513351901</v>
      </c>
      <c r="AA87" s="3">
        <v>363558130</v>
      </c>
      <c r="AB87" s="3"/>
      <c r="AC87" s="27">
        <v>12918015191</v>
      </c>
      <c r="AD87" s="28">
        <v>84340370576</v>
      </c>
      <c r="AE87" s="135"/>
      <c r="AG87" s="135"/>
      <c r="AI87" s="135"/>
    </row>
    <row r="88" spans="1:35" s="51" customFormat="1" x14ac:dyDescent="0.25">
      <c r="A88" s="49">
        <v>76</v>
      </c>
      <c r="B88" s="31" t="s">
        <v>230</v>
      </c>
      <c r="C88" s="31" t="s">
        <v>1284</v>
      </c>
      <c r="D88" s="38">
        <v>890981138</v>
      </c>
      <c r="E88" s="22">
        <v>213705837</v>
      </c>
      <c r="F88" s="39" t="s">
        <v>231</v>
      </c>
      <c r="G88" s="24">
        <v>123401006427</v>
      </c>
      <c r="H88" s="24">
        <v>0</v>
      </c>
      <c r="I88" s="3">
        <v>4900609856</v>
      </c>
      <c r="J88" s="3">
        <v>4420534390</v>
      </c>
      <c r="K88" s="3">
        <v>79090936993</v>
      </c>
      <c r="L88" s="45"/>
      <c r="M88" s="45"/>
      <c r="N88" s="45"/>
      <c r="O88" s="41"/>
      <c r="P88" s="43">
        <v>211813087666</v>
      </c>
      <c r="Q88" s="156">
        <v>64744595794</v>
      </c>
      <c r="R88" s="3">
        <v>14849800550</v>
      </c>
      <c r="S88" s="3">
        <v>1594655962</v>
      </c>
      <c r="T88" s="3">
        <v>0</v>
      </c>
      <c r="U88" s="3">
        <v>456983468</v>
      </c>
      <c r="V88" s="3">
        <v>456983468</v>
      </c>
      <c r="W88" s="3">
        <v>0</v>
      </c>
      <c r="X88" s="3"/>
      <c r="Y88" s="3">
        <v>3088608957</v>
      </c>
      <c r="Z88" s="3">
        <v>570857123</v>
      </c>
      <c r="AA88" s="3">
        <v>404283587</v>
      </c>
      <c r="AB88" s="3"/>
      <c r="AC88" s="27">
        <v>21422173115</v>
      </c>
      <c r="AD88" s="28">
        <v>128155699776</v>
      </c>
      <c r="AE88" s="135"/>
      <c r="AF88" s="158"/>
      <c r="AG88" s="135"/>
      <c r="AH88" s="158"/>
      <c r="AI88" s="135"/>
    </row>
    <row r="89" spans="1:35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>
        <v>7685390464</v>
      </c>
      <c r="J89" s="3">
        <v>7734735929</v>
      </c>
      <c r="K89" s="3">
        <v>101179136254</v>
      </c>
      <c r="L89" s="3"/>
      <c r="M89" s="3"/>
      <c r="N89" s="3"/>
      <c r="O89" s="3"/>
      <c r="P89" s="25">
        <v>420470505436</v>
      </c>
      <c r="Q89" s="156">
        <v>132873079052</v>
      </c>
      <c r="R89" s="3">
        <v>29444355770</v>
      </c>
      <c r="S89" s="3">
        <v>2600519160</v>
      </c>
      <c r="T89" s="3">
        <v>0</v>
      </c>
      <c r="U89" s="3">
        <v>0</v>
      </c>
      <c r="V89" s="3">
        <v>0</v>
      </c>
      <c r="W89" s="3">
        <v>640449205</v>
      </c>
      <c r="X89" s="3"/>
      <c r="Y89" s="3">
        <v>0</v>
      </c>
      <c r="Z89" s="3">
        <v>0</v>
      </c>
      <c r="AA89" s="3">
        <v>0</v>
      </c>
      <c r="AB89" s="3"/>
      <c r="AC89" s="27">
        <v>32685324135</v>
      </c>
      <c r="AD89" s="28">
        <v>254912102249</v>
      </c>
      <c r="AE89" s="135"/>
      <c r="AG89" s="135"/>
      <c r="AI89" s="135"/>
    </row>
    <row r="90" spans="1:35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>
        <v>5876386304</v>
      </c>
      <c r="J90" s="3">
        <v>6371823010</v>
      </c>
      <c r="K90" s="3">
        <v>149631955175</v>
      </c>
      <c r="L90" s="3"/>
      <c r="M90" s="3"/>
      <c r="N90" s="37"/>
      <c r="O90" s="37"/>
      <c r="P90" s="25">
        <v>416738681341</v>
      </c>
      <c r="Q90" s="156">
        <v>130944955025</v>
      </c>
      <c r="R90" s="3">
        <v>28708564480</v>
      </c>
      <c r="S90" s="3">
        <v>2268169450</v>
      </c>
      <c r="T90" s="3">
        <v>0</v>
      </c>
      <c r="U90" s="3">
        <v>1000347430</v>
      </c>
      <c r="V90" s="3">
        <v>1000347429</v>
      </c>
      <c r="W90" s="3">
        <v>489698859</v>
      </c>
      <c r="X90" s="3"/>
      <c r="Y90" s="3">
        <v>2490092191</v>
      </c>
      <c r="Z90" s="3">
        <v>1363638097</v>
      </c>
      <c r="AA90" s="3">
        <v>965734646</v>
      </c>
      <c r="AB90" s="3"/>
      <c r="AC90" s="27">
        <v>38286592582</v>
      </c>
      <c r="AD90" s="28">
        <v>247507133734</v>
      </c>
      <c r="AE90" s="135"/>
      <c r="AG90" s="135"/>
      <c r="AI90" s="135"/>
    </row>
    <row r="91" spans="1:35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>
        <v>8258906880</v>
      </c>
      <c r="J91" s="3">
        <v>5391651378</v>
      </c>
      <c r="K91" s="3">
        <v>63624983625</v>
      </c>
      <c r="L91" s="3"/>
      <c r="M91" s="3"/>
      <c r="N91" s="3"/>
      <c r="O91" s="3"/>
      <c r="P91" s="25">
        <v>220163265484</v>
      </c>
      <c r="Q91" s="156">
        <v>70606132853</v>
      </c>
      <c r="R91" s="3">
        <v>14876554158</v>
      </c>
      <c r="S91" s="3">
        <v>988596812</v>
      </c>
      <c r="T91" s="3">
        <v>0</v>
      </c>
      <c r="U91" s="3">
        <v>480468347</v>
      </c>
      <c r="V91" s="3">
        <v>480468347</v>
      </c>
      <c r="W91" s="3">
        <v>688242240</v>
      </c>
      <c r="X91" s="3"/>
      <c r="Y91" s="3">
        <v>2723876907</v>
      </c>
      <c r="Z91" s="3">
        <v>599848918</v>
      </c>
      <c r="AA91" s="3">
        <v>424815706</v>
      </c>
      <c r="AB91" s="3"/>
      <c r="AC91" s="27">
        <v>21262871435</v>
      </c>
      <c r="AD91" s="28">
        <v>128294261196</v>
      </c>
      <c r="AE91" s="135"/>
      <c r="AG91" s="135"/>
      <c r="AI91" s="135"/>
    </row>
    <row r="92" spans="1:35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>
        <v>23376548864</v>
      </c>
      <c r="J92" s="3">
        <v>14585923303</v>
      </c>
      <c r="K92" s="3">
        <v>36030192057</v>
      </c>
      <c r="L92" s="3"/>
      <c r="M92" s="3"/>
      <c r="N92" s="3"/>
      <c r="O92" s="3"/>
      <c r="P92" s="25">
        <v>334133418293</v>
      </c>
      <c r="Q92" s="156">
        <v>122743645112</v>
      </c>
      <c r="R92" s="3">
        <v>10468981371</v>
      </c>
      <c r="S92" s="3">
        <v>14487118361</v>
      </c>
      <c r="T92" s="3">
        <v>0</v>
      </c>
      <c r="U92" s="3">
        <v>490427455</v>
      </c>
      <c r="V92" s="3">
        <v>490427456</v>
      </c>
      <c r="W92" s="3">
        <v>1948045739</v>
      </c>
      <c r="X92" s="3"/>
      <c r="Y92" s="3">
        <v>1132103525</v>
      </c>
      <c r="Z92" s="3">
        <v>625925005</v>
      </c>
      <c r="AA92" s="3">
        <v>443282910</v>
      </c>
      <c r="AB92" s="3"/>
      <c r="AC92" s="27">
        <v>30086311822</v>
      </c>
      <c r="AD92" s="28">
        <v>181303461359</v>
      </c>
      <c r="AE92" s="135"/>
      <c r="AG92" s="135"/>
      <c r="AI92" s="135"/>
    </row>
    <row r="93" spans="1:35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>
        <v>2589798432</v>
      </c>
      <c r="J93" s="3">
        <v>2553472988</v>
      </c>
      <c r="K93" s="3">
        <v>47507265985</v>
      </c>
      <c r="L93" s="3"/>
      <c r="M93" s="3"/>
      <c r="N93" s="3"/>
      <c r="O93" s="3"/>
      <c r="P93" s="25">
        <v>132334585667</v>
      </c>
      <c r="Q93" s="156">
        <v>41361988137</v>
      </c>
      <c r="R93" s="3">
        <v>9415813512</v>
      </c>
      <c r="S93" s="3">
        <v>688605527</v>
      </c>
      <c r="T93" s="3">
        <v>0</v>
      </c>
      <c r="U93" s="3">
        <v>281711857</v>
      </c>
      <c r="V93" s="3">
        <v>281711856</v>
      </c>
      <c r="W93" s="3">
        <v>215816536</v>
      </c>
      <c r="X93" s="3"/>
      <c r="Y93" s="3">
        <v>1486190182</v>
      </c>
      <c r="Z93" s="3">
        <v>350127310</v>
      </c>
      <c r="AA93" s="3">
        <v>247961739</v>
      </c>
      <c r="AB93" s="3"/>
      <c r="AC93" s="27">
        <v>12967938519</v>
      </c>
      <c r="AD93" s="28">
        <v>78004659011</v>
      </c>
      <c r="AE93" s="135"/>
      <c r="AG93" s="135"/>
      <c r="AI93" s="135"/>
    </row>
    <row r="94" spans="1:35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>
        <v>1384727680</v>
      </c>
      <c r="J94" s="3">
        <v>1581381410</v>
      </c>
      <c r="K94" s="3">
        <v>42287946039</v>
      </c>
      <c r="L94" s="3"/>
      <c r="M94" s="3"/>
      <c r="N94" s="3"/>
      <c r="O94" s="3"/>
      <c r="P94" s="25">
        <v>101825382086</v>
      </c>
      <c r="Q94" s="156">
        <v>31746600645</v>
      </c>
      <c r="R94" s="3">
        <v>7748588960</v>
      </c>
      <c r="S94" s="3">
        <v>0</v>
      </c>
      <c r="T94" s="3">
        <v>0</v>
      </c>
      <c r="U94" s="3">
        <v>176345252</v>
      </c>
      <c r="V94" s="3">
        <v>176345251</v>
      </c>
      <c r="W94" s="3">
        <v>115393973</v>
      </c>
      <c r="X94" s="3"/>
      <c r="Y94" s="3">
        <v>1942023590</v>
      </c>
      <c r="Z94" s="3">
        <v>282936572</v>
      </c>
      <c r="AA94" s="3">
        <v>200376956</v>
      </c>
      <c r="AB94" s="3"/>
      <c r="AC94" s="27">
        <v>10642010554</v>
      </c>
      <c r="AD94" s="28">
        <v>59436770887</v>
      </c>
      <c r="AE94" s="135"/>
      <c r="AG94" s="135"/>
      <c r="AI94" s="135"/>
    </row>
    <row r="95" spans="1:35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>
        <v>9155254912</v>
      </c>
      <c r="J95" s="3">
        <v>6884022644</v>
      </c>
      <c r="K95" s="3">
        <v>21997401355</v>
      </c>
      <c r="L95" s="3"/>
      <c r="M95" s="3"/>
      <c r="N95" s="3"/>
      <c r="O95" s="3"/>
      <c r="P95" s="25">
        <v>322996950163</v>
      </c>
      <c r="Q95" s="156">
        <v>102416058137</v>
      </c>
      <c r="R95" s="3">
        <v>16170417851</v>
      </c>
      <c r="S95" s="3">
        <v>3757663274</v>
      </c>
      <c r="T95" s="3">
        <v>0</v>
      </c>
      <c r="U95" s="3">
        <v>663485362</v>
      </c>
      <c r="V95" s="3">
        <v>663485361</v>
      </c>
      <c r="W95" s="3">
        <v>762937909</v>
      </c>
      <c r="X95" s="3"/>
      <c r="Y95" s="3">
        <v>2185446257</v>
      </c>
      <c r="Z95" s="3">
        <v>838104222</v>
      </c>
      <c r="AA95" s="3">
        <v>593549186</v>
      </c>
      <c r="AB95" s="3"/>
      <c r="AC95" s="27">
        <v>25635089422</v>
      </c>
      <c r="AD95" s="28">
        <v>194945802604</v>
      </c>
      <c r="AE95" s="135"/>
      <c r="AG95" s="135"/>
      <c r="AI95" s="135"/>
    </row>
    <row r="96" spans="1:35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>
        <v>1527654272</v>
      </c>
      <c r="J96" s="3">
        <v>1772963856</v>
      </c>
      <c r="K96" s="3">
        <v>38451779477</v>
      </c>
      <c r="L96" s="3"/>
      <c r="M96" s="3"/>
      <c r="N96" s="3"/>
      <c r="O96" s="3"/>
      <c r="P96" s="25">
        <v>101965087139</v>
      </c>
      <c r="Q96" s="156">
        <v>32384054307</v>
      </c>
      <c r="R96" s="3">
        <v>7379735343</v>
      </c>
      <c r="S96" s="3">
        <v>253540627</v>
      </c>
      <c r="T96" s="3">
        <v>0</v>
      </c>
      <c r="U96" s="3">
        <v>340600038</v>
      </c>
      <c r="V96" s="3">
        <v>340600038</v>
      </c>
      <c r="W96" s="3">
        <v>127304523</v>
      </c>
      <c r="X96" s="3"/>
      <c r="Y96" s="3">
        <v>488343341</v>
      </c>
      <c r="Z96" s="3">
        <v>424043098</v>
      </c>
      <c r="AA96" s="3">
        <v>300309233</v>
      </c>
      <c r="AB96" s="3"/>
      <c r="AC96" s="27">
        <v>9654476241</v>
      </c>
      <c r="AD96" s="28">
        <v>59926556591</v>
      </c>
      <c r="AE96" s="135"/>
      <c r="AG96" s="135"/>
      <c r="AI96" s="135"/>
    </row>
    <row r="97" spans="1:35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>
        <v>1294749520</v>
      </c>
      <c r="J97" s="3">
        <v>1516200084</v>
      </c>
      <c r="K97" s="3">
        <v>32711960852</v>
      </c>
      <c r="L97" s="3"/>
      <c r="M97" s="3"/>
      <c r="N97" s="3"/>
      <c r="O97" s="3"/>
      <c r="P97" s="25">
        <v>88747083696</v>
      </c>
      <c r="Q97" s="156">
        <v>28158662569</v>
      </c>
      <c r="R97" s="3">
        <v>5473394861</v>
      </c>
      <c r="S97" s="3">
        <v>20761693</v>
      </c>
      <c r="T97" s="3">
        <v>0</v>
      </c>
      <c r="U97" s="3">
        <v>205161777</v>
      </c>
      <c r="V97" s="3">
        <v>205161776</v>
      </c>
      <c r="W97" s="3">
        <v>107895793</v>
      </c>
      <c r="X97" s="3"/>
      <c r="Y97" s="3">
        <v>430741059</v>
      </c>
      <c r="Z97" s="3">
        <v>255220499</v>
      </c>
      <c r="AA97" s="3">
        <v>180748307</v>
      </c>
      <c r="AB97" s="3"/>
      <c r="AC97" s="27">
        <v>6879085765</v>
      </c>
      <c r="AD97" s="28">
        <v>53709335362</v>
      </c>
      <c r="AE97" s="135"/>
      <c r="AG97" s="135"/>
      <c r="AI97" s="135"/>
    </row>
    <row r="98" spans="1:35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>
        <v>1691525504</v>
      </c>
      <c r="J98" s="3">
        <v>1973236689</v>
      </c>
      <c r="K98" s="3">
        <v>61095969584</v>
      </c>
      <c r="L98" s="3"/>
      <c r="M98" s="3"/>
      <c r="N98" s="3"/>
      <c r="O98" s="3"/>
      <c r="P98" s="25">
        <v>137267087650</v>
      </c>
      <c r="Q98" s="156">
        <v>44030201485</v>
      </c>
      <c r="R98" s="3">
        <v>10110069886</v>
      </c>
      <c r="S98" s="3">
        <v>195581516</v>
      </c>
      <c r="T98" s="3">
        <v>0</v>
      </c>
      <c r="U98" s="3">
        <v>423413380</v>
      </c>
      <c r="V98" s="3">
        <v>423413379</v>
      </c>
      <c r="W98" s="3">
        <v>140960459</v>
      </c>
      <c r="X98" s="3"/>
      <c r="Y98" s="3">
        <v>972623821</v>
      </c>
      <c r="Z98" s="3">
        <v>529006558</v>
      </c>
      <c r="AA98" s="3">
        <v>374644828</v>
      </c>
      <c r="AB98" s="3"/>
      <c r="AC98" s="27">
        <v>13169713827</v>
      </c>
      <c r="AD98" s="28">
        <v>80067172338</v>
      </c>
      <c r="AE98" s="135"/>
      <c r="AG98" s="135"/>
      <c r="AI98" s="135"/>
    </row>
    <row r="99" spans="1:35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>
        <v>1709352704</v>
      </c>
      <c r="J99" s="3">
        <v>2152160838</v>
      </c>
      <c r="K99" s="3">
        <v>36424742650</v>
      </c>
      <c r="L99" s="3"/>
      <c r="M99" s="3"/>
      <c r="N99" s="3"/>
      <c r="O99" s="3"/>
      <c r="P99" s="25">
        <v>106552969802</v>
      </c>
      <c r="Q99" s="156">
        <v>34942651008</v>
      </c>
      <c r="R99" s="3">
        <v>8627457502</v>
      </c>
      <c r="S99" s="3">
        <v>0</v>
      </c>
      <c r="T99" s="3">
        <v>0</v>
      </c>
      <c r="U99" s="3">
        <v>241829008</v>
      </c>
      <c r="V99" s="3">
        <v>241829009</v>
      </c>
      <c r="W99" s="3">
        <v>142446059</v>
      </c>
      <c r="X99" s="3"/>
      <c r="Y99" s="3">
        <v>786886241</v>
      </c>
      <c r="Z99" s="3">
        <v>304472656</v>
      </c>
      <c r="AA99" s="3">
        <v>215628907</v>
      </c>
      <c r="AB99" s="3"/>
      <c r="AC99" s="27">
        <v>10560549382</v>
      </c>
      <c r="AD99" s="28">
        <v>61049769412</v>
      </c>
      <c r="AE99" s="135"/>
      <c r="AG99" s="135"/>
      <c r="AI99" s="135"/>
    </row>
    <row r="100" spans="1:35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>
        <v>1374412800</v>
      </c>
      <c r="J100" s="3">
        <v>1420201264</v>
      </c>
      <c r="K100" s="3">
        <v>32570533646</v>
      </c>
      <c r="L100" s="3"/>
      <c r="M100" s="3"/>
      <c r="N100" s="3"/>
      <c r="O100" s="3"/>
      <c r="P100" s="25">
        <v>108227298676</v>
      </c>
      <c r="Q100" s="156">
        <v>34956707560</v>
      </c>
      <c r="R100" s="3">
        <v>6686524974</v>
      </c>
      <c r="S100" s="3">
        <v>1991778027</v>
      </c>
      <c r="T100" s="3">
        <v>0</v>
      </c>
      <c r="U100" s="3">
        <v>74581192</v>
      </c>
      <c r="V100" s="3">
        <v>74581193</v>
      </c>
      <c r="W100" s="3">
        <v>114534400</v>
      </c>
      <c r="X100" s="3"/>
      <c r="Y100" s="3">
        <v>214178178</v>
      </c>
      <c r="Z100" s="3">
        <v>105120381</v>
      </c>
      <c r="AA100" s="3">
        <v>74446728</v>
      </c>
      <c r="AB100" s="3"/>
      <c r="AC100" s="27">
        <v>9335745073</v>
      </c>
      <c r="AD100" s="28">
        <v>63934846043</v>
      </c>
      <c r="AE100" s="135"/>
      <c r="AG100" s="135"/>
      <c r="AI100" s="135"/>
    </row>
    <row r="101" spans="1:35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>
        <v>1481505760</v>
      </c>
      <c r="J101" s="3">
        <v>1492745944</v>
      </c>
      <c r="K101" s="3">
        <v>34981031826</v>
      </c>
      <c r="L101" s="3"/>
      <c r="M101" s="3"/>
      <c r="N101" s="3"/>
      <c r="O101" s="3"/>
      <c r="P101" s="25">
        <v>84587828498</v>
      </c>
      <c r="Q101" s="156">
        <v>28360422329</v>
      </c>
      <c r="R101" s="3">
        <v>6435270220</v>
      </c>
      <c r="S101" s="3">
        <v>647298540</v>
      </c>
      <c r="T101" s="3">
        <v>0</v>
      </c>
      <c r="U101" s="3">
        <v>288504084</v>
      </c>
      <c r="V101" s="3">
        <v>288504083</v>
      </c>
      <c r="W101" s="3">
        <v>123458813</v>
      </c>
      <c r="X101" s="3"/>
      <c r="Y101" s="3">
        <v>1298092821</v>
      </c>
      <c r="Z101" s="3">
        <v>359754084</v>
      </c>
      <c r="AA101" s="3">
        <v>254779464</v>
      </c>
      <c r="AB101" s="3"/>
      <c r="AC101" s="27">
        <v>9695662109</v>
      </c>
      <c r="AD101" s="28">
        <v>46531744060</v>
      </c>
      <c r="AE101" s="135"/>
      <c r="AG101" s="135"/>
      <c r="AI101" s="135"/>
    </row>
    <row r="102" spans="1:35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>
        <v>2213040736</v>
      </c>
      <c r="J102" s="3">
        <v>2393513992</v>
      </c>
      <c r="K102" s="3">
        <v>64454972076</v>
      </c>
      <c r="L102" s="3"/>
      <c r="M102" s="3"/>
      <c r="N102" s="3"/>
      <c r="O102" s="3"/>
      <c r="P102" s="25">
        <v>175409047312</v>
      </c>
      <c r="Q102" s="156">
        <v>55622101420</v>
      </c>
      <c r="R102" s="3">
        <v>12954786804</v>
      </c>
      <c r="S102" s="3">
        <v>688193446</v>
      </c>
      <c r="T102" s="3">
        <v>0</v>
      </c>
      <c r="U102" s="3">
        <v>370534785</v>
      </c>
      <c r="V102" s="3">
        <v>370534785</v>
      </c>
      <c r="W102" s="3">
        <v>184420061</v>
      </c>
      <c r="X102" s="3"/>
      <c r="Y102" s="3">
        <v>1257339958</v>
      </c>
      <c r="Z102" s="3">
        <v>639689907</v>
      </c>
      <c r="AA102" s="3">
        <v>453031276</v>
      </c>
      <c r="AB102" s="3"/>
      <c r="AC102" s="27">
        <v>16918531022</v>
      </c>
      <c r="AD102" s="28">
        <v>102868414870</v>
      </c>
      <c r="AE102" s="135"/>
      <c r="AG102" s="135"/>
      <c r="AI102" s="135"/>
    </row>
    <row r="103" spans="1:35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>
        <v>2826699136</v>
      </c>
      <c r="J103" s="3">
        <v>2757994934</v>
      </c>
      <c r="K103" s="3">
        <v>64170528441</v>
      </c>
      <c r="L103" s="3"/>
      <c r="M103" s="3"/>
      <c r="N103" s="3"/>
      <c r="O103" s="3"/>
      <c r="P103" s="25">
        <v>165813243850</v>
      </c>
      <c r="Q103" s="156">
        <v>51583814432</v>
      </c>
      <c r="R103" s="3">
        <v>12285037751</v>
      </c>
      <c r="S103" s="3">
        <v>373968001</v>
      </c>
      <c r="T103" s="3">
        <v>0</v>
      </c>
      <c r="U103" s="3">
        <v>362441113</v>
      </c>
      <c r="V103" s="3">
        <v>362441112</v>
      </c>
      <c r="W103" s="3">
        <v>235558261</v>
      </c>
      <c r="X103" s="3"/>
      <c r="Y103" s="3">
        <v>761961308</v>
      </c>
      <c r="Z103" s="3">
        <v>450875433</v>
      </c>
      <c r="AA103" s="3">
        <v>319312013</v>
      </c>
      <c r="AB103" s="3"/>
      <c r="AC103" s="27">
        <v>15151594992</v>
      </c>
      <c r="AD103" s="28">
        <v>99077834426</v>
      </c>
      <c r="AE103" s="135"/>
      <c r="AG103" s="135"/>
      <c r="AI103" s="135"/>
    </row>
    <row r="104" spans="1:35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>
        <v>618102200</v>
      </c>
      <c r="J104" s="3">
        <v>692116820</v>
      </c>
      <c r="K104" s="3">
        <v>11573707426</v>
      </c>
      <c r="L104" s="3"/>
      <c r="M104" s="3"/>
      <c r="N104" s="3"/>
      <c r="O104" s="3"/>
      <c r="P104" s="25">
        <v>42549226710</v>
      </c>
      <c r="Q104" s="156">
        <v>13001173409</v>
      </c>
      <c r="R104" s="3">
        <v>2418044511</v>
      </c>
      <c r="S104" s="3">
        <v>124633556</v>
      </c>
      <c r="T104" s="3">
        <v>0</v>
      </c>
      <c r="U104" s="3">
        <v>118884555</v>
      </c>
      <c r="V104" s="3">
        <v>118884554</v>
      </c>
      <c r="W104" s="3">
        <v>51508517</v>
      </c>
      <c r="X104" s="3"/>
      <c r="Y104" s="3">
        <v>341042684</v>
      </c>
      <c r="Z104" s="3">
        <v>193247073</v>
      </c>
      <c r="AA104" s="3">
        <v>136858447</v>
      </c>
      <c r="AB104" s="3"/>
      <c r="AC104" s="27">
        <v>3503103897</v>
      </c>
      <c r="AD104" s="28">
        <v>26044949404</v>
      </c>
      <c r="AE104" s="135"/>
      <c r="AG104" s="135"/>
      <c r="AI104" s="135"/>
    </row>
    <row r="105" spans="1:35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>
        <v>3153206848</v>
      </c>
      <c r="J105" s="3">
        <v>3320157187</v>
      </c>
      <c r="K105" s="3">
        <v>50709289448</v>
      </c>
      <c r="L105" s="3"/>
      <c r="M105" s="3"/>
      <c r="N105" s="3"/>
      <c r="O105" s="3"/>
      <c r="P105" s="25">
        <v>180975092351</v>
      </c>
      <c r="Q105" s="156">
        <v>59287378211</v>
      </c>
      <c r="R105" s="3">
        <v>11339597192</v>
      </c>
      <c r="S105" s="3">
        <v>301310961</v>
      </c>
      <c r="T105" s="3">
        <v>0</v>
      </c>
      <c r="U105" s="3">
        <v>442146961</v>
      </c>
      <c r="V105" s="3">
        <v>442146961</v>
      </c>
      <c r="W105" s="3">
        <v>262767237</v>
      </c>
      <c r="X105" s="3"/>
      <c r="Y105" s="3">
        <v>1317845242</v>
      </c>
      <c r="Z105" s="3">
        <v>551601419</v>
      </c>
      <c r="AA105" s="3">
        <v>390646610</v>
      </c>
      <c r="AB105" s="3"/>
      <c r="AC105" s="27">
        <v>15048062583</v>
      </c>
      <c r="AD105" s="28">
        <v>106639651557</v>
      </c>
      <c r="AE105" s="135"/>
      <c r="AG105" s="135"/>
      <c r="AI105" s="135"/>
    </row>
    <row r="106" spans="1:35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>
        <v>1394339392</v>
      </c>
      <c r="J106" s="3">
        <v>1598029606</v>
      </c>
      <c r="K106" s="3">
        <v>34769661993</v>
      </c>
      <c r="L106" s="3"/>
      <c r="M106" s="3"/>
      <c r="N106" s="3"/>
      <c r="O106" s="3"/>
      <c r="P106" s="25">
        <v>95084756412</v>
      </c>
      <c r="Q106" s="156">
        <v>30347816484</v>
      </c>
      <c r="R106" s="3">
        <v>7486134976</v>
      </c>
      <c r="S106" s="3">
        <v>34640309</v>
      </c>
      <c r="T106" s="3">
        <v>0</v>
      </c>
      <c r="U106" s="3">
        <v>228775024</v>
      </c>
      <c r="V106" s="3">
        <v>228775023</v>
      </c>
      <c r="W106" s="3">
        <v>116194949</v>
      </c>
      <c r="X106" s="3"/>
      <c r="Y106" s="3">
        <v>1091650756</v>
      </c>
      <c r="Z106" s="3">
        <v>284765966</v>
      </c>
      <c r="AA106" s="3">
        <v>201672540</v>
      </c>
      <c r="AB106" s="3"/>
      <c r="AC106" s="27">
        <v>9672609543</v>
      </c>
      <c r="AD106" s="28">
        <v>55064330385</v>
      </c>
      <c r="AE106" s="135"/>
      <c r="AG106" s="135"/>
      <c r="AI106" s="135"/>
    </row>
    <row r="107" spans="1:35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>
        <v>1234785616</v>
      </c>
      <c r="J107" s="3">
        <v>1465912622</v>
      </c>
      <c r="K107" s="3">
        <v>34203611786</v>
      </c>
      <c r="L107" s="3"/>
      <c r="M107" s="3"/>
      <c r="N107" s="3"/>
      <c r="O107" s="3"/>
      <c r="P107" s="25">
        <v>94667795847</v>
      </c>
      <c r="Q107" s="156">
        <v>29451316244</v>
      </c>
      <c r="R107" s="3">
        <v>7082467579</v>
      </c>
      <c r="S107" s="3">
        <v>124692205</v>
      </c>
      <c r="T107" s="3">
        <v>0</v>
      </c>
      <c r="U107" s="3">
        <v>310749210</v>
      </c>
      <c r="V107" s="3">
        <v>310749209</v>
      </c>
      <c r="W107" s="3">
        <v>102898801</v>
      </c>
      <c r="X107" s="3"/>
      <c r="Y107" s="3">
        <v>1669403934</v>
      </c>
      <c r="Z107" s="3">
        <v>399895155</v>
      </c>
      <c r="AA107" s="3">
        <v>283207551</v>
      </c>
      <c r="AB107" s="3"/>
      <c r="AC107" s="27">
        <v>10284063644</v>
      </c>
      <c r="AD107" s="28">
        <v>54932415959</v>
      </c>
      <c r="AE107" s="135"/>
      <c r="AG107" s="135"/>
      <c r="AI107" s="135"/>
    </row>
    <row r="108" spans="1:35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>
        <v>853330736</v>
      </c>
      <c r="J108" s="3">
        <v>1007440994</v>
      </c>
      <c r="K108" s="3">
        <v>11845785076</v>
      </c>
      <c r="L108" s="3"/>
      <c r="M108" s="3"/>
      <c r="N108" s="3"/>
      <c r="O108" s="3"/>
      <c r="P108" s="25">
        <v>52402204490</v>
      </c>
      <c r="Q108" s="156">
        <v>17314334543</v>
      </c>
      <c r="R108" s="3">
        <v>3157602697</v>
      </c>
      <c r="S108" s="3">
        <v>361377198</v>
      </c>
      <c r="T108" s="3">
        <v>0</v>
      </c>
      <c r="U108" s="3">
        <v>128493911</v>
      </c>
      <c r="V108" s="3">
        <v>128493911</v>
      </c>
      <c r="W108" s="3">
        <v>71110895</v>
      </c>
      <c r="X108" s="3"/>
      <c r="Y108" s="3">
        <v>272817608</v>
      </c>
      <c r="Z108" s="3">
        <v>159845948</v>
      </c>
      <c r="AA108" s="3">
        <v>113203621</v>
      </c>
      <c r="AB108" s="3"/>
      <c r="AC108" s="27">
        <v>4392945789</v>
      </c>
      <c r="AD108" s="28">
        <v>30694924158</v>
      </c>
      <c r="AE108" s="135"/>
      <c r="AG108" s="135"/>
      <c r="AI108" s="135"/>
    </row>
    <row r="109" spans="1:35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>
        <v>524415600</v>
      </c>
      <c r="J109" s="3">
        <v>508074469</v>
      </c>
      <c r="K109" s="3">
        <v>11433757505</v>
      </c>
      <c r="L109" s="3"/>
      <c r="M109" s="3"/>
      <c r="N109" s="3"/>
      <c r="O109" s="3"/>
      <c r="P109" s="25">
        <v>34333124572</v>
      </c>
      <c r="Q109" s="156">
        <v>10789693436</v>
      </c>
      <c r="R109" s="3">
        <v>2434945722</v>
      </c>
      <c r="S109" s="3">
        <v>66639645</v>
      </c>
      <c r="T109" s="3">
        <v>0</v>
      </c>
      <c r="U109" s="3">
        <v>308305487</v>
      </c>
      <c r="V109" s="3">
        <v>308305488</v>
      </c>
      <c r="W109" s="3">
        <v>43701300</v>
      </c>
      <c r="X109" s="3"/>
      <c r="Y109" s="3">
        <v>1814239847</v>
      </c>
      <c r="Z109" s="3">
        <v>911698542</v>
      </c>
      <c r="AA109" s="3">
        <v>645669016</v>
      </c>
      <c r="AB109" s="3"/>
      <c r="AC109" s="27">
        <v>6533505047</v>
      </c>
      <c r="AD109" s="28">
        <v>17009926089</v>
      </c>
      <c r="AE109" s="135"/>
      <c r="AG109" s="135"/>
      <c r="AI109" s="135"/>
    </row>
    <row r="110" spans="1:35" x14ac:dyDescent="0.25">
      <c r="A110" s="29">
        <v>98</v>
      </c>
      <c r="B110" s="21"/>
      <c r="C110" s="134" t="str">
        <f>VLOOKUP(D110,[1]Hoja1!$A$2:$B$1115,2,0)</f>
        <v>05002</v>
      </c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>
        <v>261320612</v>
      </c>
      <c r="J110" s="3">
        <v>286478124</v>
      </c>
      <c r="K110" s="3">
        <v>0</v>
      </c>
      <c r="L110" s="3"/>
      <c r="M110" s="3"/>
      <c r="N110" s="3"/>
      <c r="O110" s="3"/>
      <c r="P110" s="25">
        <v>547798736</v>
      </c>
      <c r="Q110" s="156">
        <v>373584996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21776718</v>
      </c>
      <c r="X110" s="3"/>
      <c r="Y110" s="3">
        <v>0</v>
      </c>
      <c r="Z110" s="3">
        <v>0</v>
      </c>
      <c r="AA110" s="3">
        <v>0</v>
      </c>
      <c r="AB110" s="3"/>
      <c r="AC110" s="27">
        <v>21776718</v>
      </c>
      <c r="AD110" s="28">
        <v>152437022</v>
      </c>
      <c r="AE110" s="135"/>
      <c r="AG110" s="135"/>
      <c r="AI110" s="135"/>
    </row>
    <row r="111" spans="1:35" x14ac:dyDescent="0.25">
      <c r="A111" s="20">
        <v>99</v>
      </c>
      <c r="B111" s="52"/>
      <c r="C111" s="134" t="str">
        <f>VLOOKUP(D111,[1]Hoja1!$A$2:$B$1115,2,0)</f>
        <v>05004</v>
      </c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>
        <v>30083159</v>
      </c>
      <c r="J111" s="3">
        <v>31268481</v>
      </c>
      <c r="K111" s="3">
        <v>0</v>
      </c>
      <c r="L111" s="3"/>
      <c r="M111" s="3"/>
      <c r="N111" s="3"/>
      <c r="O111" s="3"/>
      <c r="P111" s="25">
        <v>61351640</v>
      </c>
      <c r="Q111" s="156">
        <v>41296201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2506930</v>
      </c>
      <c r="X111" s="3"/>
      <c r="Y111" s="3">
        <v>0</v>
      </c>
      <c r="Z111" s="3">
        <v>0</v>
      </c>
      <c r="AA111" s="3">
        <v>0</v>
      </c>
      <c r="AB111" s="3"/>
      <c r="AC111" s="27">
        <v>2506930</v>
      </c>
      <c r="AD111" s="28">
        <v>17548509</v>
      </c>
      <c r="AE111" s="135"/>
      <c r="AG111" s="135"/>
      <c r="AI111" s="135"/>
    </row>
    <row r="112" spans="1:35" x14ac:dyDescent="0.25">
      <c r="A112" s="29">
        <v>100</v>
      </c>
      <c r="B112" s="52"/>
      <c r="C112" s="134" t="str">
        <f>VLOOKUP(D112,[1]Hoja1!$A$2:$B$1115,2,0)</f>
        <v>05021</v>
      </c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>
        <v>66864427</v>
      </c>
      <c r="J112" s="3">
        <v>59875443</v>
      </c>
      <c r="K112" s="3">
        <v>0</v>
      </c>
      <c r="L112" s="3"/>
      <c r="M112" s="3"/>
      <c r="N112" s="3"/>
      <c r="O112" s="3"/>
      <c r="P112" s="25">
        <v>126739870</v>
      </c>
      <c r="Q112" s="156">
        <v>82163587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5572036</v>
      </c>
      <c r="X112" s="3"/>
      <c r="Y112" s="3">
        <v>0</v>
      </c>
      <c r="Z112" s="3">
        <v>0</v>
      </c>
      <c r="AA112" s="3">
        <v>0</v>
      </c>
      <c r="AB112" s="3"/>
      <c r="AC112" s="27">
        <v>5572036</v>
      </c>
      <c r="AD112" s="28">
        <v>39004247</v>
      </c>
      <c r="AE112" s="135"/>
      <c r="AG112" s="135"/>
      <c r="AI112" s="135"/>
    </row>
    <row r="113" spans="1:35" x14ac:dyDescent="0.25">
      <c r="A113" s="20">
        <v>101</v>
      </c>
      <c r="B113" s="52"/>
      <c r="C113" s="134" t="str">
        <f>VLOOKUP(D113,[1]Hoja1!$A$2:$B$1115,2,0)</f>
        <v>05030</v>
      </c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>
        <v>327500080</v>
      </c>
      <c r="J113" s="3">
        <v>400059941</v>
      </c>
      <c r="K113" s="3">
        <v>0</v>
      </c>
      <c r="L113" s="3"/>
      <c r="M113" s="3"/>
      <c r="N113" s="3"/>
      <c r="O113" s="3"/>
      <c r="P113" s="25">
        <v>727560021</v>
      </c>
      <c r="Q113" s="156">
        <v>509226633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27291673</v>
      </c>
      <c r="X113" s="3"/>
      <c r="Y113" s="3">
        <v>0</v>
      </c>
      <c r="Z113" s="3">
        <v>0</v>
      </c>
      <c r="AA113" s="3">
        <v>0</v>
      </c>
      <c r="AB113" s="3"/>
      <c r="AC113" s="27">
        <v>27291673</v>
      </c>
      <c r="AD113" s="28">
        <v>191041715</v>
      </c>
      <c r="AE113" s="135"/>
      <c r="AG113" s="135"/>
      <c r="AI113" s="135"/>
    </row>
    <row r="114" spans="1:35" x14ac:dyDescent="0.25">
      <c r="A114" s="29">
        <v>102</v>
      </c>
      <c r="B114" s="52"/>
      <c r="C114" s="134" t="str">
        <f>VLOOKUP(D114,[1]Hoja1!$A$2:$B$1115,2,0)</f>
        <v>05031</v>
      </c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>
        <v>506409856</v>
      </c>
      <c r="J114" s="3">
        <v>437583279</v>
      </c>
      <c r="K114" s="3">
        <v>0</v>
      </c>
      <c r="L114" s="3"/>
      <c r="M114" s="3"/>
      <c r="N114" s="3"/>
      <c r="O114" s="3"/>
      <c r="P114" s="25">
        <v>943993135</v>
      </c>
      <c r="Q114" s="156">
        <v>606386563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42200821</v>
      </c>
      <c r="X114" s="3"/>
      <c r="Y114" s="3">
        <v>0</v>
      </c>
      <c r="Z114" s="3">
        <v>0</v>
      </c>
      <c r="AA114" s="3">
        <v>0</v>
      </c>
      <c r="AB114" s="3"/>
      <c r="AC114" s="27">
        <v>42200821</v>
      </c>
      <c r="AD114" s="28">
        <v>295405751</v>
      </c>
      <c r="AE114" s="135"/>
      <c r="AG114" s="135"/>
      <c r="AI114" s="135"/>
    </row>
    <row r="115" spans="1:35" x14ac:dyDescent="0.25">
      <c r="A115" s="20">
        <v>103</v>
      </c>
      <c r="B115" s="52"/>
      <c r="C115" s="134" t="str">
        <f>VLOOKUP(D115,[1]Hoja1!$A$2:$B$1115,2,0)</f>
        <v>05034</v>
      </c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>
        <v>612625384</v>
      </c>
      <c r="J115" s="3">
        <v>645620325</v>
      </c>
      <c r="K115" s="3">
        <v>0</v>
      </c>
      <c r="L115" s="3"/>
      <c r="M115" s="3"/>
      <c r="N115" s="3"/>
      <c r="O115" s="3"/>
      <c r="P115" s="25">
        <v>1258245709</v>
      </c>
      <c r="Q115" s="156">
        <v>849828785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51052115</v>
      </c>
      <c r="X115" s="3"/>
      <c r="Y115" s="3">
        <v>0</v>
      </c>
      <c r="Z115" s="3">
        <v>0</v>
      </c>
      <c r="AA115" s="3">
        <v>0</v>
      </c>
      <c r="AB115" s="3"/>
      <c r="AC115" s="27">
        <v>51052115</v>
      </c>
      <c r="AD115" s="28">
        <v>357364809</v>
      </c>
      <c r="AE115" s="135"/>
      <c r="AG115" s="135"/>
      <c r="AI115" s="135"/>
    </row>
    <row r="116" spans="1:35" x14ac:dyDescent="0.25">
      <c r="A116" s="29">
        <v>104</v>
      </c>
      <c r="B116" s="52"/>
      <c r="C116" s="134" t="str">
        <f>VLOOKUP(D116,[1]Hoja1!$A$2:$B$1115,2,0)</f>
        <v>05036</v>
      </c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>
        <v>78415209</v>
      </c>
      <c r="J116" s="3">
        <v>80812105</v>
      </c>
      <c r="K116" s="3">
        <v>0</v>
      </c>
      <c r="L116" s="3"/>
      <c r="M116" s="3"/>
      <c r="N116" s="3"/>
      <c r="O116" s="3"/>
      <c r="P116" s="25">
        <v>159227314</v>
      </c>
      <c r="Q116" s="156">
        <v>106950509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6534601</v>
      </c>
      <c r="X116" s="3"/>
      <c r="Y116" s="3">
        <v>0</v>
      </c>
      <c r="Z116" s="3">
        <v>0</v>
      </c>
      <c r="AA116" s="3">
        <v>0</v>
      </c>
      <c r="AB116" s="3"/>
      <c r="AC116" s="27">
        <v>6534601</v>
      </c>
      <c r="AD116" s="28">
        <v>45742204</v>
      </c>
      <c r="AE116" s="135"/>
      <c r="AG116" s="135"/>
      <c r="AI116" s="135"/>
    </row>
    <row r="117" spans="1:35" x14ac:dyDescent="0.25">
      <c r="A117" s="20">
        <v>105</v>
      </c>
      <c r="B117" s="52"/>
      <c r="C117" s="134" t="str">
        <f>VLOOKUP(D117,[1]Hoja1!$A$2:$B$1115,2,0)</f>
        <v>05038</v>
      </c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>
        <v>214102576</v>
      </c>
      <c r="J117" s="3">
        <v>174080053</v>
      </c>
      <c r="K117" s="3">
        <v>0</v>
      </c>
      <c r="L117" s="3"/>
      <c r="M117" s="3"/>
      <c r="N117" s="3"/>
      <c r="O117" s="3"/>
      <c r="P117" s="25">
        <v>388182629</v>
      </c>
      <c r="Q117" s="156">
        <v>245447577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17841881</v>
      </c>
      <c r="X117" s="3"/>
      <c r="Y117" s="3">
        <v>0</v>
      </c>
      <c r="Z117" s="3">
        <v>0</v>
      </c>
      <c r="AA117" s="3">
        <v>0</v>
      </c>
      <c r="AB117" s="3"/>
      <c r="AC117" s="27">
        <v>17841881</v>
      </c>
      <c r="AD117" s="28">
        <v>124893171</v>
      </c>
      <c r="AE117" s="135"/>
      <c r="AG117" s="135"/>
      <c r="AI117" s="135"/>
    </row>
    <row r="118" spans="1:35" x14ac:dyDescent="0.25">
      <c r="A118" s="29">
        <v>106</v>
      </c>
      <c r="B118" s="52"/>
      <c r="C118" s="134" t="str">
        <f>VLOOKUP(D118,[1]Hoja1!$A$2:$B$1115,2,0)</f>
        <v>05040</v>
      </c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>
        <v>422702200</v>
      </c>
      <c r="J118" s="3">
        <v>317265609</v>
      </c>
      <c r="K118" s="3">
        <v>0</v>
      </c>
      <c r="L118" s="3"/>
      <c r="M118" s="3"/>
      <c r="N118" s="3"/>
      <c r="O118" s="3"/>
      <c r="P118" s="25">
        <v>739967809</v>
      </c>
      <c r="Q118" s="156">
        <v>458166341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35225183</v>
      </c>
      <c r="X118" s="3"/>
      <c r="Y118" s="3">
        <v>0</v>
      </c>
      <c r="Z118" s="3">
        <v>0</v>
      </c>
      <c r="AA118" s="3">
        <v>0</v>
      </c>
      <c r="AB118" s="3"/>
      <c r="AC118" s="27">
        <v>35225183</v>
      </c>
      <c r="AD118" s="28">
        <v>246576285</v>
      </c>
      <c r="AE118" s="135"/>
      <c r="AG118" s="135"/>
      <c r="AI118" s="135"/>
    </row>
    <row r="119" spans="1:35" x14ac:dyDescent="0.25">
      <c r="A119" s="20">
        <v>107</v>
      </c>
      <c r="B119" s="52"/>
      <c r="C119" s="134" t="str">
        <f>VLOOKUP(D119,[1]Hoja1!$A$2:$B$1115,2,0)</f>
        <v>05042</v>
      </c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>
        <v>440569424</v>
      </c>
      <c r="J119" s="3">
        <v>450405097</v>
      </c>
      <c r="K119" s="3">
        <v>0</v>
      </c>
      <c r="L119" s="3"/>
      <c r="M119" s="3"/>
      <c r="N119" s="3"/>
      <c r="O119" s="3"/>
      <c r="P119" s="25">
        <v>890974521</v>
      </c>
      <c r="Q119" s="156">
        <v>597261573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36714119</v>
      </c>
      <c r="X119" s="3"/>
      <c r="Y119" s="3">
        <v>0</v>
      </c>
      <c r="Z119" s="3">
        <v>0</v>
      </c>
      <c r="AA119" s="3">
        <v>0</v>
      </c>
      <c r="AB119" s="3"/>
      <c r="AC119" s="27">
        <v>36714119</v>
      </c>
      <c r="AD119" s="28">
        <v>256998829</v>
      </c>
      <c r="AE119" s="135"/>
      <c r="AG119" s="135"/>
      <c r="AI119" s="135"/>
    </row>
    <row r="120" spans="1:35" x14ac:dyDescent="0.25">
      <c r="A120" s="29">
        <v>108</v>
      </c>
      <c r="B120" s="52"/>
      <c r="C120" s="134" t="str">
        <f>VLOOKUP(D120,[1]Hoja1!$A$2:$B$1115,2,0)</f>
        <v>05044</v>
      </c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>
        <v>122504078</v>
      </c>
      <c r="J120" s="3">
        <v>126457677</v>
      </c>
      <c r="K120" s="3">
        <v>0</v>
      </c>
      <c r="L120" s="3"/>
      <c r="M120" s="3"/>
      <c r="N120" s="3"/>
      <c r="O120" s="3"/>
      <c r="P120" s="25">
        <v>248961755</v>
      </c>
      <c r="Q120" s="156">
        <v>167292369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10208673</v>
      </c>
      <c r="X120" s="3"/>
      <c r="Y120" s="3">
        <v>0</v>
      </c>
      <c r="Z120" s="3">
        <v>0</v>
      </c>
      <c r="AA120" s="3">
        <v>0</v>
      </c>
      <c r="AB120" s="3"/>
      <c r="AC120" s="27">
        <v>10208673</v>
      </c>
      <c r="AD120" s="28">
        <v>71460713</v>
      </c>
      <c r="AE120" s="135"/>
      <c r="AG120" s="135"/>
      <c r="AI120" s="135"/>
    </row>
    <row r="121" spans="1:35" x14ac:dyDescent="0.25">
      <c r="A121" s="20">
        <v>109</v>
      </c>
      <c r="B121" s="52"/>
      <c r="C121" s="134" t="str">
        <f>VLOOKUP(D121,[1]Hoja1!$A$2:$B$1115,2,0)</f>
        <v>05051</v>
      </c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>
        <v>1628036288</v>
      </c>
      <c r="J121" s="3">
        <v>1026784502</v>
      </c>
      <c r="K121" s="3">
        <v>0</v>
      </c>
      <c r="L121" s="3"/>
      <c r="M121" s="3"/>
      <c r="N121" s="3"/>
      <c r="O121" s="3"/>
      <c r="P121" s="25">
        <v>2654820790</v>
      </c>
      <c r="Q121" s="156">
        <v>1569463266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135669691</v>
      </c>
      <c r="X121" s="3"/>
      <c r="Y121" s="3">
        <v>0</v>
      </c>
      <c r="Z121" s="3">
        <v>0</v>
      </c>
      <c r="AA121" s="3">
        <v>0</v>
      </c>
      <c r="AB121" s="3"/>
      <c r="AC121" s="27">
        <v>135669691</v>
      </c>
      <c r="AD121" s="28">
        <v>949687833</v>
      </c>
      <c r="AE121" s="135"/>
      <c r="AG121" s="135"/>
      <c r="AI121" s="135"/>
    </row>
    <row r="122" spans="1:35" x14ac:dyDescent="0.25">
      <c r="A122" s="29">
        <v>110</v>
      </c>
      <c r="B122" s="52"/>
      <c r="C122" s="134" t="str">
        <f>VLOOKUP(D122,[1]Hoja1!$A$2:$B$1115,2,0)</f>
        <v>05055</v>
      </c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>
        <v>119613524</v>
      </c>
      <c r="J122" s="3">
        <v>126285356</v>
      </c>
      <c r="K122" s="3">
        <v>0</v>
      </c>
      <c r="L122" s="3"/>
      <c r="M122" s="3"/>
      <c r="N122" s="3"/>
      <c r="O122" s="3"/>
      <c r="P122" s="25">
        <v>245898880</v>
      </c>
      <c r="Q122" s="156">
        <v>166156532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9967794</v>
      </c>
      <c r="X122" s="3"/>
      <c r="Y122" s="3">
        <v>0</v>
      </c>
      <c r="Z122" s="3">
        <v>0</v>
      </c>
      <c r="AA122" s="3">
        <v>0</v>
      </c>
      <c r="AB122" s="3"/>
      <c r="AC122" s="27">
        <v>9967794</v>
      </c>
      <c r="AD122" s="28">
        <v>69774554</v>
      </c>
      <c r="AE122" s="135"/>
      <c r="AG122" s="135"/>
      <c r="AI122" s="135"/>
    </row>
    <row r="123" spans="1:35" x14ac:dyDescent="0.25">
      <c r="A123" s="20">
        <v>111</v>
      </c>
      <c r="B123" s="52"/>
      <c r="C123" s="134" t="str">
        <f>VLOOKUP(D123,[1]Hoja1!$A$2:$B$1115,2,0)</f>
        <v>05059</v>
      </c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>
        <v>34494894</v>
      </c>
      <c r="J123" s="3">
        <v>37203043</v>
      </c>
      <c r="K123" s="3">
        <v>0</v>
      </c>
      <c r="L123" s="3"/>
      <c r="M123" s="3"/>
      <c r="N123" s="3"/>
      <c r="O123" s="3"/>
      <c r="P123" s="25">
        <v>71697937</v>
      </c>
      <c r="Q123" s="156">
        <v>48701343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2874575</v>
      </c>
      <c r="X123" s="3"/>
      <c r="Y123" s="3">
        <v>0</v>
      </c>
      <c r="Z123" s="3">
        <v>0</v>
      </c>
      <c r="AA123" s="3">
        <v>0</v>
      </c>
      <c r="AB123" s="3"/>
      <c r="AC123" s="27">
        <v>2874575</v>
      </c>
      <c r="AD123" s="28">
        <v>20122019</v>
      </c>
      <c r="AE123" s="135"/>
      <c r="AG123" s="135"/>
      <c r="AI123" s="135"/>
    </row>
    <row r="124" spans="1:35" x14ac:dyDescent="0.25">
      <c r="A124" s="29">
        <v>112</v>
      </c>
      <c r="B124" s="52"/>
      <c r="C124" s="134" t="str">
        <f>VLOOKUP(D124,[1]Hoja1!$A$2:$B$1115,2,0)</f>
        <v>05079</v>
      </c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>
        <v>541025184</v>
      </c>
      <c r="J124" s="3">
        <v>611139871</v>
      </c>
      <c r="K124" s="3">
        <v>0</v>
      </c>
      <c r="L124" s="3"/>
      <c r="M124" s="3"/>
      <c r="N124" s="3"/>
      <c r="O124" s="3"/>
      <c r="P124" s="25">
        <v>1152165055</v>
      </c>
      <c r="Q124" s="156">
        <v>791481599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45085432</v>
      </c>
      <c r="X124" s="3"/>
      <c r="Y124" s="3">
        <v>0</v>
      </c>
      <c r="Z124" s="3">
        <v>0</v>
      </c>
      <c r="AA124" s="3">
        <v>0</v>
      </c>
      <c r="AB124" s="3"/>
      <c r="AC124" s="27">
        <v>45085432</v>
      </c>
      <c r="AD124" s="28">
        <v>315598024</v>
      </c>
      <c r="AE124" s="135"/>
      <c r="AG124" s="135"/>
      <c r="AI124" s="135"/>
    </row>
    <row r="125" spans="1:35" x14ac:dyDescent="0.25">
      <c r="A125" s="20">
        <v>113</v>
      </c>
      <c r="B125" s="52"/>
      <c r="C125" s="134" t="str">
        <f>VLOOKUP(D125,[1]Hoja1!$A$2:$B$1115,2,0)</f>
        <v>05086</v>
      </c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>
        <v>115225220</v>
      </c>
      <c r="J125" s="3">
        <v>122717459</v>
      </c>
      <c r="K125" s="3">
        <v>0</v>
      </c>
      <c r="L125" s="3"/>
      <c r="M125" s="3"/>
      <c r="N125" s="3"/>
      <c r="O125" s="3"/>
      <c r="P125" s="25">
        <v>237942679</v>
      </c>
      <c r="Q125" s="156">
        <v>161125867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9602102</v>
      </c>
      <c r="X125" s="3"/>
      <c r="Y125" s="3">
        <v>0</v>
      </c>
      <c r="Z125" s="3">
        <v>0</v>
      </c>
      <c r="AA125" s="3">
        <v>0</v>
      </c>
      <c r="AB125" s="3"/>
      <c r="AC125" s="27">
        <v>9602102</v>
      </c>
      <c r="AD125" s="28">
        <v>67214710</v>
      </c>
      <c r="AE125" s="135"/>
      <c r="AG125" s="135"/>
      <c r="AI125" s="135"/>
    </row>
    <row r="126" spans="1:35" x14ac:dyDescent="0.25">
      <c r="A126" s="29">
        <v>114</v>
      </c>
      <c r="B126" s="52"/>
      <c r="C126" s="134" t="str">
        <f>VLOOKUP(D126,[1]Hoja1!$A$2:$B$1115,2,0)</f>
        <v>05091</v>
      </c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>
        <v>133232508</v>
      </c>
      <c r="J126" s="3">
        <v>136425252</v>
      </c>
      <c r="K126" s="3">
        <v>0</v>
      </c>
      <c r="L126" s="3"/>
      <c r="M126" s="3"/>
      <c r="N126" s="3"/>
      <c r="O126" s="3"/>
      <c r="P126" s="25">
        <v>269657760</v>
      </c>
      <c r="Q126" s="156">
        <v>180836088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11102709</v>
      </c>
      <c r="X126" s="3"/>
      <c r="Y126" s="3">
        <v>0</v>
      </c>
      <c r="Z126" s="3">
        <v>0</v>
      </c>
      <c r="AA126" s="3">
        <v>0</v>
      </c>
      <c r="AB126" s="3"/>
      <c r="AC126" s="27">
        <v>11102709</v>
      </c>
      <c r="AD126" s="28">
        <v>77718963</v>
      </c>
      <c r="AE126" s="135"/>
      <c r="AG126" s="135"/>
      <c r="AI126" s="135"/>
    </row>
    <row r="127" spans="1:35" x14ac:dyDescent="0.25">
      <c r="A127" s="20">
        <v>115</v>
      </c>
      <c r="B127" s="52"/>
      <c r="C127" s="134" t="str">
        <f>VLOOKUP(D127,[1]Hoja1!$A$2:$B$1115,2,0)</f>
        <v>05093</v>
      </c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>
        <v>265614776</v>
      </c>
      <c r="J127" s="3">
        <v>288057976</v>
      </c>
      <c r="K127" s="3">
        <v>0</v>
      </c>
      <c r="L127" s="3"/>
      <c r="M127" s="3"/>
      <c r="N127" s="3"/>
      <c r="O127" s="3"/>
      <c r="P127" s="25">
        <v>553672752</v>
      </c>
      <c r="Q127" s="156">
        <v>376596236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22134565</v>
      </c>
      <c r="X127" s="3"/>
      <c r="Y127" s="3">
        <v>0</v>
      </c>
      <c r="Z127" s="3">
        <v>0</v>
      </c>
      <c r="AA127" s="3">
        <v>0</v>
      </c>
      <c r="AB127" s="3"/>
      <c r="AC127" s="27">
        <v>22134565</v>
      </c>
      <c r="AD127" s="28">
        <v>154941951</v>
      </c>
      <c r="AE127" s="135"/>
      <c r="AG127" s="135"/>
      <c r="AI127" s="135"/>
    </row>
    <row r="128" spans="1:35" x14ac:dyDescent="0.25">
      <c r="A128" s="29">
        <v>116</v>
      </c>
      <c r="B128" s="52"/>
      <c r="C128" s="134" t="str">
        <f>VLOOKUP(D128,[1]Hoja1!$A$2:$B$1115,2,0)</f>
        <v>05101</v>
      </c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>
        <v>332067940</v>
      </c>
      <c r="J128" s="3">
        <v>343562143</v>
      </c>
      <c r="K128" s="3">
        <v>0</v>
      </c>
      <c r="L128" s="3"/>
      <c r="M128" s="3"/>
      <c r="N128" s="3"/>
      <c r="O128" s="3"/>
      <c r="P128" s="25">
        <v>675630083</v>
      </c>
      <c r="Q128" s="156">
        <v>454251455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27672328</v>
      </c>
      <c r="X128" s="3"/>
      <c r="Y128" s="3">
        <v>0</v>
      </c>
      <c r="Z128" s="3">
        <v>0</v>
      </c>
      <c r="AA128" s="3">
        <v>0</v>
      </c>
      <c r="AB128" s="3"/>
      <c r="AC128" s="27">
        <v>27672328</v>
      </c>
      <c r="AD128" s="28">
        <v>193706300</v>
      </c>
      <c r="AE128" s="135"/>
      <c r="AG128" s="135"/>
      <c r="AI128" s="135"/>
    </row>
    <row r="129" spans="1:35" x14ac:dyDescent="0.25">
      <c r="A129" s="20">
        <v>117</v>
      </c>
      <c r="B129" s="52"/>
      <c r="C129" s="134" t="str">
        <f>VLOOKUP(D129,[1]Hoja1!$A$2:$B$1115,2,0)</f>
        <v>05107</v>
      </c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>
        <v>155984522</v>
      </c>
      <c r="J129" s="3">
        <v>132574890</v>
      </c>
      <c r="K129" s="3">
        <v>0</v>
      </c>
      <c r="L129" s="3"/>
      <c r="M129" s="3"/>
      <c r="N129" s="3"/>
      <c r="O129" s="3"/>
      <c r="P129" s="25">
        <v>288559412</v>
      </c>
      <c r="Q129" s="156">
        <v>184569730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12998710</v>
      </c>
      <c r="X129" s="3"/>
      <c r="Y129" s="3">
        <v>0</v>
      </c>
      <c r="Z129" s="3">
        <v>0</v>
      </c>
      <c r="AA129" s="3">
        <v>0</v>
      </c>
      <c r="AB129" s="3"/>
      <c r="AC129" s="27">
        <v>12998710</v>
      </c>
      <c r="AD129" s="28">
        <v>90990972</v>
      </c>
      <c r="AE129" s="135"/>
      <c r="AG129" s="135"/>
      <c r="AI129" s="135"/>
    </row>
    <row r="130" spans="1:35" x14ac:dyDescent="0.25">
      <c r="A130" s="29">
        <v>118</v>
      </c>
      <c r="B130" s="52"/>
      <c r="C130" s="134" t="str">
        <f>VLOOKUP(D130,[1]Hoja1!$A$2:$B$1115,2,0)</f>
        <v>05113</v>
      </c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>
        <v>228152232</v>
      </c>
      <c r="J130" s="3">
        <v>196108103</v>
      </c>
      <c r="K130" s="3">
        <v>0</v>
      </c>
      <c r="L130" s="3"/>
      <c r="M130" s="3"/>
      <c r="N130" s="3"/>
      <c r="O130" s="3"/>
      <c r="P130" s="25">
        <v>424260335</v>
      </c>
      <c r="Q130" s="156">
        <v>272158847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19012686</v>
      </c>
      <c r="X130" s="3"/>
      <c r="Y130" s="3">
        <v>0</v>
      </c>
      <c r="Z130" s="3">
        <v>0</v>
      </c>
      <c r="AA130" s="3">
        <v>0</v>
      </c>
      <c r="AB130" s="3"/>
      <c r="AC130" s="27">
        <v>19012686</v>
      </c>
      <c r="AD130" s="28">
        <v>133088802</v>
      </c>
      <c r="AE130" s="135"/>
      <c r="AG130" s="135"/>
      <c r="AI130" s="135"/>
    </row>
    <row r="131" spans="1:35" x14ac:dyDescent="0.25">
      <c r="A131" s="20">
        <v>119</v>
      </c>
      <c r="B131" s="52"/>
      <c r="C131" s="134" t="str">
        <f>VLOOKUP(D131,[1]Hoja1!$A$2:$B$1115,2,0)</f>
        <v>05120</v>
      </c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>
        <v>1268021552</v>
      </c>
      <c r="J131" s="3">
        <v>801151797</v>
      </c>
      <c r="K131" s="3">
        <v>0</v>
      </c>
      <c r="L131" s="3"/>
      <c r="M131" s="3"/>
      <c r="N131" s="3"/>
      <c r="O131" s="3"/>
      <c r="P131" s="25">
        <v>2069173349</v>
      </c>
      <c r="Q131" s="156">
        <v>1223825649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105668463</v>
      </c>
      <c r="X131" s="3"/>
      <c r="Y131" s="3">
        <v>0</v>
      </c>
      <c r="Z131" s="3">
        <v>0</v>
      </c>
      <c r="AA131" s="3">
        <v>0</v>
      </c>
      <c r="AB131" s="3"/>
      <c r="AC131" s="27">
        <v>105668463</v>
      </c>
      <c r="AD131" s="28">
        <v>739679237</v>
      </c>
      <c r="AE131" s="135"/>
      <c r="AG131" s="135"/>
      <c r="AI131" s="135"/>
    </row>
    <row r="132" spans="1:35" x14ac:dyDescent="0.25">
      <c r="A132" s="29">
        <v>120</v>
      </c>
      <c r="B132" s="52"/>
      <c r="C132" s="134" t="str">
        <f>VLOOKUP(D132,[1]Hoja1!$A$2:$B$1115,2,0)</f>
        <v>05125</v>
      </c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>
        <v>151189420</v>
      </c>
      <c r="J132" s="3">
        <v>161997685</v>
      </c>
      <c r="K132" s="3">
        <v>0</v>
      </c>
      <c r="L132" s="3"/>
      <c r="M132" s="3"/>
      <c r="N132" s="3"/>
      <c r="O132" s="3"/>
      <c r="P132" s="25">
        <v>313187105</v>
      </c>
      <c r="Q132" s="156">
        <v>212394157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12599118</v>
      </c>
      <c r="X132" s="3"/>
      <c r="Y132" s="3">
        <v>0</v>
      </c>
      <c r="Z132" s="3">
        <v>0</v>
      </c>
      <c r="AA132" s="3">
        <v>0</v>
      </c>
      <c r="AB132" s="3"/>
      <c r="AC132" s="27">
        <v>12599118</v>
      </c>
      <c r="AD132" s="28">
        <v>88193830</v>
      </c>
      <c r="AE132" s="135"/>
      <c r="AG132" s="135"/>
      <c r="AI132" s="135"/>
    </row>
    <row r="133" spans="1:35" x14ac:dyDescent="0.25">
      <c r="A133" s="20">
        <v>121</v>
      </c>
      <c r="B133" s="52"/>
      <c r="C133" s="134" t="str">
        <f>VLOOKUP(D133,[1]Hoja1!$A$2:$B$1115,2,0)</f>
        <v>05129</v>
      </c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>
        <v>768938704</v>
      </c>
      <c r="J133" s="3">
        <v>885905604</v>
      </c>
      <c r="K133" s="3">
        <v>0</v>
      </c>
      <c r="L133" s="3"/>
      <c r="M133" s="3"/>
      <c r="N133" s="3"/>
      <c r="O133" s="3"/>
      <c r="P133" s="25">
        <v>1654844308</v>
      </c>
      <c r="Q133" s="156">
        <v>1142218504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64078225</v>
      </c>
      <c r="X133" s="3"/>
      <c r="Y133" s="3">
        <v>0</v>
      </c>
      <c r="Z133" s="3">
        <v>0</v>
      </c>
      <c r="AA133" s="3">
        <v>0</v>
      </c>
      <c r="AB133" s="3"/>
      <c r="AC133" s="27">
        <v>64078225</v>
      </c>
      <c r="AD133" s="28">
        <v>448547579</v>
      </c>
      <c r="AE133" s="135"/>
      <c r="AG133" s="135"/>
      <c r="AI133" s="135"/>
    </row>
    <row r="134" spans="1:35" x14ac:dyDescent="0.25">
      <c r="A134" s="29">
        <v>122</v>
      </c>
      <c r="B134" s="52"/>
      <c r="C134" s="134" t="str">
        <f>VLOOKUP(D134,[1]Hoja1!$A$2:$B$1115,2,0)</f>
        <v>05134</v>
      </c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>
        <v>189693984</v>
      </c>
      <c r="J134" s="3">
        <v>126232785</v>
      </c>
      <c r="K134" s="3">
        <v>0</v>
      </c>
      <c r="L134" s="3"/>
      <c r="M134" s="3"/>
      <c r="N134" s="3"/>
      <c r="O134" s="3"/>
      <c r="P134" s="25">
        <v>315926769</v>
      </c>
      <c r="Q134" s="156">
        <v>189464113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15807832</v>
      </c>
      <c r="X134" s="3"/>
      <c r="Y134" s="3">
        <v>0</v>
      </c>
      <c r="Z134" s="3">
        <v>0</v>
      </c>
      <c r="AA134" s="3">
        <v>0</v>
      </c>
      <c r="AB134" s="3"/>
      <c r="AC134" s="27">
        <v>15807832</v>
      </c>
      <c r="AD134" s="28">
        <v>110654824</v>
      </c>
      <c r="AE134" s="135"/>
      <c r="AG134" s="135"/>
      <c r="AI134" s="135"/>
    </row>
    <row r="135" spans="1:35" x14ac:dyDescent="0.25">
      <c r="A135" s="20">
        <v>123</v>
      </c>
      <c r="B135" s="52"/>
      <c r="C135" s="134" t="str">
        <f>VLOOKUP(D135,[1]Hoja1!$A$2:$B$1115,2,0)</f>
        <v>05138</v>
      </c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>
        <v>326760216</v>
      </c>
      <c r="J135" s="3">
        <v>308122250</v>
      </c>
      <c r="K135" s="3">
        <v>0</v>
      </c>
      <c r="L135" s="3"/>
      <c r="M135" s="3"/>
      <c r="N135" s="3"/>
      <c r="O135" s="3"/>
      <c r="P135" s="25">
        <v>634882466</v>
      </c>
      <c r="Q135" s="156">
        <v>417042322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27230018</v>
      </c>
      <c r="X135" s="3"/>
      <c r="Y135" s="3">
        <v>0</v>
      </c>
      <c r="Z135" s="3">
        <v>0</v>
      </c>
      <c r="AA135" s="3">
        <v>0</v>
      </c>
      <c r="AB135" s="3"/>
      <c r="AC135" s="27">
        <v>27230018</v>
      </c>
      <c r="AD135" s="28">
        <v>190610126</v>
      </c>
      <c r="AE135" s="135"/>
      <c r="AG135" s="135"/>
      <c r="AI135" s="135"/>
    </row>
    <row r="136" spans="1:35" x14ac:dyDescent="0.25">
      <c r="A136" s="29">
        <v>124</v>
      </c>
      <c r="B136" s="52"/>
      <c r="C136" s="134" t="str">
        <f>VLOOKUP(D136,[1]Hoja1!$A$2:$B$1115,2,0)</f>
        <v>05142</v>
      </c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>
        <v>68869983</v>
      </c>
      <c r="J136" s="3">
        <v>54958181</v>
      </c>
      <c r="K136" s="3">
        <v>0</v>
      </c>
      <c r="L136" s="3"/>
      <c r="M136" s="3"/>
      <c r="N136" s="3"/>
      <c r="O136" s="3"/>
      <c r="P136" s="25">
        <v>123828164</v>
      </c>
      <c r="Q136" s="156">
        <v>77914841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5739165</v>
      </c>
      <c r="X136" s="3"/>
      <c r="Y136" s="3">
        <v>0</v>
      </c>
      <c r="Z136" s="3">
        <v>0</v>
      </c>
      <c r="AA136" s="3">
        <v>0</v>
      </c>
      <c r="AB136" s="3"/>
      <c r="AC136" s="27">
        <v>5739165</v>
      </c>
      <c r="AD136" s="28">
        <v>40174158</v>
      </c>
      <c r="AE136" s="135"/>
      <c r="AG136" s="135"/>
      <c r="AI136" s="135"/>
    </row>
    <row r="137" spans="1:35" x14ac:dyDescent="0.25">
      <c r="A137" s="20">
        <v>125</v>
      </c>
      <c r="B137" s="52"/>
      <c r="C137" s="134" t="str">
        <f>VLOOKUP(D137,[1]Hoja1!$A$2:$B$1115,2,0)</f>
        <v>05145</v>
      </c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>
        <v>46000714</v>
      </c>
      <c r="J137" s="3">
        <v>59969892</v>
      </c>
      <c r="K137" s="3">
        <v>0</v>
      </c>
      <c r="L137" s="3"/>
      <c r="M137" s="3"/>
      <c r="N137" s="3"/>
      <c r="O137" s="3"/>
      <c r="P137" s="25">
        <v>105970606</v>
      </c>
      <c r="Q137" s="156">
        <v>75303464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3833393</v>
      </c>
      <c r="X137" s="3"/>
      <c r="Y137" s="3">
        <v>0</v>
      </c>
      <c r="Z137" s="3">
        <v>0</v>
      </c>
      <c r="AA137" s="3">
        <v>0</v>
      </c>
      <c r="AB137" s="3"/>
      <c r="AC137" s="27">
        <v>3833393</v>
      </c>
      <c r="AD137" s="28">
        <v>26833749</v>
      </c>
      <c r="AE137" s="135"/>
      <c r="AG137" s="135"/>
      <c r="AI137" s="135"/>
    </row>
    <row r="138" spans="1:35" x14ac:dyDescent="0.25">
      <c r="A138" s="29">
        <v>126</v>
      </c>
      <c r="B138" s="52"/>
      <c r="C138" s="134" t="str">
        <f>VLOOKUP(D138,[1]Hoja1!$A$2:$B$1115,2,0)</f>
        <v>05147</v>
      </c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>
        <v>1446889024</v>
      </c>
      <c r="J138" s="3">
        <v>957048709</v>
      </c>
      <c r="K138" s="3">
        <v>0</v>
      </c>
      <c r="L138" s="3"/>
      <c r="M138" s="3"/>
      <c r="N138" s="3"/>
      <c r="O138" s="3"/>
      <c r="P138" s="25">
        <v>2403937733</v>
      </c>
      <c r="Q138" s="156">
        <v>1439345049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120574085</v>
      </c>
      <c r="X138" s="3"/>
      <c r="Y138" s="3">
        <v>0</v>
      </c>
      <c r="Z138" s="3">
        <v>0</v>
      </c>
      <c r="AA138" s="3">
        <v>0</v>
      </c>
      <c r="AB138" s="3"/>
      <c r="AC138" s="27">
        <v>120574085</v>
      </c>
      <c r="AD138" s="28">
        <v>844018599</v>
      </c>
      <c r="AE138" s="135"/>
      <c r="AG138" s="135"/>
      <c r="AI138" s="135"/>
    </row>
    <row r="139" spans="1:35" x14ac:dyDescent="0.25">
      <c r="A139" s="20">
        <v>127</v>
      </c>
      <c r="B139" s="52"/>
      <c r="C139" s="134" t="str">
        <f>VLOOKUP(D139,[1]Hoja1!$A$2:$B$1115,2,0)</f>
        <v>05148</v>
      </c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>
        <v>836673488</v>
      </c>
      <c r="J139" s="3">
        <v>1008352451</v>
      </c>
      <c r="K139" s="3">
        <v>0</v>
      </c>
      <c r="L139" s="3"/>
      <c r="M139" s="3"/>
      <c r="N139" s="3"/>
      <c r="O139" s="3"/>
      <c r="P139" s="25">
        <v>1845025939</v>
      </c>
      <c r="Q139" s="156">
        <v>1287243615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69722791</v>
      </c>
      <c r="X139" s="3"/>
      <c r="Y139" s="3">
        <v>0</v>
      </c>
      <c r="Z139" s="3">
        <v>0</v>
      </c>
      <c r="AA139" s="3">
        <v>0</v>
      </c>
      <c r="AB139" s="3"/>
      <c r="AC139" s="27">
        <v>69722791</v>
      </c>
      <c r="AD139" s="28">
        <v>488059533</v>
      </c>
      <c r="AE139" s="135"/>
      <c r="AG139" s="135"/>
      <c r="AI139" s="135"/>
    </row>
    <row r="140" spans="1:35" x14ac:dyDescent="0.25">
      <c r="A140" s="29">
        <v>128</v>
      </c>
      <c r="B140" s="52"/>
      <c r="C140" s="134" t="str">
        <f>VLOOKUP(D140,[1]Hoja1!$A$2:$B$1115,2,0)</f>
        <v>05150</v>
      </c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>
        <v>40812476</v>
      </c>
      <c r="J140" s="3">
        <v>46024118</v>
      </c>
      <c r="K140" s="3">
        <v>0</v>
      </c>
      <c r="L140" s="3"/>
      <c r="M140" s="3"/>
      <c r="N140" s="3"/>
      <c r="O140" s="3"/>
      <c r="P140" s="25">
        <v>86836594</v>
      </c>
      <c r="Q140" s="156">
        <v>59628278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3401040</v>
      </c>
      <c r="X140" s="3"/>
      <c r="Y140" s="3">
        <v>0</v>
      </c>
      <c r="Z140" s="3">
        <v>0</v>
      </c>
      <c r="AA140" s="3">
        <v>0</v>
      </c>
      <c r="AB140" s="3"/>
      <c r="AC140" s="27">
        <v>3401040</v>
      </c>
      <c r="AD140" s="28">
        <v>23807276</v>
      </c>
      <c r="AE140" s="135"/>
      <c r="AG140" s="135"/>
      <c r="AI140" s="135"/>
    </row>
    <row r="141" spans="1:35" x14ac:dyDescent="0.25">
      <c r="A141" s="20">
        <v>129</v>
      </c>
      <c r="B141" s="52"/>
      <c r="C141" s="134" t="str">
        <f>VLOOKUP(D141,[1]Hoja1!$A$2:$B$1115,2,0)</f>
        <v>05154</v>
      </c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>
        <v>2470223360</v>
      </c>
      <c r="J141" s="3">
        <v>1947160448</v>
      </c>
      <c r="K141" s="3">
        <v>0</v>
      </c>
      <c r="L141" s="3"/>
      <c r="M141" s="3"/>
      <c r="N141" s="3"/>
      <c r="O141" s="3"/>
      <c r="P141" s="25">
        <v>4417383808</v>
      </c>
      <c r="Q141" s="156">
        <v>2770568236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205851947</v>
      </c>
      <c r="X141" s="3"/>
      <c r="Y141" s="3">
        <v>0</v>
      </c>
      <c r="Z141" s="3">
        <v>0</v>
      </c>
      <c r="AA141" s="3">
        <v>0</v>
      </c>
      <c r="AB141" s="3"/>
      <c r="AC141" s="27">
        <v>205851947</v>
      </c>
      <c r="AD141" s="28">
        <v>1440963625</v>
      </c>
      <c r="AE141" s="135"/>
      <c r="AG141" s="135"/>
      <c r="AI141" s="135"/>
    </row>
    <row r="142" spans="1:35" x14ac:dyDescent="0.25">
      <c r="A142" s="29">
        <v>130</v>
      </c>
      <c r="B142" s="52"/>
      <c r="C142" s="134" t="str">
        <f>VLOOKUP(D142,[1]Hoja1!$A$2:$B$1115,2,0)</f>
        <v>05172</v>
      </c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>
        <v>1615466848</v>
      </c>
      <c r="J142" s="3">
        <v>1156413627</v>
      </c>
      <c r="K142" s="3">
        <v>0</v>
      </c>
      <c r="L142" s="3"/>
      <c r="M142" s="3"/>
      <c r="N142" s="3"/>
      <c r="O142" s="3"/>
      <c r="P142" s="25">
        <v>2771880475</v>
      </c>
      <c r="Q142" s="156">
        <v>1694902575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134622237</v>
      </c>
      <c r="X142" s="3"/>
      <c r="Y142" s="3">
        <v>0</v>
      </c>
      <c r="Z142" s="3">
        <v>0</v>
      </c>
      <c r="AA142" s="3">
        <v>0</v>
      </c>
      <c r="AB142" s="3"/>
      <c r="AC142" s="27">
        <v>134622237</v>
      </c>
      <c r="AD142" s="28">
        <v>942355663</v>
      </c>
      <c r="AE142" s="135"/>
      <c r="AG142" s="135"/>
      <c r="AI142" s="135"/>
    </row>
    <row r="143" spans="1:35" x14ac:dyDescent="0.25">
      <c r="A143" s="20">
        <v>131</v>
      </c>
      <c r="B143" s="52"/>
      <c r="C143" s="134" t="str">
        <f>VLOOKUP(D143,[1]Hoja1!$A$2:$B$1115,2,0)</f>
        <v>05190</v>
      </c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>
        <v>143650316</v>
      </c>
      <c r="J143" s="3">
        <v>149867852</v>
      </c>
      <c r="K143" s="3">
        <v>0</v>
      </c>
      <c r="L143" s="3"/>
      <c r="M143" s="3"/>
      <c r="N143" s="3"/>
      <c r="O143" s="3"/>
      <c r="P143" s="25">
        <v>293518168</v>
      </c>
      <c r="Q143" s="156">
        <v>197751292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11970860</v>
      </c>
      <c r="X143" s="3"/>
      <c r="Y143" s="3">
        <v>0</v>
      </c>
      <c r="Z143" s="3">
        <v>0</v>
      </c>
      <c r="AA143" s="3">
        <v>0</v>
      </c>
      <c r="AB143" s="3"/>
      <c r="AC143" s="27">
        <v>11970860</v>
      </c>
      <c r="AD143" s="28">
        <v>83796016</v>
      </c>
      <c r="AE143" s="135"/>
      <c r="AG143" s="135"/>
      <c r="AI143" s="135"/>
    </row>
    <row r="144" spans="1:35" x14ac:dyDescent="0.25">
      <c r="A144" s="29">
        <v>132</v>
      </c>
      <c r="B144" s="52"/>
      <c r="C144" s="134" t="str">
        <f>VLOOKUP(D144,[1]Hoja1!$A$2:$B$1115,2,0)</f>
        <v>05197</v>
      </c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>
        <v>310440228</v>
      </c>
      <c r="J144" s="3">
        <v>330090803</v>
      </c>
      <c r="K144" s="3">
        <v>0</v>
      </c>
      <c r="L144" s="3"/>
      <c r="M144" s="3"/>
      <c r="N144" s="3"/>
      <c r="O144" s="3"/>
      <c r="P144" s="25">
        <v>640531031</v>
      </c>
      <c r="Q144" s="156">
        <v>433570879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25870019</v>
      </c>
      <c r="X144" s="3"/>
      <c r="Y144" s="3">
        <v>0</v>
      </c>
      <c r="Z144" s="3">
        <v>0</v>
      </c>
      <c r="AA144" s="3">
        <v>0</v>
      </c>
      <c r="AB144" s="3"/>
      <c r="AC144" s="27">
        <v>25870019</v>
      </c>
      <c r="AD144" s="28">
        <v>181090133</v>
      </c>
      <c r="AE144" s="135"/>
      <c r="AG144" s="135"/>
      <c r="AI144" s="135"/>
    </row>
    <row r="145" spans="1:35" x14ac:dyDescent="0.25">
      <c r="A145" s="20">
        <v>133</v>
      </c>
      <c r="B145" s="52"/>
      <c r="C145" s="134" t="str">
        <f>VLOOKUP(D145,[1]Hoja1!$A$2:$B$1115,2,0)</f>
        <v>05206</v>
      </c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>
        <v>64652365</v>
      </c>
      <c r="J145" s="3">
        <v>51381379</v>
      </c>
      <c r="K145" s="3">
        <v>0</v>
      </c>
      <c r="L145" s="3"/>
      <c r="M145" s="3"/>
      <c r="N145" s="3"/>
      <c r="O145" s="3"/>
      <c r="P145" s="25">
        <v>116033744</v>
      </c>
      <c r="Q145" s="156">
        <v>72932167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5387697</v>
      </c>
      <c r="X145" s="3"/>
      <c r="Y145" s="3">
        <v>0</v>
      </c>
      <c r="Z145" s="3">
        <v>0</v>
      </c>
      <c r="AA145" s="3">
        <v>0</v>
      </c>
      <c r="AB145" s="3"/>
      <c r="AC145" s="27">
        <v>5387697</v>
      </c>
      <c r="AD145" s="28">
        <v>37713880</v>
      </c>
      <c r="AE145" s="135"/>
      <c r="AG145" s="135"/>
      <c r="AI145" s="135"/>
    </row>
    <row r="146" spans="1:35" x14ac:dyDescent="0.25">
      <c r="A146" s="29">
        <v>134</v>
      </c>
      <c r="B146" s="52"/>
      <c r="C146" s="134" t="str">
        <f>VLOOKUP(D146,[1]Hoja1!$A$2:$B$1115,2,0)</f>
        <v>05209</v>
      </c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>
        <v>257143228</v>
      </c>
      <c r="J146" s="3">
        <v>279200534</v>
      </c>
      <c r="K146" s="3">
        <v>0</v>
      </c>
      <c r="L146" s="3"/>
      <c r="M146" s="3"/>
      <c r="N146" s="3"/>
      <c r="O146" s="3"/>
      <c r="P146" s="25">
        <v>536343762</v>
      </c>
      <c r="Q146" s="156">
        <v>364914942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21428602</v>
      </c>
      <c r="X146" s="3"/>
      <c r="Y146" s="3">
        <v>0</v>
      </c>
      <c r="Z146" s="3">
        <v>0</v>
      </c>
      <c r="AA146" s="3">
        <v>0</v>
      </c>
      <c r="AB146" s="3"/>
      <c r="AC146" s="27">
        <v>21428602</v>
      </c>
      <c r="AD146" s="28">
        <v>150000218</v>
      </c>
      <c r="AE146" s="135"/>
      <c r="AG146" s="135"/>
      <c r="AI146" s="135"/>
    </row>
    <row r="147" spans="1:35" x14ac:dyDescent="0.25">
      <c r="A147" s="20">
        <v>135</v>
      </c>
      <c r="B147" s="52"/>
      <c r="C147" s="134" t="str">
        <f>VLOOKUP(D147,[1]Hoja1!$A$2:$B$1115,2,0)</f>
        <v>05212</v>
      </c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>
        <v>812409408</v>
      </c>
      <c r="J147" s="3">
        <v>897687532</v>
      </c>
      <c r="K147" s="3">
        <v>0</v>
      </c>
      <c r="L147" s="3"/>
      <c r="M147" s="3"/>
      <c r="N147" s="3"/>
      <c r="O147" s="3"/>
      <c r="P147" s="25">
        <v>1710096940</v>
      </c>
      <c r="Q147" s="156">
        <v>1168490668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67700784</v>
      </c>
      <c r="X147" s="3"/>
      <c r="Y147" s="3">
        <v>0</v>
      </c>
      <c r="Z147" s="3">
        <v>0</v>
      </c>
      <c r="AA147" s="3">
        <v>0</v>
      </c>
      <c r="AB147" s="3"/>
      <c r="AC147" s="27">
        <v>67700784</v>
      </c>
      <c r="AD147" s="28">
        <v>473905488</v>
      </c>
      <c r="AE147" s="135"/>
      <c r="AG147" s="135"/>
      <c r="AI147" s="135"/>
    </row>
    <row r="148" spans="1:35" x14ac:dyDescent="0.25">
      <c r="A148" s="29">
        <v>136</v>
      </c>
      <c r="B148" s="52"/>
      <c r="C148" s="134" t="str">
        <f>VLOOKUP(D148,[1]Hoja1!$A$2:$B$1115,2,0)</f>
        <v>05234</v>
      </c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>
        <v>906084800</v>
      </c>
      <c r="J148" s="3">
        <v>625367461</v>
      </c>
      <c r="K148" s="3">
        <v>0</v>
      </c>
      <c r="L148" s="3"/>
      <c r="M148" s="3"/>
      <c r="N148" s="3"/>
      <c r="O148" s="3"/>
      <c r="P148" s="25">
        <v>1531452261</v>
      </c>
      <c r="Q148" s="156">
        <v>927395729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75507067</v>
      </c>
      <c r="X148" s="3"/>
      <c r="Y148" s="3">
        <v>0</v>
      </c>
      <c r="Z148" s="3">
        <v>0</v>
      </c>
      <c r="AA148" s="3">
        <v>0</v>
      </c>
      <c r="AB148" s="3"/>
      <c r="AC148" s="27">
        <v>75507067</v>
      </c>
      <c r="AD148" s="28">
        <v>528549465</v>
      </c>
      <c r="AE148" s="135"/>
      <c r="AG148" s="135"/>
      <c r="AI148" s="135"/>
    </row>
    <row r="149" spans="1:35" x14ac:dyDescent="0.25">
      <c r="A149" s="20">
        <v>137</v>
      </c>
      <c r="B149" s="52"/>
      <c r="C149" s="134" t="str">
        <f>VLOOKUP(D149,[1]Hoja1!$A$2:$B$1115,2,0)</f>
        <v>05237</v>
      </c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>
        <v>246830868</v>
      </c>
      <c r="J149" s="3">
        <v>273228680</v>
      </c>
      <c r="K149" s="3">
        <v>0</v>
      </c>
      <c r="L149" s="3"/>
      <c r="M149" s="3"/>
      <c r="N149" s="3"/>
      <c r="O149" s="3"/>
      <c r="P149" s="25">
        <v>520059548</v>
      </c>
      <c r="Q149" s="156">
        <v>355505636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20569239</v>
      </c>
      <c r="X149" s="3"/>
      <c r="Y149" s="3">
        <v>0</v>
      </c>
      <c r="Z149" s="3">
        <v>0</v>
      </c>
      <c r="AA149" s="3">
        <v>0</v>
      </c>
      <c r="AB149" s="3"/>
      <c r="AC149" s="27">
        <v>20569239</v>
      </c>
      <c r="AD149" s="28">
        <v>143984673</v>
      </c>
      <c r="AE149" s="135"/>
      <c r="AG149" s="135"/>
      <c r="AI149" s="135"/>
    </row>
    <row r="150" spans="1:35" x14ac:dyDescent="0.25">
      <c r="A150" s="29">
        <v>138</v>
      </c>
      <c r="B150" s="52"/>
      <c r="C150" s="134" t="str">
        <f>VLOOKUP(D150,[1]Hoja1!$A$2:$B$1115,2,0)</f>
        <v>05240</v>
      </c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>
        <v>154018906</v>
      </c>
      <c r="J150" s="3">
        <v>168649794</v>
      </c>
      <c r="K150" s="3">
        <v>0</v>
      </c>
      <c r="L150" s="3"/>
      <c r="M150" s="3"/>
      <c r="N150" s="3"/>
      <c r="O150" s="3"/>
      <c r="P150" s="25">
        <v>322668700</v>
      </c>
      <c r="Q150" s="156">
        <v>219989430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12834909</v>
      </c>
      <c r="X150" s="3"/>
      <c r="Y150" s="3">
        <v>0</v>
      </c>
      <c r="Z150" s="3">
        <v>0</v>
      </c>
      <c r="AA150" s="3">
        <v>0</v>
      </c>
      <c r="AB150" s="3"/>
      <c r="AC150" s="27">
        <v>12834909</v>
      </c>
      <c r="AD150" s="28">
        <v>89844361</v>
      </c>
      <c r="AE150" s="135"/>
      <c r="AG150" s="135"/>
      <c r="AI150" s="135"/>
    </row>
    <row r="151" spans="1:35" x14ac:dyDescent="0.25">
      <c r="A151" s="20">
        <v>139</v>
      </c>
      <c r="B151" s="52"/>
      <c r="C151" s="134" t="str">
        <f>VLOOKUP(D151,[1]Hoja1!$A$2:$B$1115,2,0)</f>
        <v>05250</v>
      </c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>
        <v>1858477696</v>
      </c>
      <c r="J151" s="3">
        <v>1359183504</v>
      </c>
      <c r="K151" s="3">
        <v>0</v>
      </c>
      <c r="L151" s="3"/>
      <c r="M151" s="3"/>
      <c r="N151" s="3"/>
      <c r="O151" s="3"/>
      <c r="P151" s="25">
        <v>3217661200</v>
      </c>
      <c r="Q151" s="156">
        <v>1978676068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154873141</v>
      </c>
      <c r="X151" s="3"/>
      <c r="Y151" s="3">
        <v>0</v>
      </c>
      <c r="Z151" s="3">
        <v>0</v>
      </c>
      <c r="AA151" s="3">
        <v>0</v>
      </c>
      <c r="AB151" s="3"/>
      <c r="AC151" s="27">
        <v>154873141</v>
      </c>
      <c r="AD151" s="28">
        <v>1084111991</v>
      </c>
      <c r="AE151" s="135"/>
      <c r="AG151" s="135"/>
      <c r="AI151" s="135"/>
    </row>
    <row r="152" spans="1:35" x14ac:dyDescent="0.25">
      <c r="A152" s="29">
        <v>140</v>
      </c>
      <c r="B152" s="52"/>
      <c r="C152" s="134" t="str">
        <f>VLOOKUP(D152,[1]Hoja1!$A$2:$B$1115,2,0)</f>
        <v>05264</v>
      </c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>
        <v>113044590</v>
      </c>
      <c r="J152" s="3">
        <v>120986849</v>
      </c>
      <c r="K152" s="3">
        <v>0</v>
      </c>
      <c r="L152" s="3"/>
      <c r="M152" s="3"/>
      <c r="N152" s="3"/>
      <c r="O152" s="3"/>
      <c r="P152" s="25">
        <v>234031439</v>
      </c>
      <c r="Q152" s="156">
        <v>158668381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9420383</v>
      </c>
      <c r="X152" s="3"/>
      <c r="Y152" s="3">
        <v>0</v>
      </c>
      <c r="Z152" s="3">
        <v>0</v>
      </c>
      <c r="AA152" s="3">
        <v>0</v>
      </c>
      <c r="AB152" s="3"/>
      <c r="AC152" s="27">
        <v>9420383</v>
      </c>
      <c r="AD152" s="28">
        <v>65942675</v>
      </c>
      <c r="AE152" s="135"/>
      <c r="AG152" s="135"/>
      <c r="AI152" s="135"/>
    </row>
    <row r="153" spans="1:35" x14ac:dyDescent="0.25">
      <c r="A153" s="20">
        <v>141</v>
      </c>
      <c r="B153" s="52"/>
      <c r="C153" s="134" t="str">
        <f>VLOOKUP(D153,[1]Hoja1!$A$2:$B$1115,2,0)</f>
        <v>05282</v>
      </c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>
        <v>241805988</v>
      </c>
      <c r="J153" s="3">
        <v>238755897</v>
      </c>
      <c r="K153" s="3">
        <v>0</v>
      </c>
      <c r="L153" s="3"/>
      <c r="M153" s="3"/>
      <c r="N153" s="3"/>
      <c r="O153" s="3"/>
      <c r="P153" s="25">
        <v>480561885</v>
      </c>
      <c r="Q153" s="156">
        <v>319357893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20150499</v>
      </c>
      <c r="X153" s="3"/>
      <c r="Y153" s="3">
        <v>0</v>
      </c>
      <c r="Z153" s="3">
        <v>0</v>
      </c>
      <c r="AA153" s="3">
        <v>0</v>
      </c>
      <c r="AB153" s="3"/>
      <c r="AC153" s="27">
        <v>20150499</v>
      </c>
      <c r="AD153" s="28">
        <v>141053493</v>
      </c>
      <c r="AE153" s="135"/>
      <c r="AG153" s="135"/>
      <c r="AI153" s="135"/>
    </row>
    <row r="154" spans="1:35" x14ac:dyDescent="0.25">
      <c r="A154" s="29">
        <v>142</v>
      </c>
      <c r="B154" s="52"/>
      <c r="C154" s="134" t="str">
        <f>VLOOKUP(D154,[1]Hoja1!$A$2:$B$1115,2,0)</f>
        <v>05284</v>
      </c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>
        <v>703582048</v>
      </c>
      <c r="J154" s="3">
        <v>497862695</v>
      </c>
      <c r="K154" s="3">
        <v>0</v>
      </c>
      <c r="L154" s="3"/>
      <c r="M154" s="3"/>
      <c r="N154" s="3"/>
      <c r="O154" s="3"/>
      <c r="P154" s="25">
        <v>1201444743</v>
      </c>
      <c r="Q154" s="156">
        <v>732390043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58631837</v>
      </c>
      <c r="X154" s="3"/>
      <c r="Y154" s="3">
        <v>0</v>
      </c>
      <c r="Z154" s="3">
        <v>0</v>
      </c>
      <c r="AA154" s="3">
        <v>0</v>
      </c>
      <c r="AB154" s="3"/>
      <c r="AC154" s="27">
        <v>58631837</v>
      </c>
      <c r="AD154" s="28">
        <v>410422863</v>
      </c>
      <c r="AE154" s="135"/>
      <c r="AG154" s="135"/>
      <c r="AI154" s="135"/>
    </row>
    <row r="155" spans="1:35" x14ac:dyDescent="0.25">
      <c r="A155" s="20">
        <v>143</v>
      </c>
      <c r="B155" s="52"/>
      <c r="C155" s="134" t="str">
        <f>VLOOKUP(D155,[1]Hoja1!$A$2:$B$1115,2,0)</f>
        <v>05306</v>
      </c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>
        <v>136604286</v>
      </c>
      <c r="J155" s="3">
        <v>139435239</v>
      </c>
      <c r="K155" s="3">
        <v>0</v>
      </c>
      <c r="L155" s="3"/>
      <c r="M155" s="3"/>
      <c r="N155" s="3"/>
      <c r="O155" s="3"/>
      <c r="P155" s="25">
        <v>276039525</v>
      </c>
      <c r="Q155" s="156">
        <v>184970003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11383691</v>
      </c>
      <c r="X155" s="3"/>
      <c r="Y155" s="3">
        <v>0</v>
      </c>
      <c r="Z155" s="3">
        <v>0</v>
      </c>
      <c r="AA155" s="3">
        <v>0</v>
      </c>
      <c r="AB155" s="3"/>
      <c r="AC155" s="27">
        <v>11383691</v>
      </c>
      <c r="AD155" s="28">
        <v>79685831</v>
      </c>
      <c r="AE155" s="135"/>
      <c r="AG155" s="135"/>
      <c r="AI155" s="135"/>
    </row>
    <row r="156" spans="1:35" x14ac:dyDescent="0.25">
      <c r="A156" s="29">
        <v>144</v>
      </c>
      <c r="B156" s="52"/>
      <c r="C156" s="134" t="str">
        <f>VLOOKUP(D156,[1]Hoja1!$A$2:$B$1115,2,0)</f>
        <v>05308</v>
      </c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>
        <v>477629448</v>
      </c>
      <c r="J156" s="3">
        <v>597704167</v>
      </c>
      <c r="K156" s="3">
        <v>0</v>
      </c>
      <c r="L156" s="3"/>
      <c r="M156" s="3"/>
      <c r="N156" s="3"/>
      <c r="O156" s="3"/>
      <c r="P156" s="25">
        <v>1075333615</v>
      </c>
      <c r="Q156" s="156">
        <v>756913983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39802454</v>
      </c>
      <c r="X156" s="3"/>
      <c r="Y156" s="3">
        <v>0</v>
      </c>
      <c r="Z156" s="3">
        <v>0</v>
      </c>
      <c r="AA156" s="3">
        <v>0</v>
      </c>
      <c r="AB156" s="3"/>
      <c r="AC156" s="27">
        <v>39802454</v>
      </c>
      <c r="AD156" s="28">
        <v>278617178</v>
      </c>
      <c r="AE156" s="135"/>
      <c r="AG156" s="135"/>
      <c r="AI156" s="135"/>
    </row>
    <row r="157" spans="1:35" x14ac:dyDescent="0.25">
      <c r="A157" s="20">
        <v>145</v>
      </c>
      <c r="B157" s="52"/>
      <c r="C157" s="134" t="str">
        <f>VLOOKUP(D157,[1]Hoja1!$A$2:$B$1115,2,0)</f>
        <v>05310</v>
      </c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>
        <v>113803688</v>
      </c>
      <c r="J157" s="3">
        <v>110208529</v>
      </c>
      <c r="K157" s="3">
        <v>0</v>
      </c>
      <c r="L157" s="3"/>
      <c r="M157" s="3"/>
      <c r="N157" s="3"/>
      <c r="O157" s="3"/>
      <c r="P157" s="25">
        <v>224012217</v>
      </c>
      <c r="Q157" s="156">
        <v>148143093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9483641</v>
      </c>
      <c r="X157" s="3"/>
      <c r="Y157" s="3">
        <v>0</v>
      </c>
      <c r="Z157" s="3">
        <v>0</v>
      </c>
      <c r="AA157" s="3">
        <v>0</v>
      </c>
      <c r="AB157" s="3"/>
      <c r="AC157" s="27">
        <v>9483641</v>
      </c>
      <c r="AD157" s="28">
        <v>66385483</v>
      </c>
      <c r="AE157" s="135"/>
      <c r="AG157" s="135"/>
      <c r="AI157" s="135"/>
    </row>
    <row r="158" spans="1:35" x14ac:dyDescent="0.25">
      <c r="A158" s="29">
        <v>146</v>
      </c>
      <c r="B158" s="52"/>
      <c r="C158" s="134" t="str">
        <f>VLOOKUP(D158,[1]Hoja1!$A$2:$B$1115,2,0)</f>
        <v>05313</v>
      </c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>
        <v>176851252</v>
      </c>
      <c r="J158" s="3">
        <v>178877874</v>
      </c>
      <c r="K158" s="3">
        <v>0</v>
      </c>
      <c r="L158" s="3"/>
      <c r="M158" s="3"/>
      <c r="N158" s="3"/>
      <c r="O158" s="3"/>
      <c r="P158" s="25">
        <v>355729126</v>
      </c>
      <c r="Q158" s="156">
        <v>237828290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14737604</v>
      </c>
      <c r="X158" s="3"/>
      <c r="Y158" s="3">
        <v>0</v>
      </c>
      <c r="Z158" s="3">
        <v>0</v>
      </c>
      <c r="AA158" s="3">
        <v>0</v>
      </c>
      <c r="AB158" s="3"/>
      <c r="AC158" s="27">
        <v>14737604</v>
      </c>
      <c r="AD158" s="28">
        <v>103163232</v>
      </c>
      <c r="AE158" s="135"/>
      <c r="AG158" s="135"/>
      <c r="AI158" s="135"/>
    </row>
    <row r="159" spans="1:35" x14ac:dyDescent="0.25">
      <c r="A159" s="20">
        <v>147</v>
      </c>
      <c r="B159" s="52"/>
      <c r="C159" s="134" t="str">
        <f>VLOOKUP(D159,[1]Hoja1!$A$2:$B$1115,2,0)</f>
        <v>05315</v>
      </c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>
        <v>96941724</v>
      </c>
      <c r="J159" s="3">
        <v>86488055</v>
      </c>
      <c r="K159" s="3">
        <v>0</v>
      </c>
      <c r="L159" s="3"/>
      <c r="M159" s="3"/>
      <c r="N159" s="3"/>
      <c r="O159" s="3"/>
      <c r="P159" s="25">
        <v>183429779</v>
      </c>
      <c r="Q159" s="156">
        <v>118801963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8078477</v>
      </c>
      <c r="X159" s="3"/>
      <c r="Y159" s="3">
        <v>0</v>
      </c>
      <c r="Z159" s="3">
        <v>0</v>
      </c>
      <c r="AA159" s="3">
        <v>0</v>
      </c>
      <c r="AB159" s="3"/>
      <c r="AC159" s="27">
        <v>8078477</v>
      </c>
      <c r="AD159" s="28">
        <v>56549339</v>
      </c>
      <c r="AE159" s="135"/>
      <c r="AG159" s="135"/>
      <c r="AI159" s="135"/>
    </row>
    <row r="160" spans="1:35" x14ac:dyDescent="0.25">
      <c r="A160" s="29">
        <v>148</v>
      </c>
      <c r="B160" s="52"/>
      <c r="C160" s="134" t="str">
        <f>VLOOKUP(D160,[1]Hoja1!$A$2:$B$1115,2,0)</f>
        <v>05318</v>
      </c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>
        <v>579217856</v>
      </c>
      <c r="J160" s="3">
        <v>659331719</v>
      </c>
      <c r="K160" s="3">
        <v>0</v>
      </c>
      <c r="L160" s="3"/>
      <c r="M160" s="3"/>
      <c r="N160" s="3"/>
      <c r="O160" s="3"/>
      <c r="P160" s="25">
        <v>1238549575</v>
      </c>
      <c r="Q160" s="156">
        <v>852404339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48268155</v>
      </c>
      <c r="X160" s="3"/>
      <c r="Y160" s="3">
        <v>0</v>
      </c>
      <c r="Z160" s="3">
        <v>0</v>
      </c>
      <c r="AA160" s="3">
        <v>0</v>
      </c>
      <c r="AB160" s="3"/>
      <c r="AC160" s="27">
        <v>48268155</v>
      </c>
      <c r="AD160" s="28">
        <v>337877081</v>
      </c>
      <c r="AE160" s="135"/>
      <c r="AG160" s="135"/>
      <c r="AI160" s="135"/>
    </row>
    <row r="161" spans="1:35" x14ac:dyDescent="0.25">
      <c r="A161" s="20">
        <v>149</v>
      </c>
      <c r="B161" s="52"/>
      <c r="C161" s="134" t="str">
        <f>VLOOKUP(D161,[1]Hoja1!$A$2:$B$1115,2,0)</f>
        <v>05321</v>
      </c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>
        <v>135969940</v>
      </c>
      <c r="J161" s="3">
        <v>141688042</v>
      </c>
      <c r="K161" s="3">
        <v>0</v>
      </c>
      <c r="L161" s="3"/>
      <c r="M161" s="3"/>
      <c r="N161" s="3"/>
      <c r="O161" s="3"/>
      <c r="P161" s="25">
        <v>277657982</v>
      </c>
      <c r="Q161" s="156">
        <v>187011354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11330828</v>
      </c>
      <c r="X161" s="3"/>
      <c r="Y161" s="3">
        <v>0</v>
      </c>
      <c r="Z161" s="3">
        <v>0</v>
      </c>
      <c r="AA161" s="3">
        <v>0</v>
      </c>
      <c r="AB161" s="3"/>
      <c r="AC161" s="27">
        <v>11330828</v>
      </c>
      <c r="AD161" s="28">
        <v>79315800</v>
      </c>
      <c r="AE161" s="135"/>
      <c r="AG161" s="135"/>
      <c r="AI161" s="135"/>
    </row>
    <row r="162" spans="1:35" x14ac:dyDescent="0.25">
      <c r="A162" s="29">
        <v>150</v>
      </c>
      <c r="B162" s="52"/>
      <c r="C162" s="134" t="str">
        <f>VLOOKUP(D162,[1]Hoja1!$A$2:$B$1115,2,0)</f>
        <v>05347</v>
      </c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>
        <v>65972610</v>
      </c>
      <c r="J162" s="3">
        <v>67346907</v>
      </c>
      <c r="K162" s="3">
        <v>0</v>
      </c>
      <c r="L162" s="3"/>
      <c r="M162" s="3"/>
      <c r="N162" s="3"/>
      <c r="O162" s="3"/>
      <c r="P162" s="25">
        <v>133319517</v>
      </c>
      <c r="Q162" s="156">
        <v>89337779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5497718</v>
      </c>
      <c r="X162" s="3"/>
      <c r="Y162" s="3">
        <v>0</v>
      </c>
      <c r="Z162" s="3">
        <v>0</v>
      </c>
      <c r="AA162" s="3">
        <v>0</v>
      </c>
      <c r="AB162" s="3"/>
      <c r="AC162" s="27">
        <v>5497718</v>
      </c>
      <c r="AD162" s="28">
        <v>38484020</v>
      </c>
      <c r="AE162" s="135"/>
      <c r="AG162" s="135"/>
      <c r="AI162" s="135"/>
    </row>
    <row r="163" spans="1:35" x14ac:dyDescent="0.25">
      <c r="A163" s="20">
        <v>151</v>
      </c>
      <c r="B163" s="52"/>
      <c r="C163" s="134" t="str">
        <f>VLOOKUP(D163,[1]Hoja1!$A$2:$B$1115,2,0)</f>
        <v>05353</v>
      </c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>
        <v>72102918</v>
      </c>
      <c r="J163" s="3">
        <v>64202370</v>
      </c>
      <c r="K163" s="3">
        <v>0</v>
      </c>
      <c r="L163" s="3"/>
      <c r="M163" s="3"/>
      <c r="N163" s="3"/>
      <c r="O163" s="3"/>
      <c r="P163" s="25">
        <v>136305288</v>
      </c>
      <c r="Q163" s="156">
        <v>88236678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6008577</v>
      </c>
      <c r="X163" s="3"/>
      <c r="Y163" s="3">
        <v>0</v>
      </c>
      <c r="Z163" s="3">
        <v>0</v>
      </c>
      <c r="AA163" s="3">
        <v>0</v>
      </c>
      <c r="AB163" s="3"/>
      <c r="AC163" s="27">
        <v>6008577</v>
      </c>
      <c r="AD163" s="28">
        <v>42060033</v>
      </c>
      <c r="AE163" s="135"/>
      <c r="AG163" s="135"/>
      <c r="AI163" s="135"/>
    </row>
    <row r="164" spans="1:35" x14ac:dyDescent="0.25">
      <c r="A164" s="29">
        <v>152</v>
      </c>
      <c r="B164" s="52"/>
      <c r="C164" s="134" t="str">
        <f>VLOOKUP(D164,[1]Hoja1!$A$2:$B$1115,2,0)</f>
        <v>05361</v>
      </c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>
        <v>522919208</v>
      </c>
      <c r="J164" s="3">
        <v>404196931</v>
      </c>
      <c r="K164" s="3">
        <v>0</v>
      </c>
      <c r="L164" s="3"/>
      <c r="M164" s="3"/>
      <c r="N164" s="3"/>
      <c r="O164" s="3"/>
      <c r="P164" s="25">
        <v>927116139</v>
      </c>
      <c r="Q164" s="156">
        <v>578503335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43576601</v>
      </c>
      <c r="X164" s="3"/>
      <c r="Y164" s="3">
        <v>0</v>
      </c>
      <c r="Z164" s="3">
        <v>0</v>
      </c>
      <c r="AA164" s="3">
        <v>0</v>
      </c>
      <c r="AB164" s="3"/>
      <c r="AC164" s="27">
        <v>43576601</v>
      </c>
      <c r="AD164" s="28">
        <v>305036203</v>
      </c>
      <c r="AE164" s="135"/>
      <c r="AG164" s="135"/>
      <c r="AI164" s="135"/>
    </row>
    <row r="165" spans="1:35" x14ac:dyDescent="0.25">
      <c r="A165" s="20">
        <v>153</v>
      </c>
      <c r="B165" s="52"/>
      <c r="C165" s="134" t="str">
        <f>VLOOKUP(D165,[1]Hoja1!$A$2:$B$1115,2,0)</f>
        <v>05364</v>
      </c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>
        <v>169383982</v>
      </c>
      <c r="J165" s="3">
        <v>211963220</v>
      </c>
      <c r="K165" s="3">
        <v>0</v>
      </c>
      <c r="L165" s="3"/>
      <c r="M165" s="3"/>
      <c r="N165" s="3"/>
      <c r="O165" s="3"/>
      <c r="P165" s="25">
        <v>381347202</v>
      </c>
      <c r="Q165" s="156">
        <v>268424548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14115332</v>
      </c>
      <c r="X165" s="3"/>
      <c r="Y165" s="3">
        <v>0</v>
      </c>
      <c r="Z165" s="3">
        <v>0</v>
      </c>
      <c r="AA165" s="3">
        <v>0</v>
      </c>
      <c r="AB165" s="3"/>
      <c r="AC165" s="27">
        <v>14115332</v>
      </c>
      <c r="AD165" s="28">
        <v>98807322</v>
      </c>
      <c r="AE165" s="135"/>
      <c r="AG165" s="135"/>
      <c r="AI165" s="135"/>
    </row>
    <row r="166" spans="1:35" x14ac:dyDescent="0.25">
      <c r="A166" s="29">
        <v>154</v>
      </c>
      <c r="B166" s="52"/>
      <c r="C166" s="134" t="str">
        <f>VLOOKUP(D166,[1]Hoja1!$A$2:$B$1115,2,0)</f>
        <v>05368</v>
      </c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>
        <v>136877086</v>
      </c>
      <c r="J166" s="3">
        <v>152490240</v>
      </c>
      <c r="K166" s="3">
        <v>0</v>
      </c>
      <c r="L166" s="3"/>
      <c r="M166" s="3"/>
      <c r="N166" s="3"/>
      <c r="O166" s="3"/>
      <c r="P166" s="25">
        <v>289367326</v>
      </c>
      <c r="Q166" s="156">
        <v>198115936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11406424</v>
      </c>
      <c r="X166" s="3"/>
      <c r="Y166" s="3">
        <v>0</v>
      </c>
      <c r="Z166" s="3">
        <v>0</v>
      </c>
      <c r="AA166" s="3">
        <v>0</v>
      </c>
      <c r="AB166" s="3"/>
      <c r="AC166" s="27">
        <v>11406424</v>
      </c>
      <c r="AD166" s="28">
        <v>79844966</v>
      </c>
      <c r="AE166" s="135"/>
      <c r="AG166" s="135"/>
      <c r="AI166" s="135"/>
    </row>
    <row r="167" spans="1:35" x14ac:dyDescent="0.25">
      <c r="A167" s="20">
        <v>155</v>
      </c>
      <c r="B167" s="52"/>
      <c r="C167" s="134" t="str">
        <f>VLOOKUP(D167,[1]Hoja1!$A$2:$B$1115,2,0)</f>
        <v>05376</v>
      </c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>
        <v>741403840</v>
      </c>
      <c r="J167" s="3">
        <v>795938388</v>
      </c>
      <c r="K167" s="3">
        <v>0</v>
      </c>
      <c r="L167" s="3"/>
      <c r="M167" s="3"/>
      <c r="N167" s="3"/>
      <c r="O167" s="3"/>
      <c r="P167" s="25">
        <v>1537342228</v>
      </c>
      <c r="Q167" s="156">
        <v>1043073000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61783653</v>
      </c>
      <c r="X167" s="3"/>
      <c r="Y167" s="3">
        <v>0</v>
      </c>
      <c r="Z167" s="3">
        <v>0</v>
      </c>
      <c r="AA167" s="3">
        <v>0</v>
      </c>
      <c r="AB167" s="3"/>
      <c r="AC167" s="27">
        <v>61783653</v>
      </c>
      <c r="AD167" s="28">
        <v>432485575</v>
      </c>
      <c r="AE167" s="135"/>
      <c r="AG167" s="135"/>
      <c r="AI167" s="135"/>
    </row>
    <row r="168" spans="1:35" x14ac:dyDescent="0.25">
      <c r="A168" s="29">
        <v>156</v>
      </c>
      <c r="B168" s="52"/>
      <c r="C168" s="134" t="str">
        <f>VLOOKUP(D168,[1]Hoja1!$A$2:$B$1115,2,0)</f>
        <v>05390</v>
      </c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>
        <v>135826722</v>
      </c>
      <c r="J168" s="3">
        <v>120850012</v>
      </c>
      <c r="K168" s="3">
        <v>0</v>
      </c>
      <c r="L168" s="3"/>
      <c r="M168" s="3"/>
      <c r="N168" s="3"/>
      <c r="O168" s="3"/>
      <c r="P168" s="25">
        <v>256676734</v>
      </c>
      <c r="Q168" s="156">
        <v>166125588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11318894</v>
      </c>
      <c r="X168" s="3"/>
      <c r="Y168" s="3">
        <v>0</v>
      </c>
      <c r="Z168" s="3">
        <v>0</v>
      </c>
      <c r="AA168" s="3">
        <v>0</v>
      </c>
      <c r="AB168" s="3"/>
      <c r="AC168" s="27">
        <v>11318894</v>
      </c>
      <c r="AD168" s="28">
        <v>79232252</v>
      </c>
      <c r="AE168" s="135"/>
      <c r="AG168" s="135"/>
      <c r="AI168" s="135"/>
    </row>
    <row r="169" spans="1:35" x14ac:dyDescent="0.25">
      <c r="A169" s="20">
        <v>157</v>
      </c>
      <c r="B169" s="52"/>
      <c r="C169" s="134" t="str">
        <f>VLOOKUP(D169,[1]Hoja1!$A$2:$B$1115,2,0)</f>
        <v>05400</v>
      </c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>
        <v>302492364</v>
      </c>
      <c r="J169" s="3">
        <v>330646748</v>
      </c>
      <c r="K169" s="3">
        <v>0</v>
      </c>
      <c r="L169" s="3"/>
      <c r="M169" s="3"/>
      <c r="N169" s="3"/>
      <c r="O169" s="3"/>
      <c r="P169" s="25">
        <v>633139112</v>
      </c>
      <c r="Q169" s="156">
        <v>431477536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25207697</v>
      </c>
      <c r="X169" s="3"/>
      <c r="Y169" s="3">
        <v>0</v>
      </c>
      <c r="Z169" s="3">
        <v>0</v>
      </c>
      <c r="AA169" s="3">
        <v>0</v>
      </c>
      <c r="AB169" s="3"/>
      <c r="AC169" s="27">
        <v>25207697</v>
      </c>
      <c r="AD169" s="28">
        <v>176453879</v>
      </c>
      <c r="AE169" s="135"/>
      <c r="AG169" s="135"/>
      <c r="AI169" s="135"/>
    </row>
    <row r="170" spans="1:35" x14ac:dyDescent="0.25">
      <c r="A170" s="29">
        <v>158</v>
      </c>
      <c r="B170" s="52"/>
      <c r="C170" s="134" t="str">
        <f>VLOOKUP(D170,[1]Hoja1!$A$2:$B$1115,2,0)</f>
        <v>05411</v>
      </c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>
        <v>137493890</v>
      </c>
      <c r="J170" s="3">
        <v>158568068</v>
      </c>
      <c r="K170" s="3">
        <v>0</v>
      </c>
      <c r="L170" s="3"/>
      <c r="M170" s="3"/>
      <c r="N170" s="3"/>
      <c r="O170" s="3"/>
      <c r="P170" s="25">
        <v>296061958</v>
      </c>
      <c r="Q170" s="156">
        <v>204399364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11457824</v>
      </c>
      <c r="X170" s="3"/>
      <c r="Y170" s="3">
        <v>0</v>
      </c>
      <c r="Z170" s="3">
        <v>0</v>
      </c>
      <c r="AA170" s="3">
        <v>0</v>
      </c>
      <c r="AB170" s="3"/>
      <c r="AC170" s="27">
        <v>11457824</v>
      </c>
      <c r="AD170" s="28">
        <v>80204770</v>
      </c>
      <c r="AE170" s="135"/>
      <c r="AG170" s="135"/>
      <c r="AI170" s="135"/>
    </row>
    <row r="171" spans="1:35" x14ac:dyDescent="0.25">
      <c r="A171" s="20">
        <v>159</v>
      </c>
      <c r="B171" s="52"/>
      <c r="C171" s="134" t="str">
        <f>VLOOKUP(D171,[1]Hoja1!$A$2:$B$1115,2,0)</f>
        <v>05425</v>
      </c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>
        <v>159740830</v>
      </c>
      <c r="J171" s="3">
        <v>168676147</v>
      </c>
      <c r="K171" s="3">
        <v>0</v>
      </c>
      <c r="L171" s="3"/>
      <c r="M171" s="3"/>
      <c r="N171" s="3"/>
      <c r="O171" s="3"/>
      <c r="P171" s="25">
        <v>328416977</v>
      </c>
      <c r="Q171" s="156">
        <v>221923091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13311736</v>
      </c>
      <c r="X171" s="3"/>
      <c r="Y171" s="3">
        <v>0</v>
      </c>
      <c r="Z171" s="3">
        <v>0</v>
      </c>
      <c r="AA171" s="3">
        <v>0</v>
      </c>
      <c r="AB171" s="3"/>
      <c r="AC171" s="27">
        <v>13311736</v>
      </c>
      <c r="AD171" s="28">
        <v>93182150</v>
      </c>
      <c r="AE171" s="135"/>
      <c r="AG171" s="135"/>
      <c r="AI171" s="135"/>
    </row>
    <row r="172" spans="1:35" x14ac:dyDescent="0.25">
      <c r="A172" s="29">
        <v>160</v>
      </c>
      <c r="B172" s="52"/>
      <c r="C172" s="134" t="str">
        <f>VLOOKUP(D172,[1]Hoja1!$A$2:$B$1115,2,0)</f>
        <v>05440</v>
      </c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>
        <v>902838880</v>
      </c>
      <c r="J172" s="3">
        <v>1002354804</v>
      </c>
      <c r="K172" s="3">
        <v>0</v>
      </c>
      <c r="L172" s="3"/>
      <c r="M172" s="3"/>
      <c r="N172" s="3"/>
      <c r="O172" s="3"/>
      <c r="P172" s="25">
        <v>1905193684</v>
      </c>
      <c r="Q172" s="156">
        <v>1303301096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75236573</v>
      </c>
      <c r="X172" s="3"/>
      <c r="Y172" s="3">
        <v>0</v>
      </c>
      <c r="Z172" s="3">
        <v>0</v>
      </c>
      <c r="AA172" s="3">
        <v>0</v>
      </c>
      <c r="AB172" s="3"/>
      <c r="AC172" s="27">
        <v>75236573</v>
      </c>
      <c r="AD172" s="28">
        <v>526656015</v>
      </c>
      <c r="AE172" s="135"/>
      <c r="AG172" s="135"/>
      <c r="AI172" s="135"/>
    </row>
    <row r="173" spans="1:35" x14ac:dyDescent="0.25">
      <c r="A173" s="20">
        <v>161</v>
      </c>
      <c r="B173" s="52"/>
      <c r="C173" s="134" t="str">
        <f>VLOOKUP(D173,[1]Hoja1!$A$2:$B$1115,2,0)</f>
        <v>05467</v>
      </c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>
        <v>91247835</v>
      </c>
      <c r="J173" s="3">
        <v>99830787</v>
      </c>
      <c r="K173" s="3">
        <v>0</v>
      </c>
      <c r="L173" s="3"/>
      <c r="M173" s="3"/>
      <c r="N173" s="3"/>
      <c r="O173" s="3"/>
      <c r="P173" s="25">
        <v>191078622</v>
      </c>
      <c r="Q173" s="156">
        <v>130246731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7603986</v>
      </c>
      <c r="X173" s="3"/>
      <c r="Y173" s="3">
        <v>0</v>
      </c>
      <c r="Z173" s="3">
        <v>0</v>
      </c>
      <c r="AA173" s="3">
        <v>0</v>
      </c>
      <c r="AB173" s="3"/>
      <c r="AC173" s="27">
        <v>7603986</v>
      </c>
      <c r="AD173" s="28">
        <v>53227905</v>
      </c>
      <c r="AE173" s="135"/>
      <c r="AG173" s="135"/>
      <c r="AI173" s="135"/>
    </row>
    <row r="174" spans="1:35" x14ac:dyDescent="0.25">
      <c r="A174" s="29">
        <v>162</v>
      </c>
      <c r="B174" s="52"/>
      <c r="C174" s="134" t="str">
        <f>VLOOKUP(D174,[1]Hoja1!$A$2:$B$1115,2,0)</f>
        <v>05475</v>
      </c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>
        <v>407524744</v>
      </c>
      <c r="J174" s="3">
        <v>155061966</v>
      </c>
      <c r="K174" s="3">
        <v>0</v>
      </c>
      <c r="L174" s="3"/>
      <c r="M174" s="3"/>
      <c r="N174" s="3"/>
      <c r="O174" s="3"/>
      <c r="P174" s="25">
        <v>562586710</v>
      </c>
      <c r="Q174" s="156">
        <v>290903546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33960395</v>
      </c>
      <c r="X174" s="3"/>
      <c r="Y174" s="3">
        <v>0</v>
      </c>
      <c r="Z174" s="3">
        <v>0</v>
      </c>
      <c r="AA174" s="3">
        <v>0</v>
      </c>
      <c r="AB174" s="3"/>
      <c r="AC174" s="27">
        <v>33960395</v>
      </c>
      <c r="AD174" s="28">
        <v>237722769</v>
      </c>
      <c r="AE174" s="135"/>
      <c r="AG174" s="135"/>
      <c r="AI174" s="135"/>
    </row>
    <row r="175" spans="1:35" x14ac:dyDescent="0.25">
      <c r="A175" s="20">
        <v>163</v>
      </c>
      <c r="B175" s="52"/>
      <c r="C175" s="134" t="str">
        <f>VLOOKUP(D175,[1]Hoja1!$A$2:$B$1115,2,0)</f>
        <v>05480</v>
      </c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>
        <v>707845920</v>
      </c>
      <c r="J175" s="3">
        <v>395807197</v>
      </c>
      <c r="K175" s="3">
        <v>0</v>
      </c>
      <c r="L175" s="3"/>
      <c r="M175" s="3"/>
      <c r="N175" s="3"/>
      <c r="O175" s="3"/>
      <c r="P175" s="25">
        <v>1103653117</v>
      </c>
      <c r="Q175" s="156">
        <v>631755837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58987160</v>
      </c>
      <c r="X175" s="3"/>
      <c r="Y175" s="3">
        <v>0</v>
      </c>
      <c r="Z175" s="3">
        <v>0</v>
      </c>
      <c r="AA175" s="3">
        <v>0</v>
      </c>
      <c r="AB175" s="3"/>
      <c r="AC175" s="27">
        <v>58987160</v>
      </c>
      <c r="AD175" s="28">
        <v>412910120</v>
      </c>
      <c r="AE175" s="135"/>
      <c r="AG175" s="135"/>
      <c r="AI175" s="135"/>
    </row>
    <row r="176" spans="1:35" x14ac:dyDescent="0.25">
      <c r="A176" s="29">
        <v>164</v>
      </c>
      <c r="B176" s="52"/>
      <c r="C176" s="134" t="str">
        <f>VLOOKUP(D176,[1]Hoja1!$A$2:$B$1115,2,0)</f>
        <v>05483</v>
      </c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>
        <v>144303684</v>
      </c>
      <c r="J176" s="3">
        <v>150914157</v>
      </c>
      <c r="K176" s="3">
        <v>0</v>
      </c>
      <c r="L176" s="3"/>
      <c r="M176" s="3"/>
      <c r="N176" s="3"/>
      <c r="O176" s="3"/>
      <c r="P176" s="25">
        <v>295217841</v>
      </c>
      <c r="Q176" s="156">
        <v>199015385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12025307</v>
      </c>
      <c r="X176" s="3"/>
      <c r="Y176" s="3">
        <v>0</v>
      </c>
      <c r="Z176" s="3">
        <v>0</v>
      </c>
      <c r="AA176" s="3">
        <v>0</v>
      </c>
      <c r="AB176" s="3"/>
      <c r="AC176" s="27">
        <v>12025307</v>
      </c>
      <c r="AD176" s="28">
        <v>84177149</v>
      </c>
      <c r="AE176" s="135"/>
      <c r="AG176" s="135"/>
      <c r="AI176" s="135"/>
    </row>
    <row r="177" spans="1:35" x14ac:dyDescent="0.25">
      <c r="A177" s="20">
        <v>165</v>
      </c>
      <c r="B177" s="52"/>
      <c r="C177" s="134" t="str">
        <f>VLOOKUP(D177,[1]Hoja1!$A$2:$B$1115,2,0)</f>
        <v>05490</v>
      </c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>
        <v>2628406080</v>
      </c>
      <c r="J177" s="3">
        <v>1832431099</v>
      </c>
      <c r="K177" s="3">
        <v>0</v>
      </c>
      <c r="L177" s="3"/>
      <c r="M177" s="3"/>
      <c r="N177" s="3"/>
      <c r="O177" s="3"/>
      <c r="P177" s="25">
        <v>4460837179</v>
      </c>
      <c r="Q177" s="156">
        <v>2708566459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219033840</v>
      </c>
      <c r="X177" s="3"/>
      <c r="Y177" s="3">
        <v>0</v>
      </c>
      <c r="Z177" s="3">
        <v>0</v>
      </c>
      <c r="AA177" s="3">
        <v>0</v>
      </c>
      <c r="AB177" s="3"/>
      <c r="AC177" s="27">
        <v>219033840</v>
      </c>
      <c r="AD177" s="28">
        <v>1533236880</v>
      </c>
      <c r="AE177" s="135"/>
      <c r="AG177" s="135"/>
      <c r="AI177" s="135"/>
    </row>
    <row r="178" spans="1:35" x14ac:dyDescent="0.25">
      <c r="A178" s="29">
        <v>166</v>
      </c>
      <c r="B178" s="52"/>
      <c r="C178" s="134" t="str">
        <f>VLOOKUP(D178,[1]Hoja1!$A$2:$B$1115,2,0)</f>
        <v>05495</v>
      </c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>
        <v>1310142640</v>
      </c>
      <c r="J178" s="3">
        <v>902681055</v>
      </c>
      <c r="K178" s="3">
        <v>0</v>
      </c>
      <c r="L178" s="3"/>
      <c r="M178" s="3"/>
      <c r="N178" s="3"/>
      <c r="O178" s="3"/>
      <c r="P178" s="25">
        <v>2212823695</v>
      </c>
      <c r="Q178" s="156">
        <v>1339395267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109178553</v>
      </c>
      <c r="X178" s="3"/>
      <c r="Y178" s="3">
        <v>0</v>
      </c>
      <c r="Z178" s="3">
        <v>0</v>
      </c>
      <c r="AA178" s="3">
        <v>0</v>
      </c>
      <c r="AB178" s="3"/>
      <c r="AC178" s="27">
        <v>109178553</v>
      </c>
      <c r="AD178" s="28">
        <v>764249875</v>
      </c>
      <c r="AE178" s="135"/>
      <c r="AG178" s="135"/>
      <c r="AI178" s="135"/>
    </row>
    <row r="179" spans="1:35" x14ac:dyDescent="0.25">
      <c r="A179" s="20">
        <v>167</v>
      </c>
      <c r="B179" s="52"/>
      <c r="C179" s="134" t="str">
        <f>VLOOKUP(D179,[1]Hoja1!$A$2:$B$1115,2,0)</f>
        <v>05501</v>
      </c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>
        <v>44928658</v>
      </c>
      <c r="J179" s="3">
        <v>50035468</v>
      </c>
      <c r="K179" s="3">
        <v>0</v>
      </c>
      <c r="L179" s="3"/>
      <c r="M179" s="3"/>
      <c r="N179" s="3"/>
      <c r="O179" s="3"/>
      <c r="P179" s="25">
        <v>94964126</v>
      </c>
      <c r="Q179" s="156">
        <v>65011688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3744055</v>
      </c>
      <c r="X179" s="3"/>
      <c r="Y179" s="3">
        <v>0</v>
      </c>
      <c r="Z179" s="3">
        <v>0</v>
      </c>
      <c r="AA179" s="3">
        <v>0</v>
      </c>
      <c r="AB179" s="3"/>
      <c r="AC179" s="27">
        <v>3744055</v>
      </c>
      <c r="AD179" s="28">
        <v>26208383</v>
      </c>
      <c r="AE179" s="135"/>
      <c r="AG179" s="135"/>
      <c r="AI179" s="135"/>
    </row>
    <row r="180" spans="1:35" x14ac:dyDescent="0.25">
      <c r="A180" s="29">
        <v>168</v>
      </c>
      <c r="B180" s="52"/>
      <c r="C180" s="134" t="str">
        <f>VLOOKUP(D180,[1]Hoja1!$A$2:$B$1115,2,0)</f>
        <v>05541</v>
      </c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>
        <v>314469848</v>
      </c>
      <c r="J180" s="3">
        <v>343157526</v>
      </c>
      <c r="K180" s="3">
        <v>0</v>
      </c>
      <c r="L180" s="3"/>
      <c r="M180" s="3"/>
      <c r="N180" s="3"/>
      <c r="O180" s="3"/>
      <c r="P180" s="25">
        <v>657627374</v>
      </c>
      <c r="Q180" s="156">
        <v>389546930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26205821</v>
      </c>
      <c r="X180" s="3"/>
      <c r="Y180" s="3">
        <v>0</v>
      </c>
      <c r="Z180" s="3">
        <v>0</v>
      </c>
      <c r="AA180" s="3">
        <v>0</v>
      </c>
      <c r="AB180" s="3"/>
      <c r="AC180" s="27">
        <v>26205821</v>
      </c>
      <c r="AD180" s="28">
        <v>241874623</v>
      </c>
      <c r="AE180" s="135"/>
      <c r="AG180" s="135"/>
      <c r="AI180" s="135"/>
    </row>
    <row r="181" spans="1:35" x14ac:dyDescent="0.25">
      <c r="A181" s="20">
        <v>169</v>
      </c>
      <c r="B181" s="52"/>
      <c r="C181" s="134" t="str">
        <f>VLOOKUP(D181,[1]Hoja1!$A$2:$B$1115,2,0)</f>
        <v>05543</v>
      </c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>
        <v>171777376</v>
      </c>
      <c r="J181" s="3">
        <v>168972799</v>
      </c>
      <c r="K181" s="3">
        <v>0</v>
      </c>
      <c r="L181" s="3"/>
      <c r="M181" s="3"/>
      <c r="N181" s="3"/>
      <c r="O181" s="3"/>
      <c r="P181" s="25">
        <v>340750175</v>
      </c>
      <c r="Q181" s="156">
        <v>226231923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14314781</v>
      </c>
      <c r="X181" s="3"/>
      <c r="Y181" s="3">
        <v>0</v>
      </c>
      <c r="Z181" s="3">
        <v>0</v>
      </c>
      <c r="AA181" s="3">
        <v>0</v>
      </c>
      <c r="AB181" s="3"/>
      <c r="AC181" s="27">
        <v>14314781</v>
      </c>
      <c r="AD181" s="28">
        <v>100203471</v>
      </c>
      <c r="AE181" s="135"/>
      <c r="AG181" s="135"/>
      <c r="AI181" s="135"/>
    </row>
    <row r="182" spans="1:35" x14ac:dyDescent="0.25">
      <c r="A182" s="29">
        <v>170</v>
      </c>
      <c r="B182" s="52"/>
      <c r="C182" s="134" t="str">
        <f>VLOOKUP(D182,[1]Hoja1!$A$2:$B$1115,2,0)</f>
        <v>05576</v>
      </c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>
        <v>110320550</v>
      </c>
      <c r="J182" s="3">
        <v>111422616</v>
      </c>
      <c r="K182" s="3">
        <v>0</v>
      </c>
      <c r="L182" s="3"/>
      <c r="M182" s="3"/>
      <c r="N182" s="3"/>
      <c r="O182" s="3"/>
      <c r="P182" s="25">
        <v>221743166</v>
      </c>
      <c r="Q182" s="156">
        <v>148196132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9193379</v>
      </c>
      <c r="X182" s="3"/>
      <c r="Y182" s="3">
        <v>0</v>
      </c>
      <c r="Z182" s="3">
        <v>0</v>
      </c>
      <c r="AA182" s="3">
        <v>0</v>
      </c>
      <c r="AB182" s="3"/>
      <c r="AC182" s="27">
        <v>9193379</v>
      </c>
      <c r="AD182" s="28">
        <v>64353655</v>
      </c>
      <c r="AE182" s="135"/>
      <c r="AG182" s="135"/>
      <c r="AI182" s="135"/>
    </row>
    <row r="183" spans="1:35" x14ac:dyDescent="0.25">
      <c r="A183" s="20">
        <v>171</v>
      </c>
      <c r="B183" s="52"/>
      <c r="C183" s="134" t="str">
        <f>VLOOKUP(D183,[1]Hoja1!$A$2:$B$1115,2,0)</f>
        <v>05579</v>
      </c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>
        <v>542732128</v>
      </c>
      <c r="J183" s="3">
        <v>543071711</v>
      </c>
      <c r="K183" s="3">
        <v>0</v>
      </c>
      <c r="L183" s="3"/>
      <c r="M183" s="3"/>
      <c r="N183" s="3"/>
      <c r="O183" s="3"/>
      <c r="P183" s="25">
        <v>1085803839</v>
      </c>
      <c r="Q183" s="156">
        <v>723982419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45227677</v>
      </c>
      <c r="X183" s="3"/>
      <c r="Y183" s="3">
        <v>0</v>
      </c>
      <c r="Z183" s="3">
        <v>0</v>
      </c>
      <c r="AA183" s="3">
        <v>0</v>
      </c>
      <c r="AB183" s="3"/>
      <c r="AC183" s="27">
        <v>45227677</v>
      </c>
      <c r="AD183" s="28">
        <v>316593743</v>
      </c>
      <c r="AE183" s="135"/>
      <c r="AG183" s="135"/>
      <c r="AI183" s="135"/>
    </row>
    <row r="184" spans="1:35" x14ac:dyDescent="0.25">
      <c r="A184" s="29">
        <v>172</v>
      </c>
      <c r="B184" s="52"/>
      <c r="C184" s="134" t="str">
        <f>VLOOKUP(D184,[1]Hoja1!$A$2:$B$1115,2,0)</f>
        <v>05585</v>
      </c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>
        <v>198723320</v>
      </c>
      <c r="J184" s="3">
        <v>212828320</v>
      </c>
      <c r="K184" s="3">
        <v>0</v>
      </c>
      <c r="L184" s="3"/>
      <c r="M184" s="3"/>
      <c r="N184" s="3"/>
      <c r="O184" s="3"/>
      <c r="P184" s="25">
        <v>411551640</v>
      </c>
      <c r="Q184" s="156">
        <v>279069428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16560277</v>
      </c>
      <c r="X184" s="3"/>
      <c r="Y184" s="3">
        <v>0</v>
      </c>
      <c r="Z184" s="3">
        <v>0</v>
      </c>
      <c r="AA184" s="3">
        <v>0</v>
      </c>
      <c r="AB184" s="3"/>
      <c r="AC184" s="27">
        <v>16560277</v>
      </c>
      <c r="AD184" s="28">
        <v>115921935</v>
      </c>
      <c r="AE184" s="135"/>
      <c r="AG184" s="135"/>
      <c r="AI184" s="135"/>
    </row>
    <row r="185" spans="1:35" x14ac:dyDescent="0.25">
      <c r="A185" s="20">
        <v>173</v>
      </c>
      <c r="B185" s="52"/>
      <c r="C185" s="134" t="str">
        <f>VLOOKUP(D185,[1]Hoja1!$A$2:$B$1115,2,0)</f>
        <v>05591</v>
      </c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>
        <v>363218980</v>
      </c>
      <c r="J185" s="3">
        <v>402343198</v>
      </c>
      <c r="K185" s="3">
        <v>0</v>
      </c>
      <c r="L185" s="3"/>
      <c r="M185" s="3"/>
      <c r="N185" s="3"/>
      <c r="O185" s="3"/>
      <c r="P185" s="25">
        <v>765562178</v>
      </c>
      <c r="Q185" s="156">
        <v>523416190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30268248</v>
      </c>
      <c r="X185" s="3"/>
      <c r="Y185" s="3">
        <v>0</v>
      </c>
      <c r="Z185" s="3">
        <v>0</v>
      </c>
      <c r="AA185" s="3">
        <v>0</v>
      </c>
      <c r="AB185" s="3"/>
      <c r="AC185" s="27">
        <v>30268248</v>
      </c>
      <c r="AD185" s="28">
        <v>211877740</v>
      </c>
      <c r="AE185" s="135"/>
      <c r="AG185" s="135"/>
      <c r="AI185" s="135"/>
    </row>
    <row r="186" spans="1:35" x14ac:dyDescent="0.25">
      <c r="A186" s="29">
        <v>174</v>
      </c>
      <c r="B186" s="52"/>
      <c r="C186" s="134" t="str">
        <f>VLOOKUP(D186,[1]Hoja1!$A$2:$B$1115,2,0)</f>
        <v>05604</v>
      </c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>
        <v>1110128256</v>
      </c>
      <c r="J186" s="3">
        <v>774950850</v>
      </c>
      <c r="K186" s="3">
        <v>0</v>
      </c>
      <c r="L186" s="3"/>
      <c r="M186" s="3"/>
      <c r="N186" s="3"/>
      <c r="O186" s="3"/>
      <c r="P186" s="25">
        <v>1885079106</v>
      </c>
      <c r="Q186" s="156">
        <v>1144993602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92510688</v>
      </c>
      <c r="X186" s="3"/>
      <c r="Y186" s="3">
        <v>0</v>
      </c>
      <c r="Z186" s="3">
        <v>0</v>
      </c>
      <c r="AA186" s="3">
        <v>0</v>
      </c>
      <c r="AB186" s="3"/>
      <c r="AC186" s="27">
        <v>92510688</v>
      </c>
      <c r="AD186" s="28">
        <v>647574816</v>
      </c>
      <c r="AE186" s="135"/>
      <c r="AG186" s="135"/>
      <c r="AI186" s="135"/>
    </row>
    <row r="187" spans="1:35" x14ac:dyDescent="0.25">
      <c r="A187" s="20">
        <v>175</v>
      </c>
      <c r="B187" s="52"/>
      <c r="C187" s="134" t="str">
        <f>VLOOKUP(D187,[1]Hoja1!$A$2:$B$1115,2,0)</f>
        <v>05607</v>
      </c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>
        <v>209597096</v>
      </c>
      <c r="J187" s="3">
        <v>243182742</v>
      </c>
      <c r="K187" s="3">
        <v>0</v>
      </c>
      <c r="L187" s="3"/>
      <c r="M187" s="3"/>
      <c r="N187" s="3"/>
      <c r="O187" s="3"/>
      <c r="P187" s="25">
        <v>452779838</v>
      </c>
      <c r="Q187" s="156">
        <v>313048442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17466425</v>
      </c>
      <c r="X187" s="3"/>
      <c r="Y187" s="3">
        <v>0</v>
      </c>
      <c r="Z187" s="3">
        <v>0</v>
      </c>
      <c r="AA187" s="3">
        <v>0</v>
      </c>
      <c r="AB187" s="3"/>
      <c r="AC187" s="27">
        <v>17466425</v>
      </c>
      <c r="AD187" s="28">
        <v>122264971</v>
      </c>
      <c r="AE187" s="135"/>
      <c r="AG187" s="135"/>
      <c r="AI187" s="135"/>
    </row>
    <row r="188" spans="1:35" x14ac:dyDescent="0.25">
      <c r="A188" s="29">
        <v>176</v>
      </c>
      <c r="B188" s="52"/>
      <c r="C188" s="134" t="str">
        <f>VLOOKUP(D188,[1]Hoja1!$A$2:$B$1115,2,0)</f>
        <v>05628</v>
      </c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>
        <v>201303288</v>
      </c>
      <c r="J188" s="3">
        <v>189156327</v>
      </c>
      <c r="K188" s="3">
        <v>0</v>
      </c>
      <c r="L188" s="3"/>
      <c r="M188" s="3"/>
      <c r="N188" s="3"/>
      <c r="O188" s="3"/>
      <c r="P188" s="25">
        <v>390459615</v>
      </c>
      <c r="Q188" s="156">
        <v>256257423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16775274</v>
      </c>
      <c r="X188" s="3"/>
      <c r="Y188" s="3">
        <v>0</v>
      </c>
      <c r="Z188" s="3">
        <v>0</v>
      </c>
      <c r="AA188" s="3">
        <v>0</v>
      </c>
      <c r="AB188" s="3"/>
      <c r="AC188" s="27">
        <v>16775274</v>
      </c>
      <c r="AD188" s="28">
        <v>117426918</v>
      </c>
      <c r="AE188" s="135"/>
      <c r="AG188" s="135"/>
      <c r="AI188" s="135"/>
    </row>
    <row r="189" spans="1:35" x14ac:dyDescent="0.25">
      <c r="A189" s="20">
        <v>177</v>
      </c>
      <c r="B189" s="52"/>
      <c r="C189" s="134" t="str">
        <f>VLOOKUP(D189,[1]Hoja1!$A$2:$B$1115,2,0)</f>
        <v>05642</v>
      </c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>
        <v>256470008</v>
      </c>
      <c r="J189" s="3">
        <v>258696407</v>
      </c>
      <c r="K189" s="3">
        <v>0</v>
      </c>
      <c r="L189" s="3"/>
      <c r="M189" s="3"/>
      <c r="N189" s="3"/>
      <c r="O189" s="3"/>
      <c r="P189" s="25">
        <v>515166415</v>
      </c>
      <c r="Q189" s="156">
        <v>344186411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21372501</v>
      </c>
      <c r="X189" s="3"/>
      <c r="Y189" s="3">
        <v>0</v>
      </c>
      <c r="Z189" s="3">
        <v>0</v>
      </c>
      <c r="AA189" s="3">
        <v>0</v>
      </c>
      <c r="AB189" s="3"/>
      <c r="AC189" s="27">
        <v>21372501</v>
      </c>
      <c r="AD189" s="28">
        <v>149607503</v>
      </c>
      <c r="AE189" s="135"/>
      <c r="AG189" s="135"/>
      <c r="AI189" s="135"/>
    </row>
    <row r="190" spans="1:35" x14ac:dyDescent="0.25">
      <c r="A190" s="29">
        <v>178</v>
      </c>
      <c r="B190" s="52"/>
      <c r="C190" s="134" t="str">
        <f>VLOOKUP(D190,[1]Hoja1!$A$2:$B$1115,2,0)</f>
        <v>05647</v>
      </c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>
        <v>146131222</v>
      </c>
      <c r="J190" s="3">
        <v>113320621</v>
      </c>
      <c r="K190" s="3">
        <v>0</v>
      </c>
      <c r="L190" s="3"/>
      <c r="M190" s="3"/>
      <c r="N190" s="3"/>
      <c r="O190" s="3"/>
      <c r="P190" s="25">
        <v>259451843</v>
      </c>
      <c r="Q190" s="156">
        <v>162031029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12177602</v>
      </c>
      <c r="X190" s="3"/>
      <c r="Y190" s="3">
        <v>0</v>
      </c>
      <c r="Z190" s="3">
        <v>0</v>
      </c>
      <c r="AA190" s="3">
        <v>0</v>
      </c>
      <c r="AB190" s="3"/>
      <c r="AC190" s="27">
        <v>12177602</v>
      </c>
      <c r="AD190" s="28">
        <v>85243212</v>
      </c>
      <c r="AE190" s="135"/>
      <c r="AG190" s="135"/>
      <c r="AI190" s="135"/>
    </row>
    <row r="191" spans="1:35" x14ac:dyDescent="0.25">
      <c r="A191" s="20">
        <v>179</v>
      </c>
      <c r="B191" s="52"/>
      <c r="C191" s="134" t="str">
        <f>VLOOKUP(D191,[1]Hoja1!$A$2:$B$1115,2,0)</f>
        <v>05649</v>
      </c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>
        <v>290927380</v>
      </c>
      <c r="J191" s="3">
        <v>274533409</v>
      </c>
      <c r="K191" s="3">
        <v>0</v>
      </c>
      <c r="L191" s="3"/>
      <c r="M191" s="3"/>
      <c r="N191" s="3"/>
      <c r="O191" s="3"/>
      <c r="P191" s="25">
        <v>565460789</v>
      </c>
      <c r="Q191" s="156">
        <v>371509201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24243948</v>
      </c>
      <c r="X191" s="3"/>
      <c r="Y191" s="3">
        <v>0</v>
      </c>
      <c r="Z191" s="3">
        <v>0</v>
      </c>
      <c r="AA191" s="3">
        <v>0</v>
      </c>
      <c r="AB191" s="3"/>
      <c r="AC191" s="27">
        <v>24243948</v>
      </c>
      <c r="AD191" s="28">
        <v>169707640</v>
      </c>
      <c r="AE191" s="135"/>
      <c r="AG191" s="135"/>
      <c r="AI191" s="135"/>
    </row>
    <row r="192" spans="1:35" x14ac:dyDescent="0.25">
      <c r="A192" s="29">
        <v>180</v>
      </c>
      <c r="B192" s="52"/>
      <c r="C192" s="134" t="str">
        <f>VLOOKUP(D192,[1]Hoja1!$A$2:$B$1115,2,0)</f>
        <v>05652</v>
      </c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>
        <v>93872652</v>
      </c>
      <c r="J192" s="3">
        <v>90553256</v>
      </c>
      <c r="K192" s="3">
        <v>0</v>
      </c>
      <c r="L192" s="3"/>
      <c r="M192" s="3"/>
      <c r="N192" s="3"/>
      <c r="O192" s="3"/>
      <c r="P192" s="25">
        <v>184425908</v>
      </c>
      <c r="Q192" s="156">
        <v>121844140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7822721</v>
      </c>
      <c r="X192" s="3"/>
      <c r="Y192" s="3">
        <v>0</v>
      </c>
      <c r="Z192" s="3">
        <v>0</v>
      </c>
      <c r="AA192" s="3">
        <v>0</v>
      </c>
      <c r="AB192" s="3"/>
      <c r="AC192" s="27">
        <v>7822721</v>
      </c>
      <c r="AD192" s="28">
        <v>54759047</v>
      </c>
      <c r="AE192" s="135"/>
      <c r="AG192" s="135"/>
      <c r="AI192" s="135"/>
    </row>
    <row r="193" spans="1:35" x14ac:dyDescent="0.25">
      <c r="A193" s="20">
        <v>181</v>
      </c>
      <c r="B193" s="52"/>
      <c r="C193" s="134" t="str">
        <f>VLOOKUP(D193,[1]Hoja1!$A$2:$B$1115,2,0)</f>
        <v>05656</v>
      </c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>
        <v>259155380</v>
      </c>
      <c r="J193" s="3">
        <v>239317011</v>
      </c>
      <c r="K193" s="3">
        <v>0</v>
      </c>
      <c r="L193" s="3"/>
      <c r="M193" s="3"/>
      <c r="N193" s="3"/>
      <c r="O193" s="3"/>
      <c r="P193" s="25">
        <v>498472391</v>
      </c>
      <c r="Q193" s="156">
        <v>325702139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21596282</v>
      </c>
      <c r="X193" s="3"/>
      <c r="Y193" s="3">
        <v>0</v>
      </c>
      <c r="Z193" s="3">
        <v>0</v>
      </c>
      <c r="AA193" s="3">
        <v>0</v>
      </c>
      <c r="AB193" s="3"/>
      <c r="AC193" s="27">
        <v>21596282</v>
      </c>
      <c r="AD193" s="28">
        <v>151173970</v>
      </c>
      <c r="AE193" s="135"/>
      <c r="AG193" s="135"/>
      <c r="AI193" s="135"/>
    </row>
    <row r="194" spans="1:35" x14ac:dyDescent="0.25">
      <c r="A194" s="29">
        <v>182</v>
      </c>
      <c r="B194" s="52"/>
      <c r="C194" s="134" t="str">
        <f>VLOOKUP(D194,[1]Hoja1!$A$2:$B$1115,2,0)</f>
        <v>05658</v>
      </c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>
        <v>47358111</v>
      </c>
      <c r="J194" s="3">
        <v>49217255</v>
      </c>
      <c r="K194" s="3">
        <v>0</v>
      </c>
      <c r="L194" s="3"/>
      <c r="M194" s="3"/>
      <c r="N194" s="3"/>
      <c r="O194" s="3"/>
      <c r="P194" s="25">
        <v>96575366</v>
      </c>
      <c r="Q194" s="156">
        <v>65003291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3946509</v>
      </c>
      <c r="X194" s="3"/>
      <c r="Y194" s="3">
        <v>0</v>
      </c>
      <c r="Z194" s="3">
        <v>0</v>
      </c>
      <c r="AA194" s="3">
        <v>0</v>
      </c>
      <c r="AB194" s="3"/>
      <c r="AC194" s="27">
        <v>3946509</v>
      </c>
      <c r="AD194" s="28">
        <v>27625566</v>
      </c>
      <c r="AE194" s="135"/>
      <c r="AG194" s="135"/>
      <c r="AI194" s="135"/>
    </row>
    <row r="195" spans="1:35" x14ac:dyDescent="0.25">
      <c r="A195" s="20">
        <v>183</v>
      </c>
      <c r="B195" s="52"/>
      <c r="C195" s="134" t="str">
        <f>VLOOKUP(D195,[1]Hoja1!$A$2:$B$1115,2,0)</f>
        <v>05659</v>
      </c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>
        <v>1136608400</v>
      </c>
      <c r="J195" s="3">
        <v>877726671</v>
      </c>
      <c r="K195" s="3">
        <v>0</v>
      </c>
      <c r="L195" s="3"/>
      <c r="M195" s="3"/>
      <c r="N195" s="3"/>
      <c r="O195" s="3"/>
      <c r="P195" s="25">
        <v>2014335071</v>
      </c>
      <c r="Q195" s="156">
        <v>1256596139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94717367</v>
      </c>
      <c r="X195" s="3"/>
      <c r="Y195" s="3">
        <v>0</v>
      </c>
      <c r="Z195" s="3">
        <v>0</v>
      </c>
      <c r="AA195" s="3">
        <v>0</v>
      </c>
      <c r="AB195" s="3"/>
      <c r="AC195" s="27">
        <v>94717367</v>
      </c>
      <c r="AD195" s="28">
        <v>663021565</v>
      </c>
      <c r="AE195" s="135"/>
      <c r="AG195" s="135"/>
      <c r="AI195" s="135"/>
    </row>
    <row r="196" spans="1:35" x14ac:dyDescent="0.25">
      <c r="A196" s="29">
        <v>184</v>
      </c>
      <c r="B196" s="52"/>
      <c r="C196" s="134" t="str">
        <f>VLOOKUP(D196,[1]Hoja1!$A$2:$B$1115,2,0)</f>
        <v>05660</v>
      </c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>
        <v>295574608</v>
      </c>
      <c r="J196" s="3">
        <v>296956150</v>
      </c>
      <c r="K196" s="3">
        <v>0</v>
      </c>
      <c r="L196" s="3"/>
      <c r="M196" s="3"/>
      <c r="N196" s="3"/>
      <c r="O196" s="3"/>
      <c r="P196" s="25">
        <v>592530758</v>
      </c>
      <c r="Q196" s="156">
        <v>395481018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24631217</v>
      </c>
      <c r="X196" s="3"/>
      <c r="Y196" s="3">
        <v>0</v>
      </c>
      <c r="Z196" s="3">
        <v>0</v>
      </c>
      <c r="AA196" s="3">
        <v>0</v>
      </c>
      <c r="AB196" s="3"/>
      <c r="AC196" s="27">
        <v>24631217</v>
      </c>
      <c r="AD196" s="28">
        <v>172418523</v>
      </c>
      <c r="AE196" s="135"/>
      <c r="AG196" s="135"/>
      <c r="AI196" s="135"/>
    </row>
    <row r="197" spans="1:35" x14ac:dyDescent="0.25">
      <c r="A197" s="20">
        <v>185</v>
      </c>
      <c r="B197" s="52"/>
      <c r="C197" s="134" t="str">
        <f>VLOOKUP(D197,[1]Hoja1!$A$2:$B$1115,2,0)</f>
        <v>05664</v>
      </c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>
        <v>397385296</v>
      </c>
      <c r="J197" s="3">
        <v>434899585</v>
      </c>
      <c r="K197" s="3">
        <v>0</v>
      </c>
      <c r="L197" s="3"/>
      <c r="M197" s="3"/>
      <c r="N197" s="3"/>
      <c r="O197" s="3"/>
      <c r="P197" s="25">
        <v>832284881</v>
      </c>
      <c r="Q197" s="156">
        <v>567361349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33115441</v>
      </c>
      <c r="X197" s="3"/>
      <c r="Y197" s="3">
        <v>0</v>
      </c>
      <c r="Z197" s="3">
        <v>0</v>
      </c>
      <c r="AA197" s="3">
        <v>0</v>
      </c>
      <c r="AB197" s="3"/>
      <c r="AC197" s="27">
        <v>33115441</v>
      </c>
      <c r="AD197" s="28">
        <v>231808091</v>
      </c>
      <c r="AE197" s="135"/>
      <c r="AG197" s="135"/>
      <c r="AI197" s="135"/>
    </row>
    <row r="198" spans="1:35" x14ac:dyDescent="0.25">
      <c r="A198" s="29">
        <v>186</v>
      </c>
      <c r="B198" s="52"/>
      <c r="C198" s="134" t="str">
        <f>VLOOKUP(D198,[1]Hoja1!$A$2:$B$1115,2,0)</f>
        <v>05665</v>
      </c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>
        <v>1712362496</v>
      </c>
      <c r="J198" s="3">
        <v>983244819</v>
      </c>
      <c r="K198" s="3">
        <v>0</v>
      </c>
      <c r="L198" s="3"/>
      <c r="M198" s="3"/>
      <c r="N198" s="3"/>
      <c r="O198" s="3"/>
      <c r="P198" s="25">
        <v>2695607315</v>
      </c>
      <c r="Q198" s="156">
        <v>1554032319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142696875</v>
      </c>
      <c r="X198" s="3"/>
      <c r="Y198" s="3">
        <v>0</v>
      </c>
      <c r="Z198" s="3">
        <v>0</v>
      </c>
      <c r="AA198" s="3">
        <v>0</v>
      </c>
      <c r="AB198" s="3"/>
      <c r="AC198" s="27">
        <v>142696875</v>
      </c>
      <c r="AD198" s="28">
        <v>998878121</v>
      </c>
      <c r="AE198" s="135"/>
      <c r="AG198" s="135"/>
      <c r="AI198" s="135"/>
    </row>
    <row r="199" spans="1:35" x14ac:dyDescent="0.25">
      <c r="A199" s="20">
        <v>187</v>
      </c>
      <c r="B199" s="52"/>
      <c r="C199" s="134" t="str">
        <f>VLOOKUP(D199,[1]Hoja1!$A$2:$B$1115,2,0)</f>
        <v>05667</v>
      </c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>
        <v>253303204</v>
      </c>
      <c r="J199" s="3">
        <v>203941064</v>
      </c>
      <c r="K199" s="3">
        <v>0</v>
      </c>
      <c r="L199" s="3"/>
      <c r="M199" s="3"/>
      <c r="N199" s="3"/>
      <c r="O199" s="3"/>
      <c r="P199" s="25">
        <v>457244268</v>
      </c>
      <c r="Q199" s="156">
        <v>288375464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21108600</v>
      </c>
      <c r="X199" s="3"/>
      <c r="Y199" s="3">
        <v>0</v>
      </c>
      <c r="Z199" s="3">
        <v>0</v>
      </c>
      <c r="AA199" s="3">
        <v>0</v>
      </c>
      <c r="AB199" s="3"/>
      <c r="AC199" s="27">
        <v>21108600</v>
      </c>
      <c r="AD199" s="28">
        <v>147760204</v>
      </c>
      <c r="AE199" s="135"/>
      <c r="AG199" s="135"/>
      <c r="AI199" s="135"/>
    </row>
    <row r="200" spans="1:35" x14ac:dyDescent="0.25">
      <c r="A200" s="29">
        <v>188</v>
      </c>
      <c r="B200" s="52"/>
      <c r="C200" s="134" t="str">
        <f>VLOOKUP(D200,[1]Hoja1!$A$2:$B$1115,2,0)</f>
        <v>05670</v>
      </c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>
        <v>353445760</v>
      </c>
      <c r="J200" s="3">
        <v>384757089</v>
      </c>
      <c r="K200" s="3">
        <v>0</v>
      </c>
      <c r="L200" s="3"/>
      <c r="M200" s="3"/>
      <c r="N200" s="3"/>
      <c r="O200" s="3"/>
      <c r="P200" s="25">
        <v>738202849</v>
      </c>
      <c r="Q200" s="156">
        <v>502572341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29453813</v>
      </c>
      <c r="X200" s="3"/>
      <c r="Y200" s="3">
        <v>0</v>
      </c>
      <c r="Z200" s="3">
        <v>0</v>
      </c>
      <c r="AA200" s="3">
        <v>0</v>
      </c>
      <c r="AB200" s="3"/>
      <c r="AC200" s="27">
        <v>29453813</v>
      </c>
      <c r="AD200" s="28">
        <v>206176695</v>
      </c>
      <c r="AE200" s="135"/>
      <c r="AG200" s="135"/>
      <c r="AI200" s="135"/>
    </row>
    <row r="201" spans="1:35" x14ac:dyDescent="0.25">
      <c r="A201" s="20">
        <v>189</v>
      </c>
      <c r="B201" s="52"/>
      <c r="C201" s="134" t="str">
        <f>VLOOKUP(D201,[1]Hoja1!$A$2:$B$1115,2,0)</f>
        <v>05674</v>
      </c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>
        <v>326172880</v>
      </c>
      <c r="J201" s="3">
        <v>321160968</v>
      </c>
      <c r="K201" s="3">
        <v>0</v>
      </c>
      <c r="L201" s="3"/>
      <c r="M201" s="3"/>
      <c r="N201" s="3"/>
      <c r="O201" s="3"/>
      <c r="P201" s="25">
        <v>647333848</v>
      </c>
      <c r="Q201" s="156">
        <v>429885260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27181073</v>
      </c>
      <c r="X201" s="3"/>
      <c r="Y201" s="3">
        <v>0</v>
      </c>
      <c r="Z201" s="3">
        <v>0</v>
      </c>
      <c r="AA201" s="3">
        <v>0</v>
      </c>
      <c r="AB201" s="3"/>
      <c r="AC201" s="27">
        <v>27181073</v>
      </c>
      <c r="AD201" s="28">
        <v>190267515</v>
      </c>
      <c r="AE201" s="135"/>
      <c r="AG201" s="135"/>
      <c r="AI201" s="135"/>
    </row>
    <row r="202" spans="1:35" x14ac:dyDescent="0.25">
      <c r="A202" s="29">
        <v>190</v>
      </c>
      <c r="B202" s="52"/>
      <c r="C202" s="134" t="str">
        <f>VLOOKUP(D202,[1]Hoja1!$A$2:$B$1115,2,0)</f>
        <v>05679</v>
      </c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>
        <v>226524068</v>
      </c>
      <c r="J202" s="3">
        <v>288334232</v>
      </c>
      <c r="K202" s="3">
        <v>0</v>
      </c>
      <c r="L202" s="3"/>
      <c r="M202" s="3"/>
      <c r="N202" s="3"/>
      <c r="O202" s="3"/>
      <c r="P202" s="25">
        <v>514858300</v>
      </c>
      <c r="Q202" s="156">
        <v>363842256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18877006</v>
      </c>
      <c r="X202" s="3"/>
      <c r="Y202" s="3">
        <v>0</v>
      </c>
      <c r="Z202" s="3">
        <v>0</v>
      </c>
      <c r="AA202" s="3">
        <v>0</v>
      </c>
      <c r="AB202" s="3"/>
      <c r="AC202" s="27">
        <v>18877006</v>
      </c>
      <c r="AD202" s="28">
        <v>132139038</v>
      </c>
      <c r="AE202" s="135"/>
      <c r="AG202" s="135"/>
      <c r="AI202" s="135"/>
    </row>
    <row r="203" spans="1:35" x14ac:dyDescent="0.25">
      <c r="A203" s="20">
        <v>191</v>
      </c>
      <c r="B203" s="52"/>
      <c r="C203" s="134" t="str">
        <f>VLOOKUP(D203,[1]Hoja1!$A$2:$B$1115,2,0)</f>
        <v>05686</v>
      </c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>
        <v>549866440</v>
      </c>
      <c r="J203" s="3">
        <v>624524501</v>
      </c>
      <c r="K203" s="3">
        <v>0</v>
      </c>
      <c r="L203" s="3"/>
      <c r="M203" s="3"/>
      <c r="N203" s="3"/>
      <c r="O203" s="3"/>
      <c r="P203" s="25">
        <v>1174390941</v>
      </c>
      <c r="Q203" s="156">
        <v>807813313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45822203</v>
      </c>
      <c r="X203" s="3"/>
      <c r="Y203" s="3">
        <v>0</v>
      </c>
      <c r="Z203" s="3">
        <v>0</v>
      </c>
      <c r="AA203" s="3">
        <v>0</v>
      </c>
      <c r="AB203" s="3"/>
      <c r="AC203" s="27">
        <v>45822203</v>
      </c>
      <c r="AD203" s="28">
        <v>320755425</v>
      </c>
      <c r="AE203" s="135"/>
      <c r="AG203" s="135"/>
      <c r="AI203" s="135"/>
    </row>
    <row r="204" spans="1:35" x14ac:dyDescent="0.25">
      <c r="A204" s="29">
        <v>192</v>
      </c>
      <c r="B204" s="52"/>
      <c r="C204" s="134" t="str">
        <f>VLOOKUP(D204,[1]Hoja1!$A$2:$B$1115,2,0)</f>
        <v>05690</v>
      </c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>
        <v>223970728</v>
      </c>
      <c r="J204" s="3">
        <v>235920970</v>
      </c>
      <c r="K204" s="3">
        <v>0</v>
      </c>
      <c r="L204" s="3"/>
      <c r="M204" s="3"/>
      <c r="N204" s="3"/>
      <c r="O204" s="3"/>
      <c r="P204" s="25">
        <v>459891698</v>
      </c>
      <c r="Q204" s="156">
        <v>310577878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18664227</v>
      </c>
      <c r="X204" s="3"/>
      <c r="Y204" s="3">
        <v>0</v>
      </c>
      <c r="Z204" s="3">
        <v>0</v>
      </c>
      <c r="AA204" s="3">
        <v>0</v>
      </c>
      <c r="AB204" s="3"/>
      <c r="AC204" s="27">
        <v>18664227</v>
      </c>
      <c r="AD204" s="28">
        <v>130649593</v>
      </c>
      <c r="AE204" s="135"/>
      <c r="AG204" s="135"/>
      <c r="AI204" s="135"/>
    </row>
    <row r="205" spans="1:35" x14ac:dyDescent="0.25">
      <c r="A205" s="20">
        <v>193</v>
      </c>
      <c r="B205" s="52"/>
      <c r="C205" s="134" t="str">
        <f>VLOOKUP(D205,[1]Hoja1!$A$2:$B$1115,2,0)</f>
        <v>05697</v>
      </c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>
        <v>541941520</v>
      </c>
      <c r="J205" s="3">
        <v>592517832</v>
      </c>
      <c r="K205" s="3">
        <v>0</v>
      </c>
      <c r="L205" s="3"/>
      <c r="M205" s="3"/>
      <c r="N205" s="3"/>
      <c r="O205" s="3"/>
      <c r="P205" s="25">
        <v>1134459352</v>
      </c>
      <c r="Q205" s="156">
        <v>773165004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45161793</v>
      </c>
      <c r="X205" s="3"/>
      <c r="Y205" s="3">
        <v>0</v>
      </c>
      <c r="Z205" s="3">
        <v>0</v>
      </c>
      <c r="AA205" s="3">
        <v>0</v>
      </c>
      <c r="AB205" s="3"/>
      <c r="AC205" s="27">
        <v>45161793</v>
      </c>
      <c r="AD205" s="28">
        <v>316132555</v>
      </c>
      <c r="AE205" s="135"/>
      <c r="AG205" s="135"/>
      <c r="AI205" s="135"/>
    </row>
    <row r="206" spans="1:35" x14ac:dyDescent="0.25">
      <c r="A206" s="29">
        <v>194</v>
      </c>
      <c r="B206" s="52"/>
      <c r="C206" s="134" t="str">
        <f>VLOOKUP(D206,[1]Hoja1!$A$2:$B$1115,2,0)</f>
        <v>05736</v>
      </c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>
        <v>919042528</v>
      </c>
      <c r="J206" s="3">
        <v>761159471</v>
      </c>
      <c r="K206" s="3">
        <v>0</v>
      </c>
      <c r="L206" s="3"/>
      <c r="M206" s="3"/>
      <c r="N206" s="3"/>
      <c r="O206" s="3"/>
      <c r="P206" s="25">
        <v>1680201999</v>
      </c>
      <c r="Q206" s="156">
        <v>1067506979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76586877</v>
      </c>
      <c r="X206" s="3"/>
      <c r="Y206" s="3">
        <v>0</v>
      </c>
      <c r="Z206" s="3">
        <v>0</v>
      </c>
      <c r="AA206" s="3">
        <v>0</v>
      </c>
      <c r="AB206" s="3"/>
      <c r="AC206" s="27">
        <v>76586877</v>
      </c>
      <c r="AD206" s="28">
        <v>536108143</v>
      </c>
      <c r="AE206" s="135"/>
      <c r="AG206" s="135"/>
      <c r="AI206" s="135"/>
    </row>
    <row r="207" spans="1:35" x14ac:dyDescent="0.25">
      <c r="A207" s="20">
        <v>195</v>
      </c>
      <c r="B207" s="52"/>
      <c r="C207" s="134" t="str">
        <f>VLOOKUP(D207,[1]Hoja1!$A$2:$B$1115,2,0)</f>
        <v>05756</v>
      </c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>
        <v>559943360</v>
      </c>
      <c r="J207" s="3">
        <v>629999902</v>
      </c>
      <c r="K207" s="3">
        <v>0</v>
      </c>
      <c r="L207" s="3"/>
      <c r="M207" s="3"/>
      <c r="N207" s="3"/>
      <c r="O207" s="3"/>
      <c r="P207" s="25">
        <v>1189943262</v>
      </c>
      <c r="Q207" s="156">
        <v>816647690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46661947</v>
      </c>
      <c r="X207" s="3"/>
      <c r="Y207" s="3">
        <v>0</v>
      </c>
      <c r="Z207" s="3">
        <v>0</v>
      </c>
      <c r="AA207" s="3">
        <v>0</v>
      </c>
      <c r="AB207" s="3"/>
      <c r="AC207" s="27">
        <v>46661947</v>
      </c>
      <c r="AD207" s="28">
        <v>326633625</v>
      </c>
      <c r="AE207" s="135"/>
      <c r="AG207" s="135"/>
      <c r="AI207" s="135"/>
    </row>
    <row r="208" spans="1:35" x14ac:dyDescent="0.25">
      <c r="A208" s="29">
        <v>196</v>
      </c>
      <c r="B208" s="52"/>
      <c r="C208" s="134" t="str">
        <f>VLOOKUP(D208,[1]Hoja1!$A$2:$B$1115,2,0)</f>
        <v>05761</v>
      </c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>
        <v>263704024</v>
      </c>
      <c r="J208" s="3">
        <v>258904905</v>
      </c>
      <c r="K208" s="3">
        <v>0</v>
      </c>
      <c r="L208" s="3"/>
      <c r="M208" s="3"/>
      <c r="N208" s="3"/>
      <c r="O208" s="3"/>
      <c r="P208" s="25">
        <v>522608929</v>
      </c>
      <c r="Q208" s="156">
        <v>346806245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21975335</v>
      </c>
      <c r="X208" s="3"/>
      <c r="Y208" s="3">
        <v>0</v>
      </c>
      <c r="Z208" s="3">
        <v>0</v>
      </c>
      <c r="AA208" s="3">
        <v>0</v>
      </c>
      <c r="AB208" s="3"/>
      <c r="AC208" s="27">
        <v>21975335</v>
      </c>
      <c r="AD208" s="28">
        <v>153827349</v>
      </c>
      <c r="AE208" s="135"/>
      <c r="AG208" s="135"/>
      <c r="AI208" s="135"/>
    </row>
    <row r="209" spans="1:35" x14ac:dyDescent="0.25">
      <c r="A209" s="20">
        <v>197</v>
      </c>
      <c r="B209" s="52"/>
      <c r="C209" s="134" t="str">
        <f>VLOOKUP(D209,[1]Hoja1!$A$2:$B$1115,2,0)</f>
        <v>05789</v>
      </c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>
        <v>212485240</v>
      </c>
      <c r="J209" s="3">
        <v>269181552</v>
      </c>
      <c r="K209" s="3">
        <v>0</v>
      </c>
      <c r="L209" s="3"/>
      <c r="M209" s="3"/>
      <c r="N209" s="3"/>
      <c r="O209" s="3"/>
      <c r="P209" s="25">
        <v>481666792</v>
      </c>
      <c r="Q209" s="156">
        <v>340009964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17707103</v>
      </c>
      <c r="X209" s="3"/>
      <c r="Y209" s="3">
        <v>0</v>
      </c>
      <c r="Z209" s="3">
        <v>0</v>
      </c>
      <c r="AA209" s="3">
        <v>0</v>
      </c>
      <c r="AB209" s="3"/>
      <c r="AC209" s="27">
        <v>17707103</v>
      </c>
      <c r="AD209" s="28">
        <v>123949725</v>
      </c>
      <c r="AE209" s="135"/>
      <c r="AG209" s="135"/>
      <c r="AI209" s="135"/>
    </row>
    <row r="210" spans="1:35" x14ac:dyDescent="0.25">
      <c r="A210" s="29">
        <v>198</v>
      </c>
      <c r="B210" s="52"/>
      <c r="C210" s="134" t="str">
        <f>VLOOKUP(D210,[1]Hoja1!$A$2:$B$1115,2,0)</f>
        <v>05790</v>
      </c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>
        <v>800589376</v>
      </c>
      <c r="J210" s="3">
        <v>605299082</v>
      </c>
      <c r="K210" s="3">
        <v>0</v>
      </c>
      <c r="L210" s="3"/>
      <c r="M210" s="3"/>
      <c r="N210" s="3"/>
      <c r="O210" s="3"/>
      <c r="P210" s="25">
        <v>1405888458</v>
      </c>
      <c r="Q210" s="156">
        <v>872162206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66715781</v>
      </c>
      <c r="X210" s="3"/>
      <c r="Y210" s="3">
        <v>0</v>
      </c>
      <c r="Z210" s="3">
        <v>0</v>
      </c>
      <c r="AA210" s="3">
        <v>0</v>
      </c>
      <c r="AB210" s="3"/>
      <c r="AC210" s="27">
        <v>66715781</v>
      </c>
      <c r="AD210" s="28">
        <v>467010471</v>
      </c>
      <c r="AE210" s="135"/>
      <c r="AG210" s="135"/>
      <c r="AI210" s="135"/>
    </row>
    <row r="211" spans="1:35" x14ac:dyDescent="0.25">
      <c r="A211" s="20">
        <v>199</v>
      </c>
      <c r="B211" s="52"/>
      <c r="C211" s="134" t="str">
        <f>VLOOKUP(D211,[1]Hoja1!$A$2:$B$1115,2,0)</f>
        <v>05792</v>
      </c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>
        <v>71755921</v>
      </c>
      <c r="J211" s="3">
        <v>77733823</v>
      </c>
      <c r="K211" s="3">
        <v>0</v>
      </c>
      <c r="L211" s="3"/>
      <c r="M211" s="3"/>
      <c r="N211" s="3"/>
      <c r="O211" s="3"/>
      <c r="P211" s="25">
        <v>149489744</v>
      </c>
      <c r="Q211" s="156">
        <v>101652463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5979660</v>
      </c>
      <c r="X211" s="3"/>
      <c r="Y211" s="3">
        <v>0</v>
      </c>
      <c r="Z211" s="3">
        <v>0</v>
      </c>
      <c r="AA211" s="3">
        <v>0</v>
      </c>
      <c r="AB211" s="3"/>
      <c r="AC211" s="27">
        <v>5979660</v>
      </c>
      <c r="AD211" s="28">
        <v>41857621</v>
      </c>
      <c r="AE211" s="135"/>
      <c r="AG211" s="135"/>
      <c r="AI211" s="135"/>
    </row>
    <row r="212" spans="1:35" x14ac:dyDescent="0.25">
      <c r="A212" s="29">
        <v>200</v>
      </c>
      <c r="B212" s="52"/>
      <c r="C212" s="134" t="str">
        <f>VLOOKUP(D212,[1]Hoja1!$A$2:$B$1115,2,0)</f>
        <v>05809</v>
      </c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>
        <v>114784082</v>
      </c>
      <c r="J212" s="3">
        <v>119386552</v>
      </c>
      <c r="K212" s="3">
        <v>0</v>
      </c>
      <c r="L212" s="3"/>
      <c r="M212" s="3"/>
      <c r="N212" s="3"/>
      <c r="O212" s="3"/>
      <c r="P212" s="25">
        <v>234170634</v>
      </c>
      <c r="Q212" s="156">
        <v>157647912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9565340</v>
      </c>
      <c r="X212" s="3"/>
      <c r="Y212" s="3">
        <v>0</v>
      </c>
      <c r="Z212" s="3">
        <v>0</v>
      </c>
      <c r="AA212" s="3">
        <v>0</v>
      </c>
      <c r="AB212" s="3"/>
      <c r="AC212" s="27">
        <v>9565340</v>
      </c>
      <c r="AD212" s="28">
        <v>66957382</v>
      </c>
      <c r="AE212" s="135"/>
      <c r="AG212" s="135"/>
      <c r="AI212" s="135"/>
    </row>
    <row r="213" spans="1:35" x14ac:dyDescent="0.25">
      <c r="A213" s="20">
        <v>201</v>
      </c>
      <c r="B213" s="52"/>
      <c r="C213" s="134" t="str">
        <f>VLOOKUP(D213,[1]Hoja1!$A$2:$B$1115,2,0)</f>
        <v>05819</v>
      </c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>
        <v>117010350</v>
      </c>
      <c r="J213" s="3">
        <v>100261696</v>
      </c>
      <c r="K213" s="3">
        <v>0</v>
      </c>
      <c r="L213" s="3"/>
      <c r="M213" s="3"/>
      <c r="N213" s="3"/>
      <c r="O213" s="3"/>
      <c r="P213" s="25">
        <v>217272046</v>
      </c>
      <c r="Q213" s="156">
        <v>139265148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9750863</v>
      </c>
      <c r="X213" s="3"/>
      <c r="Y213" s="3">
        <v>0</v>
      </c>
      <c r="Z213" s="3">
        <v>0</v>
      </c>
      <c r="AA213" s="3">
        <v>0</v>
      </c>
      <c r="AB213" s="3"/>
      <c r="AC213" s="27">
        <v>9750863</v>
      </c>
      <c r="AD213" s="28">
        <v>68256035</v>
      </c>
      <c r="AE213" s="135"/>
      <c r="AG213" s="135"/>
      <c r="AI213" s="135"/>
    </row>
    <row r="214" spans="1:35" x14ac:dyDescent="0.25">
      <c r="A214" s="29">
        <v>202</v>
      </c>
      <c r="B214" s="52"/>
      <c r="C214" s="134" t="str">
        <f>VLOOKUP(D214,[1]Hoja1!$A$2:$B$1115,2,0)</f>
        <v>05842</v>
      </c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>
        <v>150159978</v>
      </c>
      <c r="J214" s="3">
        <v>126707050</v>
      </c>
      <c r="K214" s="3">
        <v>0</v>
      </c>
      <c r="L214" s="3"/>
      <c r="M214" s="3"/>
      <c r="N214" s="3"/>
      <c r="O214" s="3"/>
      <c r="P214" s="25">
        <v>276867028</v>
      </c>
      <c r="Q214" s="156">
        <v>176760378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12513332</v>
      </c>
      <c r="X214" s="3"/>
      <c r="Y214" s="3">
        <v>0</v>
      </c>
      <c r="Z214" s="3">
        <v>0</v>
      </c>
      <c r="AA214" s="3">
        <v>0</v>
      </c>
      <c r="AB214" s="3"/>
      <c r="AC214" s="27">
        <v>12513332</v>
      </c>
      <c r="AD214" s="28">
        <v>87593318</v>
      </c>
      <c r="AE214" s="135"/>
      <c r="AG214" s="135"/>
      <c r="AI214" s="135"/>
    </row>
    <row r="215" spans="1:35" x14ac:dyDescent="0.25">
      <c r="A215" s="20">
        <v>203</v>
      </c>
      <c r="B215" s="52"/>
      <c r="C215" s="134" t="str">
        <f>VLOOKUP(D215,[1]Hoja1!$A$2:$B$1115,2,0)</f>
        <v>05847</v>
      </c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>
        <v>790863104</v>
      </c>
      <c r="J215" s="3">
        <v>675295419</v>
      </c>
      <c r="K215" s="3">
        <v>0</v>
      </c>
      <c r="L215" s="3"/>
      <c r="M215" s="3"/>
      <c r="N215" s="3"/>
      <c r="O215" s="3"/>
      <c r="P215" s="25">
        <v>1466158523</v>
      </c>
      <c r="Q215" s="156">
        <v>938916455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65905259</v>
      </c>
      <c r="X215" s="3"/>
      <c r="Y215" s="3">
        <v>0</v>
      </c>
      <c r="Z215" s="3">
        <v>0</v>
      </c>
      <c r="AA215" s="3">
        <v>0</v>
      </c>
      <c r="AB215" s="3"/>
      <c r="AC215" s="27">
        <v>65905259</v>
      </c>
      <c r="AD215" s="28">
        <v>461336809</v>
      </c>
      <c r="AE215" s="135"/>
      <c r="AG215" s="135"/>
      <c r="AI215" s="135"/>
    </row>
    <row r="216" spans="1:35" x14ac:dyDescent="0.25">
      <c r="A216" s="29">
        <v>204</v>
      </c>
      <c r="B216" s="52"/>
      <c r="C216" s="134" t="str">
        <f>VLOOKUP(D216,[1]Hoja1!$A$2:$B$1115,2,0)</f>
        <v>05854</v>
      </c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>
        <v>327656300</v>
      </c>
      <c r="J216" s="3">
        <v>301141322</v>
      </c>
      <c r="K216" s="3">
        <v>0</v>
      </c>
      <c r="L216" s="3"/>
      <c r="M216" s="3"/>
      <c r="N216" s="3"/>
      <c r="O216" s="3"/>
      <c r="P216" s="25">
        <v>628797622</v>
      </c>
      <c r="Q216" s="156">
        <v>410360090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27304692</v>
      </c>
      <c r="X216" s="3"/>
      <c r="Y216" s="3">
        <v>0</v>
      </c>
      <c r="Z216" s="3">
        <v>0</v>
      </c>
      <c r="AA216" s="3">
        <v>0</v>
      </c>
      <c r="AB216" s="3"/>
      <c r="AC216" s="27">
        <v>27304692</v>
      </c>
      <c r="AD216" s="28">
        <v>191132840</v>
      </c>
      <c r="AE216" s="135"/>
      <c r="AG216" s="135"/>
      <c r="AI216" s="135"/>
    </row>
    <row r="217" spans="1:35" x14ac:dyDescent="0.25">
      <c r="A217" s="20">
        <v>205</v>
      </c>
      <c r="B217" s="52"/>
      <c r="C217" s="134" t="str">
        <f>VLOOKUP(D217,[1]Hoja1!$A$2:$B$1115,2,0)</f>
        <v>05856</v>
      </c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>
        <v>62320117</v>
      </c>
      <c r="J217" s="3">
        <v>66388443</v>
      </c>
      <c r="K217" s="3">
        <v>0</v>
      </c>
      <c r="L217" s="3"/>
      <c r="M217" s="3"/>
      <c r="N217" s="3"/>
      <c r="O217" s="3"/>
      <c r="P217" s="25">
        <v>128708560</v>
      </c>
      <c r="Q217" s="156">
        <v>87161815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5193343</v>
      </c>
      <c r="X217" s="3"/>
      <c r="Y217" s="3">
        <v>0</v>
      </c>
      <c r="Z217" s="3">
        <v>0</v>
      </c>
      <c r="AA217" s="3">
        <v>0</v>
      </c>
      <c r="AB217" s="3"/>
      <c r="AC217" s="27">
        <v>5193343</v>
      </c>
      <c r="AD217" s="28">
        <v>36353402</v>
      </c>
      <c r="AE217" s="135"/>
      <c r="AG217" s="135"/>
      <c r="AI217" s="135"/>
    </row>
    <row r="218" spans="1:35" x14ac:dyDescent="0.25">
      <c r="A218" s="29">
        <v>206</v>
      </c>
      <c r="B218" s="52"/>
      <c r="C218" s="134" t="str">
        <f>VLOOKUP(D218,[1]Hoja1!$A$2:$B$1115,2,0)</f>
        <v>05858</v>
      </c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>
        <v>352328688</v>
      </c>
      <c r="J218" s="3">
        <v>293140636</v>
      </c>
      <c r="K218" s="3">
        <v>0</v>
      </c>
      <c r="L218" s="3"/>
      <c r="M218" s="3"/>
      <c r="N218" s="3"/>
      <c r="O218" s="3"/>
      <c r="P218" s="25">
        <v>645469324</v>
      </c>
      <c r="Q218" s="156">
        <v>410583532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29360724</v>
      </c>
      <c r="X218" s="3"/>
      <c r="Y218" s="3">
        <v>0</v>
      </c>
      <c r="Z218" s="3">
        <v>0</v>
      </c>
      <c r="AA218" s="3">
        <v>0</v>
      </c>
      <c r="AB218" s="3"/>
      <c r="AC218" s="27">
        <v>29360724</v>
      </c>
      <c r="AD218" s="28">
        <v>205525068</v>
      </c>
      <c r="AE218" s="135"/>
      <c r="AG218" s="135"/>
      <c r="AI218" s="135"/>
    </row>
    <row r="219" spans="1:35" x14ac:dyDescent="0.25">
      <c r="A219" s="20">
        <v>207</v>
      </c>
      <c r="B219" s="52"/>
      <c r="C219" s="134" t="str">
        <f>VLOOKUP(D219,[1]Hoja1!$A$2:$B$1115,2,0)</f>
        <v>05861</v>
      </c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>
        <v>120730468</v>
      </c>
      <c r="J219" s="3">
        <v>132096247</v>
      </c>
      <c r="K219" s="3">
        <v>0</v>
      </c>
      <c r="L219" s="3"/>
      <c r="M219" s="3"/>
      <c r="N219" s="3"/>
      <c r="O219" s="3"/>
      <c r="P219" s="25">
        <v>252826715</v>
      </c>
      <c r="Q219" s="156">
        <v>172339735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10060872</v>
      </c>
      <c r="X219" s="3"/>
      <c r="Y219" s="3">
        <v>0</v>
      </c>
      <c r="Z219" s="3">
        <v>0</v>
      </c>
      <c r="AA219" s="3">
        <v>0</v>
      </c>
      <c r="AB219" s="3"/>
      <c r="AC219" s="27">
        <v>10060872</v>
      </c>
      <c r="AD219" s="28">
        <v>70426108</v>
      </c>
      <c r="AE219" s="135"/>
      <c r="AG219" s="135"/>
      <c r="AI219" s="135"/>
    </row>
    <row r="220" spans="1:35" x14ac:dyDescent="0.25">
      <c r="A220" s="29">
        <v>208</v>
      </c>
      <c r="B220" s="52"/>
      <c r="C220" s="134" t="str">
        <f>VLOOKUP(D220,[1]Hoja1!$A$2:$B$1115,2,0)</f>
        <v>05873</v>
      </c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>
        <v>643676104</v>
      </c>
      <c r="J220" s="3">
        <v>398314839</v>
      </c>
      <c r="K220" s="3">
        <v>0</v>
      </c>
      <c r="L220" s="3"/>
      <c r="M220" s="3"/>
      <c r="N220" s="3"/>
      <c r="O220" s="3"/>
      <c r="P220" s="25">
        <v>1041990943</v>
      </c>
      <c r="Q220" s="156">
        <v>612873539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53639675</v>
      </c>
      <c r="X220" s="3"/>
      <c r="Y220" s="3">
        <v>0</v>
      </c>
      <c r="Z220" s="3">
        <v>0</v>
      </c>
      <c r="AA220" s="3">
        <v>0</v>
      </c>
      <c r="AB220" s="3"/>
      <c r="AC220" s="27">
        <v>53639675</v>
      </c>
      <c r="AD220" s="28">
        <v>375477729</v>
      </c>
      <c r="AE220" s="135"/>
      <c r="AG220" s="135"/>
      <c r="AI220" s="135"/>
    </row>
    <row r="221" spans="1:35" x14ac:dyDescent="0.25">
      <c r="A221" s="20">
        <v>209</v>
      </c>
      <c r="B221" s="52"/>
      <c r="C221" s="134" t="str">
        <f>VLOOKUP(D221,[1]Hoja1!$A$2:$B$1115,2,0)</f>
        <v>05885</v>
      </c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>
        <v>145371640</v>
      </c>
      <c r="J221" s="3">
        <v>119548542</v>
      </c>
      <c r="K221" s="3">
        <v>0</v>
      </c>
      <c r="L221" s="3"/>
      <c r="M221" s="3"/>
      <c r="N221" s="3"/>
      <c r="O221" s="3"/>
      <c r="P221" s="25">
        <v>264920182</v>
      </c>
      <c r="Q221" s="156">
        <v>168005754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12114303</v>
      </c>
      <c r="X221" s="3"/>
      <c r="Y221" s="3">
        <v>0</v>
      </c>
      <c r="Z221" s="3">
        <v>0</v>
      </c>
      <c r="AA221" s="3">
        <v>0</v>
      </c>
      <c r="AB221" s="3"/>
      <c r="AC221" s="27">
        <v>12114303</v>
      </c>
      <c r="AD221" s="28">
        <v>84800125</v>
      </c>
      <c r="AE221" s="135"/>
      <c r="AG221" s="135"/>
      <c r="AI221" s="135"/>
    </row>
    <row r="222" spans="1:35" x14ac:dyDescent="0.25">
      <c r="A222" s="29">
        <v>210</v>
      </c>
      <c r="B222" s="52"/>
      <c r="C222" s="134" t="str">
        <f>VLOOKUP(D222,[1]Hoja1!$A$2:$B$1115,2,0)</f>
        <v>05887</v>
      </c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>
        <v>641830864</v>
      </c>
      <c r="J222" s="3">
        <v>726185231</v>
      </c>
      <c r="K222" s="3">
        <v>0</v>
      </c>
      <c r="L222" s="3"/>
      <c r="M222" s="3"/>
      <c r="N222" s="3"/>
      <c r="O222" s="3"/>
      <c r="P222" s="25">
        <v>1368016095</v>
      </c>
      <c r="Q222" s="156">
        <v>940128851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53485905</v>
      </c>
      <c r="X222" s="3"/>
      <c r="Y222" s="3">
        <v>0</v>
      </c>
      <c r="Z222" s="3">
        <v>0</v>
      </c>
      <c r="AA222" s="3">
        <v>0</v>
      </c>
      <c r="AB222" s="3"/>
      <c r="AC222" s="27">
        <v>53485905</v>
      </c>
      <c r="AD222" s="28">
        <v>374401339</v>
      </c>
      <c r="AE222" s="135"/>
      <c r="AG222" s="135"/>
      <c r="AI222" s="135"/>
    </row>
    <row r="223" spans="1:35" x14ac:dyDescent="0.25">
      <c r="A223" s="20">
        <v>211</v>
      </c>
      <c r="B223" s="52"/>
      <c r="C223" s="134" t="str">
        <f>VLOOKUP(D223,[1]Hoja1!$A$2:$B$1115,2,0)</f>
        <v>05890</v>
      </c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>
        <v>352000240</v>
      </c>
      <c r="J223" s="3">
        <v>344956374</v>
      </c>
      <c r="K223" s="3">
        <v>0</v>
      </c>
      <c r="L223" s="3"/>
      <c r="M223" s="3"/>
      <c r="N223" s="3"/>
      <c r="O223" s="3"/>
      <c r="P223" s="25">
        <v>696956614</v>
      </c>
      <c r="Q223" s="156">
        <v>462289786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29333353</v>
      </c>
      <c r="X223" s="3"/>
      <c r="Y223" s="3">
        <v>0</v>
      </c>
      <c r="Z223" s="3">
        <v>0</v>
      </c>
      <c r="AA223" s="3">
        <v>0</v>
      </c>
      <c r="AB223" s="3"/>
      <c r="AC223" s="27">
        <v>29333353</v>
      </c>
      <c r="AD223" s="28">
        <v>205333475</v>
      </c>
      <c r="AE223" s="135"/>
      <c r="AG223" s="135"/>
      <c r="AI223" s="135"/>
    </row>
    <row r="224" spans="1:35" x14ac:dyDescent="0.25">
      <c r="A224" s="29">
        <v>212</v>
      </c>
      <c r="B224" s="52"/>
      <c r="C224" s="134" t="str">
        <f>VLOOKUP(D224,[1]Hoja1!$A$2:$B$1115,2,0)</f>
        <v>05893</v>
      </c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>
        <v>503766400</v>
      </c>
      <c r="J224" s="3">
        <v>436049238</v>
      </c>
      <c r="K224" s="3">
        <v>0</v>
      </c>
      <c r="L224" s="3"/>
      <c r="M224" s="3"/>
      <c r="N224" s="3"/>
      <c r="O224" s="3"/>
      <c r="P224" s="25">
        <v>939815638</v>
      </c>
      <c r="Q224" s="156">
        <v>603971370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41980533</v>
      </c>
      <c r="X224" s="3"/>
      <c r="Y224" s="3">
        <v>0</v>
      </c>
      <c r="Z224" s="3">
        <v>0</v>
      </c>
      <c r="AA224" s="3">
        <v>0</v>
      </c>
      <c r="AB224" s="3"/>
      <c r="AC224" s="27">
        <v>41980533</v>
      </c>
      <c r="AD224" s="28">
        <v>293863735</v>
      </c>
      <c r="AE224" s="135"/>
      <c r="AG224" s="135"/>
      <c r="AI224" s="135"/>
    </row>
    <row r="225" spans="1:35" x14ac:dyDescent="0.25">
      <c r="A225" s="20">
        <v>213</v>
      </c>
      <c r="B225" s="52"/>
      <c r="C225" s="134" t="str">
        <f>VLOOKUP(D225,[1]Hoja1!$A$2:$B$1115,2,0)</f>
        <v>05895</v>
      </c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>
        <v>1244833136</v>
      </c>
      <c r="J225" s="3">
        <v>850246636</v>
      </c>
      <c r="K225" s="3">
        <v>0</v>
      </c>
      <c r="L225" s="3"/>
      <c r="M225" s="3"/>
      <c r="N225" s="3"/>
      <c r="O225" s="3"/>
      <c r="P225" s="25">
        <v>2095079772</v>
      </c>
      <c r="Q225" s="156">
        <v>1265191016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103736095</v>
      </c>
      <c r="X225" s="3"/>
      <c r="Y225" s="3">
        <v>0</v>
      </c>
      <c r="Z225" s="3">
        <v>0</v>
      </c>
      <c r="AA225" s="3">
        <v>0</v>
      </c>
      <c r="AB225" s="3"/>
      <c r="AC225" s="27">
        <v>103736095</v>
      </c>
      <c r="AD225" s="28">
        <v>726152661</v>
      </c>
      <c r="AE225" s="135"/>
      <c r="AG225" s="135"/>
      <c r="AI225" s="135"/>
    </row>
    <row r="226" spans="1:35" x14ac:dyDescent="0.25">
      <c r="A226" s="29">
        <v>214</v>
      </c>
      <c r="B226" s="52"/>
      <c r="C226" s="134" t="str">
        <f>VLOOKUP(D226,[1]Hoja1!$A$2:$B$1115,2,0)</f>
        <v>08078</v>
      </c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>
        <v>971494896</v>
      </c>
      <c r="J226" s="3">
        <v>1124693692</v>
      </c>
      <c r="K226" s="3">
        <v>0</v>
      </c>
      <c r="L226" s="3"/>
      <c r="M226" s="3"/>
      <c r="N226" s="3"/>
      <c r="O226" s="3"/>
      <c r="P226" s="25">
        <v>2096188588</v>
      </c>
      <c r="Q226" s="156">
        <v>1448525324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80957908</v>
      </c>
      <c r="X226" s="3"/>
      <c r="Y226" s="3">
        <v>0</v>
      </c>
      <c r="Z226" s="3">
        <v>0</v>
      </c>
      <c r="AA226" s="3">
        <v>0</v>
      </c>
      <c r="AB226" s="3"/>
      <c r="AC226" s="27">
        <v>80957908</v>
      </c>
      <c r="AD226" s="28">
        <v>566705356</v>
      </c>
      <c r="AE226" s="135"/>
      <c r="AG226" s="135"/>
      <c r="AI226" s="135"/>
    </row>
    <row r="227" spans="1:35" x14ac:dyDescent="0.25">
      <c r="A227" s="20">
        <v>215</v>
      </c>
      <c r="B227" s="52"/>
      <c r="C227" s="134" t="str">
        <f>VLOOKUP(D227,[1]Hoja1!$A$2:$B$1115,2,0)</f>
        <v>08137</v>
      </c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>
        <v>750646208</v>
      </c>
      <c r="J227" s="3">
        <v>709330336</v>
      </c>
      <c r="K227" s="3">
        <v>0</v>
      </c>
      <c r="L227" s="3"/>
      <c r="M227" s="3"/>
      <c r="N227" s="3"/>
      <c r="O227" s="3"/>
      <c r="P227" s="25">
        <v>1459976544</v>
      </c>
      <c r="Q227" s="156">
        <v>959545740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62553851</v>
      </c>
      <c r="X227" s="3"/>
      <c r="Y227" s="3">
        <v>0</v>
      </c>
      <c r="Z227" s="3">
        <v>0</v>
      </c>
      <c r="AA227" s="3">
        <v>0</v>
      </c>
      <c r="AB227" s="3"/>
      <c r="AC227" s="27">
        <v>62553851</v>
      </c>
      <c r="AD227" s="28">
        <v>437876953</v>
      </c>
      <c r="AE227" s="135"/>
      <c r="AG227" s="135"/>
      <c r="AI227" s="135"/>
    </row>
    <row r="228" spans="1:35" x14ac:dyDescent="0.25">
      <c r="A228" s="29">
        <v>216</v>
      </c>
      <c r="B228" s="52"/>
      <c r="C228" s="134" t="str">
        <f>VLOOKUP(D228,[1]Hoja1!$A$2:$B$1115,2,0)</f>
        <v>08141</v>
      </c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>
        <v>479973624</v>
      </c>
      <c r="J228" s="3">
        <v>404127834</v>
      </c>
      <c r="K228" s="3">
        <v>0</v>
      </c>
      <c r="L228" s="3"/>
      <c r="M228" s="3"/>
      <c r="N228" s="3"/>
      <c r="O228" s="3"/>
      <c r="P228" s="25">
        <v>884101458</v>
      </c>
      <c r="Q228" s="156">
        <v>564119042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39997802</v>
      </c>
      <c r="X228" s="3"/>
      <c r="Y228" s="3">
        <v>0</v>
      </c>
      <c r="Z228" s="3">
        <v>0</v>
      </c>
      <c r="AA228" s="3">
        <v>0</v>
      </c>
      <c r="AB228" s="3"/>
      <c r="AC228" s="27">
        <v>39997802</v>
      </c>
      <c r="AD228" s="28">
        <v>279984614</v>
      </c>
      <c r="AE228" s="135"/>
      <c r="AG228" s="135"/>
      <c r="AI228" s="135"/>
    </row>
    <row r="229" spans="1:35" x14ac:dyDescent="0.25">
      <c r="A229" s="20">
        <v>217</v>
      </c>
      <c r="B229" s="52"/>
      <c r="C229" s="134" t="str">
        <f>VLOOKUP(D229,[1]Hoja1!$A$2:$B$1115,2,0)</f>
        <v>08296</v>
      </c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>
        <v>947596144</v>
      </c>
      <c r="J229" s="3">
        <v>975422018</v>
      </c>
      <c r="K229" s="3">
        <v>0</v>
      </c>
      <c r="L229" s="3"/>
      <c r="M229" s="3"/>
      <c r="N229" s="3"/>
      <c r="O229" s="3"/>
      <c r="P229" s="25">
        <v>1923018162</v>
      </c>
      <c r="Q229" s="156">
        <v>1291287398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78966345</v>
      </c>
      <c r="X229" s="3"/>
      <c r="Y229" s="3">
        <v>0</v>
      </c>
      <c r="Z229" s="3">
        <v>0</v>
      </c>
      <c r="AA229" s="3">
        <v>0</v>
      </c>
      <c r="AB229" s="3"/>
      <c r="AC229" s="27">
        <v>78966345</v>
      </c>
      <c r="AD229" s="28">
        <v>552764419</v>
      </c>
      <c r="AE229" s="135"/>
      <c r="AG229" s="135"/>
      <c r="AI229" s="135"/>
    </row>
    <row r="230" spans="1:35" x14ac:dyDescent="0.25">
      <c r="A230" s="29">
        <v>218</v>
      </c>
      <c r="B230" s="52"/>
      <c r="C230" s="134" t="str">
        <f>VLOOKUP(D230,[1]Hoja1!$A$2:$B$1115,2,0)</f>
        <v>08372</v>
      </c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>
        <v>367504656</v>
      </c>
      <c r="J230" s="3">
        <v>489870524</v>
      </c>
      <c r="K230" s="3">
        <v>0</v>
      </c>
      <c r="L230" s="3"/>
      <c r="M230" s="3"/>
      <c r="N230" s="3"/>
      <c r="O230" s="3"/>
      <c r="P230" s="25">
        <v>857375180</v>
      </c>
      <c r="Q230" s="156">
        <v>612372076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30625388</v>
      </c>
      <c r="X230" s="3"/>
      <c r="Y230" s="3">
        <v>0</v>
      </c>
      <c r="Z230" s="3">
        <v>0</v>
      </c>
      <c r="AA230" s="3">
        <v>0</v>
      </c>
      <c r="AB230" s="3"/>
      <c r="AC230" s="27">
        <v>30625388</v>
      </c>
      <c r="AD230" s="28">
        <v>214377716</v>
      </c>
      <c r="AE230" s="135"/>
      <c r="AG230" s="135"/>
      <c r="AI230" s="135"/>
    </row>
    <row r="231" spans="1:35" x14ac:dyDescent="0.25">
      <c r="A231" s="20">
        <v>219</v>
      </c>
      <c r="B231" s="52"/>
      <c r="C231" s="134" t="str">
        <f>VLOOKUP(D231,[1]Hoja1!$A$2:$B$1115,2,0)</f>
        <v>08421</v>
      </c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>
        <v>669618896</v>
      </c>
      <c r="J231" s="3">
        <v>683087754</v>
      </c>
      <c r="K231" s="3">
        <v>0</v>
      </c>
      <c r="L231" s="3"/>
      <c r="M231" s="3"/>
      <c r="N231" s="3"/>
      <c r="O231" s="3"/>
      <c r="P231" s="25">
        <v>1352706650</v>
      </c>
      <c r="Q231" s="156">
        <v>906294054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55801575</v>
      </c>
      <c r="X231" s="3"/>
      <c r="Y231" s="3">
        <v>0</v>
      </c>
      <c r="Z231" s="3">
        <v>0</v>
      </c>
      <c r="AA231" s="3">
        <v>0</v>
      </c>
      <c r="AB231" s="3"/>
      <c r="AC231" s="27">
        <v>55801575</v>
      </c>
      <c r="AD231" s="28">
        <v>390611021</v>
      </c>
      <c r="AE231" s="135"/>
      <c r="AG231" s="135"/>
      <c r="AI231" s="135"/>
    </row>
    <row r="232" spans="1:35" x14ac:dyDescent="0.25">
      <c r="A232" s="29">
        <v>220</v>
      </c>
      <c r="B232" s="52"/>
      <c r="C232" s="134" t="str">
        <f>VLOOKUP(D232,[1]Hoja1!$A$2:$B$1115,2,0)</f>
        <v>08436</v>
      </c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>
        <v>589929936</v>
      </c>
      <c r="J232" s="3">
        <v>493270009</v>
      </c>
      <c r="K232" s="3">
        <v>0</v>
      </c>
      <c r="L232" s="3"/>
      <c r="M232" s="3"/>
      <c r="N232" s="3"/>
      <c r="O232" s="3"/>
      <c r="P232" s="25">
        <v>1083199945</v>
      </c>
      <c r="Q232" s="156">
        <v>689913321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49160828</v>
      </c>
      <c r="X232" s="3"/>
      <c r="Y232" s="3">
        <v>0</v>
      </c>
      <c r="Z232" s="3">
        <v>0</v>
      </c>
      <c r="AA232" s="3">
        <v>0</v>
      </c>
      <c r="AB232" s="3"/>
      <c r="AC232" s="27">
        <v>49160828</v>
      </c>
      <c r="AD232" s="28">
        <v>344125796</v>
      </c>
      <c r="AE232" s="135"/>
      <c r="AG232" s="135"/>
      <c r="AI232" s="135"/>
    </row>
    <row r="233" spans="1:35" x14ac:dyDescent="0.25">
      <c r="A233" s="20">
        <v>221</v>
      </c>
      <c r="B233" s="52"/>
      <c r="C233" s="134" t="str">
        <f>VLOOKUP(D233,[1]Hoja1!$A$2:$B$1115,2,0)</f>
        <v>08520</v>
      </c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>
        <v>564330360</v>
      </c>
      <c r="J233" s="3">
        <v>641631194</v>
      </c>
      <c r="K233" s="3">
        <v>0</v>
      </c>
      <c r="L233" s="3"/>
      <c r="M233" s="3"/>
      <c r="N233" s="3"/>
      <c r="O233" s="3"/>
      <c r="P233" s="25">
        <v>1205961554</v>
      </c>
      <c r="Q233" s="156">
        <v>829741314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47027530</v>
      </c>
      <c r="X233" s="3"/>
      <c r="Y233" s="3">
        <v>0</v>
      </c>
      <c r="Z233" s="3">
        <v>0</v>
      </c>
      <c r="AA233" s="3">
        <v>0</v>
      </c>
      <c r="AB233" s="3"/>
      <c r="AC233" s="27">
        <v>47027530</v>
      </c>
      <c r="AD233" s="28">
        <v>329192710</v>
      </c>
      <c r="AE233" s="135"/>
      <c r="AG233" s="135"/>
      <c r="AI233" s="135"/>
    </row>
    <row r="234" spans="1:35" x14ac:dyDescent="0.25">
      <c r="A234" s="29">
        <v>222</v>
      </c>
      <c r="B234" s="52"/>
      <c r="C234" s="134" t="str">
        <f>VLOOKUP(D234,[1]Hoja1!$A$2:$B$1115,2,0)</f>
        <v>08549</v>
      </c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>
        <v>115435460</v>
      </c>
      <c r="J234" s="3">
        <v>112983343</v>
      </c>
      <c r="K234" s="3">
        <v>0</v>
      </c>
      <c r="L234" s="3"/>
      <c r="M234" s="3"/>
      <c r="N234" s="3"/>
      <c r="O234" s="3"/>
      <c r="P234" s="25">
        <v>228418803</v>
      </c>
      <c r="Q234" s="156">
        <v>151461831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9619622</v>
      </c>
      <c r="X234" s="3"/>
      <c r="Y234" s="3">
        <v>0</v>
      </c>
      <c r="Z234" s="3">
        <v>0</v>
      </c>
      <c r="AA234" s="3">
        <v>0</v>
      </c>
      <c r="AB234" s="3"/>
      <c r="AC234" s="27">
        <v>9619622</v>
      </c>
      <c r="AD234" s="28">
        <v>67337350</v>
      </c>
      <c r="AE234" s="135"/>
      <c r="AG234" s="135"/>
      <c r="AI234" s="135"/>
    </row>
    <row r="235" spans="1:35" x14ac:dyDescent="0.25">
      <c r="A235" s="20">
        <v>223</v>
      </c>
      <c r="B235" s="52"/>
      <c r="C235" s="134" t="str">
        <f>VLOOKUP(D235,[1]Hoja1!$A$2:$B$1115,2,0)</f>
        <v>08558</v>
      </c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>
        <v>279649404</v>
      </c>
      <c r="J235" s="3">
        <v>333963999</v>
      </c>
      <c r="K235" s="3">
        <v>0</v>
      </c>
      <c r="L235" s="3"/>
      <c r="M235" s="3"/>
      <c r="N235" s="3"/>
      <c r="O235" s="3"/>
      <c r="P235" s="25">
        <v>613613403</v>
      </c>
      <c r="Q235" s="156">
        <v>427180467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23304117</v>
      </c>
      <c r="X235" s="3"/>
      <c r="Y235" s="3">
        <v>0</v>
      </c>
      <c r="Z235" s="3">
        <v>0</v>
      </c>
      <c r="AA235" s="3">
        <v>0</v>
      </c>
      <c r="AB235" s="3"/>
      <c r="AC235" s="27">
        <v>23304117</v>
      </c>
      <c r="AD235" s="28">
        <v>163128819</v>
      </c>
      <c r="AE235" s="135"/>
      <c r="AG235" s="135"/>
      <c r="AI235" s="135"/>
    </row>
    <row r="236" spans="1:35" x14ac:dyDescent="0.25">
      <c r="A236" s="29">
        <v>224</v>
      </c>
      <c r="B236" s="52"/>
      <c r="C236" s="134" t="str">
        <f>VLOOKUP(D236,[1]Hoja1!$A$2:$B$1115,2,0)</f>
        <v>08560</v>
      </c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>
        <v>600154720</v>
      </c>
      <c r="J236" s="3">
        <v>600502760</v>
      </c>
      <c r="K236" s="3">
        <v>0</v>
      </c>
      <c r="L236" s="3"/>
      <c r="M236" s="3"/>
      <c r="N236" s="3"/>
      <c r="O236" s="3"/>
      <c r="P236" s="25">
        <v>1200657480</v>
      </c>
      <c r="Q236" s="156">
        <v>800554332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50012893</v>
      </c>
      <c r="X236" s="3"/>
      <c r="Y236" s="3">
        <v>0</v>
      </c>
      <c r="Z236" s="3">
        <v>0</v>
      </c>
      <c r="AA236" s="3">
        <v>0</v>
      </c>
      <c r="AB236" s="3"/>
      <c r="AC236" s="27">
        <v>50012893</v>
      </c>
      <c r="AD236" s="28">
        <v>350090255</v>
      </c>
      <c r="AE236" s="135"/>
      <c r="AG236" s="135"/>
      <c r="AI236" s="135"/>
    </row>
    <row r="237" spans="1:35" x14ac:dyDescent="0.25">
      <c r="A237" s="20">
        <v>225</v>
      </c>
      <c r="B237" s="52"/>
      <c r="C237" s="134" t="str">
        <f>VLOOKUP(D237,[1]Hoja1!$A$2:$B$1115,2,0)</f>
        <v>08573</v>
      </c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>
        <v>485359752</v>
      </c>
      <c r="J237" s="3">
        <v>623010634</v>
      </c>
      <c r="K237" s="3">
        <v>0</v>
      </c>
      <c r="L237" s="3"/>
      <c r="M237" s="3"/>
      <c r="N237" s="3"/>
      <c r="O237" s="3"/>
      <c r="P237" s="25">
        <v>1108370386</v>
      </c>
      <c r="Q237" s="156">
        <v>784797218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40446646</v>
      </c>
      <c r="X237" s="3"/>
      <c r="Y237" s="3">
        <v>0</v>
      </c>
      <c r="Z237" s="3">
        <v>0</v>
      </c>
      <c r="AA237" s="3">
        <v>0</v>
      </c>
      <c r="AB237" s="3"/>
      <c r="AC237" s="27">
        <v>40446646</v>
      </c>
      <c r="AD237" s="28">
        <v>283126522</v>
      </c>
      <c r="AE237" s="135"/>
      <c r="AG237" s="135"/>
      <c r="AI237" s="135"/>
    </row>
    <row r="238" spans="1:35" x14ac:dyDescent="0.25">
      <c r="A238" s="29">
        <v>226</v>
      </c>
      <c r="B238" s="52"/>
      <c r="C238" s="134" t="str">
        <f>VLOOKUP(D238,[1]Hoja1!$A$2:$B$1115,2,0)</f>
        <v>08606</v>
      </c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>
        <v>738049936</v>
      </c>
      <c r="J238" s="3">
        <v>727895600</v>
      </c>
      <c r="K238" s="3">
        <v>0</v>
      </c>
      <c r="L238" s="3"/>
      <c r="M238" s="3"/>
      <c r="N238" s="3"/>
      <c r="O238" s="3"/>
      <c r="P238" s="25">
        <v>1465945536</v>
      </c>
      <c r="Q238" s="156">
        <v>973912244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61504161</v>
      </c>
      <c r="X238" s="3"/>
      <c r="Y238" s="3">
        <v>0</v>
      </c>
      <c r="Z238" s="3">
        <v>0</v>
      </c>
      <c r="AA238" s="3">
        <v>0</v>
      </c>
      <c r="AB238" s="3"/>
      <c r="AC238" s="27">
        <v>61504161</v>
      </c>
      <c r="AD238" s="28">
        <v>430529131</v>
      </c>
      <c r="AE238" s="135"/>
      <c r="AG238" s="135"/>
      <c r="AI238" s="135"/>
    </row>
    <row r="239" spans="1:35" x14ac:dyDescent="0.25">
      <c r="A239" s="20">
        <v>227</v>
      </c>
      <c r="B239" s="52"/>
      <c r="C239" s="134" t="str">
        <f>VLOOKUP(D239,[1]Hoja1!$A$2:$B$1115,2,0)</f>
        <v>08634</v>
      </c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>
        <v>680030680</v>
      </c>
      <c r="J239" s="3">
        <v>480510163</v>
      </c>
      <c r="K239" s="3">
        <v>0</v>
      </c>
      <c r="L239" s="3"/>
      <c r="M239" s="3"/>
      <c r="N239" s="3"/>
      <c r="O239" s="3"/>
      <c r="P239" s="25">
        <v>1160540843</v>
      </c>
      <c r="Q239" s="156">
        <v>707187055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56669223</v>
      </c>
      <c r="X239" s="3"/>
      <c r="Y239" s="3">
        <v>0</v>
      </c>
      <c r="Z239" s="3">
        <v>0</v>
      </c>
      <c r="AA239" s="3">
        <v>0</v>
      </c>
      <c r="AB239" s="3"/>
      <c r="AC239" s="27">
        <v>56669223</v>
      </c>
      <c r="AD239" s="28">
        <v>396684565</v>
      </c>
      <c r="AE239" s="135"/>
      <c r="AG239" s="135"/>
      <c r="AI239" s="135"/>
    </row>
    <row r="240" spans="1:35" x14ac:dyDescent="0.25">
      <c r="A240" s="29">
        <v>228</v>
      </c>
      <c r="B240" s="52"/>
      <c r="C240" s="134" t="str">
        <f>VLOOKUP(D240,[1]Hoja1!$A$2:$B$1115,2,0)</f>
        <v>08638</v>
      </c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>
        <v>1865199584</v>
      </c>
      <c r="J240" s="3">
        <v>2163664712</v>
      </c>
      <c r="K240" s="3">
        <v>0</v>
      </c>
      <c r="L240" s="3"/>
      <c r="M240" s="3"/>
      <c r="N240" s="3"/>
      <c r="O240" s="3"/>
      <c r="P240" s="25">
        <v>4028864296</v>
      </c>
      <c r="Q240" s="156">
        <v>2785397908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155433299</v>
      </c>
      <c r="X240" s="3"/>
      <c r="Y240" s="3">
        <v>0</v>
      </c>
      <c r="Z240" s="3">
        <v>0</v>
      </c>
      <c r="AA240" s="3">
        <v>0</v>
      </c>
      <c r="AB240" s="3"/>
      <c r="AC240" s="27">
        <v>155433299</v>
      </c>
      <c r="AD240" s="28">
        <v>1088033089</v>
      </c>
      <c r="AE240" s="135"/>
      <c r="AG240" s="135"/>
      <c r="AI240" s="135"/>
    </row>
    <row r="241" spans="1:35" x14ac:dyDescent="0.25">
      <c r="A241" s="20">
        <v>229</v>
      </c>
      <c r="B241" s="52"/>
      <c r="C241" s="134" t="str">
        <f>VLOOKUP(D241,[1]Hoja1!$A$2:$B$1115,2,0)</f>
        <v>08675</v>
      </c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>
        <v>382580228</v>
      </c>
      <c r="J241" s="3">
        <v>357606030</v>
      </c>
      <c r="K241" s="3">
        <v>0</v>
      </c>
      <c r="L241" s="3"/>
      <c r="M241" s="3"/>
      <c r="N241" s="3"/>
      <c r="O241" s="3"/>
      <c r="P241" s="25">
        <v>740186258</v>
      </c>
      <c r="Q241" s="156">
        <v>485132774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31881686</v>
      </c>
      <c r="X241" s="3"/>
      <c r="Y241" s="3">
        <v>0</v>
      </c>
      <c r="Z241" s="3">
        <v>0</v>
      </c>
      <c r="AA241" s="3">
        <v>0</v>
      </c>
      <c r="AB241" s="3"/>
      <c r="AC241" s="27">
        <v>31881686</v>
      </c>
      <c r="AD241" s="28">
        <v>223171798</v>
      </c>
      <c r="AE241" s="135"/>
      <c r="AG241" s="135"/>
      <c r="AI241" s="135"/>
    </row>
    <row r="242" spans="1:35" x14ac:dyDescent="0.25">
      <c r="A242" s="29">
        <v>230</v>
      </c>
      <c r="B242" s="52"/>
      <c r="C242" s="134" t="str">
        <f>VLOOKUP(D242,[1]Hoja1!$A$2:$B$1115,2,0)</f>
        <v>08685</v>
      </c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>
        <v>382528440</v>
      </c>
      <c r="J242" s="3">
        <v>456649922</v>
      </c>
      <c r="K242" s="3">
        <v>0</v>
      </c>
      <c r="L242" s="3"/>
      <c r="M242" s="3"/>
      <c r="N242" s="3"/>
      <c r="O242" s="3"/>
      <c r="P242" s="25">
        <v>839178362</v>
      </c>
      <c r="Q242" s="156">
        <v>584159402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31877370</v>
      </c>
      <c r="X242" s="3"/>
      <c r="Y242" s="3">
        <v>0</v>
      </c>
      <c r="Z242" s="3">
        <v>0</v>
      </c>
      <c r="AA242" s="3">
        <v>0</v>
      </c>
      <c r="AB242" s="3"/>
      <c r="AC242" s="27">
        <v>31877370</v>
      </c>
      <c r="AD242" s="28">
        <v>223141590</v>
      </c>
      <c r="AE242" s="135"/>
      <c r="AG242" s="135"/>
      <c r="AI242" s="135"/>
    </row>
    <row r="243" spans="1:35" x14ac:dyDescent="0.25">
      <c r="A243" s="20">
        <v>231</v>
      </c>
      <c r="B243" s="52"/>
      <c r="C243" s="134" t="str">
        <f>VLOOKUP(D243,[1]Hoja1!$A$2:$B$1115,2,0)</f>
        <v>08770</v>
      </c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>
        <v>227743140</v>
      </c>
      <c r="J243" s="3">
        <v>275605809</v>
      </c>
      <c r="K243" s="3">
        <v>0</v>
      </c>
      <c r="L243" s="3"/>
      <c r="M243" s="3"/>
      <c r="N243" s="3"/>
      <c r="O243" s="3"/>
      <c r="P243" s="25">
        <v>503348949</v>
      </c>
      <c r="Q243" s="156">
        <v>351520189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18978595</v>
      </c>
      <c r="X243" s="3"/>
      <c r="Y243" s="3">
        <v>0</v>
      </c>
      <c r="Z243" s="3">
        <v>0</v>
      </c>
      <c r="AA243" s="3">
        <v>0</v>
      </c>
      <c r="AB243" s="3"/>
      <c r="AC243" s="27">
        <v>18978595</v>
      </c>
      <c r="AD243" s="28">
        <v>132850165</v>
      </c>
      <c r="AE243" s="135"/>
      <c r="AG243" s="135"/>
      <c r="AI243" s="135"/>
    </row>
    <row r="244" spans="1:35" x14ac:dyDescent="0.25">
      <c r="A244" s="29">
        <v>232</v>
      </c>
      <c r="B244" s="52"/>
      <c r="C244" s="134" t="str">
        <f>VLOOKUP(D244,[1]Hoja1!$A$2:$B$1115,2,0)</f>
        <v>08832</v>
      </c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>
        <v>228134560</v>
      </c>
      <c r="J244" s="3">
        <v>266157076</v>
      </c>
      <c r="K244" s="3">
        <v>0</v>
      </c>
      <c r="L244" s="3"/>
      <c r="M244" s="3"/>
      <c r="N244" s="3"/>
      <c r="O244" s="3"/>
      <c r="P244" s="25">
        <v>494291636</v>
      </c>
      <c r="Q244" s="156">
        <v>342201928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19011213</v>
      </c>
      <c r="X244" s="3"/>
      <c r="Y244" s="3">
        <v>0</v>
      </c>
      <c r="Z244" s="3">
        <v>0</v>
      </c>
      <c r="AA244" s="3">
        <v>0</v>
      </c>
      <c r="AB244" s="3"/>
      <c r="AC244" s="27">
        <v>19011213</v>
      </c>
      <c r="AD244" s="28">
        <v>133078495</v>
      </c>
      <c r="AE244" s="135"/>
      <c r="AG244" s="135"/>
      <c r="AI244" s="135"/>
    </row>
    <row r="245" spans="1:35" x14ac:dyDescent="0.25">
      <c r="A245" s="20">
        <v>233</v>
      </c>
      <c r="B245" s="52"/>
      <c r="C245" s="134" t="str">
        <f>VLOOKUP(D245,[1]Hoja1!$A$2:$B$1115,2,0)</f>
        <v>08849</v>
      </c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>
        <v>142552948</v>
      </c>
      <c r="J245" s="3">
        <v>141443247</v>
      </c>
      <c r="K245" s="3">
        <v>0</v>
      </c>
      <c r="L245" s="3"/>
      <c r="M245" s="3"/>
      <c r="N245" s="3"/>
      <c r="O245" s="3"/>
      <c r="P245" s="25">
        <v>283996195</v>
      </c>
      <c r="Q245" s="156">
        <v>188960895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11879412</v>
      </c>
      <c r="X245" s="3"/>
      <c r="Y245" s="3">
        <v>0</v>
      </c>
      <c r="Z245" s="3">
        <v>0</v>
      </c>
      <c r="AA245" s="3">
        <v>0</v>
      </c>
      <c r="AB245" s="3"/>
      <c r="AC245" s="27">
        <v>11879412</v>
      </c>
      <c r="AD245" s="28">
        <v>83155888</v>
      </c>
      <c r="AE245" s="135"/>
      <c r="AG245" s="135"/>
      <c r="AI245" s="135"/>
    </row>
    <row r="246" spans="1:35" x14ac:dyDescent="0.25">
      <c r="A246" s="29">
        <v>234</v>
      </c>
      <c r="B246" s="52"/>
      <c r="C246" s="134" t="str">
        <f>VLOOKUP(D246,[1]Hoja1!$A$2:$B$1115,2,0)</f>
        <v>13006</v>
      </c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>
        <v>1182038992</v>
      </c>
      <c r="J246" s="3">
        <v>976080013</v>
      </c>
      <c r="K246" s="3">
        <v>0</v>
      </c>
      <c r="L246" s="3"/>
      <c r="M246" s="3"/>
      <c r="N246" s="3"/>
      <c r="O246" s="3"/>
      <c r="P246" s="25">
        <v>2158119005</v>
      </c>
      <c r="Q246" s="156">
        <v>1370093009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98503249</v>
      </c>
      <c r="X246" s="3"/>
      <c r="Y246" s="3">
        <v>0</v>
      </c>
      <c r="Z246" s="3">
        <v>0</v>
      </c>
      <c r="AA246" s="3">
        <v>0</v>
      </c>
      <c r="AB246" s="3"/>
      <c r="AC246" s="27">
        <v>98503249</v>
      </c>
      <c r="AD246" s="28">
        <v>689522747</v>
      </c>
      <c r="AE246" s="135"/>
      <c r="AG246" s="135"/>
      <c r="AI246" s="135"/>
    </row>
    <row r="247" spans="1:35" x14ac:dyDescent="0.25">
      <c r="A247" s="20">
        <v>235</v>
      </c>
      <c r="B247" s="52"/>
      <c r="C247" s="134" t="str">
        <f>VLOOKUP(D247,[1]Hoja1!$A$2:$B$1115,2,0)</f>
        <v>13030</v>
      </c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>
        <v>515478600</v>
      </c>
      <c r="J247" s="3">
        <v>363209084</v>
      </c>
      <c r="K247" s="3">
        <v>0</v>
      </c>
      <c r="L247" s="3"/>
      <c r="M247" s="3"/>
      <c r="N247" s="3"/>
      <c r="O247" s="3"/>
      <c r="P247" s="25">
        <v>878687684</v>
      </c>
      <c r="Q247" s="156">
        <v>535035284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42956550</v>
      </c>
      <c r="X247" s="3"/>
      <c r="Y247" s="3">
        <v>0</v>
      </c>
      <c r="Z247" s="3">
        <v>0</v>
      </c>
      <c r="AA247" s="3">
        <v>0</v>
      </c>
      <c r="AB247" s="3"/>
      <c r="AC247" s="27">
        <v>42956550</v>
      </c>
      <c r="AD247" s="28">
        <v>300695850</v>
      </c>
      <c r="AE247" s="135"/>
      <c r="AG247" s="135"/>
      <c r="AI247" s="135"/>
    </row>
    <row r="248" spans="1:35" x14ac:dyDescent="0.25">
      <c r="A248" s="29">
        <v>236</v>
      </c>
      <c r="B248" s="52"/>
      <c r="C248" s="134" t="str">
        <f>VLOOKUP(D248,[1]Hoja1!$A$2:$B$1115,2,0)</f>
        <v>13042</v>
      </c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>
        <v>315299152</v>
      </c>
      <c r="J248" s="3">
        <v>247142921</v>
      </c>
      <c r="K248" s="3">
        <v>0</v>
      </c>
      <c r="L248" s="3"/>
      <c r="M248" s="3"/>
      <c r="N248" s="3"/>
      <c r="O248" s="3"/>
      <c r="P248" s="25">
        <v>562442073</v>
      </c>
      <c r="Q248" s="156">
        <v>352242637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26274929</v>
      </c>
      <c r="X248" s="3"/>
      <c r="Y248" s="3">
        <v>0</v>
      </c>
      <c r="Z248" s="3">
        <v>0</v>
      </c>
      <c r="AA248" s="3">
        <v>0</v>
      </c>
      <c r="AB248" s="3"/>
      <c r="AC248" s="27">
        <v>26274929</v>
      </c>
      <c r="AD248" s="28">
        <v>183924507</v>
      </c>
      <c r="AE248" s="135"/>
      <c r="AG248" s="135"/>
      <c r="AI248" s="135"/>
    </row>
    <row r="249" spans="1:35" x14ac:dyDescent="0.25">
      <c r="A249" s="20">
        <v>237</v>
      </c>
      <c r="B249" s="52"/>
      <c r="C249" s="134" t="str">
        <f>VLOOKUP(D249,[1]Hoja1!$A$2:$B$1115,2,0)</f>
        <v>13052</v>
      </c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>
        <v>1585528544</v>
      </c>
      <c r="J249" s="3">
        <v>1571352743</v>
      </c>
      <c r="K249" s="3">
        <v>0</v>
      </c>
      <c r="L249" s="3"/>
      <c r="M249" s="3"/>
      <c r="N249" s="3"/>
      <c r="O249" s="3"/>
      <c r="P249" s="25">
        <v>3156881287</v>
      </c>
      <c r="Q249" s="156">
        <v>2099862259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132127379</v>
      </c>
      <c r="X249" s="3"/>
      <c r="Y249" s="3">
        <v>0</v>
      </c>
      <c r="Z249" s="3">
        <v>0</v>
      </c>
      <c r="AA249" s="3">
        <v>0</v>
      </c>
      <c r="AB249" s="3"/>
      <c r="AC249" s="27">
        <v>132127379</v>
      </c>
      <c r="AD249" s="28">
        <v>924891649</v>
      </c>
      <c r="AE249" s="135"/>
      <c r="AG249" s="135"/>
      <c r="AI249" s="135"/>
    </row>
    <row r="250" spans="1:35" x14ac:dyDescent="0.25">
      <c r="A250" s="29">
        <v>238</v>
      </c>
      <c r="B250" s="52"/>
      <c r="C250" s="134" t="str">
        <f>VLOOKUP(D250,[1]Hoja1!$A$2:$B$1115,2,0)</f>
        <v>13062</v>
      </c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>
        <v>334784100</v>
      </c>
      <c r="J250" s="3">
        <v>235268488</v>
      </c>
      <c r="K250" s="3">
        <v>0</v>
      </c>
      <c r="L250" s="3"/>
      <c r="M250" s="3"/>
      <c r="N250" s="3"/>
      <c r="O250" s="3"/>
      <c r="P250" s="25">
        <v>570052588</v>
      </c>
      <c r="Q250" s="156">
        <v>346863188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27898675</v>
      </c>
      <c r="X250" s="3"/>
      <c r="Y250" s="3">
        <v>0</v>
      </c>
      <c r="Z250" s="3">
        <v>0</v>
      </c>
      <c r="AA250" s="3">
        <v>0</v>
      </c>
      <c r="AB250" s="3"/>
      <c r="AC250" s="27">
        <v>27898675</v>
      </c>
      <c r="AD250" s="28">
        <v>195290725</v>
      </c>
      <c r="AE250" s="135"/>
      <c r="AG250" s="135"/>
      <c r="AI250" s="135"/>
    </row>
    <row r="251" spans="1:35" x14ac:dyDescent="0.25">
      <c r="A251" s="20">
        <v>239</v>
      </c>
      <c r="B251" s="52"/>
      <c r="C251" s="134" t="str">
        <f>VLOOKUP(D251,[1]Hoja1!$A$2:$B$1115,2,0)</f>
        <v>13074</v>
      </c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>
        <v>832115200</v>
      </c>
      <c r="J251" s="3">
        <v>684218261</v>
      </c>
      <c r="K251" s="3">
        <v>0</v>
      </c>
      <c r="L251" s="3"/>
      <c r="M251" s="3"/>
      <c r="N251" s="3"/>
      <c r="O251" s="3"/>
      <c r="P251" s="25">
        <v>1516333461</v>
      </c>
      <c r="Q251" s="156">
        <v>961589993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69342933</v>
      </c>
      <c r="X251" s="3"/>
      <c r="Y251" s="3">
        <v>0</v>
      </c>
      <c r="Z251" s="3">
        <v>0</v>
      </c>
      <c r="AA251" s="3">
        <v>0</v>
      </c>
      <c r="AB251" s="3"/>
      <c r="AC251" s="27">
        <v>69342933</v>
      </c>
      <c r="AD251" s="28">
        <v>485400535</v>
      </c>
      <c r="AE251" s="135"/>
      <c r="AG251" s="135"/>
      <c r="AI251" s="135"/>
    </row>
    <row r="252" spans="1:35" x14ac:dyDescent="0.25">
      <c r="A252" s="29">
        <v>240</v>
      </c>
      <c r="B252" s="52"/>
      <c r="C252" s="134" t="str">
        <f>VLOOKUP(D252,[1]Hoja1!$A$2:$B$1115,2,0)</f>
        <v>13140</v>
      </c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>
        <v>948815648</v>
      </c>
      <c r="J252" s="3">
        <v>723958920</v>
      </c>
      <c r="K252" s="3">
        <v>0</v>
      </c>
      <c r="L252" s="3"/>
      <c r="M252" s="3"/>
      <c r="N252" s="3"/>
      <c r="O252" s="3"/>
      <c r="P252" s="25">
        <v>1672774568</v>
      </c>
      <c r="Q252" s="156">
        <v>1040230804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79067971</v>
      </c>
      <c r="X252" s="3"/>
      <c r="Y252" s="3">
        <v>0</v>
      </c>
      <c r="Z252" s="3">
        <v>0</v>
      </c>
      <c r="AA252" s="3">
        <v>0</v>
      </c>
      <c r="AB252" s="3"/>
      <c r="AC252" s="27">
        <v>79067971</v>
      </c>
      <c r="AD252" s="28">
        <v>553475793</v>
      </c>
      <c r="AE252" s="135"/>
      <c r="AG252" s="135"/>
      <c r="AI252" s="135"/>
    </row>
    <row r="253" spans="1:35" x14ac:dyDescent="0.25">
      <c r="A253" s="20">
        <v>241</v>
      </c>
      <c r="B253" s="52"/>
      <c r="C253" s="134" t="str">
        <f>VLOOKUP(D253,[1]Hoja1!$A$2:$B$1115,2,0)</f>
        <v>13160</v>
      </c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>
        <v>320880176</v>
      </c>
      <c r="J253" s="3">
        <v>289317492</v>
      </c>
      <c r="K253" s="3">
        <v>0</v>
      </c>
      <c r="L253" s="3"/>
      <c r="M253" s="3"/>
      <c r="N253" s="3"/>
      <c r="O253" s="3"/>
      <c r="P253" s="25">
        <v>610197668</v>
      </c>
      <c r="Q253" s="156">
        <v>396277552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26740015</v>
      </c>
      <c r="X253" s="3"/>
      <c r="Y253" s="3">
        <v>0</v>
      </c>
      <c r="Z253" s="3">
        <v>0</v>
      </c>
      <c r="AA253" s="3">
        <v>0</v>
      </c>
      <c r="AB253" s="3"/>
      <c r="AC253" s="27">
        <v>26740015</v>
      </c>
      <c r="AD253" s="28">
        <v>187180101</v>
      </c>
      <c r="AE253" s="135"/>
      <c r="AG253" s="135"/>
      <c r="AI253" s="135"/>
    </row>
    <row r="254" spans="1:35" x14ac:dyDescent="0.25">
      <c r="A254" s="29">
        <v>242</v>
      </c>
      <c r="B254" s="52"/>
      <c r="C254" s="134" t="str">
        <f>VLOOKUP(D254,[1]Hoja1!$A$2:$B$1115,2,0)</f>
        <v>13188</v>
      </c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>
        <v>443721736</v>
      </c>
      <c r="J254" s="3">
        <v>372931657</v>
      </c>
      <c r="K254" s="3">
        <v>0</v>
      </c>
      <c r="L254" s="3"/>
      <c r="M254" s="3"/>
      <c r="N254" s="3"/>
      <c r="O254" s="3"/>
      <c r="P254" s="25">
        <v>816653393</v>
      </c>
      <c r="Q254" s="156">
        <v>520838901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36976811</v>
      </c>
      <c r="X254" s="3"/>
      <c r="Y254" s="3">
        <v>0</v>
      </c>
      <c r="Z254" s="3">
        <v>0</v>
      </c>
      <c r="AA254" s="3">
        <v>0</v>
      </c>
      <c r="AB254" s="3"/>
      <c r="AC254" s="27">
        <v>36976811</v>
      </c>
      <c r="AD254" s="28">
        <v>258837681</v>
      </c>
      <c r="AE254" s="135"/>
      <c r="AG254" s="135"/>
      <c r="AI254" s="135"/>
    </row>
    <row r="255" spans="1:35" x14ac:dyDescent="0.25">
      <c r="A255" s="20">
        <v>243</v>
      </c>
      <c r="B255" s="52"/>
      <c r="C255" s="134" t="str">
        <f>VLOOKUP(D255,[1]Hoja1!$A$2:$B$1115,2,0)</f>
        <v>13212</v>
      </c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>
        <v>448645952</v>
      </c>
      <c r="J255" s="3">
        <v>485209425</v>
      </c>
      <c r="K255" s="3">
        <v>0</v>
      </c>
      <c r="L255" s="3"/>
      <c r="M255" s="3"/>
      <c r="N255" s="3"/>
      <c r="O255" s="3"/>
      <c r="P255" s="25">
        <v>933855377</v>
      </c>
      <c r="Q255" s="156">
        <v>634758077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37387163</v>
      </c>
      <c r="X255" s="3"/>
      <c r="Y255" s="3">
        <v>0</v>
      </c>
      <c r="Z255" s="3">
        <v>0</v>
      </c>
      <c r="AA255" s="3">
        <v>0</v>
      </c>
      <c r="AB255" s="3"/>
      <c r="AC255" s="27">
        <v>37387163</v>
      </c>
      <c r="AD255" s="28">
        <v>261710137</v>
      </c>
      <c r="AE255" s="135"/>
      <c r="AG255" s="135"/>
      <c r="AI255" s="135"/>
    </row>
    <row r="256" spans="1:35" x14ac:dyDescent="0.25">
      <c r="A256" s="29">
        <v>244</v>
      </c>
      <c r="B256" s="52"/>
      <c r="C256" s="134" t="str">
        <f>VLOOKUP(D256,[1]Hoja1!$A$2:$B$1115,2,0)</f>
        <v>13222</v>
      </c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>
        <v>930788256</v>
      </c>
      <c r="J256" s="3">
        <v>525448797</v>
      </c>
      <c r="K256" s="3">
        <v>0</v>
      </c>
      <c r="L256" s="3"/>
      <c r="M256" s="3"/>
      <c r="N256" s="3"/>
      <c r="O256" s="3"/>
      <c r="P256" s="25">
        <v>1456237053</v>
      </c>
      <c r="Q256" s="156">
        <v>835711549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77565688</v>
      </c>
      <c r="X256" s="3"/>
      <c r="Y256" s="3">
        <v>0</v>
      </c>
      <c r="Z256" s="3">
        <v>0</v>
      </c>
      <c r="AA256" s="3">
        <v>0</v>
      </c>
      <c r="AB256" s="3"/>
      <c r="AC256" s="27">
        <v>77565688</v>
      </c>
      <c r="AD256" s="28">
        <v>542959816</v>
      </c>
      <c r="AE256" s="135"/>
      <c r="AG256" s="135"/>
      <c r="AI256" s="135"/>
    </row>
    <row r="257" spans="1:35" x14ac:dyDescent="0.25">
      <c r="A257" s="20">
        <v>245</v>
      </c>
      <c r="B257" s="52"/>
      <c r="C257" s="134" t="str">
        <f>VLOOKUP(D257,[1]Hoja1!$A$2:$B$1115,2,0)</f>
        <v>13244</v>
      </c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>
        <v>2752609312</v>
      </c>
      <c r="J257" s="3">
        <v>1952359450</v>
      </c>
      <c r="K257" s="3">
        <v>0</v>
      </c>
      <c r="L257" s="3"/>
      <c r="M257" s="3"/>
      <c r="N257" s="3"/>
      <c r="O257" s="3"/>
      <c r="P257" s="25">
        <v>4704968762</v>
      </c>
      <c r="Q257" s="156">
        <v>2869895886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229384109</v>
      </c>
      <c r="X257" s="3"/>
      <c r="Y257" s="3">
        <v>0</v>
      </c>
      <c r="Z257" s="3">
        <v>0</v>
      </c>
      <c r="AA257" s="3">
        <v>0</v>
      </c>
      <c r="AB257" s="3"/>
      <c r="AC257" s="27">
        <v>229384109</v>
      </c>
      <c r="AD257" s="28">
        <v>1605688767</v>
      </c>
      <c r="AE257" s="135"/>
      <c r="AG257" s="135"/>
      <c r="AI257" s="135"/>
    </row>
    <row r="258" spans="1:35" x14ac:dyDescent="0.25">
      <c r="A258" s="29">
        <v>246</v>
      </c>
      <c r="B258" s="52"/>
      <c r="C258" s="134" t="str">
        <f>VLOOKUP(D258,[1]Hoja1!$A$2:$B$1115,2,0)</f>
        <v>13248</v>
      </c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>
        <v>175988814</v>
      </c>
      <c r="J258" s="3">
        <v>177130204</v>
      </c>
      <c r="K258" s="3">
        <v>0</v>
      </c>
      <c r="L258" s="3"/>
      <c r="M258" s="3"/>
      <c r="N258" s="3"/>
      <c r="O258" s="3"/>
      <c r="P258" s="25">
        <v>353119018</v>
      </c>
      <c r="Q258" s="156">
        <v>235793144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14665735</v>
      </c>
      <c r="X258" s="3"/>
      <c r="Y258" s="3">
        <v>0</v>
      </c>
      <c r="Z258" s="3">
        <v>0</v>
      </c>
      <c r="AA258" s="3">
        <v>0</v>
      </c>
      <c r="AB258" s="3"/>
      <c r="AC258" s="27">
        <v>14665735</v>
      </c>
      <c r="AD258" s="28">
        <v>102660139</v>
      </c>
      <c r="AE258" s="135"/>
      <c r="AG258" s="135"/>
      <c r="AI258" s="135"/>
    </row>
    <row r="259" spans="1:35" x14ac:dyDescent="0.25">
      <c r="A259" s="20">
        <v>247</v>
      </c>
      <c r="B259" s="52"/>
      <c r="C259" s="134" t="str">
        <f>VLOOKUP(D259,[1]Hoja1!$A$2:$B$1115,2,0)</f>
        <v>13268</v>
      </c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>
        <v>303836584</v>
      </c>
      <c r="J259" s="3">
        <v>248255116</v>
      </c>
      <c r="K259" s="3">
        <v>0</v>
      </c>
      <c r="L259" s="3"/>
      <c r="M259" s="3"/>
      <c r="N259" s="3"/>
      <c r="O259" s="3"/>
      <c r="P259" s="25">
        <v>552091700</v>
      </c>
      <c r="Q259" s="156">
        <v>349533976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25319715</v>
      </c>
      <c r="X259" s="3"/>
      <c r="Y259" s="3">
        <v>0</v>
      </c>
      <c r="Z259" s="3">
        <v>0</v>
      </c>
      <c r="AA259" s="3">
        <v>0</v>
      </c>
      <c r="AB259" s="3"/>
      <c r="AC259" s="27">
        <v>25319715</v>
      </c>
      <c r="AD259" s="28">
        <v>177238009</v>
      </c>
      <c r="AE259" s="135"/>
      <c r="AG259" s="135"/>
      <c r="AI259" s="135"/>
    </row>
    <row r="260" spans="1:35" x14ac:dyDescent="0.25">
      <c r="A260" s="29">
        <v>248</v>
      </c>
      <c r="B260" s="52"/>
      <c r="C260" s="134" t="str">
        <f>VLOOKUP(D260,[1]Hoja1!$A$2:$B$1115,2,0)</f>
        <v>13300</v>
      </c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>
        <v>679645592</v>
      </c>
      <c r="J260" s="3">
        <v>510799734</v>
      </c>
      <c r="K260" s="3">
        <v>0</v>
      </c>
      <c r="L260" s="3"/>
      <c r="M260" s="3"/>
      <c r="N260" s="3"/>
      <c r="O260" s="3"/>
      <c r="P260" s="25">
        <v>1190445326</v>
      </c>
      <c r="Q260" s="156">
        <v>737348266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56637133</v>
      </c>
      <c r="X260" s="3"/>
      <c r="Y260" s="3">
        <v>0</v>
      </c>
      <c r="Z260" s="3">
        <v>0</v>
      </c>
      <c r="AA260" s="3">
        <v>0</v>
      </c>
      <c r="AB260" s="3"/>
      <c r="AC260" s="27">
        <v>56637133</v>
      </c>
      <c r="AD260" s="28">
        <v>396459927</v>
      </c>
      <c r="AE260" s="135"/>
      <c r="AG260" s="135"/>
      <c r="AI260" s="135"/>
    </row>
    <row r="261" spans="1:35" x14ac:dyDescent="0.25">
      <c r="A261" s="20">
        <v>249</v>
      </c>
      <c r="B261" s="52"/>
      <c r="C261" s="134" t="str">
        <f>VLOOKUP(D261,[1]Hoja1!$A$2:$B$1115,2,0)</f>
        <v>13433</v>
      </c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>
        <v>716978080</v>
      </c>
      <c r="J261" s="3">
        <v>740970324</v>
      </c>
      <c r="K261" s="3">
        <v>0</v>
      </c>
      <c r="L261" s="3"/>
      <c r="M261" s="3"/>
      <c r="N261" s="3"/>
      <c r="O261" s="3"/>
      <c r="P261" s="25">
        <v>1457948404</v>
      </c>
      <c r="Q261" s="156">
        <v>979963016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59748173</v>
      </c>
      <c r="X261" s="3"/>
      <c r="Y261" s="3">
        <v>0</v>
      </c>
      <c r="Z261" s="3">
        <v>0</v>
      </c>
      <c r="AA261" s="3">
        <v>0</v>
      </c>
      <c r="AB261" s="3"/>
      <c r="AC261" s="27">
        <v>59748173</v>
      </c>
      <c r="AD261" s="28">
        <v>418237215</v>
      </c>
      <c r="AE261" s="135"/>
      <c r="AG261" s="135"/>
      <c r="AI261" s="135"/>
    </row>
    <row r="262" spans="1:35" x14ac:dyDescent="0.25">
      <c r="A262" s="29">
        <v>250</v>
      </c>
      <c r="B262" s="52"/>
      <c r="C262" s="134" t="str">
        <f>VLOOKUP(D262,[1]Hoja1!$A$2:$B$1115,2,0)</f>
        <v>13440</v>
      </c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>
        <v>324570936</v>
      </c>
      <c r="J262" s="3">
        <v>302627708</v>
      </c>
      <c r="K262" s="3">
        <v>0</v>
      </c>
      <c r="L262" s="3"/>
      <c r="M262" s="3"/>
      <c r="N262" s="3"/>
      <c r="O262" s="3"/>
      <c r="P262" s="25">
        <v>627198644</v>
      </c>
      <c r="Q262" s="156">
        <v>410818020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27047578</v>
      </c>
      <c r="X262" s="3"/>
      <c r="Y262" s="3">
        <v>0</v>
      </c>
      <c r="Z262" s="3">
        <v>0</v>
      </c>
      <c r="AA262" s="3">
        <v>0</v>
      </c>
      <c r="AB262" s="3"/>
      <c r="AC262" s="27">
        <v>27047578</v>
      </c>
      <c r="AD262" s="28">
        <v>189333046</v>
      </c>
      <c r="AE262" s="135"/>
      <c r="AG262" s="135"/>
      <c r="AI262" s="135"/>
    </row>
    <row r="263" spans="1:35" x14ac:dyDescent="0.25">
      <c r="A263" s="20">
        <v>251</v>
      </c>
      <c r="B263" s="52"/>
      <c r="C263" s="134" t="str">
        <f>VLOOKUP(D263,[1]Hoja1!$A$2:$B$1115,2,0)</f>
        <v>13442</v>
      </c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>
        <v>2032366016</v>
      </c>
      <c r="J263" s="3">
        <v>1641673618</v>
      </c>
      <c r="K263" s="3">
        <v>0</v>
      </c>
      <c r="L263" s="3"/>
      <c r="M263" s="3"/>
      <c r="N263" s="3"/>
      <c r="O263" s="3"/>
      <c r="P263" s="25">
        <v>3674039634</v>
      </c>
      <c r="Q263" s="156">
        <v>2319128958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169363835</v>
      </c>
      <c r="X263" s="3"/>
      <c r="Y263" s="3">
        <v>0</v>
      </c>
      <c r="Z263" s="3">
        <v>0</v>
      </c>
      <c r="AA263" s="3">
        <v>0</v>
      </c>
      <c r="AB263" s="3"/>
      <c r="AC263" s="27">
        <v>169363835</v>
      </c>
      <c r="AD263" s="28">
        <v>1185546841</v>
      </c>
      <c r="AE263" s="135"/>
      <c r="AG263" s="135"/>
      <c r="AI263" s="135"/>
    </row>
    <row r="264" spans="1:35" x14ac:dyDescent="0.25">
      <c r="A264" s="29">
        <v>252</v>
      </c>
      <c r="B264" s="52"/>
      <c r="C264" s="134" t="str">
        <f>VLOOKUP(D264,[1]Hoja1!$A$2:$B$1115,2,0)</f>
        <v>13458</v>
      </c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>
        <v>766932344</v>
      </c>
      <c r="J264" s="3">
        <v>527730246</v>
      </c>
      <c r="K264" s="3">
        <v>0</v>
      </c>
      <c r="L264" s="3"/>
      <c r="M264" s="3"/>
      <c r="N264" s="3"/>
      <c r="O264" s="3"/>
      <c r="P264" s="25">
        <v>1294662590</v>
      </c>
      <c r="Q264" s="156">
        <v>783374362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63911029</v>
      </c>
      <c r="X264" s="3"/>
      <c r="Y264" s="3">
        <v>0</v>
      </c>
      <c r="Z264" s="3">
        <v>0</v>
      </c>
      <c r="AA264" s="3">
        <v>0</v>
      </c>
      <c r="AB264" s="3"/>
      <c r="AC264" s="27">
        <v>63911029</v>
      </c>
      <c r="AD264" s="28">
        <v>447377199</v>
      </c>
      <c r="AE264" s="135"/>
      <c r="AG264" s="135"/>
      <c r="AI264" s="135"/>
    </row>
    <row r="265" spans="1:35" x14ac:dyDescent="0.25">
      <c r="A265" s="20">
        <v>253</v>
      </c>
      <c r="B265" s="52"/>
      <c r="C265" s="134" t="str">
        <f>VLOOKUP(D265,[1]Hoja1!$A$2:$B$1115,2,0)</f>
        <v>13468</v>
      </c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>
        <v>1366259824</v>
      </c>
      <c r="J265" s="3">
        <v>1301453955</v>
      </c>
      <c r="K265" s="3">
        <v>0</v>
      </c>
      <c r="L265" s="3"/>
      <c r="M265" s="3"/>
      <c r="N265" s="3"/>
      <c r="O265" s="3"/>
      <c r="P265" s="25">
        <v>2667713779</v>
      </c>
      <c r="Q265" s="156">
        <v>1756873895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113854985</v>
      </c>
      <c r="X265" s="3"/>
      <c r="Y265" s="3">
        <v>0</v>
      </c>
      <c r="Z265" s="3">
        <v>0</v>
      </c>
      <c r="AA265" s="3">
        <v>0</v>
      </c>
      <c r="AB265" s="3"/>
      <c r="AC265" s="27">
        <v>113854985</v>
      </c>
      <c r="AD265" s="28">
        <v>796984899</v>
      </c>
      <c r="AE265" s="135"/>
      <c r="AG265" s="135"/>
      <c r="AI265" s="135"/>
    </row>
    <row r="266" spans="1:35" x14ac:dyDescent="0.25">
      <c r="A266" s="29">
        <v>254</v>
      </c>
      <c r="B266" s="52"/>
      <c r="C266" s="134" t="str">
        <f>VLOOKUP(D266,[1]Hoja1!$A$2:$B$1115,2,0)</f>
        <v>13473</v>
      </c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>
        <v>997998240</v>
      </c>
      <c r="J266" s="3">
        <v>728668058</v>
      </c>
      <c r="K266" s="3">
        <v>0</v>
      </c>
      <c r="L266" s="3"/>
      <c r="M266" s="3"/>
      <c r="N266" s="3"/>
      <c r="O266" s="3"/>
      <c r="P266" s="25">
        <v>1726666298</v>
      </c>
      <c r="Q266" s="156">
        <v>1061334138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83166520</v>
      </c>
      <c r="X266" s="3"/>
      <c r="Y266" s="3">
        <v>0</v>
      </c>
      <c r="Z266" s="3">
        <v>0</v>
      </c>
      <c r="AA266" s="3">
        <v>0</v>
      </c>
      <c r="AB266" s="3"/>
      <c r="AC266" s="27">
        <v>83166520</v>
      </c>
      <c r="AD266" s="28">
        <v>582165640</v>
      </c>
      <c r="AE266" s="135"/>
      <c r="AG266" s="135"/>
      <c r="AI266" s="135"/>
    </row>
    <row r="267" spans="1:35" x14ac:dyDescent="0.25">
      <c r="A267" s="20">
        <v>255</v>
      </c>
      <c r="B267" s="52"/>
      <c r="C267" s="134" t="str">
        <f>VLOOKUP(D267,[1]Hoja1!$A$2:$B$1115,2,0)</f>
        <v>13490</v>
      </c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>
        <v>618732752</v>
      </c>
      <c r="J267" s="3">
        <v>398229022</v>
      </c>
      <c r="K267" s="3">
        <v>0</v>
      </c>
      <c r="L267" s="3"/>
      <c r="M267" s="3"/>
      <c r="N267" s="3"/>
      <c r="O267" s="3"/>
      <c r="P267" s="25">
        <v>1016961774</v>
      </c>
      <c r="Q267" s="156">
        <v>604473274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51561063</v>
      </c>
      <c r="X267" s="3"/>
      <c r="Y267" s="3">
        <v>0</v>
      </c>
      <c r="Z267" s="3">
        <v>0</v>
      </c>
      <c r="AA267" s="3">
        <v>0</v>
      </c>
      <c r="AB267" s="3"/>
      <c r="AC267" s="27">
        <v>51561063</v>
      </c>
      <c r="AD267" s="28">
        <v>360927437</v>
      </c>
      <c r="AE267" s="135"/>
      <c r="AG267" s="135"/>
      <c r="AI267" s="135"/>
    </row>
    <row r="268" spans="1:35" x14ac:dyDescent="0.25">
      <c r="A268" s="29">
        <v>256</v>
      </c>
      <c r="B268" s="52"/>
      <c r="C268" s="134" t="str">
        <f>VLOOKUP(D268,[1]Hoja1!$A$2:$B$1115,2,0)</f>
        <v>13549</v>
      </c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>
        <v>1195975904</v>
      </c>
      <c r="J268" s="3">
        <v>874054886</v>
      </c>
      <c r="K268" s="3">
        <v>0</v>
      </c>
      <c r="L268" s="3"/>
      <c r="M268" s="3"/>
      <c r="N268" s="3"/>
      <c r="O268" s="3"/>
      <c r="P268" s="25">
        <v>2070030790</v>
      </c>
      <c r="Q268" s="156">
        <v>1272713522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99664659</v>
      </c>
      <c r="X268" s="3"/>
      <c r="Y268" s="3">
        <v>0</v>
      </c>
      <c r="Z268" s="3">
        <v>0</v>
      </c>
      <c r="AA268" s="3">
        <v>0</v>
      </c>
      <c r="AB268" s="3"/>
      <c r="AC268" s="27">
        <v>99664659</v>
      </c>
      <c r="AD268" s="28">
        <v>697652609</v>
      </c>
      <c r="AE268" s="135"/>
      <c r="AG268" s="135"/>
      <c r="AI268" s="135"/>
    </row>
    <row r="269" spans="1:35" x14ac:dyDescent="0.25">
      <c r="A269" s="20">
        <v>257</v>
      </c>
      <c r="B269" s="52"/>
      <c r="C269" s="134" t="str">
        <f>VLOOKUP(D269,[1]Hoja1!$A$2:$B$1115,2,0)</f>
        <v>13580</v>
      </c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>
        <v>192572788</v>
      </c>
      <c r="J269" s="3">
        <v>175166808</v>
      </c>
      <c r="K269" s="3">
        <v>0</v>
      </c>
      <c r="L269" s="3"/>
      <c r="M269" s="3"/>
      <c r="N269" s="3"/>
      <c r="O269" s="3"/>
      <c r="P269" s="25">
        <v>367739596</v>
      </c>
      <c r="Q269" s="156">
        <v>239357736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16047732</v>
      </c>
      <c r="X269" s="3"/>
      <c r="Y269" s="3">
        <v>0</v>
      </c>
      <c r="Z269" s="3">
        <v>0</v>
      </c>
      <c r="AA269" s="3">
        <v>0</v>
      </c>
      <c r="AB269" s="3"/>
      <c r="AC269" s="27">
        <v>16047732</v>
      </c>
      <c r="AD269" s="28">
        <v>112334128</v>
      </c>
      <c r="AE269" s="135"/>
      <c r="AG269" s="135"/>
      <c r="AI269" s="135"/>
    </row>
    <row r="270" spans="1:35" x14ac:dyDescent="0.25">
      <c r="A270" s="29">
        <v>258</v>
      </c>
      <c r="B270" s="52"/>
      <c r="C270" s="134" t="str">
        <f>VLOOKUP(D270,[1]Hoja1!$A$2:$B$1115,2,0)</f>
        <v>13600</v>
      </c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>
        <v>335893240</v>
      </c>
      <c r="J270" s="3">
        <v>245763725</v>
      </c>
      <c r="K270" s="3">
        <v>0</v>
      </c>
      <c r="L270" s="3"/>
      <c r="M270" s="3"/>
      <c r="N270" s="3"/>
      <c r="O270" s="3"/>
      <c r="P270" s="25">
        <v>581656965</v>
      </c>
      <c r="Q270" s="156">
        <v>357728137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27991103</v>
      </c>
      <c r="X270" s="3"/>
      <c r="Y270" s="3">
        <v>0</v>
      </c>
      <c r="Z270" s="3">
        <v>0</v>
      </c>
      <c r="AA270" s="3">
        <v>0</v>
      </c>
      <c r="AB270" s="3"/>
      <c r="AC270" s="27">
        <v>27991103</v>
      </c>
      <c r="AD270" s="28">
        <v>195937725</v>
      </c>
      <c r="AE270" s="135"/>
      <c r="AG270" s="135"/>
      <c r="AI270" s="135"/>
    </row>
    <row r="271" spans="1:35" x14ac:dyDescent="0.25">
      <c r="A271" s="20">
        <v>259</v>
      </c>
      <c r="B271" s="52"/>
      <c r="C271" s="134" t="str">
        <f>VLOOKUP(D271,[1]Hoja1!$A$2:$B$1115,2,0)</f>
        <v>13620</v>
      </c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>
        <v>212306308</v>
      </c>
      <c r="J271" s="3">
        <v>193262213</v>
      </c>
      <c r="K271" s="3">
        <v>0</v>
      </c>
      <c r="L271" s="3"/>
      <c r="M271" s="3"/>
      <c r="N271" s="3"/>
      <c r="O271" s="3"/>
      <c r="P271" s="25">
        <v>405568521</v>
      </c>
      <c r="Q271" s="156">
        <v>264030981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17692192</v>
      </c>
      <c r="X271" s="3"/>
      <c r="Y271" s="3">
        <v>0</v>
      </c>
      <c r="Z271" s="3">
        <v>0</v>
      </c>
      <c r="AA271" s="3">
        <v>0</v>
      </c>
      <c r="AB271" s="3"/>
      <c r="AC271" s="27">
        <v>17692192</v>
      </c>
      <c r="AD271" s="28">
        <v>123845348</v>
      </c>
      <c r="AE271" s="135"/>
      <c r="AG271" s="135"/>
      <c r="AI271" s="135"/>
    </row>
    <row r="272" spans="1:35" x14ac:dyDescent="0.25">
      <c r="A272" s="29">
        <v>260</v>
      </c>
      <c r="B272" s="52"/>
      <c r="C272" s="134" t="str">
        <f>VLOOKUP(D272,[1]Hoja1!$A$2:$B$1115,2,0)</f>
        <v>13647</v>
      </c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>
        <v>502320896</v>
      </c>
      <c r="J272" s="3">
        <v>460380054</v>
      </c>
      <c r="K272" s="3">
        <v>0</v>
      </c>
      <c r="L272" s="3"/>
      <c r="M272" s="3"/>
      <c r="N272" s="3"/>
      <c r="O272" s="3"/>
      <c r="P272" s="25">
        <v>962700950</v>
      </c>
      <c r="Q272" s="156">
        <v>627820354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41860075</v>
      </c>
      <c r="X272" s="3"/>
      <c r="Y272" s="3">
        <v>0</v>
      </c>
      <c r="Z272" s="3">
        <v>0</v>
      </c>
      <c r="AA272" s="3">
        <v>0</v>
      </c>
      <c r="AB272" s="3"/>
      <c r="AC272" s="27">
        <v>41860075</v>
      </c>
      <c r="AD272" s="28">
        <v>293020521</v>
      </c>
      <c r="AE272" s="135"/>
      <c r="AG272" s="135"/>
      <c r="AI272" s="135"/>
    </row>
    <row r="273" spans="1:35" x14ac:dyDescent="0.25">
      <c r="A273" s="20">
        <v>261</v>
      </c>
      <c r="B273" s="52"/>
      <c r="C273" s="134" t="str">
        <f>VLOOKUP(D273,[1]Hoja1!$A$2:$B$1115,2,0)</f>
        <v>13650</v>
      </c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>
        <v>360372496</v>
      </c>
      <c r="J273" s="3">
        <v>278990449</v>
      </c>
      <c r="K273" s="3">
        <v>0</v>
      </c>
      <c r="L273" s="3"/>
      <c r="M273" s="3"/>
      <c r="N273" s="3"/>
      <c r="O273" s="3"/>
      <c r="P273" s="25">
        <v>639362945</v>
      </c>
      <c r="Q273" s="156">
        <v>399114613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30031041</v>
      </c>
      <c r="X273" s="3"/>
      <c r="Y273" s="3">
        <v>0</v>
      </c>
      <c r="Z273" s="3">
        <v>0</v>
      </c>
      <c r="AA273" s="3">
        <v>0</v>
      </c>
      <c r="AB273" s="3"/>
      <c r="AC273" s="27">
        <v>30031041</v>
      </c>
      <c r="AD273" s="28">
        <v>210217291</v>
      </c>
      <c r="AE273" s="135"/>
      <c r="AG273" s="135"/>
      <c r="AI273" s="135"/>
    </row>
    <row r="274" spans="1:35" x14ac:dyDescent="0.25">
      <c r="A274" s="29">
        <v>262</v>
      </c>
      <c r="B274" s="52"/>
      <c r="C274" s="134" t="str">
        <f>VLOOKUP(D274,[1]Hoja1!$A$2:$B$1115,2,0)</f>
        <v>13654</v>
      </c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>
        <v>1477028224</v>
      </c>
      <c r="J274" s="3">
        <v>836799323</v>
      </c>
      <c r="K274" s="3">
        <v>0</v>
      </c>
      <c r="L274" s="3"/>
      <c r="M274" s="3"/>
      <c r="N274" s="3"/>
      <c r="O274" s="3"/>
      <c r="P274" s="25">
        <v>2313827547</v>
      </c>
      <c r="Q274" s="156">
        <v>1329142063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123085685</v>
      </c>
      <c r="X274" s="3"/>
      <c r="Y274" s="3">
        <v>0</v>
      </c>
      <c r="Z274" s="3">
        <v>0</v>
      </c>
      <c r="AA274" s="3">
        <v>0</v>
      </c>
      <c r="AB274" s="3"/>
      <c r="AC274" s="27">
        <v>123085685</v>
      </c>
      <c r="AD274" s="28">
        <v>861599799</v>
      </c>
      <c r="AE274" s="135"/>
      <c r="AG274" s="135"/>
      <c r="AI274" s="135"/>
    </row>
    <row r="275" spans="1:35" x14ac:dyDescent="0.25">
      <c r="A275" s="20">
        <v>263</v>
      </c>
      <c r="B275" s="52"/>
      <c r="C275" s="134" t="str">
        <f>VLOOKUP(D275,[1]Hoja1!$A$2:$B$1115,2,0)</f>
        <v>13655</v>
      </c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>
        <v>458038292</v>
      </c>
      <c r="J275" s="3">
        <v>331014355</v>
      </c>
      <c r="K275" s="3">
        <v>0</v>
      </c>
      <c r="L275" s="3"/>
      <c r="M275" s="3"/>
      <c r="N275" s="3"/>
      <c r="O275" s="3"/>
      <c r="P275" s="25">
        <v>789052647</v>
      </c>
      <c r="Q275" s="156">
        <v>483693787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38169858</v>
      </c>
      <c r="X275" s="3"/>
      <c r="Y275" s="3">
        <v>0</v>
      </c>
      <c r="Z275" s="3">
        <v>0</v>
      </c>
      <c r="AA275" s="3">
        <v>0</v>
      </c>
      <c r="AB275" s="3"/>
      <c r="AC275" s="27">
        <v>38169858</v>
      </c>
      <c r="AD275" s="28">
        <v>267189002</v>
      </c>
      <c r="AE275" s="135"/>
      <c r="AG275" s="135"/>
      <c r="AI275" s="135"/>
    </row>
    <row r="276" spans="1:35" x14ac:dyDescent="0.25">
      <c r="A276" s="29">
        <v>264</v>
      </c>
      <c r="B276" s="52"/>
      <c r="C276" s="134" t="str">
        <f>VLOOKUP(D276,[1]Hoja1!$A$2:$B$1115,2,0)</f>
        <v>13657</v>
      </c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>
        <v>1063917136</v>
      </c>
      <c r="J276" s="3">
        <v>884169133</v>
      </c>
      <c r="K276" s="3">
        <v>0</v>
      </c>
      <c r="L276" s="3"/>
      <c r="M276" s="3"/>
      <c r="N276" s="3"/>
      <c r="O276" s="3"/>
      <c r="P276" s="25">
        <v>1948086269</v>
      </c>
      <c r="Q276" s="156">
        <v>1238808177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88659761</v>
      </c>
      <c r="X276" s="3"/>
      <c r="Y276" s="3">
        <v>0</v>
      </c>
      <c r="Z276" s="3">
        <v>0</v>
      </c>
      <c r="AA276" s="3">
        <v>0</v>
      </c>
      <c r="AB276" s="3"/>
      <c r="AC276" s="27">
        <v>88659761</v>
      </c>
      <c r="AD276" s="28">
        <v>620618331</v>
      </c>
      <c r="AE276" s="135"/>
      <c r="AG276" s="135"/>
      <c r="AI276" s="135"/>
    </row>
    <row r="277" spans="1:35" x14ac:dyDescent="0.25">
      <c r="A277" s="20">
        <v>265</v>
      </c>
      <c r="B277" s="52"/>
      <c r="C277" s="134" t="str">
        <f>VLOOKUP(D277,[1]Hoja1!$A$2:$B$1115,2,0)</f>
        <v>13667</v>
      </c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>
        <v>833455536</v>
      </c>
      <c r="J277" s="3">
        <v>652622617</v>
      </c>
      <c r="K277" s="3">
        <v>0</v>
      </c>
      <c r="L277" s="3"/>
      <c r="M277" s="3"/>
      <c r="N277" s="3"/>
      <c r="O277" s="3"/>
      <c r="P277" s="25">
        <v>1486078153</v>
      </c>
      <c r="Q277" s="156">
        <v>930441129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69454628</v>
      </c>
      <c r="X277" s="3"/>
      <c r="Y277" s="3">
        <v>0</v>
      </c>
      <c r="Z277" s="3">
        <v>0</v>
      </c>
      <c r="AA277" s="3">
        <v>0</v>
      </c>
      <c r="AB277" s="3"/>
      <c r="AC277" s="27">
        <v>69454628</v>
      </c>
      <c r="AD277" s="28">
        <v>486182396</v>
      </c>
      <c r="AE277" s="135"/>
      <c r="AG277" s="135"/>
      <c r="AI277" s="135"/>
    </row>
    <row r="278" spans="1:35" x14ac:dyDescent="0.25">
      <c r="A278" s="29">
        <v>266</v>
      </c>
      <c r="B278" s="52"/>
      <c r="C278" s="134" t="str">
        <f>VLOOKUP(D278,[1]Hoja1!$A$2:$B$1115,2,0)</f>
        <v>13670</v>
      </c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>
        <v>994593264</v>
      </c>
      <c r="J278" s="3">
        <v>849652901</v>
      </c>
      <c r="K278" s="3">
        <v>0</v>
      </c>
      <c r="L278" s="3"/>
      <c r="M278" s="3"/>
      <c r="N278" s="3"/>
      <c r="O278" s="3"/>
      <c r="P278" s="25">
        <v>1844246165</v>
      </c>
      <c r="Q278" s="156">
        <v>1181183989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82882772</v>
      </c>
      <c r="X278" s="3"/>
      <c r="Y278" s="3">
        <v>0</v>
      </c>
      <c r="Z278" s="3">
        <v>0</v>
      </c>
      <c r="AA278" s="3">
        <v>0</v>
      </c>
      <c r="AB278" s="3"/>
      <c r="AC278" s="27">
        <v>82882772</v>
      </c>
      <c r="AD278" s="28">
        <v>580179404</v>
      </c>
      <c r="AE278" s="135"/>
      <c r="AG278" s="135"/>
      <c r="AI278" s="135"/>
    </row>
    <row r="279" spans="1:35" x14ac:dyDescent="0.25">
      <c r="A279" s="20">
        <v>267</v>
      </c>
      <c r="B279" s="52"/>
      <c r="C279" s="134" t="str">
        <f>VLOOKUP(D279,[1]Hoja1!$A$2:$B$1115,2,0)</f>
        <v>13673</v>
      </c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>
        <v>579044016</v>
      </c>
      <c r="J279" s="3">
        <v>468022095</v>
      </c>
      <c r="K279" s="3">
        <v>0</v>
      </c>
      <c r="L279" s="3"/>
      <c r="M279" s="3"/>
      <c r="N279" s="3"/>
      <c r="O279" s="3"/>
      <c r="P279" s="25">
        <v>1047066111</v>
      </c>
      <c r="Q279" s="156">
        <v>661036767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48253668</v>
      </c>
      <c r="X279" s="3"/>
      <c r="Y279" s="3">
        <v>0</v>
      </c>
      <c r="Z279" s="3">
        <v>0</v>
      </c>
      <c r="AA279" s="3">
        <v>0</v>
      </c>
      <c r="AB279" s="3"/>
      <c r="AC279" s="27">
        <v>48253668</v>
      </c>
      <c r="AD279" s="28">
        <v>337775676</v>
      </c>
      <c r="AE279" s="135"/>
      <c r="AG279" s="135"/>
      <c r="AI279" s="135"/>
    </row>
    <row r="280" spans="1:35" x14ac:dyDescent="0.25">
      <c r="A280" s="29">
        <v>268</v>
      </c>
      <c r="B280" s="52"/>
      <c r="C280" s="134" t="str">
        <f>VLOOKUP(D280,[1]Hoja1!$A$2:$B$1115,2,0)</f>
        <v>13683</v>
      </c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>
        <v>993797088</v>
      </c>
      <c r="J280" s="3">
        <v>583716767</v>
      </c>
      <c r="K280" s="3">
        <v>0</v>
      </c>
      <c r="L280" s="3"/>
      <c r="M280" s="3"/>
      <c r="N280" s="3"/>
      <c r="O280" s="3"/>
      <c r="P280" s="25">
        <v>1577513855</v>
      </c>
      <c r="Q280" s="156">
        <v>914982463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82816424</v>
      </c>
      <c r="X280" s="3"/>
      <c r="Y280" s="3">
        <v>0</v>
      </c>
      <c r="Z280" s="3">
        <v>0</v>
      </c>
      <c r="AA280" s="3">
        <v>0</v>
      </c>
      <c r="AB280" s="3"/>
      <c r="AC280" s="27">
        <v>82816424</v>
      </c>
      <c r="AD280" s="28">
        <v>579714968</v>
      </c>
      <c r="AE280" s="135"/>
      <c r="AG280" s="135"/>
      <c r="AI280" s="135"/>
    </row>
    <row r="281" spans="1:35" x14ac:dyDescent="0.25">
      <c r="A281" s="20">
        <v>269</v>
      </c>
      <c r="B281" s="52"/>
      <c r="C281" s="134" t="str">
        <f>VLOOKUP(D281,[1]Hoja1!$A$2:$B$1115,2,0)</f>
        <v>13688</v>
      </c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>
        <v>1375016880</v>
      </c>
      <c r="J281" s="3">
        <v>1271787090</v>
      </c>
      <c r="K281" s="3">
        <v>0</v>
      </c>
      <c r="L281" s="3"/>
      <c r="M281" s="3"/>
      <c r="N281" s="3"/>
      <c r="O281" s="3"/>
      <c r="P281" s="25">
        <v>2646803970</v>
      </c>
      <c r="Q281" s="156">
        <v>1730126050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114584740</v>
      </c>
      <c r="X281" s="3"/>
      <c r="Y281" s="3">
        <v>0</v>
      </c>
      <c r="Z281" s="3">
        <v>0</v>
      </c>
      <c r="AA281" s="3">
        <v>0</v>
      </c>
      <c r="AB281" s="3"/>
      <c r="AC281" s="27">
        <v>114584740</v>
      </c>
      <c r="AD281" s="28">
        <v>802093180</v>
      </c>
      <c r="AE281" s="135"/>
      <c r="AG281" s="135"/>
      <c r="AI281" s="135"/>
    </row>
    <row r="282" spans="1:35" x14ac:dyDescent="0.25">
      <c r="A282" s="29">
        <v>270</v>
      </c>
      <c r="B282" s="52"/>
      <c r="C282" s="134" t="str">
        <f>VLOOKUP(D282,[1]Hoja1!$A$2:$B$1115,2,0)</f>
        <v>13744</v>
      </c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>
        <v>547946544</v>
      </c>
      <c r="J282" s="3">
        <v>507317565</v>
      </c>
      <c r="K282" s="3">
        <v>0</v>
      </c>
      <c r="L282" s="3"/>
      <c r="M282" s="3"/>
      <c r="N282" s="3"/>
      <c r="O282" s="3"/>
      <c r="P282" s="25">
        <v>1055264109</v>
      </c>
      <c r="Q282" s="156">
        <v>689966413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45662212</v>
      </c>
      <c r="X282" s="3"/>
      <c r="Y282" s="3">
        <v>0</v>
      </c>
      <c r="Z282" s="3">
        <v>0</v>
      </c>
      <c r="AA282" s="3">
        <v>0</v>
      </c>
      <c r="AB282" s="3"/>
      <c r="AC282" s="27">
        <v>45662212</v>
      </c>
      <c r="AD282" s="28">
        <v>319635484</v>
      </c>
      <c r="AE282" s="135"/>
      <c r="AG282" s="135"/>
      <c r="AI282" s="135"/>
    </row>
    <row r="283" spans="1:35" x14ac:dyDescent="0.25">
      <c r="A283" s="20">
        <v>271</v>
      </c>
      <c r="B283" s="52"/>
      <c r="C283" s="134" t="str">
        <f>VLOOKUP(D283,[1]Hoja1!$A$2:$B$1115,2,0)</f>
        <v>13760</v>
      </c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>
        <v>216985444</v>
      </c>
      <c r="J283" s="3">
        <v>199504199</v>
      </c>
      <c r="K283" s="3">
        <v>0</v>
      </c>
      <c r="L283" s="3"/>
      <c r="M283" s="3"/>
      <c r="N283" s="3"/>
      <c r="O283" s="3"/>
      <c r="P283" s="25">
        <v>416489643</v>
      </c>
      <c r="Q283" s="156">
        <v>271832679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18082120</v>
      </c>
      <c r="X283" s="3"/>
      <c r="Y283" s="3">
        <v>0</v>
      </c>
      <c r="Z283" s="3">
        <v>0</v>
      </c>
      <c r="AA283" s="3">
        <v>0</v>
      </c>
      <c r="AB283" s="3"/>
      <c r="AC283" s="27">
        <v>18082120</v>
      </c>
      <c r="AD283" s="28">
        <v>126574844</v>
      </c>
      <c r="AE283" s="135"/>
      <c r="AG283" s="135"/>
      <c r="AI283" s="135"/>
    </row>
    <row r="284" spans="1:35" x14ac:dyDescent="0.25">
      <c r="A284" s="29">
        <v>272</v>
      </c>
      <c r="B284" s="52"/>
      <c r="C284" s="134" t="str">
        <f>VLOOKUP(D284,[1]Hoja1!$A$2:$B$1115,2,0)</f>
        <v>13780</v>
      </c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>
        <v>421212192</v>
      </c>
      <c r="J284" s="3">
        <v>368387974</v>
      </c>
      <c r="K284" s="3">
        <v>0</v>
      </c>
      <c r="L284" s="3"/>
      <c r="M284" s="3"/>
      <c r="N284" s="3"/>
      <c r="O284" s="3"/>
      <c r="P284" s="25">
        <v>789600166</v>
      </c>
      <c r="Q284" s="156">
        <v>508792038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35101016</v>
      </c>
      <c r="X284" s="3"/>
      <c r="Y284" s="3">
        <v>0</v>
      </c>
      <c r="Z284" s="3">
        <v>0</v>
      </c>
      <c r="AA284" s="3">
        <v>0</v>
      </c>
      <c r="AB284" s="3"/>
      <c r="AC284" s="27">
        <v>35101016</v>
      </c>
      <c r="AD284" s="28">
        <v>245707112</v>
      </c>
      <c r="AE284" s="135"/>
      <c r="AG284" s="135"/>
      <c r="AI284" s="135"/>
    </row>
    <row r="285" spans="1:35" x14ac:dyDescent="0.25">
      <c r="A285" s="20">
        <v>273</v>
      </c>
      <c r="B285" s="52"/>
      <c r="C285" s="134" t="str">
        <f>VLOOKUP(D285,[1]Hoja1!$A$2:$B$1115,2,0)</f>
        <v>13810</v>
      </c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>
        <v>1273996944</v>
      </c>
      <c r="J285" s="3">
        <v>846610439</v>
      </c>
      <c r="K285" s="3">
        <v>0</v>
      </c>
      <c r="L285" s="3"/>
      <c r="M285" s="3"/>
      <c r="N285" s="3"/>
      <c r="O285" s="3"/>
      <c r="P285" s="25">
        <v>2120607383</v>
      </c>
      <c r="Q285" s="156">
        <v>1271276087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106166412</v>
      </c>
      <c r="X285" s="3"/>
      <c r="Y285" s="3">
        <v>0</v>
      </c>
      <c r="Z285" s="3">
        <v>0</v>
      </c>
      <c r="AA285" s="3">
        <v>0</v>
      </c>
      <c r="AB285" s="3"/>
      <c r="AC285" s="27">
        <v>106166412</v>
      </c>
      <c r="AD285" s="28">
        <v>743164884</v>
      </c>
      <c r="AE285" s="135"/>
      <c r="AG285" s="135"/>
      <c r="AI285" s="135"/>
    </row>
    <row r="286" spans="1:35" x14ac:dyDescent="0.25">
      <c r="A286" s="29">
        <v>274</v>
      </c>
      <c r="B286" s="52"/>
      <c r="C286" s="134" t="str">
        <f>VLOOKUP(D286,[1]Hoja1!$A$2:$B$1115,2,0)</f>
        <v>13836</v>
      </c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>
        <v>1291214320</v>
      </c>
      <c r="J286" s="3">
        <v>1358025283</v>
      </c>
      <c r="K286" s="3">
        <v>0</v>
      </c>
      <c r="L286" s="3"/>
      <c r="M286" s="3"/>
      <c r="N286" s="3"/>
      <c r="O286" s="3"/>
      <c r="P286" s="25">
        <v>2649239603</v>
      </c>
      <c r="Q286" s="156">
        <v>1715933837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107601193</v>
      </c>
      <c r="X286" s="3"/>
      <c r="Y286" s="3">
        <v>0</v>
      </c>
      <c r="Z286" s="3">
        <v>0</v>
      </c>
      <c r="AA286" s="3">
        <v>0</v>
      </c>
      <c r="AB286" s="3"/>
      <c r="AC286" s="27">
        <v>107601193</v>
      </c>
      <c r="AD286" s="28">
        <v>825704573</v>
      </c>
      <c r="AE286" s="135"/>
      <c r="AG286" s="135"/>
      <c r="AI286" s="135"/>
    </row>
    <row r="287" spans="1:35" x14ac:dyDescent="0.25">
      <c r="A287" s="20">
        <v>275</v>
      </c>
      <c r="B287" s="52"/>
      <c r="C287" s="134" t="str">
        <f>VLOOKUP(D287,[1]Hoja1!$A$2:$B$1115,2,0)</f>
        <v>13838</v>
      </c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>
        <v>563052872</v>
      </c>
      <c r="J287" s="3">
        <v>463984884</v>
      </c>
      <c r="K287" s="3">
        <v>0</v>
      </c>
      <c r="L287" s="3"/>
      <c r="M287" s="3"/>
      <c r="N287" s="3"/>
      <c r="O287" s="3"/>
      <c r="P287" s="25">
        <v>1027037756</v>
      </c>
      <c r="Q287" s="156">
        <v>651669176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46921073</v>
      </c>
      <c r="X287" s="3"/>
      <c r="Y287" s="3">
        <v>0</v>
      </c>
      <c r="Z287" s="3">
        <v>0</v>
      </c>
      <c r="AA287" s="3">
        <v>0</v>
      </c>
      <c r="AB287" s="3"/>
      <c r="AC287" s="27">
        <v>46921073</v>
      </c>
      <c r="AD287" s="28">
        <v>328447507</v>
      </c>
      <c r="AE287" s="135"/>
      <c r="AG287" s="135"/>
      <c r="AI287" s="135"/>
    </row>
    <row r="288" spans="1:35" x14ac:dyDescent="0.25">
      <c r="A288" s="29">
        <v>276</v>
      </c>
      <c r="B288" s="52"/>
      <c r="C288" s="134" t="str">
        <f>VLOOKUP(D288,[1]Hoja1!$A$2:$B$1115,2,0)</f>
        <v>13873</v>
      </c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>
        <v>673971584</v>
      </c>
      <c r="J288" s="3">
        <v>555576948</v>
      </c>
      <c r="K288" s="3">
        <v>0</v>
      </c>
      <c r="L288" s="3"/>
      <c r="M288" s="3"/>
      <c r="N288" s="3"/>
      <c r="O288" s="3"/>
      <c r="P288" s="25">
        <v>1229548532</v>
      </c>
      <c r="Q288" s="156">
        <v>780234144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56164299</v>
      </c>
      <c r="X288" s="3"/>
      <c r="Y288" s="3">
        <v>0</v>
      </c>
      <c r="Z288" s="3">
        <v>0</v>
      </c>
      <c r="AA288" s="3">
        <v>0</v>
      </c>
      <c r="AB288" s="3"/>
      <c r="AC288" s="27">
        <v>56164299</v>
      </c>
      <c r="AD288" s="28">
        <v>393150089</v>
      </c>
      <c r="AE288" s="135"/>
      <c r="AG288" s="135"/>
      <c r="AI288" s="135"/>
    </row>
    <row r="289" spans="1:35" x14ac:dyDescent="0.25">
      <c r="A289" s="20">
        <v>277</v>
      </c>
      <c r="B289" s="52"/>
      <c r="C289" s="134" t="str">
        <f>VLOOKUP(D289,[1]Hoja1!$A$2:$B$1115,2,0)</f>
        <v>13894</v>
      </c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>
        <v>438308064</v>
      </c>
      <c r="J289" s="3">
        <v>339915279</v>
      </c>
      <c r="K289" s="3">
        <v>0</v>
      </c>
      <c r="L289" s="3"/>
      <c r="M289" s="3"/>
      <c r="N289" s="3"/>
      <c r="O289" s="3"/>
      <c r="P289" s="25">
        <v>778223343</v>
      </c>
      <c r="Q289" s="156">
        <v>486017967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36525672</v>
      </c>
      <c r="X289" s="3"/>
      <c r="Y289" s="3">
        <v>0</v>
      </c>
      <c r="Z289" s="3">
        <v>0</v>
      </c>
      <c r="AA289" s="3">
        <v>0</v>
      </c>
      <c r="AB289" s="3"/>
      <c r="AC289" s="27">
        <v>36525672</v>
      </c>
      <c r="AD289" s="28">
        <v>255679704</v>
      </c>
      <c r="AE289" s="135"/>
      <c r="AG289" s="135"/>
      <c r="AI289" s="135"/>
    </row>
    <row r="290" spans="1:35" x14ac:dyDescent="0.25">
      <c r="A290" s="29">
        <v>278</v>
      </c>
      <c r="B290" s="52"/>
      <c r="C290" s="134" t="str">
        <f>VLOOKUP(D290,[1]Hoja1!$A$2:$B$1115,2,0)</f>
        <v>15022</v>
      </c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>
        <v>17371056</v>
      </c>
      <c r="J290" s="3">
        <v>24567187</v>
      </c>
      <c r="K290" s="3">
        <v>0</v>
      </c>
      <c r="L290" s="3"/>
      <c r="M290" s="3"/>
      <c r="N290" s="3"/>
      <c r="O290" s="3"/>
      <c r="P290" s="25">
        <v>41938243</v>
      </c>
      <c r="Q290" s="156">
        <v>30357539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1447588</v>
      </c>
      <c r="X290" s="3"/>
      <c r="Y290" s="3">
        <v>0</v>
      </c>
      <c r="Z290" s="3">
        <v>0</v>
      </c>
      <c r="AA290" s="3">
        <v>0</v>
      </c>
      <c r="AB290" s="3"/>
      <c r="AC290" s="27">
        <v>1447588</v>
      </c>
      <c r="AD290" s="28">
        <v>10133116</v>
      </c>
      <c r="AE290" s="135"/>
      <c r="AG290" s="135"/>
      <c r="AI290" s="135"/>
    </row>
    <row r="291" spans="1:35" x14ac:dyDescent="0.25">
      <c r="A291" s="20">
        <v>279</v>
      </c>
      <c r="B291" s="52"/>
      <c r="C291" s="134" t="str">
        <f>VLOOKUP(D291,[1]Hoja1!$A$2:$B$1115,2,0)</f>
        <v>15047</v>
      </c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>
        <v>249043708</v>
      </c>
      <c r="J291" s="3">
        <v>279890681</v>
      </c>
      <c r="K291" s="3">
        <v>0</v>
      </c>
      <c r="L291" s="3"/>
      <c r="M291" s="3"/>
      <c r="N291" s="3"/>
      <c r="O291" s="3"/>
      <c r="P291" s="25">
        <v>528934389</v>
      </c>
      <c r="Q291" s="156">
        <v>362905249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20753642</v>
      </c>
      <c r="X291" s="3"/>
      <c r="Y291" s="3">
        <v>0</v>
      </c>
      <c r="Z291" s="3">
        <v>0</v>
      </c>
      <c r="AA291" s="3">
        <v>0</v>
      </c>
      <c r="AB291" s="3"/>
      <c r="AC291" s="27">
        <v>20753642</v>
      </c>
      <c r="AD291" s="28">
        <v>145275498</v>
      </c>
      <c r="AE291" s="135"/>
      <c r="AG291" s="135"/>
      <c r="AI291" s="135"/>
    </row>
    <row r="292" spans="1:35" x14ac:dyDescent="0.25">
      <c r="A292" s="29">
        <v>280</v>
      </c>
      <c r="B292" s="52"/>
      <c r="C292" s="134" t="str">
        <f>VLOOKUP(D292,[1]Hoja1!$A$2:$B$1115,2,0)</f>
        <v>15051</v>
      </c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>
        <v>88278374</v>
      </c>
      <c r="J292" s="3">
        <v>104326595</v>
      </c>
      <c r="K292" s="3">
        <v>0</v>
      </c>
      <c r="L292" s="3"/>
      <c r="M292" s="3"/>
      <c r="N292" s="3"/>
      <c r="O292" s="3"/>
      <c r="P292" s="25">
        <v>192604969</v>
      </c>
      <c r="Q292" s="156">
        <v>133752719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7356531</v>
      </c>
      <c r="X292" s="3"/>
      <c r="Y292" s="3">
        <v>0</v>
      </c>
      <c r="Z292" s="3">
        <v>0</v>
      </c>
      <c r="AA292" s="3">
        <v>0</v>
      </c>
      <c r="AB292" s="3"/>
      <c r="AC292" s="27">
        <v>7356531</v>
      </c>
      <c r="AD292" s="28">
        <v>51495719</v>
      </c>
      <c r="AE292" s="135"/>
      <c r="AG292" s="135"/>
      <c r="AI292" s="135"/>
    </row>
    <row r="293" spans="1:35" x14ac:dyDescent="0.25">
      <c r="A293" s="20">
        <v>281</v>
      </c>
      <c r="B293" s="52"/>
      <c r="C293" s="134" t="str">
        <f>VLOOKUP(D293,[1]Hoja1!$A$2:$B$1115,2,0)</f>
        <v>15087</v>
      </c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>
        <v>116452760</v>
      </c>
      <c r="J293" s="3">
        <v>166381465</v>
      </c>
      <c r="K293" s="3">
        <v>0</v>
      </c>
      <c r="L293" s="3"/>
      <c r="M293" s="3"/>
      <c r="N293" s="3"/>
      <c r="O293" s="3"/>
      <c r="P293" s="25">
        <v>282834225</v>
      </c>
      <c r="Q293" s="156">
        <v>205199053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9704397</v>
      </c>
      <c r="X293" s="3"/>
      <c r="Y293" s="3">
        <v>0</v>
      </c>
      <c r="Z293" s="3">
        <v>0</v>
      </c>
      <c r="AA293" s="3">
        <v>0</v>
      </c>
      <c r="AB293" s="3"/>
      <c r="AC293" s="27">
        <v>9704397</v>
      </c>
      <c r="AD293" s="28">
        <v>67930775</v>
      </c>
      <c r="AE293" s="135"/>
      <c r="AG293" s="135"/>
      <c r="AI293" s="135"/>
    </row>
    <row r="294" spans="1:35" x14ac:dyDescent="0.25">
      <c r="A294" s="29">
        <v>282</v>
      </c>
      <c r="B294" s="52"/>
      <c r="C294" s="134" t="str">
        <f>VLOOKUP(D294,[1]Hoja1!$A$2:$B$1115,2,0)</f>
        <v>15090</v>
      </c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>
        <v>19506314</v>
      </c>
      <c r="J294" s="3">
        <v>22047488</v>
      </c>
      <c r="K294" s="3">
        <v>0</v>
      </c>
      <c r="L294" s="3"/>
      <c r="M294" s="3"/>
      <c r="N294" s="3"/>
      <c r="O294" s="3"/>
      <c r="P294" s="25">
        <v>41553802</v>
      </c>
      <c r="Q294" s="156">
        <v>28549592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1625526</v>
      </c>
      <c r="X294" s="3"/>
      <c r="Y294" s="3">
        <v>0</v>
      </c>
      <c r="Z294" s="3">
        <v>0</v>
      </c>
      <c r="AA294" s="3">
        <v>0</v>
      </c>
      <c r="AB294" s="3"/>
      <c r="AC294" s="27">
        <v>1625526</v>
      </c>
      <c r="AD294" s="28">
        <v>11378684</v>
      </c>
      <c r="AE294" s="135"/>
      <c r="AG294" s="135"/>
      <c r="AI294" s="135"/>
    </row>
    <row r="295" spans="1:35" x14ac:dyDescent="0.25">
      <c r="A295" s="20">
        <v>283</v>
      </c>
      <c r="B295" s="52"/>
      <c r="C295" s="134" t="str">
        <f>VLOOKUP(D295,[1]Hoja1!$A$2:$B$1115,2,0)</f>
        <v>15092</v>
      </c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>
        <v>21642641</v>
      </c>
      <c r="J295" s="3">
        <v>28174184</v>
      </c>
      <c r="K295" s="3">
        <v>0</v>
      </c>
      <c r="L295" s="3"/>
      <c r="M295" s="3"/>
      <c r="N295" s="3"/>
      <c r="O295" s="3"/>
      <c r="P295" s="25">
        <v>49816825</v>
      </c>
      <c r="Q295" s="156">
        <v>35388396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1803553</v>
      </c>
      <c r="X295" s="3"/>
      <c r="Y295" s="3">
        <v>0</v>
      </c>
      <c r="Z295" s="3">
        <v>0</v>
      </c>
      <c r="AA295" s="3">
        <v>0</v>
      </c>
      <c r="AB295" s="3"/>
      <c r="AC295" s="27">
        <v>1803553</v>
      </c>
      <c r="AD295" s="28">
        <v>12624876</v>
      </c>
      <c r="AE295" s="135"/>
      <c r="AG295" s="135"/>
      <c r="AI295" s="135"/>
    </row>
    <row r="296" spans="1:35" x14ac:dyDescent="0.25">
      <c r="A296" s="29">
        <v>284</v>
      </c>
      <c r="B296" s="52"/>
      <c r="C296" s="134" t="str">
        <f>VLOOKUP(D296,[1]Hoja1!$A$2:$B$1115,2,0)</f>
        <v>15097</v>
      </c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>
        <v>93080276</v>
      </c>
      <c r="J296" s="3">
        <v>100762037</v>
      </c>
      <c r="K296" s="3">
        <v>0</v>
      </c>
      <c r="L296" s="3"/>
      <c r="M296" s="3"/>
      <c r="N296" s="3"/>
      <c r="O296" s="3"/>
      <c r="P296" s="25">
        <v>193842313</v>
      </c>
      <c r="Q296" s="156">
        <v>131788797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7756690</v>
      </c>
      <c r="X296" s="3"/>
      <c r="Y296" s="3">
        <v>0</v>
      </c>
      <c r="Z296" s="3">
        <v>0</v>
      </c>
      <c r="AA296" s="3">
        <v>0</v>
      </c>
      <c r="AB296" s="3"/>
      <c r="AC296" s="27">
        <v>7756690</v>
      </c>
      <c r="AD296" s="28">
        <v>54296826</v>
      </c>
      <c r="AE296" s="135"/>
      <c r="AG296" s="135"/>
      <c r="AI296" s="135"/>
    </row>
    <row r="297" spans="1:35" x14ac:dyDescent="0.25">
      <c r="A297" s="20">
        <v>285</v>
      </c>
      <c r="B297" s="52"/>
      <c r="C297" s="134" t="str">
        <f>VLOOKUP(D297,[1]Hoja1!$A$2:$B$1115,2,0)</f>
        <v>15104</v>
      </c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>
        <v>63445792</v>
      </c>
      <c r="J297" s="3">
        <v>71963692</v>
      </c>
      <c r="K297" s="3">
        <v>0</v>
      </c>
      <c r="L297" s="3"/>
      <c r="M297" s="3"/>
      <c r="N297" s="3"/>
      <c r="O297" s="3"/>
      <c r="P297" s="25">
        <v>135409484</v>
      </c>
      <c r="Q297" s="156">
        <v>93112288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5287149</v>
      </c>
      <c r="X297" s="3"/>
      <c r="Y297" s="3">
        <v>0</v>
      </c>
      <c r="Z297" s="3">
        <v>0</v>
      </c>
      <c r="AA297" s="3">
        <v>0</v>
      </c>
      <c r="AB297" s="3"/>
      <c r="AC297" s="27">
        <v>5287149</v>
      </c>
      <c r="AD297" s="28">
        <v>37010047</v>
      </c>
      <c r="AE297" s="135"/>
      <c r="AG297" s="135"/>
      <c r="AI297" s="135"/>
    </row>
    <row r="298" spans="1:35" x14ac:dyDescent="0.25">
      <c r="A298" s="29">
        <v>286</v>
      </c>
      <c r="B298" s="52"/>
      <c r="C298" s="134" t="str">
        <f>VLOOKUP(D298,[1]Hoja1!$A$2:$B$1115,2,0)</f>
        <v>15106</v>
      </c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>
        <v>31242674</v>
      </c>
      <c r="J298" s="3">
        <v>37035841</v>
      </c>
      <c r="K298" s="3">
        <v>0</v>
      </c>
      <c r="L298" s="3"/>
      <c r="M298" s="3"/>
      <c r="N298" s="3"/>
      <c r="O298" s="3"/>
      <c r="P298" s="25">
        <v>68278515</v>
      </c>
      <c r="Q298" s="156">
        <v>47450065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2603556</v>
      </c>
      <c r="X298" s="3"/>
      <c r="Y298" s="3">
        <v>0</v>
      </c>
      <c r="Z298" s="3">
        <v>0</v>
      </c>
      <c r="AA298" s="3">
        <v>0</v>
      </c>
      <c r="AB298" s="3"/>
      <c r="AC298" s="27">
        <v>2603556</v>
      </c>
      <c r="AD298" s="28">
        <v>18224894</v>
      </c>
      <c r="AE298" s="135"/>
      <c r="AG298" s="135"/>
      <c r="AI298" s="135"/>
    </row>
    <row r="299" spans="1:35" x14ac:dyDescent="0.25">
      <c r="A299" s="20">
        <v>287</v>
      </c>
      <c r="B299" s="52"/>
      <c r="C299" s="134" t="str">
        <f>VLOOKUP(D299,[1]Hoja1!$A$2:$B$1115,2,0)</f>
        <v>15109</v>
      </c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>
        <v>66769754</v>
      </c>
      <c r="J299" s="3">
        <v>79291562</v>
      </c>
      <c r="K299" s="3">
        <v>0</v>
      </c>
      <c r="L299" s="3"/>
      <c r="M299" s="3"/>
      <c r="N299" s="3"/>
      <c r="O299" s="3"/>
      <c r="P299" s="25">
        <v>146061316</v>
      </c>
      <c r="Q299" s="156">
        <v>101548146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5564146</v>
      </c>
      <c r="X299" s="3"/>
      <c r="Y299" s="3">
        <v>0</v>
      </c>
      <c r="Z299" s="3">
        <v>0</v>
      </c>
      <c r="AA299" s="3">
        <v>0</v>
      </c>
      <c r="AB299" s="3"/>
      <c r="AC299" s="27">
        <v>5564146</v>
      </c>
      <c r="AD299" s="28">
        <v>38949024</v>
      </c>
      <c r="AE299" s="135"/>
      <c r="AG299" s="135"/>
      <c r="AI299" s="135"/>
    </row>
    <row r="300" spans="1:35" x14ac:dyDescent="0.25">
      <c r="A300" s="29">
        <v>288</v>
      </c>
      <c r="B300" s="52"/>
      <c r="C300" s="134" t="str">
        <f>VLOOKUP(D300,[1]Hoja1!$A$2:$B$1115,2,0)</f>
        <v>15114</v>
      </c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>
        <v>11705693</v>
      </c>
      <c r="J300" s="3">
        <v>10291843</v>
      </c>
      <c r="K300" s="3">
        <v>0</v>
      </c>
      <c r="L300" s="3"/>
      <c r="M300" s="3"/>
      <c r="N300" s="3"/>
      <c r="O300" s="3"/>
      <c r="P300" s="25">
        <v>21997536</v>
      </c>
      <c r="Q300" s="156">
        <v>14193739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975474</v>
      </c>
      <c r="X300" s="3"/>
      <c r="Y300" s="3">
        <v>0</v>
      </c>
      <c r="Z300" s="3">
        <v>0</v>
      </c>
      <c r="AA300" s="3">
        <v>0</v>
      </c>
      <c r="AB300" s="3"/>
      <c r="AC300" s="27">
        <v>975474</v>
      </c>
      <c r="AD300" s="28">
        <v>6828323</v>
      </c>
      <c r="AE300" s="135"/>
      <c r="AG300" s="135"/>
      <c r="AI300" s="135"/>
    </row>
    <row r="301" spans="1:35" x14ac:dyDescent="0.25">
      <c r="A301" s="20">
        <v>289</v>
      </c>
      <c r="B301" s="52"/>
      <c r="C301" s="134" t="str">
        <f>VLOOKUP(D301,[1]Hoja1!$A$2:$B$1115,2,0)</f>
        <v>15131</v>
      </c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>
        <v>40084939</v>
      </c>
      <c r="J301" s="3">
        <v>54991238</v>
      </c>
      <c r="K301" s="3">
        <v>0</v>
      </c>
      <c r="L301" s="3"/>
      <c r="M301" s="3"/>
      <c r="N301" s="3"/>
      <c r="O301" s="3"/>
      <c r="P301" s="25">
        <v>95076177</v>
      </c>
      <c r="Q301" s="156">
        <v>68352886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3340412</v>
      </c>
      <c r="X301" s="3"/>
      <c r="Y301" s="3">
        <v>0</v>
      </c>
      <c r="Z301" s="3">
        <v>0</v>
      </c>
      <c r="AA301" s="3">
        <v>0</v>
      </c>
      <c r="AB301" s="3"/>
      <c r="AC301" s="27">
        <v>3340412</v>
      </c>
      <c r="AD301" s="28">
        <v>23382879</v>
      </c>
      <c r="AE301" s="135"/>
      <c r="AG301" s="135"/>
      <c r="AI301" s="135"/>
    </row>
    <row r="302" spans="1:35" x14ac:dyDescent="0.25">
      <c r="A302" s="29">
        <v>290</v>
      </c>
      <c r="B302" s="52"/>
      <c r="C302" s="134" t="str">
        <f>VLOOKUP(D302,[1]Hoja1!$A$2:$B$1115,2,0)</f>
        <v>15135</v>
      </c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>
        <v>53157848</v>
      </c>
      <c r="J302" s="3">
        <v>62714726</v>
      </c>
      <c r="K302" s="3">
        <v>0</v>
      </c>
      <c r="L302" s="3"/>
      <c r="M302" s="3"/>
      <c r="N302" s="3"/>
      <c r="O302" s="3"/>
      <c r="P302" s="25">
        <v>115872574</v>
      </c>
      <c r="Q302" s="156">
        <v>80434010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4429821</v>
      </c>
      <c r="X302" s="3"/>
      <c r="Y302" s="3">
        <v>0</v>
      </c>
      <c r="Z302" s="3">
        <v>0</v>
      </c>
      <c r="AA302" s="3">
        <v>0</v>
      </c>
      <c r="AB302" s="3"/>
      <c r="AC302" s="27">
        <v>4429821</v>
      </c>
      <c r="AD302" s="28">
        <v>31008743</v>
      </c>
      <c r="AE302" s="135"/>
      <c r="AG302" s="135"/>
      <c r="AI302" s="135"/>
    </row>
    <row r="303" spans="1:35" x14ac:dyDescent="0.25">
      <c r="A303" s="20">
        <v>291</v>
      </c>
      <c r="B303" s="52"/>
      <c r="C303" s="134" t="str">
        <f>VLOOKUP(D303,[1]Hoja1!$A$2:$B$1115,2,0)</f>
        <v>15162</v>
      </c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>
        <v>39339597</v>
      </c>
      <c r="J303" s="3">
        <v>56000387</v>
      </c>
      <c r="K303" s="3">
        <v>0</v>
      </c>
      <c r="L303" s="3"/>
      <c r="M303" s="3"/>
      <c r="N303" s="3"/>
      <c r="O303" s="3"/>
      <c r="P303" s="25">
        <v>95339984</v>
      </c>
      <c r="Q303" s="156">
        <v>69113587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3278300</v>
      </c>
      <c r="X303" s="3"/>
      <c r="Y303" s="3">
        <v>0</v>
      </c>
      <c r="Z303" s="3">
        <v>0</v>
      </c>
      <c r="AA303" s="3">
        <v>0</v>
      </c>
      <c r="AB303" s="3"/>
      <c r="AC303" s="27">
        <v>3278300</v>
      </c>
      <c r="AD303" s="28">
        <v>22948097</v>
      </c>
      <c r="AE303" s="135"/>
      <c r="AG303" s="135"/>
      <c r="AI303" s="135"/>
    </row>
    <row r="304" spans="1:35" x14ac:dyDescent="0.25">
      <c r="A304" s="29">
        <v>292</v>
      </c>
      <c r="B304" s="52"/>
      <c r="C304" s="134" t="str">
        <f>VLOOKUP(D304,[1]Hoja1!$A$2:$B$1115,2,0)</f>
        <v>15172</v>
      </c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>
        <v>41412584</v>
      </c>
      <c r="J304" s="3">
        <v>53549112</v>
      </c>
      <c r="K304" s="3">
        <v>0</v>
      </c>
      <c r="L304" s="3"/>
      <c r="M304" s="3"/>
      <c r="N304" s="3"/>
      <c r="O304" s="3"/>
      <c r="P304" s="25">
        <v>94961696</v>
      </c>
      <c r="Q304" s="156">
        <v>67353308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3451049</v>
      </c>
      <c r="X304" s="3"/>
      <c r="Y304" s="3">
        <v>0</v>
      </c>
      <c r="Z304" s="3">
        <v>0</v>
      </c>
      <c r="AA304" s="3">
        <v>0</v>
      </c>
      <c r="AB304" s="3"/>
      <c r="AC304" s="27">
        <v>3451049</v>
      </c>
      <c r="AD304" s="28">
        <v>24157339</v>
      </c>
      <c r="AE304" s="135"/>
      <c r="AG304" s="135"/>
      <c r="AI304" s="135"/>
    </row>
    <row r="305" spans="1:35" x14ac:dyDescent="0.25">
      <c r="A305" s="20">
        <v>293</v>
      </c>
      <c r="B305" s="52"/>
      <c r="C305" s="134" t="str">
        <f>VLOOKUP(D305,[1]Hoja1!$A$2:$B$1115,2,0)</f>
        <v>15176</v>
      </c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>
        <v>730837944</v>
      </c>
      <c r="J305" s="3">
        <v>837396189</v>
      </c>
      <c r="K305" s="3">
        <v>0</v>
      </c>
      <c r="L305" s="3"/>
      <c r="M305" s="3"/>
      <c r="N305" s="3"/>
      <c r="O305" s="3"/>
      <c r="P305" s="25">
        <v>1568234133</v>
      </c>
      <c r="Q305" s="156">
        <v>1081008837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60903162</v>
      </c>
      <c r="X305" s="3"/>
      <c r="Y305" s="3">
        <v>0</v>
      </c>
      <c r="Z305" s="3">
        <v>0</v>
      </c>
      <c r="AA305" s="3">
        <v>0</v>
      </c>
      <c r="AB305" s="3"/>
      <c r="AC305" s="27">
        <v>60903162</v>
      </c>
      <c r="AD305" s="28">
        <v>426322134</v>
      </c>
      <c r="AE305" s="135"/>
      <c r="AG305" s="135"/>
      <c r="AI305" s="135"/>
    </row>
    <row r="306" spans="1:35" x14ac:dyDescent="0.25">
      <c r="A306" s="29">
        <v>294</v>
      </c>
      <c r="B306" s="52"/>
      <c r="C306" s="134" t="str">
        <f>VLOOKUP(D306,[1]Hoja1!$A$2:$B$1115,2,0)</f>
        <v>15180</v>
      </c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>
        <v>65964184</v>
      </c>
      <c r="J306" s="3">
        <v>75251865</v>
      </c>
      <c r="K306" s="3">
        <v>0</v>
      </c>
      <c r="L306" s="3"/>
      <c r="M306" s="3"/>
      <c r="N306" s="3"/>
      <c r="O306" s="3"/>
      <c r="P306" s="25">
        <v>141216049</v>
      </c>
      <c r="Q306" s="156">
        <v>97239925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5497015</v>
      </c>
      <c r="X306" s="3"/>
      <c r="Y306" s="3">
        <v>0</v>
      </c>
      <c r="Z306" s="3">
        <v>0</v>
      </c>
      <c r="AA306" s="3">
        <v>0</v>
      </c>
      <c r="AB306" s="3"/>
      <c r="AC306" s="27">
        <v>5497015</v>
      </c>
      <c r="AD306" s="28">
        <v>38479109</v>
      </c>
      <c r="AE306" s="135"/>
      <c r="AG306" s="135"/>
      <c r="AI306" s="135"/>
    </row>
    <row r="307" spans="1:35" x14ac:dyDescent="0.25">
      <c r="A307" s="20">
        <v>295</v>
      </c>
      <c r="B307" s="52"/>
      <c r="C307" s="134" t="str">
        <f>VLOOKUP(D307,[1]Hoja1!$A$2:$B$1115,2,0)</f>
        <v>15183</v>
      </c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>
        <v>270978608</v>
      </c>
      <c r="J307" s="3">
        <v>222346123</v>
      </c>
      <c r="K307" s="3">
        <v>0</v>
      </c>
      <c r="L307" s="3"/>
      <c r="M307" s="3"/>
      <c r="N307" s="3"/>
      <c r="O307" s="3"/>
      <c r="P307" s="25">
        <v>493324731</v>
      </c>
      <c r="Q307" s="156">
        <v>312672327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22581551</v>
      </c>
      <c r="X307" s="3"/>
      <c r="Y307" s="3">
        <v>0</v>
      </c>
      <c r="Z307" s="3">
        <v>0</v>
      </c>
      <c r="AA307" s="3">
        <v>0</v>
      </c>
      <c r="AB307" s="3"/>
      <c r="AC307" s="27">
        <v>22581551</v>
      </c>
      <c r="AD307" s="28">
        <v>158070853</v>
      </c>
      <c r="AE307" s="135"/>
      <c r="AG307" s="135"/>
      <c r="AI307" s="135"/>
    </row>
    <row r="308" spans="1:35" x14ac:dyDescent="0.25">
      <c r="A308" s="29">
        <v>296</v>
      </c>
      <c r="B308" s="52"/>
      <c r="C308" s="134" t="str">
        <f>VLOOKUP(D308,[1]Hoja1!$A$2:$B$1115,2,0)</f>
        <v>15185</v>
      </c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>
        <v>112364620</v>
      </c>
      <c r="J308" s="3">
        <v>112625926</v>
      </c>
      <c r="K308" s="3">
        <v>0</v>
      </c>
      <c r="L308" s="3"/>
      <c r="M308" s="3"/>
      <c r="N308" s="3"/>
      <c r="O308" s="3"/>
      <c r="P308" s="25">
        <v>224990546</v>
      </c>
      <c r="Q308" s="156">
        <v>150080798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9363718</v>
      </c>
      <c r="X308" s="3"/>
      <c r="Y308" s="3">
        <v>0</v>
      </c>
      <c r="Z308" s="3">
        <v>0</v>
      </c>
      <c r="AA308" s="3">
        <v>0</v>
      </c>
      <c r="AB308" s="3"/>
      <c r="AC308" s="27">
        <v>9363718</v>
      </c>
      <c r="AD308" s="28">
        <v>65546030</v>
      </c>
      <c r="AE308" s="135"/>
      <c r="AG308" s="135"/>
      <c r="AI308" s="135"/>
    </row>
    <row r="309" spans="1:35" x14ac:dyDescent="0.25">
      <c r="A309" s="20">
        <v>297</v>
      </c>
      <c r="B309" s="52"/>
      <c r="C309" s="134" t="str">
        <f>VLOOKUP(D309,[1]Hoja1!$A$2:$B$1115,2,0)</f>
        <v>15187</v>
      </c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>
        <v>58231785</v>
      </c>
      <c r="J309" s="3">
        <v>57131180</v>
      </c>
      <c r="K309" s="3">
        <v>0</v>
      </c>
      <c r="L309" s="3"/>
      <c r="M309" s="3"/>
      <c r="N309" s="3"/>
      <c r="O309" s="3"/>
      <c r="P309" s="25">
        <v>115362965</v>
      </c>
      <c r="Q309" s="156">
        <v>76541776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4852649</v>
      </c>
      <c r="X309" s="3"/>
      <c r="Y309" s="3">
        <v>0</v>
      </c>
      <c r="Z309" s="3">
        <v>0</v>
      </c>
      <c r="AA309" s="3">
        <v>0</v>
      </c>
      <c r="AB309" s="3"/>
      <c r="AC309" s="27">
        <v>4852649</v>
      </c>
      <c r="AD309" s="28">
        <v>33968540</v>
      </c>
      <c r="AE309" s="135"/>
      <c r="AG309" s="135"/>
      <c r="AI309" s="135"/>
    </row>
    <row r="310" spans="1:35" x14ac:dyDescent="0.25">
      <c r="A310" s="29">
        <v>298</v>
      </c>
      <c r="B310" s="52"/>
      <c r="C310" s="134" t="str">
        <f>VLOOKUP(D310,[1]Hoja1!$A$2:$B$1115,2,0)</f>
        <v>15189</v>
      </c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>
        <v>69486112</v>
      </c>
      <c r="J310" s="3">
        <v>109044515</v>
      </c>
      <c r="K310" s="3">
        <v>0</v>
      </c>
      <c r="L310" s="3"/>
      <c r="M310" s="3"/>
      <c r="N310" s="3"/>
      <c r="O310" s="3"/>
      <c r="P310" s="25">
        <v>178530627</v>
      </c>
      <c r="Q310" s="156">
        <v>132206551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5790509</v>
      </c>
      <c r="X310" s="3"/>
      <c r="Y310" s="3">
        <v>0</v>
      </c>
      <c r="Z310" s="3">
        <v>0</v>
      </c>
      <c r="AA310" s="3">
        <v>0</v>
      </c>
      <c r="AB310" s="3"/>
      <c r="AC310" s="27">
        <v>5790509</v>
      </c>
      <c r="AD310" s="28">
        <v>40533567</v>
      </c>
      <c r="AE310" s="135"/>
      <c r="AG310" s="135"/>
      <c r="AI310" s="135"/>
    </row>
    <row r="311" spans="1:35" x14ac:dyDescent="0.25">
      <c r="A311" s="20">
        <v>299</v>
      </c>
      <c r="B311" s="52"/>
      <c r="C311" s="134" t="str">
        <f>VLOOKUP(D311,[1]Hoja1!$A$2:$B$1115,2,0)</f>
        <v>15204</v>
      </c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>
        <v>124880628</v>
      </c>
      <c r="J311" s="3">
        <v>135364447</v>
      </c>
      <c r="K311" s="3">
        <v>0</v>
      </c>
      <c r="L311" s="3"/>
      <c r="M311" s="3"/>
      <c r="N311" s="3"/>
      <c r="O311" s="3"/>
      <c r="P311" s="25">
        <v>260245075</v>
      </c>
      <c r="Q311" s="156">
        <v>176991323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10406719</v>
      </c>
      <c r="X311" s="3"/>
      <c r="Y311" s="3">
        <v>0</v>
      </c>
      <c r="Z311" s="3">
        <v>0</v>
      </c>
      <c r="AA311" s="3">
        <v>0</v>
      </c>
      <c r="AB311" s="3"/>
      <c r="AC311" s="27">
        <v>10406719</v>
      </c>
      <c r="AD311" s="28">
        <v>72847033</v>
      </c>
      <c r="AE311" s="135"/>
      <c r="AG311" s="135"/>
      <c r="AI311" s="135"/>
    </row>
    <row r="312" spans="1:35" x14ac:dyDescent="0.25">
      <c r="A312" s="29">
        <v>300</v>
      </c>
      <c r="B312" s="52"/>
      <c r="C312" s="134" t="str">
        <f>VLOOKUP(D312,[1]Hoja1!$A$2:$B$1115,2,0)</f>
        <v>15212</v>
      </c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>
        <v>38878076</v>
      </c>
      <c r="J312" s="3">
        <v>44708636</v>
      </c>
      <c r="K312" s="3">
        <v>0</v>
      </c>
      <c r="L312" s="3"/>
      <c r="M312" s="3"/>
      <c r="N312" s="3"/>
      <c r="O312" s="3"/>
      <c r="P312" s="25">
        <v>83586712</v>
      </c>
      <c r="Q312" s="156">
        <v>57667996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3239840</v>
      </c>
      <c r="X312" s="3"/>
      <c r="Y312" s="3">
        <v>0</v>
      </c>
      <c r="Z312" s="3">
        <v>0</v>
      </c>
      <c r="AA312" s="3">
        <v>0</v>
      </c>
      <c r="AB312" s="3"/>
      <c r="AC312" s="27">
        <v>3239840</v>
      </c>
      <c r="AD312" s="28">
        <v>22678876</v>
      </c>
      <c r="AE312" s="135"/>
      <c r="AG312" s="135"/>
      <c r="AI312" s="135"/>
    </row>
    <row r="313" spans="1:35" x14ac:dyDescent="0.25">
      <c r="A313" s="20">
        <v>301</v>
      </c>
      <c r="B313" s="52"/>
      <c r="C313" s="134" t="str">
        <f>VLOOKUP(D313,[1]Hoja1!$A$2:$B$1115,2,0)</f>
        <v>15215</v>
      </c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>
        <v>40980943</v>
      </c>
      <c r="J313" s="3">
        <v>41280569</v>
      </c>
      <c r="K313" s="3">
        <v>0</v>
      </c>
      <c r="L313" s="3"/>
      <c r="M313" s="3"/>
      <c r="N313" s="3"/>
      <c r="O313" s="3"/>
      <c r="P313" s="25">
        <v>82261512</v>
      </c>
      <c r="Q313" s="156">
        <v>54940885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3415079</v>
      </c>
      <c r="X313" s="3"/>
      <c r="Y313" s="3">
        <v>0</v>
      </c>
      <c r="Z313" s="3">
        <v>0</v>
      </c>
      <c r="AA313" s="3">
        <v>0</v>
      </c>
      <c r="AB313" s="3"/>
      <c r="AC313" s="27">
        <v>3415079</v>
      </c>
      <c r="AD313" s="28">
        <v>23905548</v>
      </c>
      <c r="AE313" s="135"/>
      <c r="AG313" s="135"/>
      <c r="AI313" s="135"/>
    </row>
    <row r="314" spans="1:35" x14ac:dyDescent="0.25">
      <c r="A314" s="29">
        <v>302</v>
      </c>
      <c r="B314" s="52"/>
      <c r="C314" s="134" t="str">
        <f>VLOOKUP(D314,[1]Hoja1!$A$2:$B$1115,2,0)</f>
        <v>15218</v>
      </c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>
        <v>53995752</v>
      </c>
      <c r="J314" s="3">
        <v>53843333</v>
      </c>
      <c r="K314" s="3">
        <v>0</v>
      </c>
      <c r="L314" s="3"/>
      <c r="M314" s="3"/>
      <c r="N314" s="3"/>
      <c r="O314" s="3"/>
      <c r="P314" s="25">
        <v>107839085</v>
      </c>
      <c r="Q314" s="156">
        <v>71841917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4499646</v>
      </c>
      <c r="X314" s="3"/>
      <c r="Y314" s="3">
        <v>0</v>
      </c>
      <c r="Z314" s="3">
        <v>0</v>
      </c>
      <c r="AA314" s="3">
        <v>0</v>
      </c>
      <c r="AB314" s="3"/>
      <c r="AC314" s="27">
        <v>4499646</v>
      </c>
      <c r="AD314" s="28">
        <v>31497522</v>
      </c>
      <c r="AE314" s="135"/>
      <c r="AG314" s="135"/>
      <c r="AI314" s="135"/>
    </row>
    <row r="315" spans="1:35" x14ac:dyDescent="0.25">
      <c r="A315" s="20">
        <v>303</v>
      </c>
      <c r="B315" s="52"/>
      <c r="C315" s="134" t="str">
        <f>VLOOKUP(D315,[1]Hoja1!$A$2:$B$1115,2,0)</f>
        <v>15223</v>
      </c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>
        <v>345454236</v>
      </c>
      <c r="J315" s="3">
        <v>258008253</v>
      </c>
      <c r="K315" s="3">
        <v>0</v>
      </c>
      <c r="L315" s="3"/>
      <c r="M315" s="3"/>
      <c r="N315" s="3"/>
      <c r="O315" s="3"/>
      <c r="P315" s="25">
        <v>603462489</v>
      </c>
      <c r="Q315" s="156">
        <v>373159665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28787853</v>
      </c>
      <c r="X315" s="3"/>
      <c r="Y315" s="3">
        <v>0</v>
      </c>
      <c r="Z315" s="3">
        <v>0</v>
      </c>
      <c r="AA315" s="3">
        <v>0</v>
      </c>
      <c r="AB315" s="3"/>
      <c r="AC315" s="27">
        <v>28787853</v>
      </c>
      <c r="AD315" s="28">
        <v>201514971</v>
      </c>
      <c r="AE315" s="135"/>
      <c r="AG315" s="135"/>
      <c r="AI315" s="135"/>
    </row>
    <row r="316" spans="1:35" x14ac:dyDescent="0.25">
      <c r="A316" s="29">
        <v>304</v>
      </c>
      <c r="B316" s="52"/>
      <c r="C316" s="134" t="str">
        <f>VLOOKUP(D316,[1]Hoja1!$A$2:$B$1115,2,0)</f>
        <v>15224</v>
      </c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>
        <v>65873479</v>
      </c>
      <c r="J316" s="3">
        <v>77760338</v>
      </c>
      <c r="K316" s="3">
        <v>0</v>
      </c>
      <c r="L316" s="3"/>
      <c r="M316" s="3"/>
      <c r="N316" s="3"/>
      <c r="O316" s="3"/>
      <c r="P316" s="25">
        <v>143633817</v>
      </c>
      <c r="Q316" s="156">
        <v>99718166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5489457</v>
      </c>
      <c r="X316" s="3"/>
      <c r="Y316" s="3">
        <v>0</v>
      </c>
      <c r="Z316" s="3">
        <v>0</v>
      </c>
      <c r="AA316" s="3">
        <v>0</v>
      </c>
      <c r="AB316" s="3"/>
      <c r="AC316" s="27">
        <v>5489457</v>
      </c>
      <c r="AD316" s="28">
        <v>38426194</v>
      </c>
      <c r="AE316" s="135"/>
      <c r="AG316" s="135"/>
      <c r="AI316" s="135"/>
    </row>
    <row r="317" spans="1:35" x14ac:dyDescent="0.25">
      <c r="A317" s="20">
        <v>305</v>
      </c>
      <c r="B317" s="52"/>
      <c r="C317" s="134" t="str">
        <f>VLOOKUP(D317,[1]Hoja1!$A$2:$B$1115,2,0)</f>
        <v>15226</v>
      </c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>
        <v>27415645</v>
      </c>
      <c r="J317" s="3">
        <v>36867708</v>
      </c>
      <c r="K317" s="3">
        <v>0</v>
      </c>
      <c r="L317" s="3"/>
      <c r="M317" s="3"/>
      <c r="N317" s="3"/>
      <c r="O317" s="3"/>
      <c r="P317" s="25">
        <v>64283353</v>
      </c>
      <c r="Q317" s="156">
        <v>46006256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2284637</v>
      </c>
      <c r="X317" s="3"/>
      <c r="Y317" s="3">
        <v>0</v>
      </c>
      <c r="Z317" s="3">
        <v>0</v>
      </c>
      <c r="AA317" s="3">
        <v>0</v>
      </c>
      <c r="AB317" s="3"/>
      <c r="AC317" s="27">
        <v>2284637</v>
      </c>
      <c r="AD317" s="28">
        <v>15992460</v>
      </c>
      <c r="AE317" s="135"/>
      <c r="AG317" s="135"/>
      <c r="AI317" s="135"/>
    </row>
    <row r="318" spans="1:35" x14ac:dyDescent="0.25">
      <c r="A318" s="29">
        <v>306</v>
      </c>
      <c r="B318" s="52"/>
      <c r="C318" s="134" t="str">
        <f>VLOOKUP(D318,[1]Hoja1!$A$2:$B$1115,2,0)</f>
        <v>15232</v>
      </c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>
        <v>62507672</v>
      </c>
      <c r="J318" s="3">
        <v>70654664</v>
      </c>
      <c r="K318" s="3">
        <v>0</v>
      </c>
      <c r="L318" s="3"/>
      <c r="M318" s="3"/>
      <c r="N318" s="3"/>
      <c r="O318" s="3"/>
      <c r="P318" s="25">
        <v>133162336</v>
      </c>
      <c r="Q318" s="156">
        <v>91490556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5208973</v>
      </c>
      <c r="X318" s="3"/>
      <c r="Y318" s="3">
        <v>0</v>
      </c>
      <c r="Z318" s="3">
        <v>0</v>
      </c>
      <c r="AA318" s="3">
        <v>0</v>
      </c>
      <c r="AB318" s="3"/>
      <c r="AC318" s="27">
        <v>5208973</v>
      </c>
      <c r="AD318" s="28">
        <v>36462807</v>
      </c>
      <c r="AE318" s="135"/>
      <c r="AG318" s="135"/>
      <c r="AI318" s="135"/>
    </row>
    <row r="319" spans="1:35" x14ac:dyDescent="0.25">
      <c r="A319" s="20">
        <v>307</v>
      </c>
      <c r="B319" s="52"/>
      <c r="C319" s="134" t="str">
        <f>VLOOKUP(D319,[1]Hoja1!$A$2:$B$1115,2,0)</f>
        <v>15236</v>
      </c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>
        <v>29158922</v>
      </c>
      <c r="J319" s="3">
        <v>39572677</v>
      </c>
      <c r="K319" s="3">
        <v>0</v>
      </c>
      <c r="L319" s="3"/>
      <c r="M319" s="3"/>
      <c r="N319" s="3"/>
      <c r="O319" s="3"/>
      <c r="P319" s="25">
        <v>68731599</v>
      </c>
      <c r="Q319" s="156">
        <v>49292317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2429910</v>
      </c>
      <c r="X319" s="3"/>
      <c r="Y319" s="3">
        <v>0</v>
      </c>
      <c r="Z319" s="3">
        <v>0</v>
      </c>
      <c r="AA319" s="3">
        <v>0</v>
      </c>
      <c r="AB319" s="3"/>
      <c r="AC319" s="27">
        <v>2429910</v>
      </c>
      <c r="AD319" s="28">
        <v>17009372</v>
      </c>
      <c r="AE319" s="135"/>
      <c r="AG319" s="135"/>
      <c r="AI319" s="135"/>
    </row>
    <row r="320" spans="1:35" x14ac:dyDescent="0.25">
      <c r="A320" s="29">
        <v>308</v>
      </c>
      <c r="B320" s="52"/>
      <c r="C320" s="134" t="str">
        <f>VLOOKUP(D320,[1]Hoja1!$A$2:$B$1115,2,0)</f>
        <v>15244</v>
      </c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>
        <v>94982432</v>
      </c>
      <c r="J320" s="3">
        <v>95259974</v>
      </c>
      <c r="K320" s="3">
        <v>0</v>
      </c>
      <c r="L320" s="3"/>
      <c r="M320" s="3"/>
      <c r="N320" s="3"/>
      <c r="O320" s="3"/>
      <c r="P320" s="25">
        <v>190242406</v>
      </c>
      <c r="Q320" s="156">
        <v>126920786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7915203</v>
      </c>
      <c r="X320" s="3"/>
      <c r="Y320" s="3">
        <v>0</v>
      </c>
      <c r="Z320" s="3">
        <v>0</v>
      </c>
      <c r="AA320" s="3">
        <v>0</v>
      </c>
      <c r="AB320" s="3"/>
      <c r="AC320" s="27">
        <v>7915203</v>
      </c>
      <c r="AD320" s="28">
        <v>55406417</v>
      </c>
      <c r="AE320" s="135"/>
      <c r="AG320" s="135"/>
      <c r="AI320" s="135"/>
    </row>
    <row r="321" spans="1:35" x14ac:dyDescent="0.25">
      <c r="A321" s="20">
        <v>309</v>
      </c>
      <c r="B321" s="52"/>
      <c r="C321" s="134" t="str">
        <f>VLOOKUP(D321,[1]Hoja1!$A$2:$B$1115,2,0)</f>
        <v>15248</v>
      </c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>
        <v>41325231</v>
      </c>
      <c r="J321" s="3">
        <v>53428618</v>
      </c>
      <c r="K321" s="3">
        <v>0</v>
      </c>
      <c r="L321" s="3"/>
      <c r="M321" s="3"/>
      <c r="N321" s="3"/>
      <c r="O321" s="3"/>
      <c r="P321" s="25">
        <v>94753849</v>
      </c>
      <c r="Q321" s="156">
        <v>67203694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3443769</v>
      </c>
      <c r="X321" s="3"/>
      <c r="Y321" s="3">
        <v>0</v>
      </c>
      <c r="Z321" s="3">
        <v>0</v>
      </c>
      <c r="AA321" s="3">
        <v>0</v>
      </c>
      <c r="AB321" s="3"/>
      <c r="AC321" s="27">
        <v>3443769</v>
      </c>
      <c r="AD321" s="28">
        <v>24106386</v>
      </c>
      <c r="AE321" s="135"/>
      <c r="AG321" s="135"/>
      <c r="AI321" s="135"/>
    </row>
    <row r="322" spans="1:35" x14ac:dyDescent="0.25">
      <c r="A322" s="29">
        <v>310</v>
      </c>
      <c r="B322" s="52"/>
      <c r="C322" s="134" t="str">
        <f>VLOOKUP(D322,[1]Hoja1!$A$2:$B$1115,2,0)</f>
        <v>15272</v>
      </c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>
        <v>61775166</v>
      </c>
      <c r="J322" s="3">
        <v>80110076</v>
      </c>
      <c r="K322" s="3">
        <v>0</v>
      </c>
      <c r="L322" s="3"/>
      <c r="M322" s="3"/>
      <c r="N322" s="3"/>
      <c r="O322" s="3"/>
      <c r="P322" s="25">
        <v>141885242</v>
      </c>
      <c r="Q322" s="156">
        <v>100701800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5147931</v>
      </c>
      <c r="X322" s="3"/>
      <c r="Y322" s="3">
        <v>0</v>
      </c>
      <c r="Z322" s="3">
        <v>0</v>
      </c>
      <c r="AA322" s="3">
        <v>0</v>
      </c>
      <c r="AB322" s="3"/>
      <c r="AC322" s="27">
        <v>5147931</v>
      </c>
      <c r="AD322" s="28">
        <v>36035511</v>
      </c>
      <c r="AE322" s="135"/>
      <c r="AG322" s="135"/>
      <c r="AI322" s="135"/>
    </row>
    <row r="323" spans="1:35" x14ac:dyDescent="0.25">
      <c r="A323" s="20">
        <v>311</v>
      </c>
      <c r="B323" s="52"/>
      <c r="C323" s="134" t="str">
        <f>VLOOKUP(D323,[1]Hoja1!$A$2:$B$1115,2,0)</f>
        <v>15276</v>
      </c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>
        <v>42934116</v>
      </c>
      <c r="J323" s="3">
        <v>51561373</v>
      </c>
      <c r="K323" s="3">
        <v>0</v>
      </c>
      <c r="L323" s="3"/>
      <c r="M323" s="3"/>
      <c r="N323" s="3"/>
      <c r="O323" s="3"/>
      <c r="P323" s="25">
        <v>94495489</v>
      </c>
      <c r="Q323" s="156">
        <v>65872745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3577843</v>
      </c>
      <c r="X323" s="3"/>
      <c r="Y323" s="3">
        <v>0</v>
      </c>
      <c r="Z323" s="3">
        <v>0</v>
      </c>
      <c r="AA323" s="3">
        <v>0</v>
      </c>
      <c r="AB323" s="3"/>
      <c r="AC323" s="27">
        <v>3577843</v>
      </c>
      <c r="AD323" s="28">
        <v>25044901</v>
      </c>
      <c r="AE323" s="135"/>
      <c r="AG323" s="135"/>
      <c r="AI323" s="135"/>
    </row>
    <row r="324" spans="1:35" x14ac:dyDescent="0.25">
      <c r="A324" s="29">
        <v>312</v>
      </c>
      <c r="B324" s="52"/>
      <c r="C324" s="134" t="str">
        <f>VLOOKUP(D324,[1]Hoja1!$A$2:$B$1115,2,0)</f>
        <v>15293</v>
      </c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>
        <v>53476403</v>
      </c>
      <c r="J324" s="3">
        <v>61385896</v>
      </c>
      <c r="K324" s="3">
        <v>0</v>
      </c>
      <c r="L324" s="3"/>
      <c r="M324" s="3"/>
      <c r="N324" s="3"/>
      <c r="O324" s="3"/>
      <c r="P324" s="25">
        <v>114862299</v>
      </c>
      <c r="Q324" s="156">
        <v>79211364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4456367</v>
      </c>
      <c r="X324" s="3"/>
      <c r="Y324" s="3">
        <v>0</v>
      </c>
      <c r="Z324" s="3">
        <v>0</v>
      </c>
      <c r="AA324" s="3">
        <v>0</v>
      </c>
      <c r="AB324" s="3"/>
      <c r="AC324" s="27">
        <v>4456367</v>
      </c>
      <c r="AD324" s="28">
        <v>31194568</v>
      </c>
      <c r="AE324" s="135"/>
      <c r="AG324" s="135"/>
      <c r="AI324" s="135"/>
    </row>
    <row r="325" spans="1:35" x14ac:dyDescent="0.25">
      <c r="A325" s="20">
        <v>313</v>
      </c>
      <c r="B325" s="52"/>
      <c r="C325" s="134" t="str">
        <f>VLOOKUP(D325,[1]Hoja1!$A$2:$B$1115,2,0)</f>
        <v>15296</v>
      </c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>
        <v>81769322</v>
      </c>
      <c r="J325" s="3">
        <v>98438374</v>
      </c>
      <c r="K325" s="3">
        <v>0</v>
      </c>
      <c r="L325" s="3"/>
      <c r="M325" s="3"/>
      <c r="N325" s="3"/>
      <c r="O325" s="3"/>
      <c r="P325" s="25">
        <v>180207696</v>
      </c>
      <c r="Q325" s="156">
        <v>125694814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6814110</v>
      </c>
      <c r="X325" s="3"/>
      <c r="Y325" s="3">
        <v>0</v>
      </c>
      <c r="Z325" s="3">
        <v>0</v>
      </c>
      <c r="AA325" s="3">
        <v>0</v>
      </c>
      <c r="AB325" s="3"/>
      <c r="AC325" s="27">
        <v>6814110</v>
      </c>
      <c r="AD325" s="28">
        <v>47698772</v>
      </c>
      <c r="AE325" s="135"/>
      <c r="AG325" s="135"/>
      <c r="AI325" s="135"/>
    </row>
    <row r="326" spans="1:35" x14ac:dyDescent="0.25">
      <c r="A326" s="29">
        <v>314</v>
      </c>
      <c r="B326" s="52"/>
      <c r="C326" s="134" t="str">
        <f>VLOOKUP(D326,[1]Hoja1!$A$2:$B$1115,2,0)</f>
        <v>15299</v>
      </c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>
        <v>180242196</v>
      </c>
      <c r="J326" s="3">
        <v>227581686</v>
      </c>
      <c r="K326" s="3">
        <v>0</v>
      </c>
      <c r="L326" s="3"/>
      <c r="M326" s="3"/>
      <c r="N326" s="3"/>
      <c r="O326" s="3"/>
      <c r="P326" s="25">
        <v>407823882</v>
      </c>
      <c r="Q326" s="156">
        <v>287662418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15020183</v>
      </c>
      <c r="X326" s="3"/>
      <c r="Y326" s="3">
        <v>0</v>
      </c>
      <c r="Z326" s="3">
        <v>0</v>
      </c>
      <c r="AA326" s="3">
        <v>0</v>
      </c>
      <c r="AB326" s="3"/>
      <c r="AC326" s="27">
        <v>15020183</v>
      </c>
      <c r="AD326" s="28">
        <v>105141281</v>
      </c>
      <c r="AE326" s="135"/>
      <c r="AG326" s="135"/>
      <c r="AI326" s="135"/>
    </row>
    <row r="327" spans="1:35" x14ac:dyDescent="0.25">
      <c r="A327" s="20">
        <v>315</v>
      </c>
      <c r="B327" s="52"/>
      <c r="C327" s="134" t="str">
        <f>VLOOKUP(D327,[1]Hoja1!$A$2:$B$1115,2,0)</f>
        <v>15317</v>
      </c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>
        <v>21024942</v>
      </c>
      <c r="J327" s="3">
        <v>23645640</v>
      </c>
      <c r="K327" s="3">
        <v>0</v>
      </c>
      <c r="L327" s="3"/>
      <c r="M327" s="3"/>
      <c r="N327" s="3"/>
      <c r="O327" s="3"/>
      <c r="P327" s="25">
        <v>44670582</v>
      </c>
      <c r="Q327" s="156">
        <v>30653956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1752079</v>
      </c>
      <c r="X327" s="3"/>
      <c r="Y327" s="3">
        <v>0</v>
      </c>
      <c r="Z327" s="3">
        <v>0</v>
      </c>
      <c r="AA327" s="3">
        <v>0</v>
      </c>
      <c r="AB327" s="3"/>
      <c r="AC327" s="27">
        <v>1752079</v>
      </c>
      <c r="AD327" s="28">
        <v>12264547</v>
      </c>
      <c r="AE327" s="135"/>
      <c r="AG327" s="135"/>
      <c r="AI327" s="135"/>
    </row>
    <row r="328" spans="1:35" x14ac:dyDescent="0.25">
      <c r="A328" s="29">
        <v>316</v>
      </c>
      <c r="B328" s="52"/>
      <c r="C328" s="134" t="str">
        <f>VLOOKUP(D328,[1]Hoja1!$A$2:$B$1115,2,0)</f>
        <v>15322</v>
      </c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>
        <v>117247424</v>
      </c>
      <c r="J328" s="3">
        <v>166887862</v>
      </c>
      <c r="K328" s="3">
        <v>0</v>
      </c>
      <c r="L328" s="3"/>
      <c r="M328" s="3"/>
      <c r="N328" s="3"/>
      <c r="O328" s="3"/>
      <c r="P328" s="25">
        <v>284135286</v>
      </c>
      <c r="Q328" s="156">
        <v>205970338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9770619</v>
      </c>
      <c r="X328" s="3"/>
      <c r="Y328" s="3">
        <v>0</v>
      </c>
      <c r="Z328" s="3">
        <v>0</v>
      </c>
      <c r="AA328" s="3">
        <v>0</v>
      </c>
      <c r="AB328" s="3"/>
      <c r="AC328" s="27">
        <v>9770619</v>
      </c>
      <c r="AD328" s="28">
        <v>68394329</v>
      </c>
      <c r="AE328" s="135"/>
      <c r="AG328" s="135"/>
      <c r="AI328" s="135"/>
    </row>
    <row r="329" spans="1:35" x14ac:dyDescent="0.25">
      <c r="A329" s="20">
        <v>317</v>
      </c>
      <c r="B329" s="52"/>
      <c r="C329" s="134" t="str">
        <f>VLOOKUP(D329,[1]Hoja1!$A$2:$B$1115,2,0)</f>
        <v>15325</v>
      </c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>
        <v>34203866</v>
      </c>
      <c r="J329" s="3">
        <v>43545883</v>
      </c>
      <c r="K329" s="3">
        <v>0</v>
      </c>
      <c r="L329" s="3"/>
      <c r="M329" s="3"/>
      <c r="N329" s="3"/>
      <c r="O329" s="3"/>
      <c r="P329" s="25">
        <v>77749749</v>
      </c>
      <c r="Q329" s="156">
        <v>54947171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2850322</v>
      </c>
      <c r="X329" s="3"/>
      <c r="Y329" s="3">
        <v>0</v>
      </c>
      <c r="Z329" s="3">
        <v>0</v>
      </c>
      <c r="AA329" s="3">
        <v>0</v>
      </c>
      <c r="AB329" s="3"/>
      <c r="AC329" s="27">
        <v>2850322</v>
      </c>
      <c r="AD329" s="28">
        <v>19952256</v>
      </c>
      <c r="AE329" s="135"/>
      <c r="AG329" s="135"/>
      <c r="AI329" s="135"/>
    </row>
    <row r="330" spans="1:35" x14ac:dyDescent="0.25">
      <c r="A330" s="29">
        <v>318</v>
      </c>
      <c r="B330" s="52"/>
      <c r="C330" s="134" t="str">
        <f>VLOOKUP(D330,[1]Hoja1!$A$2:$B$1115,2,0)</f>
        <v>15332</v>
      </c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>
        <v>87209401</v>
      </c>
      <c r="J330" s="3">
        <v>92733061</v>
      </c>
      <c r="K330" s="3">
        <v>0</v>
      </c>
      <c r="L330" s="3"/>
      <c r="M330" s="3"/>
      <c r="N330" s="3"/>
      <c r="O330" s="3"/>
      <c r="P330" s="25">
        <v>179942462</v>
      </c>
      <c r="Q330" s="156">
        <v>121802861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7267450</v>
      </c>
      <c r="X330" s="3"/>
      <c r="Y330" s="3">
        <v>0</v>
      </c>
      <c r="Z330" s="3">
        <v>0</v>
      </c>
      <c r="AA330" s="3">
        <v>0</v>
      </c>
      <c r="AB330" s="3"/>
      <c r="AC330" s="27">
        <v>7267450</v>
      </c>
      <c r="AD330" s="28">
        <v>50872151</v>
      </c>
      <c r="AE330" s="135"/>
      <c r="AG330" s="135"/>
      <c r="AI330" s="135"/>
    </row>
    <row r="331" spans="1:35" x14ac:dyDescent="0.25">
      <c r="A331" s="20">
        <v>319</v>
      </c>
      <c r="B331" s="52"/>
      <c r="C331" s="134" t="str">
        <f>VLOOKUP(D331,[1]Hoja1!$A$2:$B$1115,2,0)</f>
        <v>15362</v>
      </c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>
        <v>26694954</v>
      </c>
      <c r="J331" s="3">
        <v>37664215</v>
      </c>
      <c r="K331" s="3">
        <v>0</v>
      </c>
      <c r="L331" s="3"/>
      <c r="M331" s="3"/>
      <c r="N331" s="3"/>
      <c r="O331" s="3"/>
      <c r="P331" s="25">
        <v>64359169</v>
      </c>
      <c r="Q331" s="156">
        <v>46562535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2224580</v>
      </c>
      <c r="X331" s="3"/>
      <c r="Y331" s="3">
        <v>0</v>
      </c>
      <c r="Z331" s="3">
        <v>0</v>
      </c>
      <c r="AA331" s="3">
        <v>0</v>
      </c>
      <c r="AB331" s="3"/>
      <c r="AC331" s="27">
        <v>2224580</v>
      </c>
      <c r="AD331" s="28">
        <v>15572054</v>
      </c>
      <c r="AE331" s="135"/>
      <c r="AG331" s="135"/>
      <c r="AI331" s="135"/>
    </row>
    <row r="332" spans="1:35" x14ac:dyDescent="0.25">
      <c r="A332" s="29">
        <v>320</v>
      </c>
      <c r="B332" s="52"/>
      <c r="C332" s="134" t="str">
        <f>VLOOKUP(D332,[1]Hoja1!$A$2:$B$1115,2,0)</f>
        <v>15367</v>
      </c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>
        <v>103380384</v>
      </c>
      <c r="J332" s="3">
        <v>111890031</v>
      </c>
      <c r="K332" s="3">
        <v>0</v>
      </c>
      <c r="L332" s="3"/>
      <c r="M332" s="3"/>
      <c r="N332" s="3"/>
      <c r="O332" s="3"/>
      <c r="P332" s="25">
        <v>215270415</v>
      </c>
      <c r="Q332" s="156">
        <v>146350159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8615032</v>
      </c>
      <c r="X332" s="3"/>
      <c r="Y332" s="3">
        <v>0</v>
      </c>
      <c r="Z332" s="3">
        <v>0</v>
      </c>
      <c r="AA332" s="3">
        <v>0</v>
      </c>
      <c r="AB332" s="3"/>
      <c r="AC332" s="27">
        <v>8615032</v>
      </c>
      <c r="AD332" s="28">
        <v>60305224</v>
      </c>
      <c r="AE332" s="135"/>
      <c r="AG332" s="135"/>
      <c r="AI332" s="135"/>
    </row>
    <row r="333" spans="1:35" x14ac:dyDescent="0.25">
      <c r="A333" s="20">
        <v>321</v>
      </c>
      <c r="B333" s="52"/>
      <c r="C333" s="134" t="str">
        <f>VLOOKUP(D333,[1]Hoja1!$A$2:$B$1115,2,0)</f>
        <v>15368</v>
      </c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>
        <v>99778936</v>
      </c>
      <c r="J333" s="3">
        <v>90157401</v>
      </c>
      <c r="K333" s="3">
        <v>0</v>
      </c>
      <c r="L333" s="3"/>
      <c r="M333" s="3"/>
      <c r="N333" s="3"/>
      <c r="O333" s="3"/>
      <c r="P333" s="25">
        <v>189936337</v>
      </c>
      <c r="Q333" s="156">
        <v>123417045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8314911</v>
      </c>
      <c r="X333" s="3"/>
      <c r="Y333" s="3">
        <v>0</v>
      </c>
      <c r="Z333" s="3">
        <v>0</v>
      </c>
      <c r="AA333" s="3">
        <v>0</v>
      </c>
      <c r="AB333" s="3"/>
      <c r="AC333" s="27">
        <v>8314911</v>
      </c>
      <c r="AD333" s="28">
        <v>58204381</v>
      </c>
      <c r="AE333" s="135"/>
      <c r="AG333" s="135"/>
      <c r="AI333" s="135"/>
    </row>
    <row r="334" spans="1:35" x14ac:dyDescent="0.25">
      <c r="A334" s="29">
        <v>322</v>
      </c>
      <c r="B334" s="52"/>
      <c r="C334" s="134" t="str">
        <f>VLOOKUP(D334,[1]Hoja1!$A$2:$B$1115,2,0)</f>
        <v>15377</v>
      </c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>
        <v>63326271</v>
      </c>
      <c r="J334" s="3">
        <v>59507679</v>
      </c>
      <c r="K334" s="3">
        <v>0</v>
      </c>
      <c r="L334" s="3"/>
      <c r="M334" s="3"/>
      <c r="N334" s="3"/>
      <c r="O334" s="3"/>
      <c r="P334" s="25">
        <v>122833950</v>
      </c>
      <c r="Q334" s="156">
        <v>80616435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5277189</v>
      </c>
      <c r="X334" s="3"/>
      <c r="Y334" s="3">
        <v>0</v>
      </c>
      <c r="Z334" s="3">
        <v>0</v>
      </c>
      <c r="AA334" s="3">
        <v>0</v>
      </c>
      <c r="AB334" s="3"/>
      <c r="AC334" s="27">
        <v>5277189</v>
      </c>
      <c r="AD334" s="28">
        <v>36940326</v>
      </c>
      <c r="AE334" s="135"/>
      <c r="AG334" s="135"/>
      <c r="AI334" s="135"/>
    </row>
    <row r="335" spans="1:35" x14ac:dyDescent="0.25">
      <c r="A335" s="20">
        <v>323</v>
      </c>
      <c r="B335" s="52"/>
      <c r="C335" s="134" t="str">
        <f>VLOOKUP(D335,[1]Hoja1!$A$2:$B$1115,2,0)</f>
        <v>15380</v>
      </c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>
        <v>28283370</v>
      </c>
      <c r="J335" s="3">
        <v>32694258</v>
      </c>
      <c r="K335" s="3">
        <v>0</v>
      </c>
      <c r="L335" s="3"/>
      <c r="M335" s="3"/>
      <c r="N335" s="3"/>
      <c r="O335" s="3"/>
      <c r="P335" s="25">
        <v>60977628</v>
      </c>
      <c r="Q335" s="156">
        <v>42122050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2356948</v>
      </c>
      <c r="X335" s="3"/>
      <c r="Y335" s="3">
        <v>0</v>
      </c>
      <c r="Z335" s="3">
        <v>0</v>
      </c>
      <c r="AA335" s="3">
        <v>0</v>
      </c>
      <c r="AB335" s="3"/>
      <c r="AC335" s="27">
        <v>2356948</v>
      </c>
      <c r="AD335" s="28">
        <v>16498630</v>
      </c>
      <c r="AE335" s="135"/>
      <c r="AG335" s="135"/>
      <c r="AI335" s="135"/>
    </row>
    <row r="336" spans="1:35" x14ac:dyDescent="0.25">
      <c r="A336" s="29">
        <v>324</v>
      </c>
      <c r="B336" s="52"/>
      <c r="C336" s="134" t="str">
        <f>VLOOKUP(D336,[1]Hoja1!$A$2:$B$1115,2,0)</f>
        <v>15401</v>
      </c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>
        <v>13984848</v>
      </c>
      <c r="J336" s="3">
        <v>14859238</v>
      </c>
      <c r="K336" s="3">
        <v>0</v>
      </c>
      <c r="L336" s="3"/>
      <c r="M336" s="3"/>
      <c r="N336" s="3"/>
      <c r="O336" s="3"/>
      <c r="P336" s="25">
        <v>28844086</v>
      </c>
      <c r="Q336" s="156">
        <v>19520854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1165404</v>
      </c>
      <c r="X336" s="3"/>
      <c r="Y336" s="3">
        <v>0</v>
      </c>
      <c r="Z336" s="3">
        <v>0</v>
      </c>
      <c r="AA336" s="3">
        <v>0</v>
      </c>
      <c r="AB336" s="3"/>
      <c r="AC336" s="27">
        <v>1165404</v>
      </c>
      <c r="AD336" s="28">
        <v>8157828</v>
      </c>
      <c r="AE336" s="135"/>
      <c r="AG336" s="135"/>
      <c r="AI336" s="135"/>
    </row>
    <row r="337" spans="1:35" x14ac:dyDescent="0.25">
      <c r="A337" s="20">
        <v>325</v>
      </c>
      <c r="B337" s="52"/>
      <c r="C337" s="134" t="str">
        <f>VLOOKUP(D337,[1]Hoja1!$A$2:$B$1115,2,0)</f>
        <v>15403</v>
      </c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>
        <v>38296858</v>
      </c>
      <c r="J337" s="3">
        <v>48040055</v>
      </c>
      <c r="K337" s="3">
        <v>0</v>
      </c>
      <c r="L337" s="3"/>
      <c r="M337" s="3"/>
      <c r="N337" s="3"/>
      <c r="O337" s="3"/>
      <c r="P337" s="25">
        <v>86336913</v>
      </c>
      <c r="Q337" s="156">
        <v>60805675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3191405</v>
      </c>
      <c r="X337" s="3"/>
      <c r="Y337" s="3">
        <v>0</v>
      </c>
      <c r="Z337" s="3">
        <v>0</v>
      </c>
      <c r="AA337" s="3">
        <v>0</v>
      </c>
      <c r="AB337" s="3"/>
      <c r="AC337" s="27">
        <v>3191405</v>
      </c>
      <c r="AD337" s="28">
        <v>22339833</v>
      </c>
      <c r="AE337" s="135"/>
      <c r="AG337" s="135"/>
      <c r="AI337" s="135"/>
    </row>
    <row r="338" spans="1:35" x14ac:dyDescent="0.25">
      <c r="A338" s="29">
        <v>326</v>
      </c>
      <c r="B338" s="52"/>
      <c r="C338" s="134" t="str">
        <f>VLOOKUP(D338,[1]Hoja1!$A$2:$B$1115,2,0)</f>
        <v>15407</v>
      </c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>
        <v>223095772</v>
      </c>
      <c r="J338" s="3">
        <v>275960442</v>
      </c>
      <c r="K338" s="3">
        <v>0</v>
      </c>
      <c r="L338" s="3"/>
      <c r="M338" s="3"/>
      <c r="N338" s="3"/>
      <c r="O338" s="3"/>
      <c r="P338" s="25">
        <v>499056214</v>
      </c>
      <c r="Q338" s="156">
        <v>350325698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18591314</v>
      </c>
      <c r="X338" s="3"/>
      <c r="Y338" s="3">
        <v>0</v>
      </c>
      <c r="Z338" s="3">
        <v>0</v>
      </c>
      <c r="AA338" s="3">
        <v>0</v>
      </c>
      <c r="AB338" s="3"/>
      <c r="AC338" s="27">
        <v>18591314</v>
      </c>
      <c r="AD338" s="28">
        <v>130139202</v>
      </c>
      <c r="AE338" s="135"/>
      <c r="AG338" s="135"/>
      <c r="AI338" s="135"/>
    </row>
    <row r="339" spans="1:35" x14ac:dyDescent="0.25">
      <c r="A339" s="20">
        <v>327</v>
      </c>
      <c r="B339" s="52"/>
      <c r="C339" s="134" t="str">
        <f>VLOOKUP(D339,[1]Hoja1!$A$2:$B$1115,2,0)</f>
        <v>15425</v>
      </c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>
        <v>42573873</v>
      </c>
      <c r="J339" s="3">
        <v>65976571</v>
      </c>
      <c r="K339" s="3">
        <v>0</v>
      </c>
      <c r="L339" s="3"/>
      <c r="M339" s="3"/>
      <c r="N339" s="3"/>
      <c r="O339" s="3"/>
      <c r="P339" s="25">
        <v>108550444</v>
      </c>
      <c r="Q339" s="156">
        <v>80167863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3547823</v>
      </c>
      <c r="X339" s="3"/>
      <c r="Y339" s="3">
        <v>0</v>
      </c>
      <c r="Z339" s="3">
        <v>0</v>
      </c>
      <c r="AA339" s="3">
        <v>0</v>
      </c>
      <c r="AB339" s="3"/>
      <c r="AC339" s="27">
        <v>3547823</v>
      </c>
      <c r="AD339" s="28">
        <v>24834758</v>
      </c>
      <c r="AE339" s="135"/>
      <c r="AG339" s="135"/>
      <c r="AI339" s="135"/>
    </row>
    <row r="340" spans="1:35" x14ac:dyDescent="0.25">
      <c r="A340" s="29">
        <v>328</v>
      </c>
      <c r="B340" s="52"/>
      <c r="C340" s="134" t="str">
        <f>VLOOKUP(D340,[1]Hoja1!$A$2:$B$1115,2,0)</f>
        <v>15442</v>
      </c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>
        <v>121976816</v>
      </c>
      <c r="J340" s="3">
        <v>130203509</v>
      </c>
      <c r="K340" s="3">
        <v>0</v>
      </c>
      <c r="L340" s="3"/>
      <c r="M340" s="3"/>
      <c r="N340" s="3"/>
      <c r="O340" s="3"/>
      <c r="P340" s="25">
        <v>252180325</v>
      </c>
      <c r="Q340" s="156">
        <v>170862449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10164735</v>
      </c>
      <c r="X340" s="3"/>
      <c r="Y340" s="3">
        <v>0</v>
      </c>
      <c r="Z340" s="3">
        <v>0</v>
      </c>
      <c r="AA340" s="3">
        <v>0</v>
      </c>
      <c r="AB340" s="3"/>
      <c r="AC340" s="27">
        <v>10164735</v>
      </c>
      <c r="AD340" s="28">
        <v>71153141</v>
      </c>
      <c r="AE340" s="135"/>
      <c r="AG340" s="135"/>
      <c r="AI340" s="135"/>
    </row>
    <row r="341" spans="1:35" x14ac:dyDescent="0.25">
      <c r="A341" s="20">
        <v>329</v>
      </c>
      <c r="B341" s="52"/>
      <c r="C341" s="134" t="str">
        <f>VLOOKUP(D341,[1]Hoja1!$A$2:$B$1115,2,0)</f>
        <v>15455</v>
      </c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>
        <v>106643954</v>
      </c>
      <c r="J341" s="3">
        <v>127489838</v>
      </c>
      <c r="K341" s="3">
        <v>0</v>
      </c>
      <c r="L341" s="3"/>
      <c r="M341" s="3"/>
      <c r="N341" s="3"/>
      <c r="O341" s="3"/>
      <c r="P341" s="25">
        <v>234133792</v>
      </c>
      <c r="Q341" s="156">
        <v>163037822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8886996</v>
      </c>
      <c r="X341" s="3"/>
      <c r="Y341" s="3">
        <v>0</v>
      </c>
      <c r="Z341" s="3">
        <v>0</v>
      </c>
      <c r="AA341" s="3">
        <v>0</v>
      </c>
      <c r="AB341" s="3"/>
      <c r="AC341" s="27">
        <v>8886996</v>
      </c>
      <c r="AD341" s="28">
        <v>62208974</v>
      </c>
      <c r="AE341" s="135"/>
      <c r="AG341" s="135"/>
      <c r="AI341" s="135"/>
    </row>
    <row r="342" spans="1:35" x14ac:dyDescent="0.25">
      <c r="A342" s="29">
        <v>330</v>
      </c>
      <c r="B342" s="52"/>
      <c r="C342" s="134" t="str">
        <f>VLOOKUP(D342,[1]Hoja1!$A$2:$B$1115,2,0)</f>
        <v>15464</v>
      </c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>
        <v>92410644</v>
      </c>
      <c r="J342" s="3">
        <v>87602700</v>
      </c>
      <c r="K342" s="3">
        <v>0</v>
      </c>
      <c r="L342" s="3"/>
      <c r="M342" s="3"/>
      <c r="N342" s="3"/>
      <c r="O342" s="3"/>
      <c r="P342" s="25">
        <v>180013344</v>
      </c>
      <c r="Q342" s="156">
        <v>118406248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7700887</v>
      </c>
      <c r="X342" s="3"/>
      <c r="Y342" s="3">
        <v>0</v>
      </c>
      <c r="Z342" s="3">
        <v>0</v>
      </c>
      <c r="AA342" s="3">
        <v>0</v>
      </c>
      <c r="AB342" s="3"/>
      <c r="AC342" s="27">
        <v>7700887</v>
      </c>
      <c r="AD342" s="28">
        <v>53906209</v>
      </c>
      <c r="AE342" s="135"/>
      <c r="AG342" s="135"/>
      <c r="AI342" s="135"/>
    </row>
    <row r="343" spans="1:35" x14ac:dyDescent="0.25">
      <c r="A343" s="20">
        <v>331</v>
      </c>
      <c r="B343" s="52"/>
      <c r="C343" s="134" t="str">
        <f>VLOOKUP(D343,[1]Hoja1!$A$2:$B$1115,2,0)</f>
        <v>15466</v>
      </c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>
        <v>81644984</v>
      </c>
      <c r="J343" s="3">
        <v>91270800</v>
      </c>
      <c r="K343" s="3">
        <v>0</v>
      </c>
      <c r="L343" s="3"/>
      <c r="M343" s="3"/>
      <c r="N343" s="3"/>
      <c r="O343" s="3"/>
      <c r="P343" s="25">
        <v>172915784</v>
      </c>
      <c r="Q343" s="156">
        <v>118485796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6803749</v>
      </c>
      <c r="X343" s="3"/>
      <c r="Y343" s="3">
        <v>0</v>
      </c>
      <c r="Z343" s="3">
        <v>0</v>
      </c>
      <c r="AA343" s="3">
        <v>0</v>
      </c>
      <c r="AB343" s="3"/>
      <c r="AC343" s="27">
        <v>6803749</v>
      </c>
      <c r="AD343" s="28">
        <v>47626239</v>
      </c>
      <c r="AE343" s="135"/>
      <c r="AG343" s="135"/>
      <c r="AI343" s="135"/>
    </row>
    <row r="344" spans="1:35" x14ac:dyDescent="0.25">
      <c r="A344" s="29">
        <v>332</v>
      </c>
      <c r="B344" s="52"/>
      <c r="C344" s="134" t="str">
        <f>VLOOKUP(D344,[1]Hoja1!$A$2:$B$1115,2,0)</f>
        <v>15469</v>
      </c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>
        <v>261665580</v>
      </c>
      <c r="J344" s="3">
        <v>400573241</v>
      </c>
      <c r="K344" s="3">
        <v>0</v>
      </c>
      <c r="L344" s="3"/>
      <c r="M344" s="3"/>
      <c r="N344" s="3"/>
      <c r="O344" s="3"/>
      <c r="P344" s="25">
        <v>662238821</v>
      </c>
      <c r="Q344" s="156">
        <v>487795101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21805465</v>
      </c>
      <c r="X344" s="3"/>
      <c r="Y344" s="3">
        <v>0</v>
      </c>
      <c r="Z344" s="3">
        <v>0</v>
      </c>
      <c r="AA344" s="3">
        <v>0</v>
      </c>
      <c r="AB344" s="3"/>
      <c r="AC344" s="27">
        <v>21805465</v>
      </c>
      <c r="AD344" s="28">
        <v>152638255</v>
      </c>
      <c r="AE344" s="135"/>
      <c r="AG344" s="135"/>
      <c r="AI344" s="135"/>
    </row>
    <row r="345" spans="1:35" x14ac:dyDescent="0.25">
      <c r="A345" s="20">
        <v>333</v>
      </c>
      <c r="B345" s="52"/>
      <c r="C345" s="134" t="str">
        <f>VLOOKUP(D345,[1]Hoja1!$A$2:$B$1115,2,0)</f>
        <v>15476</v>
      </c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>
        <v>81381274</v>
      </c>
      <c r="J345" s="3">
        <v>96929806</v>
      </c>
      <c r="K345" s="3">
        <v>0</v>
      </c>
      <c r="L345" s="3"/>
      <c r="M345" s="3"/>
      <c r="N345" s="3"/>
      <c r="O345" s="3"/>
      <c r="P345" s="25">
        <v>178311080</v>
      </c>
      <c r="Q345" s="156">
        <v>124056898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6781773</v>
      </c>
      <c r="X345" s="3"/>
      <c r="Y345" s="3">
        <v>0</v>
      </c>
      <c r="Z345" s="3">
        <v>0</v>
      </c>
      <c r="AA345" s="3">
        <v>0</v>
      </c>
      <c r="AB345" s="3"/>
      <c r="AC345" s="27">
        <v>6781773</v>
      </c>
      <c r="AD345" s="28">
        <v>47472409</v>
      </c>
      <c r="AE345" s="135"/>
      <c r="AG345" s="135"/>
      <c r="AI345" s="135"/>
    </row>
    <row r="346" spans="1:35" x14ac:dyDescent="0.25">
      <c r="A346" s="29">
        <v>334</v>
      </c>
      <c r="B346" s="52"/>
      <c r="C346" s="134" t="str">
        <f>VLOOKUP(D346,[1]Hoja1!$A$2:$B$1115,2,0)</f>
        <v>15480</v>
      </c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>
        <v>174409756</v>
      </c>
      <c r="J346" s="3">
        <v>151577857</v>
      </c>
      <c r="K346" s="3">
        <v>0</v>
      </c>
      <c r="L346" s="3"/>
      <c r="M346" s="3"/>
      <c r="N346" s="3"/>
      <c r="O346" s="3"/>
      <c r="P346" s="25">
        <v>325987613</v>
      </c>
      <c r="Q346" s="156">
        <v>209714441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14534146</v>
      </c>
      <c r="X346" s="3"/>
      <c r="Y346" s="3">
        <v>0</v>
      </c>
      <c r="Z346" s="3">
        <v>0</v>
      </c>
      <c r="AA346" s="3">
        <v>0</v>
      </c>
      <c r="AB346" s="3"/>
      <c r="AC346" s="27">
        <v>14534146</v>
      </c>
      <c r="AD346" s="28">
        <v>101739026</v>
      </c>
      <c r="AE346" s="135"/>
      <c r="AG346" s="135"/>
      <c r="AI346" s="135"/>
    </row>
    <row r="347" spans="1:35" x14ac:dyDescent="0.25">
      <c r="A347" s="20">
        <v>335</v>
      </c>
      <c r="B347" s="52"/>
      <c r="C347" s="134" t="str">
        <f>VLOOKUP(D347,[1]Hoja1!$A$2:$B$1115,2,0)</f>
        <v>15491</v>
      </c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>
        <v>154167312</v>
      </c>
      <c r="J347" s="3">
        <v>201858781</v>
      </c>
      <c r="K347" s="3">
        <v>0</v>
      </c>
      <c r="L347" s="3"/>
      <c r="M347" s="3"/>
      <c r="N347" s="3"/>
      <c r="O347" s="3"/>
      <c r="P347" s="25">
        <v>356026093</v>
      </c>
      <c r="Q347" s="156">
        <v>253247885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12847276</v>
      </c>
      <c r="X347" s="3"/>
      <c r="Y347" s="3">
        <v>0</v>
      </c>
      <c r="Z347" s="3">
        <v>0</v>
      </c>
      <c r="AA347" s="3">
        <v>0</v>
      </c>
      <c r="AB347" s="3"/>
      <c r="AC347" s="27">
        <v>12847276</v>
      </c>
      <c r="AD347" s="28">
        <v>89930932</v>
      </c>
      <c r="AE347" s="135"/>
      <c r="AG347" s="135"/>
      <c r="AI347" s="135"/>
    </row>
    <row r="348" spans="1:35" x14ac:dyDescent="0.25">
      <c r="A348" s="29">
        <v>336</v>
      </c>
      <c r="B348" s="52"/>
      <c r="C348" s="134" t="str">
        <f>VLOOKUP(D348,[1]Hoja1!$A$2:$B$1115,2,0)</f>
        <v>15494</v>
      </c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>
        <v>85100268</v>
      </c>
      <c r="J348" s="3">
        <v>101764695</v>
      </c>
      <c r="K348" s="3">
        <v>0</v>
      </c>
      <c r="L348" s="3"/>
      <c r="M348" s="3"/>
      <c r="N348" s="3"/>
      <c r="O348" s="3"/>
      <c r="P348" s="25">
        <v>186864963</v>
      </c>
      <c r="Q348" s="156">
        <v>130131451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7091689</v>
      </c>
      <c r="X348" s="3"/>
      <c r="Y348" s="3">
        <v>0</v>
      </c>
      <c r="Z348" s="3">
        <v>0</v>
      </c>
      <c r="AA348" s="3">
        <v>0</v>
      </c>
      <c r="AB348" s="3"/>
      <c r="AC348" s="27">
        <v>7091689</v>
      </c>
      <c r="AD348" s="28">
        <v>49641823</v>
      </c>
      <c r="AE348" s="135"/>
      <c r="AG348" s="135"/>
      <c r="AI348" s="135"/>
    </row>
    <row r="349" spans="1:35" x14ac:dyDescent="0.25">
      <c r="A349" s="20">
        <v>337</v>
      </c>
      <c r="B349" s="52"/>
      <c r="C349" s="134" t="str">
        <f>VLOOKUP(D349,[1]Hoja1!$A$2:$B$1115,2,0)</f>
        <v>15500</v>
      </c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>
        <v>31693513</v>
      </c>
      <c r="J349" s="3">
        <v>36403354</v>
      </c>
      <c r="K349" s="3">
        <v>0</v>
      </c>
      <c r="L349" s="3"/>
      <c r="M349" s="3"/>
      <c r="N349" s="3"/>
      <c r="O349" s="3"/>
      <c r="P349" s="25">
        <v>68096867</v>
      </c>
      <c r="Q349" s="156">
        <v>46967858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2641126</v>
      </c>
      <c r="X349" s="3"/>
      <c r="Y349" s="3">
        <v>0</v>
      </c>
      <c r="Z349" s="3">
        <v>0</v>
      </c>
      <c r="AA349" s="3">
        <v>0</v>
      </c>
      <c r="AB349" s="3"/>
      <c r="AC349" s="27">
        <v>2641126</v>
      </c>
      <c r="AD349" s="28">
        <v>18487883</v>
      </c>
      <c r="AE349" s="135"/>
      <c r="AG349" s="135"/>
      <c r="AI349" s="135"/>
    </row>
    <row r="350" spans="1:35" x14ac:dyDescent="0.25">
      <c r="A350" s="29">
        <v>338</v>
      </c>
      <c r="B350" s="52"/>
      <c r="C350" s="134" t="str">
        <f>VLOOKUP(D350,[1]Hoja1!$A$2:$B$1115,2,0)</f>
        <v>15507</v>
      </c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>
        <v>173267768</v>
      </c>
      <c r="J350" s="3">
        <v>183036501</v>
      </c>
      <c r="K350" s="3">
        <v>0</v>
      </c>
      <c r="L350" s="3"/>
      <c r="M350" s="3"/>
      <c r="N350" s="3"/>
      <c r="O350" s="3"/>
      <c r="P350" s="25">
        <v>356304269</v>
      </c>
      <c r="Q350" s="156">
        <v>240792425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14438981</v>
      </c>
      <c r="X350" s="3"/>
      <c r="Y350" s="3">
        <v>0</v>
      </c>
      <c r="Z350" s="3">
        <v>0</v>
      </c>
      <c r="AA350" s="3">
        <v>0</v>
      </c>
      <c r="AB350" s="3"/>
      <c r="AC350" s="27">
        <v>14438981</v>
      </c>
      <c r="AD350" s="28">
        <v>101072863</v>
      </c>
      <c r="AE350" s="135"/>
      <c r="AG350" s="135"/>
      <c r="AI350" s="135"/>
    </row>
    <row r="351" spans="1:35" x14ac:dyDescent="0.25">
      <c r="A351" s="20">
        <v>339</v>
      </c>
      <c r="B351" s="52"/>
      <c r="C351" s="134" t="str">
        <f>VLOOKUP(D351,[1]Hoja1!$A$2:$B$1115,2,0)</f>
        <v>15511</v>
      </c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>
        <v>23760227</v>
      </c>
      <c r="J351" s="3">
        <v>29248472</v>
      </c>
      <c r="K351" s="3">
        <v>0</v>
      </c>
      <c r="L351" s="3"/>
      <c r="M351" s="3"/>
      <c r="N351" s="3"/>
      <c r="O351" s="3"/>
      <c r="P351" s="25">
        <v>53008699</v>
      </c>
      <c r="Q351" s="156">
        <v>37168548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1980019</v>
      </c>
      <c r="X351" s="3"/>
      <c r="Y351" s="3">
        <v>0</v>
      </c>
      <c r="Z351" s="3">
        <v>0</v>
      </c>
      <c r="AA351" s="3">
        <v>0</v>
      </c>
      <c r="AB351" s="3"/>
      <c r="AC351" s="27">
        <v>1980019</v>
      </c>
      <c r="AD351" s="28">
        <v>13860132</v>
      </c>
      <c r="AE351" s="135"/>
      <c r="AG351" s="135"/>
      <c r="AI351" s="135"/>
    </row>
    <row r="352" spans="1:35" x14ac:dyDescent="0.25">
      <c r="A352" s="29">
        <v>340</v>
      </c>
      <c r="B352" s="52"/>
      <c r="C352" s="134" t="str">
        <f>VLOOKUP(D352,[1]Hoja1!$A$2:$B$1115,2,0)</f>
        <v>15514</v>
      </c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>
        <v>52154016</v>
      </c>
      <c r="J352" s="3">
        <v>57966222</v>
      </c>
      <c r="K352" s="3">
        <v>0</v>
      </c>
      <c r="L352" s="3"/>
      <c r="M352" s="3"/>
      <c r="N352" s="3"/>
      <c r="O352" s="3"/>
      <c r="P352" s="25">
        <v>110120238</v>
      </c>
      <c r="Q352" s="156">
        <v>75350894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4346168</v>
      </c>
      <c r="X352" s="3"/>
      <c r="Y352" s="3">
        <v>0</v>
      </c>
      <c r="Z352" s="3">
        <v>0</v>
      </c>
      <c r="AA352" s="3">
        <v>0</v>
      </c>
      <c r="AB352" s="3"/>
      <c r="AC352" s="27">
        <v>4346168</v>
      </c>
      <c r="AD352" s="28">
        <v>30423176</v>
      </c>
      <c r="AE352" s="135"/>
      <c r="AG352" s="135"/>
      <c r="AI352" s="135"/>
    </row>
    <row r="353" spans="1:35" x14ac:dyDescent="0.25">
      <c r="A353" s="20">
        <v>341</v>
      </c>
      <c r="B353" s="52"/>
      <c r="C353" s="134" t="str">
        <f>VLOOKUP(D353,[1]Hoja1!$A$2:$B$1115,2,0)</f>
        <v>15516</v>
      </c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>
        <v>409994344</v>
      </c>
      <c r="J353" s="3">
        <v>486300227</v>
      </c>
      <c r="K353" s="3">
        <v>0</v>
      </c>
      <c r="L353" s="3"/>
      <c r="M353" s="3"/>
      <c r="N353" s="3"/>
      <c r="O353" s="3"/>
      <c r="P353" s="25">
        <v>896294571</v>
      </c>
      <c r="Q353" s="156">
        <v>622965007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34166195</v>
      </c>
      <c r="X353" s="3"/>
      <c r="Y353" s="3">
        <v>0</v>
      </c>
      <c r="Z353" s="3">
        <v>0</v>
      </c>
      <c r="AA353" s="3">
        <v>0</v>
      </c>
      <c r="AB353" s="3"/>
      <c r="AC353" s="27">
        <v>34166195</v>
      </c>
      <c r="AD353" s="28">
        <v>239163369</v>
      </c>
      <c r="AE353" s="135"/>
      <c r="AG353" s="135"/>
      <c r="AI353" s="135"/>
    </row>
    <row r="354" spans="1:35" x14ac:dyDescent="0.25">
      <c r="A354" s="29">
        <v>342</v>
      </c>
      <c r="B354" s="52"/>
      <c r="C354" s="134" t="str">
        <f>VLOOKUP(D354,[1]Hoja1!$A$2:$B$1115,2,0)</f>
        <v>15518</v>
      </c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>
        <v>34796864</v>
      </c>
      <c r="J354" s="3">
        <v>40282470</v>
      </c>
      <c r="K354" s="3">
        <v>0</v>
      </c>
      <c r="L354" s="3"/>
      <c r="M354" s="3"/>
      <c r="N354" s="3"/>
      <c r="O354" s="3"/>
      <c r="P354" s="25">
        <v>75079334</v>
      </c>
      <c r="Q354" s="156">
        <v>51881426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2899739</v>
      </c>
      <c r="X354" s="3"/>
      <c r="Y354" s="3">
        <v>0</v>
      </c>
      <c r="Z354" s="3">
        <v>0</v>
      </c>
      <c r="AA354" s="3">
        <v>0</v>
      </c>
      <c r="AB354" s="3"/>
      <c r="AC354" s="27">
        <v>2899739</v>
      </c>
      <c r="AD354" s="28">
        <v>20298169</v>
      </c>
      <c r="AE354" s="135"/>
      <c r="AG354" s="135"/>
      <c r="AI354" s="135"/>
    </row>
    <row r="355" spans="1:35" x14ac:dyDescent="0.25">
      <c r="A355" s="20">
        <v>343</v>
      </c>
      <c r="B355" s="52"/>
      <c r="C355" s="134" t="str">
        <f>VLOOKUP(D355,[1]Hoja1!$A$2:$B$1115,2,0)</f>
        <v>15522</v>
      </c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>
        <v>29311857</v>
      </c>
      <c r="J355" s="3">
        <v>39662376</v>
      </c>
      <c r="K355" s="3">
        <v>0</v>
      </c>
      <c r="L355" s="3"/>
      <c r="M355" s="3"/>
      <c r="N355" s="3"/>
      <c r="O355" s="3"/>
      <c r="P355" s="25">
        <v>68974233</v>
      </c>
      <c r="Q355" s="156">
        <v>49432996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2442655</v>
      </c>
      <c r="X355" s="3"/>
      <c r="Y355" s="3">
        <v>0</v>
      </c>
      <c r="Z355" s="3">
        <v>0</v>
      </c>
      <c r="AA355" s="3">
        <v>0</v>
      </c>
      <c r="AB355" s="3"/>
      <c r="AC355" s="27">
        <v>2442655</v>
      </c>
      <c r="AD355" s="28">
        <v>17098582</v>
      </c>
      <c r="AE355" s="135"/>
      <c r="AG355" s="135"/>
      <c r="AI355" s="135"/>
    </row>
    <row r="356" spans="1:35" x14ac:dyDescent="0.25">
      <c r="A356" s="29">
        <v>344</v>
      </c>
      <c r="B356" s="52"/>
      <c r="C356" s="134" t="str">
        <f>VLOOKUP(D356,[1]Hoja1!$A$2:$B$1115,2,0)</f>
        <v>15531</v>
      </c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>
        <v>142747332</v>
      </c>
      <c r="J356" s="3">
        <v>152013569</v>
      </c>
      <c r="K356" s="3">
        <v>0</v>
      </c>
      <c r="L356" s="3"/>
      <c r="M356" s="3"/>
      <c r="N356" s="3"/>
      <c r="O356" s="3"/>
      <c r="P356" s="25">
        <v>294760901</v>
      </c>
      <c r="Q356" s="156">
        <v>199596013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11895611</v>
      </c>
      <c r="X356" s="3"/>
      <c r="Y356" s="3">
        <v>0</v>
      </c>
      <c r="Z356" s="3">
        <v>0</v>
      </c>
      <c r="AA356" s="3">
        <v>0</v>
      </c>
      <c r="AB356" s="3"/>
      <c r="AC356" s="27">
        <v>11895611</v>
      </c>
      <c r="AD356" s="28">
        <v>83269277</v>
      </c>
      <c r="AE356" s="135"/>
      <c r="AG356" s="135"/>
      <c r="AI356" s="135"/>
    </row>
    <row r="357" spans="1:35" x14ac:dyDescent="0.25">
      <c r="A357" s="20">
        <v>345</v>
      </c>
      <c r="B357" s="52"/>
      <c r="C357" s="134" t="str">
        <f>VLOOKUP(D357,[1]Hoja1!$A$2:$B$1115,2,0)</f>
        <v>15533</v>
      </c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>
        <v>79258248</v>
      </c>
      <c r="J357" s="3">
        <v>74592928</v>
      </c>
      <c r="K357" s="3">
        <v>0</v>
      </c>
      <c r="L357" s="3"/>
      <c r="M357" s="3"/>
      <c r="N357" s="3"/>
      <c r="O357" s="3"/>
      <c r="P357" s="25">
        <v>153851176</v>
      </c>
      <c r="Q357" s="156">
        <v>101012344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6604854</v>
      </c>
      <c r="X357" s="3"/>
      <c r="Y357" s="3">
        <v>0</v>
      </c>
      <c r="Z357" s="3">
        <v>0</v>
      </c>
      <c r="AA357" s="3">
        <v>0</v>
      </c>
      <c r="AB357" s="3"/>
      <c r="AC357" s="27">
        <v>6604854</v>
      </c>
      <c r="AD357" s="28">
        <v>46233978</v>
      </c>
      <c r="AE357" s="135"/>
      <c r="AG357" s="135"/>
      <c r="AI357" s="135"/>
    </row>
    <row r="358" spans="1:35" x14ac:dyDescent="0.25">
      <c r="A358" s="29">
        <v>346</v>
      </c>
      <c r="B358" s="52"/>
      <c r="C358" s="134" t="str">
        <f>VLOOKUP(D358,[1]Hoja1!$A$2:$B$1115,2,0)</f>
        <v>15537</v>
      </c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>
        <v>43088436</v>
      </c>
      <c r="J358" s="3">
        <v>60207666</v>
      </c>
      <c r="K358" s="3">
        <v>0</v>
      </c>
      <c r="L358" s="3"/>
      <c r="M358" s="3"/>
      <c r="N358" s="3"/>
      <c r="O358" s="3"/>
      <c r="P358" s="25">
        <v>103296102</v>
      </c>
      <c r="Q358" s="156">
        <v>74570478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3590703</v>
      </c>
      <c r="X358" s="3"/>
      <c r="Y358" s="3">
        <v>0</v>
      </c>
      <c r="Z358" s="3">
        <v>0</v>
      </c>
      <c r="AA358" s="3">
        <v>0</v>
      </c>
      <c r="AB358" s="3"/>
      <c r="AC358" s="27">
        <v>3590703</v>
      </c>
      <c r="AD358" s="28">
        <v>25134921</v>
      </c>
      <c r="AE358" s="135"/>
      <c r="AG358" s="135"/>
      <c r="AI358" s="135"/>
    </row>
    <row r="359" spans="1:35" x14ac:dyDescent="0.25">
      <c r="A359" s="20">
        <v>347</v>
      </c>
      <c r="B359" s="52"/>
      <c r="C359" s="134" t="str">
        <f>VLOOKUP(D359,[1]Hoja1!$A$2:$B$1115,2,0)</f>
        <v>15542</v>
      </c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>
        <v>108608132</v>
      </c>
      <c r="J359" s="3">
        <v>116360541</v>
      </c>
      <c r="K359" s="3">
        <v>0</v>
      </c>
      <c r="L359" s="3"/>
      <c r="M359" s="3"/>
      <c r="N359" s="3"/>
      <c r="O359" s="3"/>
      <c r="P359" s="25">
        <v>224968673</v>
      </c>
      <c r="Q359" s="156">
        <v>135083658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9050678</v>
      </c>
      <c r="X359" s="3"/>
      <c r="Y359" s="3">
        <v>0</v>
      </c>
      <c r="Z359" s="3">
        <v>0</v>
      </c>
      <c r="AA359" s="3">
        <v>0</v>
      </c>
      <c r="AB359" s="3"/>
      <c r="AC359" s="27">
        <v>9050678</v>
      </c>
      <c r="AD359" s="28">
        <v>80834337</v>
      </c>
      <c r="AE359" s="135"/>
      <c r="AG359" s="135"/>
      <c r="AI359" s="135"/>
    </row>
    <row r="360" spans="1:35" x14ac:dyDescent="0.25">
      <c r="A360" s="29">
        <v>348</v>
      </c>
      <c r="B360" s="52"/>
      <c r="C360" s="134" t="str">
        <f>VLOOKUP(D360,[1]Hoja1!$A$2:$B$1115,2,0)</f>
        <v>15550</v>
      </c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>
        <v>42399680</v>
      </c>
      <c r="J360" s="3">
        <v>36008669</v>
      </c>
      <c r="K360" s="3">
        <v>0</v>
      </c>
      <c r="L360" s="3"/>
      <c r="M360" s="3"/>
      <c r="N360" s="3"/>
      <c r="O360" s="3"/>
      <c r="P360" s="25">
        <v>78408349</v>
      </c>
      <c r="Q360" s="156">
        <v>50141897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3533307</v>
      </c>
      <c r="X360" s="3"/>
      <c r="Y360" s="3">
        <v>0</v>
      </c>
      <c r="Z360" s="3">
        <v>0</v>
      </c>
      <c r="AA360" s="3">
        <v>0</v>
      </c>
      <c r="AB360" s="3"/>
      <c r="AC360" s="27">
        <v>3533307</v>
      </c>
      <c r="AD360" s="28">
        <v>24733145</v>
      </c>
      <c r="AE360" s="135"/>
      <c r="AG360" s="135"/>
      <c r="AI360" s="135"/>
    </row>
    <row r="361" spans="1:35" x14ac:dyDescent="0.25">
      <c r="A361" s="20">
        <v>349</v>
      </c>
      <c r="B361" s="52"/>
      <c r="C361" s="134" t="str">
        <f>VLOOKUP(D361,[1]Hoja1!$A$2:$B$1115,2,0)</f>
        <v>15572</v>
      </c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>
        <v>824416544</v>
      </c>
      <c r="J361" s="3">
        <v>878901265</v>
      </c>
      <c r="K361" s="3">
        <v>0</v>
      </c>
      <c r="L361" s="3"/>
      <c r="M361" s="3"/>
      <c r="N361" s="3"/>
      <c r="O361" s="3"/>
      <c r="P361" s="25">
        <v>1703317809</v>
      </c>
      <c r="Q361" s="156">
        <v>1153706781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68701379</v>
      </c>
      <c r="X361" s="3"/>
      <c r="Y361" s="3">
        <v>0</v>
      </c>
      <c r="Z361" s="3">
        <v>0</v>
      </c>
      <c r="AA361" s="3">
        <v>0</v>
      </c>
      <c r="AB361" s="3"/>
      <c r="AC361" s="27">
        <v>68701379</v>
      </c>
      <c r="AD361" s="28">
        <v>480909649</v>
      </c>
      <c r="AE361" s="135"/>
      <c r="AG361" s="135"/>
      <c r="AI361" s="135"/>
    </row>
    <row r="362" spans="1:35" x14ac:dyDescent="0.25">
      <c r="A362" s="29">
        <v>350</v>
      </c>
      <c r="B362" s="52"/>
      <c r="C362" s="134" t="str">
        <f>VLOOKUP(D362,[1]Hoja1!$A$2:$B$1115,2,0)</f>
        <v>15580</v>
      </c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>
        <v>122083984</v>
      </c>
      <c r="J362" s="3">
        <v>95450105</v>
      </c>
      <c r="K362" s="3">
        <v>0</v>
      </c>
      <c r="L362" s="3"/>
      <c r="M362" s="3"/>
      <c r="N362" s="3"/>
      <c r="O362" s="3"/>
      <c r="P362" s="25">
        <v>217534089</v>
      </c>
      <c r="Q362" s="156">
        <v>136144765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10173665</v>
      </c>
      <c r="X362" s="3"/>
      <c r="Y362" s="3">
        <v>0</v>
      </c>
      <c r="Z362" s="3">
        <v>0</v>
      </c>
      <c r="AA362" s="3">
        <v>0</v>
      </c>
      <c r="AB362" s="3"/>
      <c r="AC362" s="27">
        <v>10173665</v>
      </c>
      <c r="AD362" s="28">
        <v>71215659</v>
      </c>
      <c r="AE362" s="135"/>
      <c r="AG362" s="135"/>
      <c r="AI362" s="135"/>
    </row>
    <row r="363" spans="1:35" x14ac:dyDescent="0.25">
      <c r="A363" s="20">
        <v>351</v>
      </c>
      <c r="B363" s="52"/>
      <c r="C363" s="134" t="str">
        <f>VLOOKUP(D363,[1]Hoja1!$A$2:$B$1115,2,0)</f>
        <v>15599</v>
      </c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>
        <v>128500352</v>
      </c>
      <c r="J363" s="3">
        <v>154131386</v>
      </c>
      <c r="K363" s="3">
        <v>0</v>
      </c>
      <c r="L363" s="3"/>
      <c r="M363" s="3"/>
      <c r="N363" s="3"/>
      <c r="O363" s="3"/>
      <c r="P363" s="25">
        <v>282631738</v>
      </c>
      <c r="Q363" s="156">
        <v>196964838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10708363</v>
      </c>
      <c r="X363" s="3"/>
      <c r="Y363" s="3">
        <v>0</v>
      </c>
      <c r="Z363" s="3">
        <v>0</v>
      </c>
      <c r="AA363" s="3">
        <v>0</v>
      </c>
      <c r="AB363" s="3"/>
      <c r="AC363" s="27">
        <v>10708363</v>
      </c>
      <c r="AD363" s="28">
        <v>74958537</v>
      </c>
      <c r="AE363" s="135"/>
      <c r="AG363" s="135"/>
      <c r="AI363" s="135"/>
    </row>
    <row r="364" spans="1:35" x14ac:dyDescent="0.25">
      <c r="A364" s="29">
        <v>352</v>
      </c>
      <c r="B364" s="52"/>
      <c r="C364" s="134" t="str">
        <f>VLOOKUP(D364,[1]Hoja1!$A$2:$B$1115,2,0)</f>
        <v>15600</v>
      </c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>
        <v>130446626</v>
      </c>
      <c r="J364" s="3">
        <v>137657061</v>
      </c>
      <c r="K364" s="3">
        <v>0</v>
      </c>
      <c r="L364" s="3"/>
      <c r="M364" s="3"/>
      <c r="N364" s="3"/>
      <c r="O364" s="3"/>
      <c r="P364" s="25">
        <v>268103687</v>
      </c>
      <c r="Q364" s="156">
        <v>181139269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10870552</v>
      </c>
      <c r="X364" s="3"/>
      <c r="Y364" s="3">
        <v>0</v>
      </c>
      <c r="Z364" s="3">
        <v>0</v>
      </c>
      <c r="AA364" s="3">
        <v>0</v>
      </c>
      <c r="AB364" s="3"/>
      <c r="AC364" s="27">
        <v>10870552</v>
      </c>
      <c r="AD364" s="28">
        <v>76093866</v>
      </c>
      <c r="AE364" s="135"/>
      <c r="AG364" s="135"/>
      <c r="AI364" s="135"/>
    </row>
    <row r="365" spans="1:35" x14ac:dyDescent="0.25">
      <c r="A365" s="20">
        <v>353</v>
      </c>
      <c r="B365" s="52"/>
      <c r="C365" s="134" t="str">
        <f>VLOOKUP(D365,[1]Hoja1!$A$2:$B$1115,2,0)</f>
        <v>15621</v>
      </c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>
        <v>23998010</v>
      </c>
      <c r="J365" s="3">
        <v>34293564</v>
      </c>
      <c r="K365" s="3">
        <v>0</v>
      </c>
      <c r="L365" s="3"/>
      <c r="M365" s="3"/>
      <c r="N365" s="3"/>
      <c r="O365" s="3"/>
      <c r="P365" s="25">
        <v>58291574</v>
      </c>
      <c r="Q365" s="156">
        <v>42292900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1999834</v>
      </c>
      <c r="X365" s="3"/>
      <c r="Y365" s="3">
        <v>0</v>
      </c>
      <c r="Z365" s="3">
        <v>0</v>
      </c>
      <c r="AA365" s="3">
        <v>0</v>
      </c>
      <c r="AB365" s="3"/>
      <c r="AC365" s="27">
        <v>1999834</v>
      </c>
      <c r="AD365" s="28">
        <v>13998840</v>
      </c>
      <c r="AE365" s="135"/>
      <c r="AG365" s="135"/>
      <c r="AI365" s="135"/>
    </row>
    <row r="366" spans="1:35" x14ac:dyDescent="0.25">
      <c r="A366" s="29">
        <v>354</v>
      </c>
      <c r="B366" s="52"/>
      <c r="C366" s="134" t="str">
        <f>VLOOKUP(D366,[1]Hoja1!$A$2:$B$1115,2,0)</f>
        <v>15632</v>
      </c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>
        <v>185791448</v>
      </c>
      <c r="J366" s="3">
        <v>226775011</v>
      </c>
      <c r="K366" s="3">
        <v>0</v>
      </c>
      <c r="L366" s="3"/>
      <c r="M366" s="3"/>
      <c r="N366" s="3"/>
      <c r="O366" s="3"/>
      <c r="P366" s="25">
        <v>412566459</v>
      </c>
      <c r="Q366" s="156">
        <v>288705495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15482621</v>
      </c>
      <c r="X366" s="3"/>
      <c r="Y366" s="3">
        <v>0</v>
      </c>
      <c r="Z366" s="3">
        <v>0</v>
      </c>
      <c r="AA366" s="3">
        <v>0</v>
      </c>
      <c r="AB366" s="3"/>
      <c r="AC366" s="27">
        <v>15482621</v>
      </c>
      <c r="AD366" s="28">
        <v>108378343</v>
      </c>
      <c r="AE366" s="135"/>
      <c r="AG366" s="135"/>
      <c r="AI366" s="135"/>
    </row>
    <row r="367" spans="1:35" x14ac:dyDescent="0.25">
      <c r="A367" s="20">
        <v>355</v>
      </c>
      <c r="B367" s="52"/>
      <c r="C367" s="134" t="str">
        <f>VLOOKUP(D367,[1]Hoja1!$A$2:$B$1115,2,0)</f>
        <v>15638</v>
      </c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>
        <v>76634598</v>
      </c>
      <c r="J367" s="3">
        <v>96472364</v>
      </c>
      <c r="K367" s="3">
        <v>0</v>
      </c>
      <c r="L367" s="3"/>
      <c r="M367" s="3"/>
      <c r="N367" s="3"/>
      <c r="O367" s="3"/>
      <c r="P367" s="25">
        <v>173106962</v>
      </c>
      <c r="Q367" s="156">
        <v>122017232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6386217</v>
      </c>
      <c r="X367" s="3"/>
      <c r="Y367" s="3">
        <v>0</v>
      </c>
      <c r="Z367" s="3">
        <v>0</v>
      </c>
      <c r="AA367" s="3">
        <v>0</v>
      </c>
      <c r="AB367" s="3"/>
      <c r="AC367" s="27">
        <v>6386217</v>
      </c>
      <c r="AD367" s="28">
        <v>44703513</v>
      </c>
      <c r="AE367" s="135"/>
      <c r="AG367" s="135"/>
      <c r="AI367" s="135"/>
    </row>
    <row r="368" spans="1:35" x14ac:dyDescent="0.25">
      <c r="A368" s="29">
        <v>356</v>
      </c>
      <c r="B368" s="52"/>
      <c r="C368" s="134" t="str">
        <f>VLOOKUP(D368,[1]Hoja1!$A$2:$B$1115,2,0)</f>
        <v>15646</v>
      </c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>
        <v>325699716</v>
      </c>
      <c r="J368" s="3">
        <v>482918562</v>
      </c>
      <c r="K368" s="3">
        <v>0</v>
      </c>
      <c r="L368" s="3"/>
      <c r="M368" s="3"/>
      <c r="N368" s="3"/>
      <c r="O368" s="3"/>
      <c r="P368" s="25">
        <v>808618278</v>
      </c>
      <c r="Q368" s="156">
        <v>591485134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27141643</v>
      </c>
      <c r="X368" s="3"/>
      <c r="Y368" s="3">
        <v>0</v>
      </c>
      <c r="Z368" s="3">
        <v>0</v>
      </c>
      <c r="AA368" s="3">
        <v>0</v>
      </c>
      <c r="AB368" s="3"/>
      <c r="AC368" s="27">
        <v>27141643</v>
      </c>
      <c r="AD368" s="28">
        <v>189991501</v>
      </c>
      <c r="AE368" s="135"/>
      <c r="AG368" s="135"/>
      <c r="AI368" s="135"/>
    </row>
    <row r="369" spans="1:35" x14ac:dyDescent="0.25">
      <c r="A369" s="20">
        <v>357</v>
      </c>
      <c r="B369" s="52"/>
      <c r="C369" s="134" t="str">
        <f>VLOOKUP(D369,[1]Hoja1!$A$2:$B$1115,2,0)</f>
        <v>15660</v>
      </c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>
        <v>21316177</v>
      </c>
      <c r="J369" s="3">
        <v>27742262</v>
      </c>
      <c r="K369" s="3">
        <v>0</v>
      </c>
      <c r="L369" s="3"/>
      <c r="M369" s="3"/>
      <c r="N369" s="3"/>
      <c r="O369" s="3"/>
      <c r="P369" s="25">
        <v>49058439</v>
      </c>
      <c r="Q369" s="156">
        <v>34847654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1776348</v>
      </c>
      <c r="X369" s="3"/>
      <c r="Y369" s="3">
        <v>0</v>
      </c>
      <c r="Z369" s="3">
        <v>0</v>
      </c>
      <c r="AA369" s="3">
        <v>0</v>
      </c>
      <c r="AB369" s="3"/>
      <c r="AC369" s="27">
        <v>1776348</v>
      </c>
      <c r="AD369" s="28">
        <v>12434437</v>
      </c>
      <c r="AE369" s="135"/>
      <c r="AG369" s="135"/>
      <c r="AI369" s="135"/>
    </row>
    <row r="370" spans="1:35" x14ac:dyDescent="0.25">
      <c r="A370" s="29">
        <v>358</v>
      </c>
      <c r="B370" s="52"/>
      <c r="C370" s="134" t="str">
        <f>VLOOKUP(D370,[1]Hoja1!$A$2:$B$1115,2,0)</f>
        <v>15664</v>
      </c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>
        <v>67960127</v>
      </c>
      <c r="J370" s="3">
        <v>87947677</v>
      </c>
      <c r="K370" s="3">
        <v>0</v>
      </c>
      <c r="L370" s="3"/>
      <c r="M370" s="3"/>
      <c r="N370" s="3"/>
      <c r="O370" s="3"/>
      <c r="P370" s="25">
        <v>155907804</v>
      </c>
      <c r="Q370" s="156">
        <v>110601053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5663344</v>
      </c>
      <c r="X370" s="3"/>
      <c r="Y370" s="3">
        <v>0</v>
      </c>
      <c r="Z370" s="3">
        <v>0</v>
      </c>
      <c r="AA370" s="3">
        <v>0</v>
      </c>
      <c r="AB370" s="3"/>
      <c r="AC370" s="27">
        <v>5663344</v>
      </c>
      <c r="AD370" s="28">
        <v>39643407</v>
      </c>
      <c r="AE370" s="135"/>
      <c r="AG370" s="135"/>
      <c r="AI370" s="135"/>
    </row>
    <row r="371" spans="1:35" x14ac:dyDescent="0.25">
      <c r="A371" s="20">
        <v>359</v>
      </c>
      <c r="B371" s="52"/>
      <c r="C371" s="134" t="str">
        <f>VLOOKUP(D371,[1]Hoja1!$A$2:$B$1115,2,0)</f>
        <v>15667</v>
      </c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>
        <v>70288354</v>
      </c>
      <c r="J371" s="3">
        <v>81229123</v>
      </c>
      <c r="K371" s="3">
        <v>0</v>
      </c>
      <c r="L371" s="3"/>
      <c r="M371" s="3"/>
      <c r="N371" s="3"/>
      <c r="O371" s="3"/>
      <c r="P371" s="25">
        <v>151517477</v>
      </c>
      <c r="Q371" s="156">
        <v>104658575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5857363</v>
      </c>
      <c r="X371" s="3"/>
      <c r="Y371" s="3">
        <v>0</v>
      </c>
      <c r="Z371" s="3">
        <v>0</v>
      </c>
      <c r="AA371" s="3">
        <v>0</v>
      </c>
      <c r="AB371" s="3"/>
      <c r="AC371" s="27">
        <v>5857363</v>
      </c>
      <c r="AD371" s="28">
        <v>41001539</v>
      </c>
      <c r="AE371" s="135"/>
      <c r="AG371" s="135"/>
      <c r="AI371" s="135"/>
    </row>
    <row r="372" spans="1:35" x14ac:dyDescent="0.25">
      <c r="A372" s="29">
        <v>360</v>
      </c>
      <c r="B372" s="52"/>
      <c r="C372" s="134" t="str">
        <f>VLOOKUP(D372,[1]Hoja1!$A$2:$B$1115,2,0)</f>
        <v>15673</v>
      </c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>
        <v>77566020</v>
      </c>
      <c r="J372" s="3">
        <v>74553820</v>
      </c>
      <c r="K372" s="3">
        <v>0</v>
      </c>
      <c r="L372" s="3"/>
      <c r="M372" s="3"/>
      <c r="N372" s="3"/>
      <c r="O372" s="3"/>
      <c r="P372" s="25">
        <v>152119840</v>
      </c>
      <c r="Q372" s="156">
        <v>100409160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6463835</v>
      </c>
      <c r="X372" s="3"/>
      <c r="Y372" s="3">
        <v>0</v>
      </c>
      <c r="Z372" s="3">
        <v>0</v>
      </c>
      <c r="AA372" s="3">
        <v>0</v>
      </c>
      <c r="AB372" s="3"/>
      <c r="AC372" s="27">
        <v>6463835</v>
      </c>
      <c r="AD372" s="28">
        <v>45246845</v>
      </c>
      <c r="AE372" s="135"/>
      <c r="AG372" s="135"/>
      <c r="AI372" s="135"/>
    </row>
    <row r="373" spans="1:35" x14ac:dyDescent="0.25">
      <c r="A373" s="20">
        <v>361</v>
      </c>
      <c r="B373" s="52"/>
      <c r="C373" s="134" t="str">
        <f>VLOOKUP(D373,[1]Hoja1!$A$2:$B$1115,2,0)</f>
        <v>15676</v>
      </c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>
        <v>55366836</v>
      </c>
      <c r="J373" s="3">
        <v>84976041</v>
      </c>
      <c r="K373" s="3">
        <v>0</v>
      </c>
      <c r="L373" s="3"/>
      <c r="M373" s="3"/>
      <c r="N373" s="3"/>
      <c r="O373" s="3"/>
      <c r="P373" s="25">
        <v>140342877</v>
      </c>
      <c r="Q373" s="156">
        <v>103431653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4613903</v>
      </c>
      <c r="X373" s="3"/>
      <c r="Y373" s="3">
        <v>0</v>
      </c>
      <c r="Z373" s="3">
        <v>0</v>
      </c>
      <c r="AA373" s="3">
        <v>0</v>
      </c>
      <c r="AB373" s="3"/>
      <c r="AC373" s="27">
        <v>4613903</v>
      </c>
      <c r="AD373" s="28">
        <v>32297321</v>
      </c>
      <c r="AE373" s="135"/>
      <c r="AG373" s="135"/>
      <c r="AI373" s="135"/>
    </row>
    <row r="374" spans="1:35" x14ac:dyDescent="0.25">
      <c r="A374" s="29">
        <v>362</v>
      </c>
      <c r="B374" s="52"/>
      <c r="C374" s="134" t="str">
        <f>VLOOKUP(D374,[1]Hoja1!$A$2:$B$1115,2,0)</f>
        <v>15681</v>
      </c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>
        <v>148014176</v>
      </c>
      <c r="J374" s="3">
        <v>138283383</v>
      </c>
      <c r="K374" s="3">
        <v>0</v>
      </c>
      <c r="L374" s="3"/>
      <c r="M374" s="3"/>
      <c r="N374" s="3"/>
      <c r="O374" s="3"/>
      <c r="P374" s="25">
        <v>286297559</v>
      </c>
      <c r="Q374" s="156">
        <v>187621443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12334515</v>
      </c>
      <c r="X374" s="3"/>
      <c r="Y374" s="3">
        <v>0</v>
      </c>
      <c r="Z374" s="3">
        <v>0</v>
      </c>
      <c r="AA374" s="3">
        <v>0</v>
      </c>
      <c r="AB374" s="3"/>
      <c r="AC374" s="27">
        <v>12334515</v>
      </c>
      <c r="AD374" s="28">
        <v>86341601</v>
      </c>
      <c r="AE374" s="135"/>
      <c r="AG374" s="135"/>
      <c r="AI374" s="135"/>
    </row>
    <row r="375" spans="1:35" x14ac:dyDescent="0.25">
      <c r="A375" s="20">
        <v>363</v>
      </c>
      <c r="B375" s="52"/>
      <c r="C375" s="134" t="str">
        <f>VLOOKUP(D375,[1]Hoja1!$A$2:$B$1115,2,0)</f>
        <v>15686</v>
      </c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>
        <v>121737510</v>
      </c>
      <c r="J375" s="3">
        <v>143442269</v>
      </c>
      <c r="K375" s="3">
        <v>0</v>
      </c>
      <c r="L375" s="3"/>
      <c r="M375" s="3"/>
      <c r="N375" s="3"/>
      <c r="O375" s="3"/>
      <c r="P375" s="25">
        <v>265179779</v>
      </c>
      <c r="Q375" s="156">
        <v>184021441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10144793</v>
      </c>
      <c r="X375" s="3"/>
      <c r="Y375" s="3">
        <v>0</v>
      </c>
      <c r="Z375" s="3">
        <v>0</v>
      </c>
      <c r="AA375" s="3">
        <v>0</v>
      </c>
      <c r="AB375" s="3"/>
      <c r="AC375" s="27">
        <v>10144793</v>
      </c>
      <c r="AD375" s="28">
        <v>71013545</v>
      </c>
      <c r="AE375" s="135"/>
      <c r="AG375" s="135"/>
      <c r="AI375" s="135"/>
    </row>
    <row r="376" spans="1:35" x14ac:dyDescent="0.25">
      <c r="A376" s="29">
        <v>364</v>
      </c>
      <c r="B376" s="52"/>
      <c r="C376" s="134" t="str">
        <f>VLOOKUP(D376,[1]Hoja1!$A$2:$B$1115,2,0)</f>
        <v>15690</v>
      </c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>
        <v>49025449</v>
      </c>
      <c r="J376" s="3">
        <v>55462138</v>
      </c>
      <c r="K376" s="3">
        <v>0</v>
      </c>
      <c r="L376" s="3"/>
      <c r="M376" s="3"/>
      <c r="N376" s="3"/>
      <c r="O376" s="3"/>
      <c r="P376" s="25">
        <v>104487587</v>
      </c>
      <c r="Q376" s="156">
        <v>71803954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4085454</v>
      </c>
      <c r="X376" s="3"/>
      <c r="Y376" s="3">
        <v>0</v>
      </c>
      <c r="Z376" s="3">
        <v>0</v>
      </c>
      <c r="AA376" s="3">
        <v>0</v>
      </c>
      <c r="AB376" s="3"/>
      <c r="AC376" s="27">
        <v>4085454</v>
      </c>
      <c r="AD376" s="28">
        <v>28598179</v>
      </c>
      <c r="AE376" s="135"/>
      <c r="AG376" s="135"/>
      <c r="AI376" s="135"/>
    </row>
    <row r="377" spans="1:35" x14ac:dyDescent="0.25">
      <c r="A377" s="20">
        <v>365</v>
      </c>
      <c r="B377" s="52"/>
      <c r="C377" s="134" t="str">
        <f>VLOOKUP(D377,[1]Hoja1!$A$2:$B$1115,2,0)</f>
        <v>15693</v>
      </c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>
        <v>128318574</v>
      </c>
      <c r="J377" s="3">
        <v>159368854</v>
      </c>
      <c r="K377" s="3">
        <v>0</v>
      </c>
      <c r="L377" s="3"/>
      <c r="M377" s="3"/>
      <c r="N377" s="3"/>
      <c r="O377" s="3"/>
      <c r="P377" s="25">
        <v>287687428</v>
      </c>
      <c r="Q377" s="156">
        <v>202141714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10693215</v>
      </c>
      <c r="X377" s="3"/>
      <c r="Y377" s="3">
        <v>0</v>
      </c>
      <c r="Z377" s="3">
        <v>0</v>
      </c>
      <c r="AA377" s="3">
        <v>0</v>
      </c>
      <c r="AB377" s="3"/>
      <c r="AC377" s="27">
        <v>10693215</v>
      </c>
      <c r="AD377" s="28">
        <v>74852499</v>
      </c>
      <c r="AE377" s="135"/>
      <c r="AG377" s="135"/>
      <c r="AI377" s="135"/>
    </row>
    <row r="378" spans="1:35" x14ac:dyDescent="0.25">
      <c r="A378" s="29">
        <v>366</v>
      </c>
      <c r="B378" s="52"/>
      <c r="C378" s="134" t="str">
        <f>VLOOKUP(D378,[1]Hoja1!$A$2:$B$1115,2,0)</f>
        <v>15696</v>
      </c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>
        <v>53491543</v>
      </c>
      <c r="J378" s="3">
        <v>56129916</v>
      </c>
      <c r="K378" s="3">
        <v>0</v>
      </c>
      <c r="L378" s="3"/>
      <c r="M378" s="3"/>
      <c r="N378" s="3"/>
      <c r="O378" s="3"/>
      <c r="P378" s="25">
        <v>109621459</v>
      </c>
      <c r="Q378" s="156">
        <v>73960432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4457629</v>
      </c>
      <c r="X378" s="3"/>
      <c r="Y378" s="3">
        <v>0</v>
      </c>
      <c r="Z378" s="3">
        <v>0</v>
      </c>
      <c r="AA378" s="3">
        <v>0</v>
      </c>
      <c r="AB378" s="3"/>
      <c r="AC378" s="27">
        <v>4457629</v>
      </c>
      <c r="AD378" s="28">
        <v>31203398</v>
      </c>
      <c r="AE378" s="135"/>
      <c r="AG378" s="135"/>
      <c r="AI378" s="135"/>
    </row>
    <row r="379" spans="1:35" x14ac:dyDescent="0.25">
      <c r="A379" s="20">
        <v>367</v>
      </c>
      <c r="B379" s="52"/>
      <c r="C379" s="134" t="str">
        <f>VLOOKUP(D379,[1]Hoja1!$A$2:$B$1115,2,0)</f>
        <v>15720</v>
      </c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>
        <v>34359114</v>
      </c>
      <c r="J379" s="3">
        <v>31369092</v>
      </c>
      <c r="K379" s="3">
        <v>0</v>
      </c>
      <c r="L379" s="3"/>
      <c r="M379" s="3"/>
      <c r="N379" s="3"/>
      <c r="O379" s="3"/>
      <c r="P379" s="25">
        <v>65728206</v>
      </c>
      <c r="Q379" s="156">
        <v>42822132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2863260</v>
      </c>
      <c r="X379" s="3"/>
      <c r="Y379" s="3">
        <v>0</v>
      </c>
      <c r="Z379" s="3">
        <v>0</v>
      </c>
      <c r="AA379" s="3">
        <v>0</v>
      </c>
      <c r="AB379" s="3"/>
      <c r="AC379" s="27">
        <v>2863260</v>
      </c>
      <c r="AD379" s="28">
        <v>20042814</v>
      </c>
      <c r="AE379" s="135"/>
      <c r="AG379" s="135"/>
      <c r="AI379" s="135"/>
    </row>
    <row r="380" spans="1:35" x14ac:dyDescent="0.25">
      <c r="A380" s="29">
        <v>368</v>
      </c>
      <c r="B380" s="52"/>
      <c r="C380" s="134" t="str">
        <f>VLOOKUP(D380,[1]Hoja1!$A$2:$B$1115,2,0)</f>
        <v>15723</v>
      </c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>
        <v>15082201</v>
      </c>
      <c r="J380" s="3">
        <v>19351212</v>
      </c>
      <c r="K380" s="3">
        <v>0</v>
      </c>
      <c r="L380" s="3"/>
      <c r="M380" s="3"/>
      <c r="N380" s="3"/>
      <c r="O380" s="3"/>
      <c r="P380" s="25">
        <v>34433413</v>
      </c>
      <c r="Q380" s="156">
        <v>24378612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1256850</v>
      </c>
      <c r="X380" s="3"/>
      <c r="Y380" s="3">
        <v>0</v>
      </c>
      <c r="Z380" s="3">
        <v>0</v>
      </c>
      <c r="AA380" s="3">
        <v>0</v>
      </c>
      <c r="AB380" s="3"/>
      <c r="AC380" s="27">
        <v>1256850</v>
      </c>
      <c r="AD380" s="28">
        <v>8797951</v>
      </c>
      <c r="AE380" s="135"/>
      <c r="AG380" s="135"/>
      <c r="AI380" s="135"/>
    </row>
    <row r="381" spans="1:35" x14ac:dyDescent="0.25">
      <c r="A381" s="20">
        <v>369</v>
      </c>
      <c r="B381" s="52"/>
      <c r="C381" s="134" t="str">
        <f>VLOOKUP(D381,[1]Hoja1!$A$2:$B$1115,2,0)</f>
        <v>15740</v>
      </c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>
        <v>148364178</v>
      </c>
      <c r="J381" s="3">
        <v>182859739</v>
      </c>
      <c r="K381" s="3">
        <v>0</v>
      </c>
      <c r="L381" s="3"/>
      <c r="M381" s="3"/>
      <c r="N381" s="3"/>
      <c r="O381" s="3"/>
      <c r="P381" s="25">
        <v>331223917</v>
      </c>
      <c r="Q381" s="156">
        <v>232314467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12363682</v>
      </c>
      <c r="X381" s="3"/>
      <c r="Y381" s="3">
        <v>0</v>
      </c>
      <c r="Z381" s="3">
        <v>0</v>
      </c>
      <c r="AA381" s="3">
        <v>0</v>
      </c>
      <c r="AB381" s="3"/>
      <c r="AC381" s="27">
        <v>12363682</v>
      </c>
      <c r="AD381" s="28">
        <v>86545768</v>
      </c>
      <c r="AE381" s="135"/>
      <c r="AG381" s="135"/>
      <c r="AI381" s="135"/>
    </row>
    <row r="382" spans="1:35" x14ac:dyDescent="0.25">
      <c r="A382" s="29">
        <v>370</v>
      </c>
      <c r="B382" s="52"/>
      <c r="C382" s="134" t="str">
        <f>VLOOKUP(D382,[1]Hoja1!$A$2:$B$1115,2,0)</f>
        <v>15753</v>
      </c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>
        <v>124275406</v>
      </c>
      <c r="J382" s="3">
        <v>136496059</v>
      </c>
      <c r="K382" s="3">
        <v>0</v>
      </c>
      <c r="L382" s="3"/>
      <c r="M382" s="3"/>
      <c r="N382" s="3"/>
      <c r="O382" s="3"/>
      <c r="P382" s="25">
        <v>260771465</v>
      </c>
      <c r="Q382" s="156">
        <v>177921195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10356284</v>
      </c>
      <c r="X382" s="3"/>
      <c r="Y382" s="3">
        <v>0</v>
      </c>
      <c r="Z382" s="3">
        <v>0</v>
      </c>
      <c r="AA382" s="3">
        <v>0</v>
      </c>
      <c r="AB382" s="3"/>
      <c r="AC382" s="27">
        <v>10356284</v>
      </c>
      <c r="AD382" s="28">
        <v>72493986</v>
      </c>
      <c r="AE382" s="135"/>
      <c r="AG382" s="135"/>
      <c r="AI382" s="135"/>
    </row>
    <row r="383" spans="1:35" x14ac:dyDescent="0.25">
      <c r="A383" s="20">
        <v>371</v>
      </c>
      <c r="B383" s="52"/>
      <c r="C383" s="134" t="str">
        <f>VLOOKUP(D383,[1]Hoja1!$A$2:$B$1115,2,0)</f>
        <v>15755</v>
      </c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>
        <v>190974512</v>
      </c>
      <c r="J383" s="3">
        <v>201821473</v>
      </c>
      <c r="K383" s="3">
        <v>0</v>
      </c>
      <c r="L383" s="3"/>
      <c r="M383" s="3"/>
      <c r="N383" s="3"/>
      <c r="O383" s="3"/>
      <c r="P383" s="25">
        <v>392795985</v>
      </c>
      <c r="Q383" s="156">
        <v>265479645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15914543</v>
      </c>
      <c r="X383" s="3"/>
      <c r="Y383" s="3">
        <v>0</v>
      </c>
      <c r="Z383" s="3">
        <v>0</v>
      </c>
      <c r="AA383" s="3">
        <v>0</v>
      </c>
      <c r="AB383" s="3"/>
      <c r="AC383" s="27">
        <v>15914543</v>
      </c>
      <c r="AD383" s="28">
        <v>111401797</v>
      </c>
      <c r="AE383" s="135"/>
      <c r="AG383" s="135"/>
      <c r="AI383" s="135"/>
    </row>
    <row r="384" spans="1:35" x14ac:dyDescent="0.25">
      <c r="A384" s="29">
        <v>372</v>
      </c>
      <c r="B384" s="52"/>
      <c r="C384" s="134" t="str">
        <f>VLOOKUP(D384,[1]Hoja1!$A$2:$B$1115,2,0)</f>
        <v>15757</v>
      </c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>
        <v>144416596</v>
      </c>
      <c r="J384" s="3">
        <v>175675404</v>
      </c>
      <c r="K384" s="3">
        <v>0</v>
      </c>
      <c r="L384" s="3"/>
      <c r="M384" s="3"/>
      <c r="N384" s="3"/>
      <c r="O384" s="3"/>
      <c r="P384" s="25">
        <v>320092000</v>
      </c>
      <c r="Q384" s="156">
        <v>223814268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12034716</v>
      </c>
      <c r="X384" s="3"/>
      <c r="Y384" s="3">
        <v>0</v>
      </c>
      <c r="Z384" s="3">
        <v>0</v>
      </c>
      <c r="AA384" s="3">
        <v>0</v>
      </c>
      <c r="AB384" s="3"/>
      <c r="AC384" s="27">
        <v>12034716</v>
      </c>
      <c r="AD384" s="28">
        <v>84243016</v>
      </c>
      <c r="AE384" s="135"/>
      <c r="AG384" s="135"/>
      <c r="AI384" s="135"/>
    </row>
    <row r="385" spans="1:35" x14ac:dyDescent="0.25">
      <c r="A385" s="20">
        <v>373</v>
      </c>
      <c r="B385" s="52"/>
      <c r="C385" s="134" t="str">
        <f>VLOOKUP(D385,[1]Hoja1!$A$2:$B$1115,2,0)</f>
        <v>15761</v>
      </c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>
        <v>34488361</v>
      </c>
      <c r="J385" s="3">
        <v>39574547</v>
      </c>
      <c r="K385" s="3">
        <v>0</v>
      </c>
      <c r="L385" s="3"/>
      <c r="M385" s="3"/>
      <c r="N385" s="3"/>
      <c r="O385" s="3"/>
      <c r="P385" s="25">
        <v>74062908</v>
      </c>
      <c r="Q385" s="156">
        <v>51070667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2874030</v>
      </c>
      <c r="X385" s="3"/>
      <c r="Y385" s="3">
        <v>0</v>
      </c>
      <c r="Z385" s="3">
        <v>0</v>
      </c>
      <c r="AA385" s="3">
        <v>0</v>
      </c>
      <c r="AB385" s="3"/>
      <c r="AC385" s="27">
        <v>2874030</v>
      </c>
      <c r="AD385" s="28">
        <v>20118211</v>
      </c>
      <c r="AE385" s="135"/>
      <c r="AG385" s="135"/>
      <c r="AI385" s="135"/>
    </row>
    <row r="386" spans="1:35" x14ac:dyDescent="0.25">
      <c r="A386" s="29">
        <v>374</v>
      </c>
      <c r="B386" s="52"/>
      <c r="C386" s="134" t="str">
        <f>VLOOKUP(D386,[1]Hoja1!$A$2:$B$1115,2,0)</f>
        <v>15762</v>
      </c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>
        <v>52071120</v>
      </c>
      <c r="J386" s="3">
        <v>61249010</v>
      </c>
      <c r="K386" s="3">
        <v>0</v>
      </c>
      <c r="L386" s="3"/>
      <c r="M386" s="3"/>
      <c r="N386" s="3"/>
      <c r="O386" s="3"/>
      <c r="P386" s="25">
        <v>113320130</v>
      </c>
      <c r="Q386" s="156">
        <v>78606050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4339260</v>
      </c>
      <c r="X386" s="3"/>
      <c r="Y386" s="3">
        <v>0</v>
      </c>
      <c r="Z386" s="3">
        <v>0</v>
      </c>
      <c r="AA386" s="3">
        <v>0</v>
      </c>
      <c r="AB386" s="3"/>
      <c r="AC386" s="27">
        <v>4339260</v>
      </c>
      <c r="AD386" s="28">
        <v>30374820</v>
      </c>
      <c r="AE386" s="135"/>
      <c r="AG386" s="135"/>
      <c r="AI386" s="135"/>
    </row>
    <row r="387" spans="1:35" x14ac:dyDescent="0.25">
      <c r="A387" s="20">
        <v>375</v>
      </c>
      <c r="B387" s="52"/>
      <c r="C387" s="134" t="str">
        <f>VLOOKUP(D387,[1]Hoja1!$A$2:$B$1115,2,0)</f>
        <v>15763</v>
      </c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>
        <v>127785310</v>
      </c>
      <c r="J387" s="3">
        <v>164907102</v>
      </c>
      <c r="K387" s="3">
        <v>0</v>
      </c>
      <c r="L387" s="3"/>
      <c r="M387" s="3"/>
      <c r="N387" s="3"/>
      <c r="O387" s="3"/>
      <c r="P387" s="25">
        <v>292692412</v>
      </c>
      <c r="Q387" s="156">
        <v>207502206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10648776</v>
      </c>
      <c r="X387" s="3"/>
      <c r="Y387" s="3">
        <v>0</v>
      </c>
      <c r="Z387" s="3">
        <v>0</v>
      </c>
      <c r="AA387" s="3">
        <v>0</v>
      </c>
      <c r="AB387" s="3"/>
      <c r="AC387" s="27">
        <v>10648776</v>
      </c>
      <c r="AD387" s="28">
        <v>74541430</v>
      </c>
      <c r="AE387" s="135"/>
      <c r="AG387" s="135"/>
      <c r="AI387" s="135"/>
    </row>
    <row r="388" spans="1:35" x14ac:dyDescent="0.25">
      <c r="A388" s="29">
        <v>376</v>
      </c>
      <c r="B388" s="52"/>
      <c r="C388" s="134" t="str">
        <f>VLOOKUP(D388,[1]Hoja1!$A$2:$B$1115,2,0)</f>
        <v>15764</v>
      </c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>
        <v>139754622</v>
      </c>
      <c r="J388" s="3">
        <v>174090456</v>
      </c>
      <c r="K388" s="3">
        <v>0</v>
      </c>
      <c r="L388" s="3"/>
      <c r="M388" s="3"/>
      <c r="N388" s="3"/>
      <c r="O388" s="3"/>
      <c r="P388" s="25">
        <v>313845078</v>
      </c>
      <c r="Q388" s="156">
        <v>220675332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11646219</v>
      </c>
      <c r="X388" s="3"/>
      <c r="Y388" s="3">
        <v>0</v>
      </c>
      <c r="Z388" s="3">
        <v>0</v>
      </c>
      <c r="AA388" s="3">
        <v>0</v>
      </c>
      <c r="AB388" s="3"/>
      <c r="AC388" s="27">
        <v>11646219</v>
      </c>
      <c r="AD388" s="28">
        <v>81523527</v>
      </c>
      <c r="AE388" s="135"/>
      <c r="AG388" s="135"/>
      <c r="AI388" s="135"/>
    </row>
    <row r="389" spans="1:35" x14ac:dyDescent="0.25">
      <c r="A389" s="20">
        <v>377</v>
      </c>
      <c r="B389" s="52"/>
      <c r="C389" s="134" t="str">
        <f>VLOOKUP(D389,[1]Hoja1!$A$2:$B$1115,2,0)</f>
        <v>15774</v>
      </c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>
        <v>25918719</v>
      </c>
      <c r="J389" s="3">
        <v>31165643</v>
      </c>
      <c r="K389" s="3">
        <v>0</v>
      </c>
      <c r="L389" s="3"/>
      <c r="M389" s="3"/>
      <c r="N389" s="3"/>
      <c r="O389" s="3"/>
      <c r="P389" s="25">
        <v>57084362</v>
      </c>
      <c r="Q389" s="156">
        <v>39805215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2159893</v>
      </c>
      <c r="X389" s="3"/>
      <c r="Y389" s="3">
        <v>0</v>
      </c>
      <c r="Z389" s="3">
        <v>0</v>
      </c>
      <c r="AA389" s="3">
        <v>0</v>
      </c>
      <c r="AB389" s="3"/>
      <c r="AC389" s="27">
        <v>2159893</v>
      </c>
      <c r="AD389" s="28">
        <v>15119254</v>
      </c>
      <c r="AE389" s="135"/>
      <c r="AG389" s="135"/>
      <c r="AI389" s="135"/>
    </row>
    <row r="390" spans="1:35" x14ac:dyDescent="0.25">
      <c r="A390" s="29">
        <v>378</v>
      </c>
      <c r="B390" s="52"/>
      <c r="C390" s="134" t="str">
        <f>VLOOKUP(D390,[1]Hoja1!$A$2:$B$1115,2,0)</f>
        <v>15776</v>
      </c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>
        <v>94231616</v>
      </c>
      <c r="J390" s="3">
        <v>95749011</v>
      </c>
      <c r="K390" s="3">
        <v>0</v>
      </c>
      <c r="L390" s="3"/>
      <c r="M390" s="3"/>
      <c r="N390" s="3"/>
      <c r="O390" s="3"/>
      <c r="P390" s="25">
        <v>189980627</v>
      </c>
      <c r="Q390" s="156">
        <v>127159551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7852635</v>
      </c>
      <c r="X390" s="3"/>
      <c r="Y390" s="3">
        <v>0</v>
      </c>
      <c r="Z390" s="3">
        <v>0</v>
      </c>
      <c r="AA390" s="3">
        <v>0</v>
      </c>
      <c r="AB390" s="3"/>
      <c r="AC390" s="27">
        <v>7852635</v>
      </c>
      <c r="AD390" s="28">
        <v>54968441</v>
      </c>
      <c r="AE390" s="135"/>
      <c r="AG390" s="135"/>
      <c r="AI390" s="135"/>
    </row>
    <row r="391" spans="1:35" x14ac:dyDescent="0.25">
      <c r="A391" s="20">
        <v>379</v>
      </c>
      <c r="B391" s="52"/>
      <c r="C391" s="134" t="str">
        <f>VLOOKUP(D391,[1]Hoja1!$A$2:$B$1115,2,0)</f>
        <v>15778</v>
      </c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>
        <v>37803278</v>
      </c>
      <c r="J391" s="3">
        <v>46328159</v>
      </c>
      <c r="K391" s="3">
        <v>0</v>
      </c>
      <c r="L391" s="3"/>
      <c r="M391" s="3"/>
      <c r="N391" s="3"/>
      <c r="O391" s="3"/>
      <c r="P391" s="25">
        <v>84131437</v>
      </c>
      <c r="Q391" s="156">
        <v>58929251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3150273</v>
      </c>
      <c r="X391" s="3"/>
      <c r="Y391" s="3">
        <v>0</v>
      </c>
      <c r="Z391" s="3">
        <v>0</v>
      </c>
      <c r="AA391" s="3">
        <v>0</v>
      </c>
      <c r="AB391" s="3"/>
      <c r="AC391" s="27">
        <v>3150273</v>
      </c>
      <c r="AD391" s="28">
        <v>22051913</v>
      </c>
      <c r="AE391" s="135"/>
      <c r="AG391" s="135"/>
      <c r="AI391" s="135"/>
    </row>
    <row r="392" spans="1:35" x14ac:dyDescent="0.25">
      <c r="A392" s="29">
        <v>380</v>
      </c>
      <c r="B392" s="52"/>
      <c r="C392" s="134" t="str">
        <f>VLOOKUP(D392,[1]Hoja1!$A$2:$B$1115,2,0)</f>
        <v>15790</v>
      </c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>
        <v>86555952</v>
      </c>
      <c r="J392" s="3">
        <v>108047044</v>
      </c>
      <c r="K392" s="3">
        <v>0</v>
      </c>
      <c r="L392" s="3"/>
      <c r="M392" s="3"/>
      <c r="N392" s="3"/>
      <c r="O392" s="3"/>
      <c r="P392" s="25">
        <v>194602996</v>
      </c>
      <c r="Q392" s="156">
        <v>136899028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7212996</v>
      </c>
      <c r="X392" s="3"/>
      <c r="Y392" s="3">
        <v>0</v>
      </c>
      <c r="Z392" s="3">
        <v>0</v>
      </c>
      <c r="AA392" s="3">
        <v>0</v>
      </c>
      <c r="AB392" s="3"/>
      <c r="AC392" s="27">
        <v>7212996</v>
      </c>
      <c r="AD392" s="28">
        <v>50490972</v>
      </c>
      <c r="AE392" s="135"/>
      <c r="AG392" s="135"/>
      <c r="AI392" s="135"/>
    </row>
    <row r="393" spans="1:35" x14ac:dyDescent="0.25">
      <c r="A393" s="20">
        <v>381</v>
      </c>
      <c r="B393" s="52"/>
      <c r="C393" s="134" t="str">
        <f>VLOOKUP(D393,[1]Hoja1!$A$2:$B$1115,2,0)</f>
        <v>15798</v>
      </c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>
        <v>35637526</v>
      </c>
      <c r="J393" s="3">
        <v>43865608</v>
      </c>
      <c r="K393" s="3">
        <v>0</v>
      </c>
      <c r="L393" s="3"/>
      <c r="M393" s="3"/>
      <c r="N393" s="3"/>
      <c r="O393" s="3"/>
      <c r="P393" s="25">
        <v>79503134</v>
      </c>
      <c r="Q393" s="156">
        <v>55744784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2969794</v>
      </c>
      <c r="X393" s="3"/>
      <c r="Y393" s="3">
        <v>0</v>
      </c>
      <c r="Z393" s="3">
        <v>0</v>
      </c>
      <c r="AA393" s="3">
        <v>0</v>
      </c>
      <c r="AB393" s="3"/>
      <c r="AC393" s="27">
        <v>2969794</v>
      </c>
      <c r="AD393" s="28">
        <v>20788556</v>
      </c>
      <c r="AE393" s="135"/>
      <c r="AG393" s="135"/>
      <c r="AI393" s="135"/>
    </row>
    <row r="394" spans="1:35" x14ac:dyDescent="0.25">
      <c r="A394" s="29">
        <v>382</v>
      </c>
      <c r="B394" s="52"/>
      <c r="C394" s="134" t="str">
        <f>VLOOKUP(D394,[1]Hoja1!$A$2:$B$1115,2,0)</f>
        <v>15804</v>
      </c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>
        <v>131029138</v>
      </c>
      <c r="J394" s="3">
        <v>152178212</v>
      </c>
      <c r="K394" s="3">
        <v>0</v>
      </c>
      <c r="L394" s="3"/>
      <c r="M394" s="3"/>
      <c r="N394" s="3"/>
      <c r="O394" s="3"/>
      <c r="P394" s="25">
        <v>283207350</v>
      </c>
      <c r="Q394" s="156">
        <v>195854592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10919095</v>
      </c>
      <c r="X394" s="3"/>
      <c r="Y394" s="3">
        <v>0</v>
      </c>
      <c r="Z394" s="3">
        <v>0</v>
      </c>
      <c r="AA394" s="3">
        <v>0</v>
      </c>
      <c r="AB394" s="3"/>
      <c r="AC394" s="27">
        <v>10919095</v>
      </c>
      <c r="AD394" s="28">
        <v>76433663</v>
      </c>
      <c r="AE394" s="135"/>
      <c r="AG394" s="135"/>
      <c r="AI394" s="135"/>
    </row>
    <row r="395" spans="1:35" x14ac:dyDescent="0.25">
      <c r="A395" s="20">
        <v>383</v>
      </c>
      <c r="B395" s="52"/>
      <c r="C395" s="134" t="str">
        <f>VLOOKUP(D395,[1]Hoja1!$A$2:$B$1115,2,0)</f>
        <v>15806</v>
      </c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>
        <v>127066636</v>
      </c>
      <c r="J395" s="3">
        <v>180610501</v>
      </c>
      <c r="K395" s="3">
        <v>0</v>
      </c>
      <c r="L395" s="3"/>
      <c r="M395" s="3"/>
      <c r="N395" s="3"/>
      <c r="O395" s="3"/>
      <c r="P395" s="25">
        <v>307677137</v>
      </c>
      <c r="Q395" s="156">
        <v>222966045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10588886</v>
      </c>
      <c r="X395" s="3"/>
      <c r="Y395" s="3">
        <v>0</v>
      </c>
      <c r="Z395" s="3">
        <v>0</v>
      </c>
      <c r="AA395" s="3">
        <v>0</v>
      </c>
      <c r="AB395" s="3"/>
      <c r="AC395" s="27">
        <v>10588886</v>
      </c>
      <c r="AD395" s="28">
        <v>74122206</v>
      </c>
      <c r="AE395" s="135"/>
      <c r="AG395" s="135"/>
      <c r="AI395" s="135"/>
    </row>
    <row r="396" spans="1:35" x14ac:dyDescent="0.25">
      <c r="A396" s="29">
        <v>384</v>
      </c>
      <c r="B396" s="52"/>
      <c r="C396" s="134" t="str">
        <f>VLOOKUP(D396,[1]Hoja1!$A$2:$B$1115,2,0)</f>
        <v>15808</v>
      </c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>
        <v>48823630</v>
      </c>
      <c r="J396" s="3">
        <v>50556732</v>
      </c>
      <c r="K396" s="3">
        <v>0</v>
      </c>
      <c r="L396" s="3"/>
      <c r="M396" s="3"/>
      <c r="N396" s="3"/>
      <c r="O396" s="3"/>
      <c r="P396" s="25">
        <v>99380362</v>
      </c>
      <c r="Q396" s="156">
        <v>66831276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4068636</v>
      </c>
      <c r="X396" s="3"/>
      <c r="Y396" s="3">
        <v>0</v>
      </c>
      <c r="Z396" s="3">
        <v>0</v>
      </c>
      <c r="AA396" s="3">
        <v>0</v>
      </c>
      <c r="AB396" s="3"/>
      <c r="AC396" s="27">
        <v>4068636</v>
      </c>
      <c r="AD396" s="28">
        <v>28480450</v>
      </c>
      <c r="AE396" s="135"/>
      <c r="AG396" s="135"/>
      <c r="AI396" s="135"/>
    </row>
    <row r="397" spans="1:35" x14ac:dyDescent="0.25">
      <c r="A397" s="20">
        <v>385</v>
      </c>
      <c r="B397" s="52"/>
      <c r="C397" s="134" t="str">
        <f>VLOOKUP(D397,[1]Hoja1!$A$2:$B$1115,2,0)</f>
        <v>15810</v>
      </c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>
        <v>66074731</v>
      </c>
      <c r="J397" s="3">
        <v>65248039</v>
      </c>
      <c r="K397" s="3">
        <v>0</v>
      </c>
      <c r="L397" s="3"/>
      <c r="M397" s="3"/>
      <c r="N397" s="3"/>
      <c r="O397" s="3"/>
      <c r="P397" s="25">
        <v>131322770</v>
      </c>
      <c r="Q397" s="156">
        <v>87272951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5506228</v>
      </c>
      <c r="X397" s="3"/>
      <c r="Y397" s="3">
        <v>0</v>
      </c>
      <c r="Z397" s="3">
        <v>0</v>
      </c>
      <c r="AA397" s="3">
        <v>0</v>
      </c>
      <c r="AB397" s="3"/>
      <c r="AC397" s="27">
        <v>5506228</v>
      </c>
      <c r="AD397" s="28">
        <v>38543591</v>
      </c>
      <c r="AE397" s="135"/>
      <c r="AG397" s="135"/>
      <c r="AI397" s="135"/>
    </row>
    <row r="398" spans="1:35" x14ac:dyDescent="0.25">
      <c r="A398" s="29">
        <v>386</v>
      </c>
      <c r="B398" s="52"/>
      <c r="C398" s="134" t="str">
        <f>VLOOKUP(D398,[1]Hoja1!$A$2:$B$1115,2,0)</f>
        <v>15814</v>
      </c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>
        <v>159914440</v>
      </c>
      <c r="J398" s="3">
        <v>235839310</v>
      </c>
      <c r="K398" s="3">
        <v>0</v>
      </c>
      <c r="L398" s="3"/>
      <c r="M398" s="3"/>
      <c r="N398" s="3"/>
      <c r="O398" s="3"/>
      <c r="P398" s="25">
        <v>395753750</v>
      </c>
      <c r="Q398" s="156">
        <v>289144122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13326203</v>
      </c>
      <c r="X398" s="3"/>
      <c r="Y398" s="3">
        <v>0</v>
      </c>
      <c r="Z398" s="3">
        <v>0</v>
      </c>
      <c r="AA398" s="3">
        <v>0</v>
      </c>
      <c r="AB398" s="3"/>
      <c r="AC398" s="27">
        <v>13326203</v>
      </c>
      <c r="AD398" s="28">
        <v>93283425</v>
      </c>
      <c r="AE398" s="135"/>
      <c r="AG398" s="135"/>
      <c r="AI398" s="135"/>
    </row>
    <row r="399" spans="1:35" x14ac:dyDescent="0.25">
      <c r="A399" s="20">
        <v>387</v>
      </c>
      <c r="B399" s="52"/>
      <c r="C399" s="134" t="str">
        <f>VLOOKUP(D399,[1]Hoja1!$A$2:$B$1115,2,0)</f>
        <v>15816</v>
      </c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>
        <v>100084096</v>
      </c>
      <c r="J399" s="3">
        <v>99636107</v>
      </c>
      <c r="K399" s="3">
        <v>0</v>
      </c>
      <c r="L399" s="3"/>
      <c r="M399" s="3"/>
      <c r="N399" s="3"/>
      <c r="O399" s="3"/>
      <c r="P399" s="25">
        <v>199720203</v>
      </c>
      <c r="Q399" s="156">
        <v>132997471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8340341</v>
      </c>
      <c r="X399" s="3"/>
      <c r="Y399" s="3">
        <v>0</v>
      </c>
      <c r="Z399" s="3">
        <v>0</v>
      </c>
      <c r="AA399" s="3">
        <v>0</v>
      </c>
      <c r="AB399" s="3"/>
      <c r="AC399" s="27">
        <v>8340341</v>
      </c>
      <c r="AD399" s="28">
        <v>58382391</v>
      </c>
      <c r="AE399" s="135"/>
      <c r="AG399" s="135"/>
      <c r="AI399" s="135"/>
    </row>
    <row r="400" spans="1:35" x14ac:dyDescent="0.25">
      <c r="A400" s="29">
        <v>388</v>
      </c>
      <c r="B400" s="52"/>
      <c r="C400" s="134" t="str">
        <f>VLOOKUP(D400,[1]Hoja1!$A$2:$B$1115,2,0)</f>
        <v>15820</v>
      </c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>
        <v>62184829</v>
      </c>
      <c r="J400" s="3">
        <v>74275522</v>
      </c>
      <c r="K400" s="3">
        <v>0</v>
      </c>
      <c r="L400" s="3"/>
      <c r="M400" s="3"/>
      <c r="N400" s="3"/>
      <c r="O400" s="3"/>
      <c r="P400" s="25">
        <v>136460351</v>
      </c>
      <c r="Q400" s="156">
        <v>95003798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5182069</v>
      </c>
      <c r="X400" s="3"/>
      <c r="Y400" s="3">
        <v>0</v>
      </c>
      <c r="Z400" s="3">
        <v>0</v>
      </c>
      <c r="AA400" s="3">
        <v>0</v>
      </c>
      <c r="AB400" s="3"/>
      <c r="AC400" s="27">
        <v>5182069</v>
      </c>
      <c r="AD400" s="28">
        <v>36274484</v>
      </c>
      <c r="AE400" s="135"/>
      <c r="AG400" s="135"/>
      <c r="AI400" s="135"/>
    </row>
    <row r="401" spans="1:35" x14ac:dyDescent="0.25">
      <c r="A401" s="20">
        <v>389</v>
      </c>
      <c r="B401" s="52"/>
      <c r="C401" s="134" t="str">
        <f>VLOOKUP(D401,[1]Hoja1!$A$2:$B$1115,2,0)</f>
        <v>15822</v>
      </c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>
        <v>90690957</v>
      </c>
      <c r="J401" s="3">
        <v>91205517</v>
      </c>
      <c r="K401" s="3">
        <v>0</v>
      </c>
      <c r="L401" s="3"/>
      <c r="M401" s="3"/>
      <c r="N401" s="3"/>
      <c r="O401" s="3"/>
      <c r="P401" s="25">
        <v>181896474</v>
      </c>
      <c r="Q401" s="156">
        <v>121435837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7557580</v>
      </c>
      <c r="X401" s="3"/>
      <c r="Y401" s="3">
        <v>0</v>
      </c>
      <c r="Z401" s="3">
        <v>0</v>
      </c>
      <c r="AA401" s="3">
        <v>0</v>
      </c>
      <c r="AB401" s="3"/>
      <c r="AC401" s="27">
        <v>7557580</v>
      </c>
      <c r="AD401" s="28">
        <v>52903057</v>
      </c>
      <c r="AE401" s="135"/>
      <c r="AG401" s="135"/>
      <c r="AI401" s="135"/>
    </row>
    <row r="402" spans="1:35" x14ac:dyDescent="0.25">
      <c r="A402" s="29">
        <v>390</v>
      </c>
      <c r="B402" s="52"/>
      <c r="C402" s="134" t="str">
        <f>VLOOKUP(D402,[1]Hoja1!$A$2:$B$1115,2,0)</f>
        <v>15832</v>
      </c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>
        <v>37958032</v>
      </c>
      <c r="J402" s="3">
        <v>32899081</v>
      </c>
      <c r="K402" s="3">
        <v>0</v>
      </c>
      <c r="L402" s="3"/>
      <c r="M402" s="3"/>
      <c r="N402" s="3"/>
      <c r="O402" s="3"/>
      <c r="P402" s="25">
        <v>70857113</v>
      </c>
      <c r="Q402" s="156">
        <v>45551757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3163169</v>
      </c>
      <c r="X402" s="3"/>
      <c r="Y402" s="3">
        <v>0</v>
      </c>
      <c r="Z402" s="3">
        <v>0</v>
      </c>
      <c r="AA402" s="3">
        <v>0</v>
      </c>
      <c r="AB402" s="3"/>
      <c r="AC402" s="27">
        <v>3163169</v>
      </c>
      <c r="AD402" s="28">
        <v>22142187</v>
      </c>
      <c r="AE402" s="135"/>
      <c r="AG402" s="135"/>
      <c r="AI402" s="135"/>
    </row>
    <row r="403" spans="1:35" x14ac:dyDescent="0.25">
      <c r="A403" s="20">
        <v>391</v>
      </c>
      <c r="B403" s="52"/>
      <c r="C403" s="134" t="str">
        <f>VLOOKUP(D403,[1]Hoja1!$A$2:$B$1115,2,0)</f>
        <v>15835</v>
      </c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>
        <v>125166772</v>
      </c>
      <c r="J403" s="3">
        <v>144427290</v>
      </c>
      <c r="K403" s="3">
        <v>0</v>
      </c>
      <c r="L403" s="3"/>
      <c r="M403" s="3"/>
      <c r="N403" s="3"/>
      <c r="O403" s="3"/>
      <c r="P403" s="25">
        <v>269594062</v>
      </c>
      <c r="Q403" s="156">
        <v>186149546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10430564</v>
      </c>
      <c r="X403" s="3"/>
      <c r="Y403" s="3">
        <v>0</v>
      </c>
      <c r="Z403" s="3">
        <v>0</v>
      </c>
      <c r="AA403" s="3">
        <v>0</v>
      </c>
      <c r="AB403" s="3"/>
      <c r="AC403" s="27">
        <v>10430564</v>
      </c>
      <c r="AD403" s="28">
        <v>73013952</v>
      </c>
      <c r="AE403" s="135"/>
      <c r="AG403" s="135"/>
      <c r="AI403" s="135"/>
    </row>
    <row r="404" spans="1:35" x14ac:dyDescent="0.25">
      <c r="A404" s="29">
        <v>392</v>
      </c>
      <c r="B404" s="52"/>
      <c r="C404" s="134" t="str">
        <f>VLOOKUP(D404,[1]Hoja1!$A$2:$B$1115,2,0)</f>
        <v>15837</v>
      </c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>
        <v>183752328</v>
      </c>
      <c r="J404" s="3">
        <v>216034402</v>
      </c>
      <c r="K404" s="3">
        <v>0</v>
      </c>
      <c r="L404" s="3"/>
      <c r="M404" s="3"/>
      <c r="N404" s="3"/>
      <c r="O404" s="3"/>
      <c r="P404" s="25">
        <v>399786730</v>
      </c>
      <c r="Q404" s="156">
        <v>277285178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15312694</v>
      </c>
      <c r="X404" s="3"/>
      <c r="Y404" s="3">
        <v>0</v>
      </c>
      <c r="Z404" s="3">
        <v>0</v>
      </c>
      <c r="AA404" s="3">
        <v>0</v>
      </c>
      <c r="AB404" s="3"/>
      <c r="AC404" s="27">
        <v>15312694</v>
      </c>
      <c r="AD404" s="28">
        <v>107188858</v>
      </c>
      <c r="AE404" s="135"/>
      <c r="AG404" s="135"/>
      <c r="AI404" s="135"/>
    </row>
    <row r="405" spans="1:35" x14ac:dyDescent="0.25">
      <c r="A405" s="20">
        <v>393</v>
      </c>
      <c r="B405" s="52"/>
      <c r="C405" s="134" t="str">
        <f>VLOOKUP(D405,[1]Hoja1!$A$2:$B$1115,2,0)</f>
        <v>15839</v>
      </c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>
        <v>29877815</v>
      </c>
      <c r="J405" s="3">
        <v>37659152</v>
      </c>
      <c r="K405" s="3">
        <v>0</v>
      </c>
      <c r="L405" s="3"/>
      <c r="M405" s="3"/>
      <c r="N405" s="3"/>
      <c r="O405" s="3"/>
      <c r="P405" s="25">
        <v>67536967</v>
      </c>
      <c r="Q405" s="156">
        <v>47618424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2489818</v>
      </c>
      <c r="X405" s="3"/>
      <c r="Y405" s="3">
        <v>0</v>
      </c>
      <c r="Z405" s="3">
        <v>0</v>
      </c>
      <c r="AA405" s="3">
        <v>0</v>
      </c>
      <c r="AB405" s="3"/>
      <c r="AC405" s="27">
        <v>2489818</v>
      </c>
      <c r="AD405" s="28">
        <v>17428725</v>
      </c>
      <c r="AE405" s="135"/>
      <c r="AG405" s="135"/>
      <c r="AI405" s="135"/>
    </row>
    <row r="406" spans="1:35" x14ac:dyDescent="0.25">
      <c r="A406" s="29">
        <v>394</v>
      </c>
      <c r="B406" s="52"/>
      <c r="C406" s="134" t="str">
        <f>VLOOKUP(D406,[1]Hoja1!$A$2:$B$1115,2,0)</f>
        <v>15842</v>
      </c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>
        <v>104368830</v>
      </c>
      <c r="J406" s="3">
        <v>122950661</v>
      </c>
      <c r="K406" s="3">
        <v>0</v>
      </c>
      <c r="L406" s="3"/>
      <c r="M406" s="3"/>
      <c r="N406" s="3"/>
      <c r="O406" s="3"/>
      <c r="P406" s="25">
        <v>227319491</v>
      </c>
      <c r="Q406" s="156">
        <v>157740273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8697403</v>
      </c>
      <c r="X406" s="3"/>
      <c r="Y406" s="3">
        <v>0</v>
      </c>
      <c r="Z406" s="3">
        <v>0</v>
      </c>
      <c r="AA406" s="3">
        <v>0</v>
      </c>
      <c r="AB406" s="3"/>
      <c r="AC406" s="27">
        <v>8697403</v>
      </c>
      <c r="AD406" s="28">
        <v>60881815</v>
      </c>
      <c r="AE406" s="135"/>
      <c r="AG406" s="135"/>
      <c r="AI406" s="135"/>
    </row>
    <row r="407" spans="1:35" x14ac:dyDescent="0.25">
      <c r="A407" s="20">
        <v>395</v>
      </c>
      <c r="B407" s="52"/>
      <c r="C407" s="134" t="str">
        <f>VLOOKUP(D407,[1]Hoja1!$A$2:$B$1115,2,0)</f>
        <v>15861</v>
      </c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>
        <v>187940988</v>
      </c>
      <c r="J407" s="3">
        <v>276225315</v>
      </c>
      <c r="K407" s="3">
        <v>0</v>
      </c>
      <c r="L407" s="3"/>
      <c r="M407" s="3"/>
      <c r="N407" s="3"/>
      <c r="O407" s="3"/>
      <c r="P407" s="25">
        <v>464166303</v>
      </c>
      <c r="Q407" s="156">
        <v>338872311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15661749</v>
      </c>
      <c r="X407" s="3"/>
      <c r="Y407" s="3">
        <v>0</v>
      </c>
      <c r="Z407" s="3">
        <v>0</v>
      </c>
      <c r="AA407" s="3">
        <v>0</v>
      </c>
      <c r="AB407" s="3"/>
      <c r="AC407" s="27">
        <v>15661749</v>
      </c>
      <c r="AD407" s="28">
        <v>109632243</v>
      </c>
      <c r="AE407" s="135"/>
      <c r="AG407" s="135"/>
      <c r="AI407" s="135"/>
    </row>
    <row r="408" spans="1:35" x14ac:dyDescent="0.25">
      <c r="A408" s="29">
        <v>396</v>
      </c>
      <c r="B408" s="52"/>
      <c r="C408" s="134" t="str">
        <f>VLOOKUP(D408,[1]Hoja1!$A$2:$B$1115,2,0)</f>
        <v>15879</v>
      </c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>
        <v>31482801</v>
      </c>
      <c r="J408" s="3">
        <v>37852852</v>
      </c>
      <c r="K408" s="3">
        <v>0</v>
      </c>
      <c r="L408" s="3"/>
      <c r="M408" s="3"/>
      <c r="N408" s="3"/>
      <c r="O408" s="3"/>
      <c r="P408" s="25">
        <v>69335653</v>
      </c>
      <c r="Q408" s="156">
        <v>48347120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2623567</v>
      </c>
      <c r="X408" s="3"/>
      <c r="Y408" s="3">
        <v>0</v>
      </c>
      <c r="Z408" s="3">
        <v>0</v>
      </c>
      <c r="AA408" s="3">
        <v>0</v>
      </c>
      <c r="AB408" s="3"/>
      <c r="AC408" s="27">
        <v>2623567</v>
      </c>
      <c r="AD408" s="28">
        <v>18364966</v>
      </c>
      <c r="AE408" s="135"/>
      <c r="AG408" s="135"/>
      <c r="AI408" s="135"/>
    </row>
    <row r="409" spans="1:35" x14ac:dyDescent="0.25">
      <c r="A409" s="20">
        <v>397</v>
      </c>
      <c r="B409" s="52"/>
      <c r="C409" s="134" t="str">
        <f>VLOOKUP(D409,[1]Hoja1!$A$2:$B$1115,2,0)</f>
        <v>15897</v>
      </c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>
        <v>81273017</v>
      </c>
      <c r="J409" s="3">
        <v>100298941</v>
      </c>
      <c r="K409" s="3">
        <v>0</v>
      </c>
      <c r="L409" s="3"/>
      <c r="M409" s="3"/>
      <c r="N409" s="3"/>
      <c r="O409" s="3"/>
      <c r="P409" s="25">
        <v>181571958</v>
      </c>
      <c r="Q409" s="156">
        <v>127389945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6772751</v>
      </c>
      <c r="X409" s="3"/>
      <c r="Y409" s="3">
        <v>0</v>
      </c>
      <c r="Z409" s="3">
        <v>0</v>
      </c>
      <c r="AA409" s="3">
        <v>0</v>
      </c>
      <c r="AB409" s="3"/>
      <c r="AC409" s="27">
        <v>6772751</v>
      </c>
      <c r="AD409" s="28">
        <v>47409262</v>
      </c>
      <c r="AE409" s="135"/>
      <c r="AG409" s="135"/>
      <c r="AI409" s="135"/>
    </row>
    <row r="410" spans="1:35" x14ac:dyDescent="0.25">
      <c r="A410" s="29">
        <v>398</v>
      </c>
      <c r="B410" s="52"/>
      <c r="C410" s="134" t="str">
        <f>VLOOKUP(D410,[1]Hoja1!$A$2:$B$1115,2,0)</f>
        <v>17013</v>
      </c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>
        <v>334383872</v>
      </c>
      <c r="J410" s="3">
        <v>384143483</v>
      </c>
      <c r="K410" s="3">
        <v>0</v>
      </c>
      <c r="L410" s="3"/>
      <c r="M410" s="3"/>
      <c r="N410" s="3"/>
      <c r="O410" s="3"/>
      <c r="P410" s="25">
        <v>718527355</v>
      </c>
      <c r="Q410" s="156">
        <v>495604775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27865323</v>
      </c>
      <c r="X410" s="3"/>
      <c r="Y410" s="3">
        <v>0</v>
      </c>
      <c r="Z410" s="3">
        <v>0</v>
      </c>
      <c r="AA410" s="3">
        <v>0</v>
      </c>
      <c r="AB410" s="3"/>
      <c r="AC410" s="27">
        <v>27865323</v>
      </c>
      <c r="AD410" s="28">
        <v>195057257</v>
      </c>
      <c r="AE410" s="135"/>
      <c r="AG410" s="135"/>
      <c r="AI410" s="135"/>
    </row>
    <row r="411" spans="1:35" x14ac:dyDescent="0.25">
      <c r="A411" s="20">
        <v>399</v>
      </c>
      <c r="B411" s="52"/>
      <c r="C411" s="134" t="str">
        <f>VLOOKUP(D411,[1]Hoja1!$A$2:$B$1115,2,0)</f>
        <v>17042</v>
      </c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>
        <v>450903376</v>
      </c>
      <c r="J411" s="3">
        <v>504840961</v>
      </c>
      <c r="K411" s="3">
        <v>0</v>
      </c>
      <c r="L411" s="3"/>
      <c r="M411" s="3"/>
      <c r="N411" s="3"/>
      <c r="O411" s="3"/>
      <c r="P411" s="25">
        <v>955744337</v>
      </c>
      <c r="Q411" s="156">
        <v>655142085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37575281</v>
      </c>
      <c r="X411" s="3"/>
      <c r="Y411" s="3">
        <v>0</v>
      </c>
      <c r="Z411" s="3">
        <v>0</v>
      </c>
      <c r="AA411" s="3">
        <v>0</v>
      </c>
      <c r="AB411" s="3"/>
      <c r="AC411" s="27">
        <v>37575281</v>
      </c>
      <c r="AD411" s="28">
        <v>263026971</v>
      </c>
      <c r="AE411" s="135"/>
      <c r="AG411" s="135"/>
      <c r="AI411" s="135"/>
    </row>
    <row r="412" spans="1:35" x14ac:dyDescent="0.25">
      <c r="A412" s="29">
        <v>400</v>
      </c>
      <c r="B412" s="52"/>
      <c r="C412" s="134" t="str">
        <f>VLOOKUP(D412,[1]Hoja1!$A$2:$B$1115,2,0)</f>
        <v>17050</v>
      </c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>
        <v>146035298</v>
      </c>
      <c r="J412" s="3">
        <v>198328467</v>
      </c>
      <c r="K412" s="3">
        <v>0</v>
      </c>
      <c r="L412" s="3"/>
      <c r="M412" s="3"/>
      <c r="N412" s="3"/>
      <c r="O412" s="3"/>
      <c r="P412" s="25">
        <v>344363765</v>
      </c>
      <c r="Q412" s="156">
        <v>247006899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12169608</v>
      </c>
      <c r="X412" s="3"/>
      <c r="Y412" s="3">
        <v>0</v>
      </c>
      <c r="Z412" s="3">
        <v>0</v>
      </c>
      <c r="AA412" s="3">
        <v>0</v>
      </c>
      <c r="AB412" s="3"/>
      <c r="AC412" s="27">
        <v>12169608</v>
      </c>
      <c r="AD412" s="28">
        <v>85187258</v>
      </c>
      <c r="AE412" s="135"/>
      <c r="AG412" s="135"/>
      <c r="AI412" s="135"/>
    </row>
    <row r="413" spans="1:35" x14ac:dyDescent="0.25">
      <c r="A413" s="20">
        <v>401</v>
      </c>
      <c r="B413" s="52"/>
      <c r="C413" s="134" t="str">
        <f>VLOOKUP(D413,[1]Hoja1!$A$2:$B$1115,2,0)</f>
        <v>17088</v>
      </c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>
        <v>170471036</v>
      </c>
      <c r="J413" s="3">
        <v>195609464</v>
      </c>
      <c r="K413" s="3">
        <v>0</v>
      </c>
      <c r="L413" s="3"/>
      <c r="M413" s="3"/>
      <c r="N413" s="3"/>
      <c r="O413" s="3"/>
      <c r="P413" s="25">
        <v>366080500</v>
      </c>
      <c r="Q413" s="156">
        <v>252433144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14205920</v>
      </c>
      <c r="X413" s="3"/>
      <c r="Y413" s="3">
        <v>0</v>
      </c>
      <c r="Z413" s="3">
        <v>0</v>
      </c>
      <c r="AA413" s="3">
        <v>0</v>
      </c>
      <c r="AB413" s="3"/>
      <c r="AC413" s="27">
        <v>14205920</v>
      </c>
      <c r="AD413" s="28">
        <v>99441436</v>
      </c>
      <c r="AE413" s="135"/>
      <c r="AG413" s="135"/>
      <c r="AI413" s="135"/>
    </row>
    <row r="414" spans="1:35" x14ac:dyDescent="0.25">
      <c r="A414" s="29">
        <v>402</v>
      </c>
      <c r="B414" s="52"/>
      <c r="C414" s="134" t="str">
        <f>VLOOKUP(D414,[1]Hoja1!$A$2:$B$1115,2,0)</f>
        <v>17174</v>
      </c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>
        <v>550339048</v>
      </c>
      <c r="J414" s="3">
        <v>655461685</v>
      </c>
      <c r="K414" s="3">
        <v>0</v>
      </c>
      <c r="L414" s="3"/>
      <c r="M414" s="3"/>
      <c r="N414" s="3"/>
      <c r="O414" s="3"/>
      <c r="P414" s="25">
        <v>1205800733</v>
      </c>
      <c r="Q414" s="156">
        <v>838908033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45861587</v>
      </c>
      <c r="X414" s="3"/>
      <c r="Y414" s="3">
        <v>0</v>
      </c>
      <c r="Z414" s="3">
        <v>0</v>
      </c>
      <c r="AA414" s="3">
        <v>0</v>
      </c>
      <c r="AB414" s="3"/>
      <c r="AC414" s="27">
        <v>45861587</v>
      </c>
      <c r="AD414" s="28">
        <v>321031113</v>
      </c>
      <c r="AE414" s="135"/>
      <c r="AG414" s="135"/>
      <c r="AI414" s="135"/>
    </row>
    <row r="415" spans="1:35" x14ac:dyDescent="0.25">
      <c r="A415" s="20">
        <v>403</v>
      </c>
      <c r="B415" s="52"/>
      <c r="C415" s="134" t="str">
        <f>VLOOKUP(D415,[1]Hoja1!$A$2:$B$1115,2,0)</f>
        <v>17272</v>
      </c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>
        <v>112961840</v>
      </c>
      <c r="J415" s="3">
        <v>140636690</v>
      </c>
      <c r="K415" s="3">
        <v>0</v>
      </c>
      <c r="L415" s="3"/>
      <c r="M415" s="3"/>
      <c r="N415" s="3"/>
      <c r="O415" s="3"/>
      <c r="P415" s="25">
        <v>253598530</v>
      </c>
      <c r="Q415" s="156">
        <v>178290638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9413487</v>
      </c>
      <c r="X415" s="3"/>
      <c r="Y415" s="3">
        <v>0</v>
      </c>
      <c r="Z415" s="3">
        <v>0</v>
      </c>
      <c r="AA415" s="3">
        <v>0</v>
      </c>
      <c r="AB415" s="3"/>
      <c r="AC415" s="27">
        <v>9413487</v>
      </c>
      <c r="AD415" s="28">
        <v>65894405</v>
      </c>
      <c r="AE415" s="135"/>
      <c r="AG415" s="135"/>
      <c r="AI415" s="135"/>
    </row>
    <row r="416" spans="1:35" x14ac:dyDescent="0.25">
      <c r="A416" s="29">
        <v>404</v>
      </c>
      <c r="B416" s="52"/>
      <c r="C416" s="134" t="str">
        <f>VLOOKUP(D416,[1]Hoja1!$A$2:$B$1115,2,0)</f>
        <v>17380</v>
      </c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>
        <v>945229488</v>
      </c>
      <c r="J416" s="3">
        <v>974314293</v>
      </c>
      <c r="K416" s="3">
        <v>0</v>
      </c>
      <c r="L416" s="3"/>
      <c r="M416" s="3"/>
      <c r="N416" s="3"/>
      <c r="O416" s="3"/>
      <c r="P416" s="25">
        <v>1919543781</v>
      </c>
      <c r="Q416" s="156">
        <v>1289390789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78769124</v>
      </c>
      <c r="X416" s="3"/>
      <c r="Y416" s="3">
        <v>0</v>
      </c>
      <c r="Z416" s="3">
        <v>0</v>
      </c>
      <c r="AA416" s="3">
        <v>0</v>
      </c>
      <c r="AB416" s="3"/>
      <c r="AC416" s="27">
        <v>78769124</v>
      </c>
      <c r="AD416" s="28">
        <v>551383868</v>
      </c>
      <c r="AE416" s="135"/>
      <c r="AG416" s="135"/>
      <c r="AI416" s="135"/>
    </row>
    <row r="417" spans="1:35" x14ac:dyDescent="0.25">
      <c r="A417" s="20">
        <v>405</v>
      </c>
      <c r="B417" s="52"/>
      <c r="C417" s="134" t="str">
        <f>VLOOKUP(D417,[1]Hoja1!$A$2:$B$1115,2,0)</f>
        <v>17388</v>
      </c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>
        <v>85852772</v>
      </c>
      <c r="J417" s="3">
        <v>93172679</v>
      </c>
      <c r="K417" s="3">
        <v>0</v>
      </c>
      <c r="L417" s="3"/>
      <c r="M417" s="3"/>
      <c r="N417" s="3"/>
      <c r="O417" s="3"/>
      <c r="P417" s="25">
        <v>179025451</v>
      </c>
      <c r="Q417" s="156">
        <v>121790271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7154398</v>
      </c>
      <c r="X417" s="3"/>
      <c r="Y417" s="3">
        <v>0</v>
      </c>
      <c r="Z417" s="3">
        <v>0</v>
      </c>
      <c r="AA417" s="3">
        <v>0</v>
      </c>
      <c r="AB417" s="3"/>
      <c r="AC417" s="27">
        <v>7154398</v>
      </c>
      <c r="AD417" s="28">
        <v>50080782</v>
      </c>
      <c r="AE417" s="135"/>
      <c r="AG417" s="135"/>
      <c r="AI417" s="135"/>
    </row>
    <row r="418" spans="1:35" x14ac:dyDescent="0.25">
      <c r="A418" s="29">
        <v>406</v>
      </c>
      <c r="B418" s="52"/>
      <c r="C418" s="134" t="str">
        <f>VLOOKUP(D418,[1]Hoja1!$A$2:$B$1115,2,0)</f>
        <v>17433</v>
      </c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>
        <v>243440224</v>
      </c>
      <c r="J418" s="3">
        <v>319313695</v>
      </c>
      <c r="K418" s="3">
        <v>0</v>
      </c>
      <c r="L418" s="3"/>
      <c r="M418" s="3"/>
      <c r="N418" s="3"/>
      <c r="O418" s="3"/>
      <c r="P418" s="25">
        <v>562753919</v>
      </c>
      <c r="Q418" s="156">
        <v>400460435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20286685</v>
      </c>
      <c r="X418" s="3"/>
      <c r="Y418" s="3">
        <v>0</v>
      </c>
      <c r="Z418" s="3">
        <v>0</v>
      </c>
      <c r="AA418" s="3">
        <v>0</v>
      </c>
      <c r="AB418" s="3"/>
      <c r="AC418" s="27">
        <v>20286685</v>
      </c>
      <c r="AD418" s="28">
        <v>142006799</v>
      </c>
      <c r="AE418" s="135"/>
      <c r="AG418" s="135"/>
      <c r="AI418" s="135"/>
    </row>
    <row r="419" spans="1:35" x14ac:dyDescent="0.25">
      <c r="A419" s="20">
        <v>407</v>
      </c>
      <c r="B419" s="52"/>
      <c r="C419" s="134" t="str">
        <f>VLOOKUP(D419,[1]Hoja1!$A$2:$B$1115,2,0)</f>
        <v>17442</v>
      </c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>
        <v>203373264</v>
      </c>
      <c r="J419" s="3">
        <v>234685631</v>
      </c>
      <c r="K419" s="3">
        <v>0</v>
      </c>
      <c r="L419" s="3"/>
      <c r="M419" s="3"/>
      <c r="N419" s="3"/>
      <c r="O419" s="3"/>
      <c r="P419" s="25">
        <v>438058895</v>
      </c>
      <c r="Q419" s="156">
        <v>302476719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16947772</v>
      </c>
      <c r="X419" s="3"/>
      <c r="Y419" s="3">
        <v>0</v>
      </c>
      <c r="Z419" s="3">
        <v>0</v>
      </c>
      <c r="AA419" s="3">
        <v>0</v>
      </c>
      <c r="AB419" s="3"/>
      <c r="AC419" s="27">
        <v>16947772</v>
      </c>
      <c r="AD419" s="28">
        <v>118634404</v>
      </c>
      <c r="AE419" s="135"/>
      <c r="AG419" s="135"/>
      <c r="AI419" s="135"/>
    </row>
    <row r="420" spans="1:35" x14ac:dyDescent="0.25">
      <c r="A420" s="29">
        <v>408</v>
      </c>
      <c r="B420" s="52"/>
      <c r="C420" s="134" t="str">
        <f>VLOOKUP(D420,[1]Hoja1!$A$2:$B$1115,2,0)</f>
        <v>17444</v>
      </c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>
        <v>232462980</v>
      </c>
      <c r="J420" s="3">
        <v>283479790</v>
      </c>
      <c r="K420" s="3">
        <v>0</v>
      </c>
      <c r="L420" s="3"/>
      <c r="M420" s="3"/>
      <c r="N420" s="3"/>
      <c r="O420" s="3"/>
      <c r="P420" s="25">
        <v>515942770</v>
      </c>
      <c r="Q420" s="156">
        <v>360967450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19371915</v>
      </c>
      <c r="X420" s="3"/>
      <c r="Y420" s="3">
        <v>0</v>
      </c>
      <c r="Z420" s="3">
        <v>0</v>
      </c>
      <c r="AA420" s="3">
        <v>0</v>
      </c>
      <c r="AB420" s="3"/>
      <c r="AC420" s="27">
        <v>19371915</v>
      </c>
      <c r="AD420" s="28">
        <v>135603405</v>
      </c>
      <c r="AE420" s="135"/>
      <c r="AG420" s="135"/>
      <c r="AI420" s="135"/>
    </row>
    <row r="421" spans="1:35" x14ac:dyDescent="0.25">
      <c r="A421" s="20">
        <v>409</v>
      </c>
      <c r="B421" s="52"/>
      <c r="C421" s="134" t="str">
        <f>VLOOKUP(D421,[1]Hoja1!$A$2:$B$1115,2,0)</f>
        <v>17446</v>
      </c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>
        <v>25030626</v>
      </c>
      <c r="J421" s="3">
        <v>33760444</v>
      </c>
      <c r="K421" s="3">
        <v>0</v>
      </c>
      <c r="L421" s="3"/>
      <c r="M421" s="3"/>
      <c r="N421" s="3"/>
      <c r="O421" s="3"/>
      <c r="P421" s="25">
        <v>58791070</v>
      </c>
      <c r="Q421" s="156">
        <v>42103988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2085886</v>
      </c>
      <c r="X421" s="3"/>
      <c r="Y421" s="3">
        <v>0</v>
      </c>
      <c r="Z421" s="3">
        <v>0</v>
      </c>
      <c r="AA421" s="3">
        <v>0</v>
      </c>
      <c r="AB421" s="3"/>
      <c r="AC421" s="27">
        <v>2085886</v>
      </c>
      <c r="AD421" s="28">
        <v>14601196</v>
      </c>
      <c r="AE421" s="135"/>
      <c r="AG421" s="135"/>
      <c r="AI421" s="135"/>
    </row>
    <row r="422" spans="1:35" x14ac:dyDescent="0.25">
      <c r="A422" s="29">
        <v>410</v>
      </c>
      <c r="B422" s="52"/>
      <c r="C422" s="134" t="str">
        <f>VLOOKUP(D422,[1]Hoja1!$A$2:$B$1115,2,0)</f>
        <v>17486</v>
      </c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>
        <v>302261528</v>
      </c>
      <c r="J422" s="3">
        <v>319287028</v>
      </c>
      <c r="K422" s="3">
        <v>0</v>
      </c>
      <c r="L422" s="3"/>
      <c r="M422" s="3"/>
      <c r="N422" s="3"/>
      <c r="O422" s="3"/>
      <c r="P422" s="25">
        <v>621548556</v>
      </c>
      <c r="Q422" s="156">
        <v>420040872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25188461</v>
      </c>
      <c r="X422" s="3"/>
      <c r="Y422" s="3">
        <v>0</v>
      </c>
      <c r="Z422" s="3">
        <v>0</v>
      </c>
      <c r="AA422" s="3">
        <v>0</v>
      </c>
      <c r="AB422" s="3"/>
      <c r="AC422" s="27">
        <v>25188461</v>
      </c>
      <c r="AD422" s="28">
        <v>176319223</v>
      </c>
      <c r="AE422" s="135"/>
      <c r="AG422" s="135"/>
      <c r="AI422" s="135"/>
    </row>
    <row r="423" spans="1:35" x14ac:dyDescent="0.25">
      <c r="A423" s="20">
        <v>411</v>
      </c>
      <c r="B423" s="52"/>
      <c r="C423" s="134" t="str">
        <f>VLOOKUP(D423,[1]Hoja1!$A$2:$B$1115,2,0)</f>
        <v>17495</v>
      </c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>
        <v>121189636</v>
      </c>
      <c r="J423" s="3">
        <v>127443168</v>
      </c>
      <c r="K423" s="3">
        <v>0</v>
      </c>
      <c r="L423" s="3"/>
      <c r="M423" s="3"/>
      <c r="N423" s="3"/>
      <c r="O423" s="3"/>
      <c r="P423" s="25">
        <v>248632804</v>
      </c>
      <c r="Q423" s="156">
        <v>167839712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10099136</v>
      </c>
      <c r="X423" s="3"/>
      <c r="Y423" s="3">
        <v>0</v>
      </c>
      <c r="Z423" s="3">
        <v>0</v>
      </c>
      <c r="AA423" s="3">
        <v>0</v>
      </c>
      <c r="AB423" s="3"/>
      <c r="AC423" s="27">
        <v>10099136</v>
      </c>
      <c r="AD423" s="28">
        <v>70693956</v>
      </c>
      <c r="AE423" s="135"/>
      <c r="AG423" s="135"/>
      <c r="AI423" s="135"/>
    </row>
    <row r="424" spans="1:35" x14ac:dyDescent="0.25">
      <c r="A424" s="29">
        <v>412</v>
      </c>
      <c r="B424" s="52"/>
      <c r="C424" s="134" t="str">
        <f>VLOOKUP(D424,[1]Hoja1!$A$2:$B$1115,2,0)</f>
        <v>17513</v>
      </c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>
        <v>177262304</v>
      </c>
      <c r="J424" s="3">
        <v>226539075</v>
      </c>
      <c r="K424" s="3">
        <v>0</v>
      </c>
      <c r="L424" s="3"/>
      <c r="M424" s="3"/>
      <c r="N424" s="3"/>
      <c r="O424" s="3"/>
      <c r="P424" s="25">
        <v>403801379</v>
      </c>
      <c r="Q424" s="156">
        <v>285626511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14771859</v>
      </c>
      <c r="X424" s="3"/>
      <c r="Y424" s="3">
        <v>0</v>
      </c>
      <c r="Z424" s="3">
        <v>0</v>
      </c>
      <c r="AA424" s="3">
        <v>0</v>
      </c>
      <c r="AB424" s="3"/>
      <c r="AC424" s="27">
        <v>14771859</v>
      </c>
      <c r="AD424" s="28">
        <v>103403009</v>
      </c>
      <c r="AE424" s="135"/>
      <c r="AG424" s="135"/>
      <c r="AI424" s="135"/>
    </row>
    <row r="425" spans="1:35" x14ac:dyDescent="0.25">
      <c r="A425" s="20">
        <v>413</v>
      </c>
      <c r="B425" s="52"/>
      <c r="C425" s="134" t="str">
        <f>VLOOKUP(D425,[1]Hoja1!$A$2:$B$1115,2,0)</f>
        <v>17524</v>
      </c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>
        <v>213724996</v>
      </c>
      <c r="J425" s="3">
        <v>250094038</v>
      </c>
      <c r="K425" s="3">
        <v>0</v>
      </c>
      <c r="L425" s="3"/>
      <c r="M425" s="3"/>
      <c r="N425" s="3"/>
      <c r="O425" s="3"/>
      <c r="P425" s="25">
        <v>463819034</v>
      </c>
      <c r="Q425" s="156">
        <v>321335702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17810416</v>
      </c>
      <c r="X425" s="3"/>
      <c r="Y425" s="3">
        <v>0</v>
      </c>
      <c r="Z425" s="3">
        <v>0</v>
      </c>
      <c r="AA425" s="3">
        <v>0</v>
      </c>
      <c r="AB425" s="3"/>
      <c r="AC425" s="27">
        <v>17810416</v>
      </c>
      <c r="AD425" s="28">
        <v>124672916</v>
      </c>
      <c r="AE425" s="135"/>
      <c r="AG425" s="135"/>
      <c r="AI425" s="135"/>
    </row>
    <row r="426" spans="1:35" x14ac:dyDescent="0.25">
      <c r="A426" s="29">
        <v>414</v>
      </c>
      <c r="B426" s="52"/>
      <c r="C426" s="134" t="str">
        <f>VLOOKUP(D426,[1]Hoja1!$A$2:$B$1115,2,0)</f>
        <v>17541</v>
      </c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>
        <v>282746256</v>
      </c>
      <c r="J426" s="3">
        <v>343231071</v>
      </c>
      <c r="K426" s="3">
        <v>0</v>
      </c>
      <c r="L426" s="3"/>
      <c r="M426" s="3"/>
      <c r="N426" s="3"/>
      <c r="O426" s="3"/>
      <c r="P426" s="25">
        <v>625977327</v>
      </c>
      <c r="Q426" s="156">
        <v>437479823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23562188</v>
      </c>
      <c r="X426" s="3"/>
      <c r="Y426" s="3">
        <v>0</v>
      </c>
      <c r="Z426" s="3">
        <v>0</v>
      </c>
      <c r="AA426" s="3">
        <v>0</v>
      </c>
      <c r="AB426" s="3"/>
      <c r="AC426" s="27">
        <v>23562188</v>
      </c>
      <c r="AD426" s="28">
        <v>164935316</v>
      </c>
      <c r="AE426" s="135"/>
      <c r="AG426" s="135"/>
      <c r="AI426" s="135"/>
    </row>
    <row r="427" spans="1:35" x14ac:dyDescent="0.25">
      <c r="A427" s="20">
        <v>415</v>
      </c>
      <c r="B427" s="52"/>
      <c r="C427" s="134" t="str">
        <f>VLOOKUP(D427,[1]Hoja1!$A$2:$B$1115,2,0)</f>
        <v>17614</v>
      </c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>
        <v>782019856</v>
      </c>
      <c r="J427" s="3">
        <v>873799669</v>
      </c>
      <c r="K427" s="3">
        <v>0</v>
      </c>
      <c r="L427" s="3"/>
      <c r="M427" s="3"/>
      <c r="N427" s="3"/>
      <c r="O427" s="3"/>
      <c r="P427" s="25">
        <v>1655819525</v>
      </c>
      <c r="Q427" s="156">
        <v>1134472953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65168321</v>
      </c>
      <c r="X427" s="3"/>
      <c r="Y427" s="3">
        <v>0</v>
      </c>
      <c r="Z427" s="3">
        <v>0</v>
      </c>
      <c r="AA427" s="3">
        <v>0</v>
      </c>
      <c r="AB427" s="3"/>
      <c r="AC427" s="27">
        <v>65168321</v>
      </c>
      <c r="AD427" s="28">
        <v>456178251</v>
      </c>
      <c r="AE427" s="135"/>
      <c r="AG427" s="135"/>
      <c r="AI427" s="135"/>
    </row>
    <row r="428" spans="1:35" x14ac:dyDescent="0.25">
      <c r="A428" s="29">
        <v>416</v>
      </c>
      <c r="B428" s="52"/>
      <c r="C428" s="134" t="str">
        <f>VLOOKUP(D428,[1]Hoja1!$A$2:$B$1115,2,0)</f>
        <v>17616</v>
      </c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>
        <v>156491922</v>
      </c>
      <c r="J428" s="3">
        <v>158043332</v>
      </c>
      <c r="K428" s="3">
        <v>0</v>
      </c>
      <c r="L428" s="3"/>
      <c r="M428" s="3"/>
      <c r="N428" s="3"/>
      <c r="O428" s="3"/>
      <c r="P428" s="25">
        <v>314535254</v>
      </c>
      <c r="Q428" s="156">
        <v>210207308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13040994</v>
      </c>
      <c r="X428" s="3"/>
      <c r="Y428" s="3">
        <v>0</v>
      </c>
      <c r="Z428" s="3">
        <v>0</v>
      </c>
      <c r="AA428" s="3">
        <v>0</v>
      </c>
      <c r="AB428" s="3"/>
      <c r="AC428" s="27">
        <v>13040994</v>
      </c>
      <c r="AD428" s="28">
        <v>91286952</v>
      </c>
      <c r="AE428" s="135"/>
      <c r="AG428" s="135"/>
      <c r="AI428" s="135"/>
    </row>
    <row r="429" spans="1:35" x14ac:dyDescent="0.25">
      <c r="A429" s="20">
        <v>417</v>
      </c>
      <c r="B429" s="52"/>
      <c r="C429" s="134" t="str">
        <f>VLOOKUP(D429,[1]Hoja1!$A$2:$B$1115,2,0)</f>
        <v>17653</v>
      </c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>
        <v>199888668</v>
      </c>
      <c r="J429" s="3">
        <v>235957594</v>
      </c>
      <c r="K429" s="3">
        <v>0</v>
      </c>
      <c r="L429" s="3"/>
      <c r="M429" s="3"/>
      <c r="N429" s="3"/>
      <c r="O429" s="3"/>
      <c r="P429" s="25">
        <v>435846262</v>
      </c>
      <c r="Q429" s="156">
        <v>302587150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16657389</v>
      </c>
      <c r="X429" s="3"/>
      <c r="Y429" s="3">
        <v>0</v>
      </c>
      <c r="Z429" s="3">
        <v>0</v>
      </c>
      <c r="AA429" s="3">
        <v>0</v>
      </c>
      <c r="AB429" s="3"/>
      <c r="AC429" s="27">
        <v>16657389</v>
      </c>
      <c r="AD429" s="28">
        <v>116601723</v>
      </c>
      <c r="AE429" s="135"/>
      <c r="AG429" s="135"/>
      <c r="AI429" s="135"/>
    </row>
    <row r="430" spans="1:35" x14ac:dyDescent="0.25">
      <c r="A430" s="29">
        <v>418</v>
      </c>
      <c r="B430" s="52"/>
      <c r="C430" s="134" t="str">
        <f>VLOOKUP(D430,[1]Hoja1!$A$2:$B$1115,2,0)</f>
        <v>17662</v>
      </c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>
        <v>320810280</v>
      </c>
      <c r="J430" s="3">
        <v>393191982</v>
      </c>
      <c r="K430" s="3">
        <v>0</v>
      </c>
      <c r="L430" s="3"/>
      <c r="M430" s="3"/>
      <c r="N430" s="3"/>
      <c r="O430" s="3"/>
      <c r="P430" s="25">
        <v>714002262</v>
      </c>
      <c r="Q430" s="156">
        <v>500128742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26734190</v>
      </c>
      <c r="X430" s="3"/>
      <c r="Y430" s="3">
        <v>0</v>
      </c>
      <c r="Z430" s="3">
        <v>0</v>
      </c>
      <c r="AA430" s="3">
        <v>0</v>
      </c>
      <c r="AB430" s="3"/>
      <c r="AC430" s="27">
        <v>26734190</v>
      </c>
      <c r="AD430" s="28">
        <v>187139330</v>
      </c>
      <c r="AE430" s="135"/>
      <c r="AG430" s="135"/>
      <c r="AI430" s="135"/>
    </row>
    <row r="431" spans="1:35" x14ac:dyDescent="0.25">
      <c r="A431" s="20">
        <v>419</v>
      </c>
      <c r="B431" s="52"/>
      <c r="C431" s="134" t="str">
        <f>VLOOKUP(D431,[1]Hoja1!$A$2:$B$1115,2,0)</f>
        <v>17665</v>
      </c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>
        <v>75875270</v>
      </c>
      <c r="J431" s="3">
        <v>94561758</v>
      </c>
      <c r="K431" s="3">
        <v>0</v>
      </c>
      <c r="L431" s="3"/>
      <c r="M431" s="3"/>
      <c r="N431" s="3"/>
      <c r="O431" s="3"/>
      <c r="P431" s="25">
        <v>170437028</v>
      </c>
      <c r="Q431" s="156">
        <v>119853514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6322939</v>
      </c>
      <c r="X431" s="3"/>
      <c r="Y431" s="3">
        <v>0</v>
      </c>
      <c r="Z431" s="3">
        <v>0</v>
      </c>
      <c r="AA431" s="3">
        <v>0</v>
      </c>
      <c r="AB431" s="3"/>
      <c r="AC431" s="27">
        <v>6322939</v>
      </c>
      <c r="AD431" s="28">
        <v>44260575</v>
      </c>
      <c r="AE431" s="135"/>
      <c r="AG431" s="135"/>
      <c r="AI431" s="135"/>
    </row>
    <row r="432" spans="1:35" x14ac:dyDescent="0.25">
      <c r="A432" s="29">
        <v>420</v>
      </c>
      <c r="B432" s="52"/>
      <c r="C432" s="134" t="str">
        <f>VLOOKUP(D432,[1]Hoja1!$A$2:$B$1115,2,0)</f>
        <v>17777</v>
      </c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>
        <v>447914128</v>
      </c>
      <c r="J432" s="3">
        <v>504826201</v>
      </c>
      <c r="K432" s="3">
        <v>0</v>
      </c>
      <c r="L432" s="3"/>
      <c r="M432" s="3"/>
      <c r="N432" s="3"/>
      <c r="O432" s="3"/>
      <c r="P432" s="25">
        <v>952740329</v>
      </c>
      <c r="Q432" s="156">
        <v>654130909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37326177</v>
      </c>
      <c r="X432" s="3"/>
      <c r="Y432" s="3">
        <v>0</v>
      </c>
      <c r="Z432" s="3">
        <v>0</v>
      </c>
      <c r="AA432" s="3">
        <v>0</v>
      </c>
      <c r="AB432" s="3"/>
      <c r="AC432" s="27">
        <v>37326177</v>
      </c>
      <c r="AD432" s="28">
        <v>261283243</v>
      </c>
      <c r="AE432" s="135"/>
      <c r="AG432" s="135"/>
      <c r="AI432" s="135"/>
    </row>
    <row r="433" spans="1:35" x14ac:dyDescent="0.25">
      <c r="A433" s="20">
        <v>421</v>
      </c>
      <c r="B433" s="52"/>
      <c r="C433" s="134" t="str">
        <f>VLOOKUP(D433,[1]Hoja1!$A$2:$B$1115,2,0)</f>
        <v>17867</v>
      </c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>
        <v>138505742</v>
      </c>
      <c r="J433" s="3">
        <v>182320299</v>
      </c>
      <c r="K433" s="3">
        <v>0</v>
      </c>
      <c r="L433" s="3"/>
      <c r="M433" s="3"/>
      <c r="N433" s="3"/>
      <c r="O433" s="3"/>
      <c r="P433" s="25">
        <v>320826041</v>
      </c>
      <c r="Q433" s="156">
        <v>228488879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11542145</v>
      </c>
      <c r="X433" s="3"/>
      <c r="Y433" s="3">
        <v>0</v>
      </c>
      <c r="Z433" s="3">
        <v>0</v>
      </c>
      <c r="AA433" s="3">
        <v>0</v>
      </c>
      <c r="AB433" s="3"/>
      <c r="AC433" s="27">
        <v>11542145</v>
      </c>
      <c r="AD433" s="28">
        <v>80795017</v>
      </c>
      <c r="AE433" s="135"/>
      <c r="AG433" s="135"/>
      <c r="AI433" s="135"/>
    </row>
    <row r="434" spans="1:35" x14ac:dyDescent="0.25">
      <c r="A434" s="29">
        <v>422</v>
      </c>
      <c r="B434" s="52"/>
      <c r="C434" s="134" t="str">
        <f>VLOOKUP(D434,[1]Hoja1!$A$2:$B$1115,2,0)</f>
        <v>17873</v>
      </c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>
        <v>510281136</v>
      </c>
      <c r="J434" s="3">
        <v>647959079</v>
      </c>
      <c r="K434" s="3">
        <v>0</v>
      </c>
      <c r="L434" s="3"/>
      <c r="M434" s="3"/>
      <c r="N434" s="3"/>
      <c r="O434" s="3"/>
      <c r="P434" s="25">
        <v>1158240215</v>
      </c>
      <c r="Q434" s="156">
        <v>818052791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42523428</v>
      </c>
      <c r="X434" s="3"/>
      <c r="Y434" s="3">
        <v>0</v>
      </c>
      <c r="Z434" s="3">
        <v>0</v>
      </c>
      <c r="AA434" s="3">
        <v>0</v>
      </c>
      <c r="AB434" s="3"/>
      <c r="AC434" s="27">
        <v>42523428</v>
      </c>
      <c r="AD434" s="28">
        <v>297663996</v>
      </c>
      <c r="AE434" s="135"/>
      <c r="AG434" s="135"/>
      <c r="AI434" s="135"/>
    </row>
    <row r="435" spans="1:35" x14ac:dyDescent="0.25">
      <c r="A435" s="20">
        <v>423</v>
      </c>
      <c r="B435" s="52"/>
      <c r="C435" s="134" t="str">
        <f>VLOOKUP(D435,[1]Hoja1!$A$2:$B$1115,2,0)</f>
        <v>17877</v>
      </c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>
        <v>152433798</v>
      </c>
      <c r="J435" s="3">
        <v>191737967</v>
      </c>
      <c r="K435" s="3">
        <v>0</v>
      </c>
      <c r="L435" s="3"/>
      <c r="M435" s="3"/>
      <c r="N435" s="3"/>
      <c r="O435" s="3"/>
      <c r="P435" s="25">
        <v>344171765</v>
      </c>
      <c r="Q435" s="156">
        <v>242549235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12702817</v>
      </c>
      <c r="X435" s="3"/>
      <c r="Y435" s="3">
        <v>0</v>
      </c>
      <c r="Z435" s="3">
        <v>0</v>
      </c>
      <c r="AA435" s="3">
        <v>0</v>
      </c>
      <c r="AB435" s="3"/>
      <c r="AC435" s="27">
        <v>12702817</v>
      </c>
      <c r="AD435" s="28">
        <v>88919713</v>
      </c>
      <c r="AE435" s="135"/>
      <c r="AG435" s="135"/>
      <c r="AI435" s="135"/>
    </row>
    <row r="436" spans="1:35" x14ac:dyDescent="0.25">
      <c r="A436" s="29">
        <v>424</v>
      </c>
      <c r="B436" s="52"/>
      <c r="C436" s="134" t="str">
        <f>VLOOKUP(D436,[1]Hoja1!$A$2:$B$1115,2,0)</f>
        <v>18029</v>
      </c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>
        <v>114513798</v>
      </c>
      <c r="J436" s="3">
        <v>99113057</v>
      </c>
      <c r="K436" s="3">
        <v>0</v>
      </c>
      <c r="L436" s="3"/>
      <c r="M436" s="3"/>
      <c r="N436" s="3"/>
      <c r="O436" s="3"/>
      <c r="P436" s="25">
        <v>213626855</v>
      </c>
      <c r="Q436" s="156">
        <v>137284325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9542817</v>
      </c>
      <c r="X436" s="3"/>
      <c r="Y436" s="3">
        <v>0</v>
      </c>
      <c r="Z436" s="3">
        <v>0</v>
      </c>
      <c r="AA436" s="3">
        <v>0</v>
      </c>
      <c r="AB436" s="3"/>
      <c r="AC436" s="27">
        <v>9542817</v>
      </c>
      <c r="AD436" s="28">
        <v>66799713</v>
      </c>
      <c r="AE436" s="135"/>
      <c r="AG436" s="135"/>
      <c r="AI436" s="135"/>
    </row>
    <row r="437" spans="1:35" x14ac:dyDescent="0.25">
      <c r="A437" s="20">
        <v>425</v>
      </c>
      <c r="B437" s="52"/>
      <c r="C437" s="134" t="str">
        <f>VLOOKUP(D437,[1]Hoja1!$A$2:$B$1115,2,0)</f>
        <v>18094</v>
      </c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>
        <v>248991112</v>
      </c>
      <c r="J437" s="3">
        <v>235316761</v>
      </c>
      <c r="K437" s="3">
        <v>0</v>
      </c>
      <c r="L437" s="3"/>
      <c r="M437" s="3"/>
      <c r="N437" s="3"/>
      <c r="O437" s="3"/>
      <c r="P437" s="25">
        <v>484307873</v>
      </c>
      <c r="Q437" s="156">
        <v>318313797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20749259</v>
      </c>
      <c r="X437" s="3"/>
      <c r="Y437" s="3">
        <v>0</v>
      </c>
      <c r="Z437" s="3">
        <v>0</v>
      </c>
      <c r="AA437" s="3">
        <v>0</v>
      </c>
      <c r="AB437" s="3"/>
      <c r="AC437" s="27">
        <v>20749259</v>
      </c>
      <c r="AD437" s="28">
        <v>145244817</v>
      </c>
      <c r="AE437" s="135"/>
      <c r="AG437" s="135"/>
      <c r="AI437" s="135"/>
    </row>
    <row r="438" spans="1:35" x14ac:dyDescent="0.25">
      <c r="A438" s="29">
        <v>426</v>
      </c>
      <c r="B438" s="52"/>
      <c r="C438" s="134" t="str">
        <f>VLOOKUP(D438,[1]Hoja1!$A$2:$B$1115,2,0)</f>
        <v>18150</v>
      </c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>
        <v>1121724864</v>
      </c>
      <c r="J438" s="3">
        <v>985484747</v>
      </c>
      <c r="K438" s="3">
        <v>0</v>
      </c>
      <c r="L438" s="3"/>
      <c r="M438" s="3"/>
      <c r="N438" s="3"/>
      <c r="O438" s="3"/>
      <c r="P438" s="25">
        <v>2107209611</v>
      </c>
      <c r="Q438" s="156">
        <v>941633087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93477072</v>
      </c>
      <c r="X438" s="3"/>
      <c r="Y438" s="3">
        <v>0</v>
      </c>
      <c r="Z438" s="3">
        <v>0</v>
      </c>
      <c r="AA438" s="3">
        <v>0</v>
      </c>
      <c r="AB438" s="3"/>
      <c r="AC438" s="27">
        <v>93477072</v>
      </c>
      <c r="AD438" s="28">
        <v>1072099452</v>
      </c>
      <c r="AE438" s="135"/>
      <c r="AG438" s="135"/>
      <c r="AI438" s="135"/>
    </row>
    <row r="439" spans="1:35" x14ac:dyDescent="0.25">
      <c r="A439" s="20">
        <v>427</v>
      </c>
      <c r="B439" s="52"/>
      <c r="C439" s="134" t="str">
        <f>VLOOKUP(D439,[1]Hoja1!$A$2:$B$1115,2,0)</f>
        <v>18205</v>
      </c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>
        <v>220078460</v>
      </c>
      <c r="J439" s="3">
        <v>212130343</v>
      </c>
      <c r="K439" s="3">
        <v>0</v>
      </c>
      <c r="L439" s="3"/>
      <c r="M439" s="3"/>
      <c r="N439" s="3"/>
      <c r="O439" s="3"/>
      <c r="P439" s="25">
        <v>432208803</v>
      </c>
      <c r="Q439" s="156">
        <v>285489831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18339872</v>
      </c>
      <c r="X439" s="3"/>
      <c r="Y439" s="3">
        <v>0</v>
      </c>
      <c r="Z439" s="3">
        <v>0</v>
      </c>
      <c r="AA439" s="3">
        <v>0</v>
      </c>
      <c r="AB439" s="3"/>
      <c r="AC439" s="27">
        <v>18339872</v>
      </c>
      <c r="AD439" s="28">
        <v>128379100</v>
      </c>
      <c r="AE439" s="135"/>
      <c r="AG439" s="135"/>
      <c r="AI439" s="135"/>
    </row>
    <row r="440" spans="1:35" x14ac:dyDescent="0.25">
      <c r="A440" s="29">
        <v>428</v>
      </c>
      <c r="B440" s="52"/>
      <c r="C440" s="134" t="str">
        <f>VLOOKUP(D440,[1]Hoja1!$A$2:$B$1115,2,0)</f>
        <v>18247</v>
      </c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>
        <v>407836976</v>
      </c>
      <c r="J440" s="3">
        <v>405476287</v>
      </c>
      <c r="K440" s="3">
        <v>0</v>
      </c>
      <c r="L440" s="3"/>
      <c r="M440" s="3"/>
      <c r="N440" s="3"/>
      <c r="O440" s="3"/>
      <c r="P440" s="25">
        <v>813313263</v>
      </c>
      <c r="Q440" s="156">
        <v>541421947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33986415</v>
      </c>
      <c r="X440" s="3"/>
      <c r="Y440" s="3">
        <v>0</v>
      </c>
      <c r="Z440" s="3">
        <v>0</v>
      </c>
      <c r="AA440" s="3">
        <v>0</v>
      </c>
      <c r="AB440" s="3"/>
      <c r="AC440" s="27">
        <v>33986415</v>
      </c>
      <c r="AD440" s="28">
        <v>237904901</v>
      </c>
      <c r="AE440" s="135"/>
      <c r="AG440" s="135"/>
      <c r="AI440" s="135"/>
    </row>
    <row r="441" spans="1:35" x14ac:dyDescent="0.25">
      <c r="A441" s="20">
        <v>429</v>
      </c>
      <c r="B441" s="52"/>
      <c r="C441" s="134" t="str">
        <f>VLOOKUP(D441,[1]Hoja1!$A$2:$B$1115,2,0)</f>
        <v>18256</v>
      </c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>
        <v>310769872</v>
      </c>
      <c r="J441" s="3">
        <v>311367297</v>
      </c>
      <c r="K441" s="3">
        <v>0</v>
      </c>
      <c r="L441" s="3"/>
      <c r="M441" s="3"/>
      <c r="N441" s="3"/>
      <c r="O441" s="3"/>
      <c r="P441" s="25">
        <v>622137169</v>
      </c>
      <c r="Q441" s="156">
        <v>414957253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25897489</v>
      </c>
      <c r="X441" s="3"/>
      <c r="Y441" s="3">
        <v>0</v>
      </c>
      <c r="Z441" s="3">
        <v>0</v>
      </c>
      <c r="AA441" s="3">
        <v>0</v>
      </c>
      <c r="AB441" s="3"/>
      <c r="AC441" s="27">
        <v>25897489</v>
      </c>
      <c r="AD441" s="28">
        <v>181282427</v>
      </c>
      <c r="AE441" s="135"/>
      <c r="AG441" s="135"/>
      <c r="AI441" s="135"/>
    </row>
    <row r="442" spans="1:35" x14ac:dyDescent="0.25">
      <c r="A442" s="29">
        <v>430</v>
      </c>
      <c r="B442" s="52"/>
      <c r="C442" s="134" t="str">
        <f>VLOOKUP(D442,[1]Hoja1!$A$2:$B$1115,2,0)</f>
        <v>18410</v>
      </c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>
        <v>392092264</v>
      </c>
      <c r="J442" s="3">
        <v>350827725</v>
      </c>
      <c r="K442" s="3">
        <v>0</v>
      </c>
      <c r="L442" s="3"/>
      <c r="M442" s="3"/>
      <c r="N442" s="3"/>
      <c r="O442" s="3"/>
      <c r="P442" s="25">
        <v>742919989</v>
      </c>
      <c r="Q442" s="156">
        <v>481525145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32674355</v>
      </c>
      <c r="X442" s="3"/>
      <c r="Y442" s="3">
        <v>0</v>
      </c>
      <c r="Z442" s="3">
        <v>0</v>
      </c>
      <c r="AA442" s="3">
        <v>0</v>
      </c>
      <c r="AB442" s="3"/>
      <c r="AC442" s="27">
        <v>32674355</v>
      </c>
      <c r="AD442" s="28">
        <v>228720489</v>
      </c>
      <c r="AE442" s="135"/>
      <c r="AG442" s="135"/>
      <c r="AI442" s="135"/>
    </row>
    <row r="443" spans="1:35" x14ac:dyDescent="0.25">
      <c r="A443" s="20">
        <v>431</v>
      </c>
      <c r="B443" s="52"/>
      <c r="C443" s="134" t="str">
        <f>VLOOKUP(D443,[1]Hoja1!$A$2:$B$1115,2,0)</f>
        <v>18460</v>
      </c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>
        <v>349321592</v>
      </c>
      <c r="J443" s="3">
        <v>328345166</v>
      </c>
      <c r="K443" s="3">
        <v>0</v>
      </c>
      <c r="L443" s="3"/>
      <c r="M443" s="3"/>
      <c r="N443" s="3"/>
      <c r="O443" s="3"/>
      <c r="P443" s="25">
        <v>677666758</v>
      </c>
      <c r="Q443" s="156">
        <v>444785698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29110133</v>
      </c>
      <c r="X443" s="3"/>
      <c r="Y443" s="3">
        <v>0</v>
      </c>
      <c r="Z443" s="3">
        <v>0</v>
      </c>
      <c r="AA443" s="3">
        <v>0</v>
      </c>
      <c r="AB443" s="3"/>
      <c r="AC443" s="27">
        <v>29110133</v>
      </c>
      <c r="AD443" s="28">
        <v>203770927</v>
      </c>
      <c r="AE443" s="135"/>
      <c r="AG443" s="135"/>
      <c r="AI443" s="135"/>
    </row>
    <row r="444" spans="1:35" x14ac:dyDescent="0.25">
      <c r="A444" s="29">
        <v>432</v>
      </c>
      <c r="B444" s="52"/>
      <c r="C444" s="134" t="str">
        <f>VLOOKUP(D444,[1]Hoja1!$A$2:$B$1115,2,0)</f>
        <v>18479</v>
      </c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>
        <v>75455270</v>
      </c>
      <c r="J444" s="3">
        <v>66147753</v>
      </c>
      <c r="K444" s="3">
        <v>0</v>
      </c>
      <c r="L444" s="3"/>
      <c r="M444" s="3"/>
      <c r="N444" s="3"/>
      <c r="O444" s="3"/>
      <c r="P444" s="25">
        <v>141603023</v>
      </c>
      <c r="Q444" s="156">
        <v>91299509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6287939</v>
      </c>
      <c r="X444" s="3"/>
      <c r="Y444" s="3">
        <v>0</v>
      </c>
      <c r="Z444" s="3">
        <v>0</v>
      </c>
      <c r="AA444" s="3">
        <v>0</v>
      </c>
      <c r="AB444" s="3"/>
      <c r="AC444" s="27">
        <v>6287939</v>
      </c>
      <c r="AD444" s="28">
        <v>44015575</v>
      </c>
      <c r="AE444" s="135"/>
      <c r="AG444" s="135"/>
      <c r="AI444" s="135"/>
    </row>
    <row r="445" spans="1:35" x14ac:dyDescent="0.25">
      <c r="A445" s="20">
        <v>433</v>
      </c>
      <c r="B445" s="52"/>
      <c r="C445" s="134" t="str">
        <f>VLOOKUP(D445,[1]Hoja1!$A$2:$B$1115,2,0)</f>
        <v>18592</v>
      </c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>
        <v>806444544</v>
      </c>
      <c r="J445" s="3">
        <v>642557912</v>
      </c>
      <c r="K445" s="3">
        <v>0</v>
      </c>
      <c r="L445" s="3"/>
      <c r="M445" s="3"/>
      <c r="N445" s="3"/>
      <c r="O445" s="3"/>
      <c r="P445" s="25">
        <v>1449002456</v>
      </c>
      <c r="Q445" s="156">
        <v>903330748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67203712</v>
      </c>
      <c r="X445" s="3"/>
      <c r="Y445" s="3">
        <v>0</v>
      </c>
      <c r="Z445" s="3">
        <v>0</v>
      </c>
      <c r="AA445" s="3">
        <v>0</v>
      </c>
      <c r="AB445" s="3"/>
      <c r="AC445" s="27">
        <v>67203712</v>
      </c>
      <c r="AD445" s="28">
        <v>478467996</v>
      </c>
      <c r="AE445" s="135"/>
      <c r="AG445" s="135"/>
      <c r="AI445" s="135"/>
    </row>
    <row r="446" spans="1:35" x14ac:dyDescent="0.25">
      <c r="A446" s="29">
        <v>434</v>
      </c>
      <c r="B446" s="52"/>
      <c r="C446" s="134" t="str">
        <f>VLOOKUP(D446,[1]Hoja1!$A$2:$B$1115,2,0)</f>
        <v>18610</v>
      </c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>
        <v>371261796</v>
      </c>
      <c r="J446" s="3">
        <v>346630326</v>
      </c>
      <c r="K446" s="3">
        <v>0</v>
      </c>
      <c r="L446" s="3"/>
      <c r="M446" s="3"/>
      <c r="N446" s="3"/>
      <c r="O446" s="3"/>
      <c r="P446" s="25">
        <v>717892122</v>
      </c>
      <c r="Q446" s="156">
        <v>470384258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30938483</v>
      </c>
      <c r="X446" s="3"/>
      <c r="Y446" s="3">
        <v>0</v>
      </c>
      <c r="Z446" s="3">
        <v>0</v>
      </c>
      <c r="AA446" s="3">
        <v>0</v>
      </c>
      <c r="AB446" s="3"/>
      <c r="AC446" s="27">
        <v>30938483</v>
      </c>
      <c r="AD446" s="28">
        <v>216569381</v>
      </c>
      <c r="AE446" s="135"/>
      <c r="AG446" s="135"/>
      <c r="AI446" s="135"/>
    </row>
    <row r="447" spans="1:35" x14ac:dyDescent="0.25">
      <c r="A447" s="20">
        <v>435</v>
      </c>
      <c r="B447" s="52"/>
      <c r="C447" s="134" t="str">
        <f>VLOOKUP(D447,[1]Hoja1!$A$2:$B$1115,2,0)</f>
        <v>18753</v>
      </c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>
        <v>1846811360</v>
      </c>
      <c r="J447" s="3">
        <v>1544329520</v>
      </c>
      <c r="K447" s="3">
        <v>0</v>
      </c>
      <c r="L447" s="3"/>
      <c r="M447" s="3"/>
      <c r="N447" s="3"/>
      <c r="O447" s="3"/>
      <c r="P447" s="25">
        <v>3391140880</v>
      </c>
      <c r="Q447" s="156">
        <v>2159933308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153900947</v>
      </c>
      <c r="X447" s="3"/>
      <c r="Y447" s="3">
        <v>0</v>
      </c>
      <c r="Z447" s="3">
        <v>0</v>
      </c>
      <c r="AA447" s="3">
        <v>0</v>
      </c>
      <c r="AB447" s="3"/>
      <c r="AC447" s="27">
        <v>153900947</v>
      </c>
      <c r="AD447" s="28">
        <v>1077306625</v>
      </c>
      <c r="AE447" s="135"/>
      <c r="AG447" s="135"/>
      <c r="AI447" s="135"/>
    </row>
    <row r="448" spans="1:35" x14ac:dyDescent="0.25">
      <c r="A448" s="29">
        <v>436</v>
      </c>
      <c r="B448" s="52"/>
      <c r="C448" s="134" t="str">
        <f>VLOOKUP(D448,[1]Hoja1!$A$2:$B$1115,2,0)</f>
        <v>18756</v>
      </c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>
        <v>419774572</v>
      </c>
      <c r="J448" s="3">
        <v>351036103</v>
      </c>
      <c r="K448" s="3">
        <v>0</v>
      </c>
      <c r="L448" s="3"/>
      <c r="M448" s="3"/>
      <c r="N448" s="3"/>
      <c r="O448" s="3"/>
      <c r="P448" s="25">
        <v>770810675</v>
      </c>
      <c r="Q448" s="156">
        <v>490960959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34981214</v>
      </c>
      <c r="X448" s="3"/>
      <c r="Y448" s="3">
        <v>0</v>
      </c>
      <c r="Z448" s="3">
        <v>0</v>
      </c>
      <c r="AA448" s="3">
        <v>0</v>
      </c>
      <c r="AB448" s="3"/>
      <c r="AC448" s="27">
        <v>34981214</v>
      </c>
      <c r="AD448" s="28">
        <v>244868502</v>
      </c>
      <c r="AE448" s="135"/>
      <c r="AG448" s="135"/>
      <c r="AI448" s="135"/>
    </row>
    <row r="449" spans="1:35" x14ac:dyDescent="0.25">
      <c r="A449" s="20">
        <v>437</v>
      </c>
      <c r="B449" s="52"/>
      <c r="C449" s="134" t="str">
        <f>VLOOKUP(D449,[1]Hoja1!$A$2:$B$1115,2,0)</f>
        <v>18785</v>
      </c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>
        <v>171824772</v>
      </c>
      <c r="J449" s="3">
        <v>159689190</v>
      </c>
      <c r="K449" s="3">
        <v>0</v>
      </c>
      <c r="L449" s="3"/>
      <c r="M449" s="3"/>
      <c r="N449" s="3"/>
      <c r="O449" s="3"/>
      <c r="P449" s="25">
        <v>331513962</v>
      </c>
      <c r="Q449" s="156">
        <v>216964114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14318731</v>
      </c>
      <c r="X449" s="3"/>
      <c r="Y449" s="3">
        <v>0</v>
      </c>
      <c r="Z449" s="3">
        <v>0</v>
      </c>
      <c r="AA449" s="3">
        <v>0</v>
      </c>
      <c r="AB449" s="3"/>
      <c r="AC449" s="27">
        <v>14318731</v>
      </c>
      <c r="AD449" s="28">
        <v>100231117</v>
      </c>
      <c r="AE449" s="135"/>
      <c r="AG449" s="135"/>
      <c r="AI449" s="135"/>
    </row>
    <row r="450" spans="1:35" x14ac:dyDescent="0.25">
      <c r="A450" s="29">
        <v>438</v>
      </c>
      <c r="B450" s="52"/>
      <c r="C450" s="134" t="str">
        <f>VLOOKUP(D450,[1]Hoja1!$A$2:$B$1115,2,0)</f>
        <v>18860</v>
      </c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>
        <v>156800672</v>
      </c>
      <c r="J450" s="3">
        <v>155178566</v>
      </c>
      <c r="K450" s="3">
        <v>0</v>
      </c>
      <c r="L450" s="3"/>
      <c r="M450" s="3"/>
      <c r="N450" s="3"/>
      <c r="O450" s="3"/>
      <c r="P450" s="25">
        <v>311979238</v>
      </c>
      <c r="Q450" s="156">
        <v>207445458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13066723</v>
      </c>
      <c r="X450" s="3"/>
      <c r="Y450" s="3">
        <v>0</v>
      </c>
      <c r="Z450" s="3">
        <v>0</v>
      </c>
      <c r="AA450" s="3">
        <v>0</v>
      </c>
      <c r="AB450" s="3"/>
      <c r="AC450" s="27">
        <v>13066723</v>
      </c>
      <c r="AD450" s="28">
        <v>91467057</v>
      </c>
      <c r="AE450" s="135"/>
      <c r="AG450" s="135"/>
      <c r="AI450" s="135"/>
    </row>
    <row r="451" spans="1:35" x14ac:dyDescent="0.25">
      <c r="A451" s="20">
        <v>439</v>
      </c>
      <c r="B451" s="52"/>
      <c r="C451" s="134" t="str">
        <f>VLOOKUP(D451,[1]Hoja1!$A$2:$B$1115,2,0)</f>
        <v>19022</v>
      </c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>
        <v>324950100</v>
      </c>
      <c r="J451" s="3">
        <v>286370274</v>
      </c>
      <c r="K451" s="3">
        <v>0</v>
      </c>
      <c r="L451" s="3"/>
      <c r="M451" s="3"/>
      <c r="N451" s="3"/>
      <c r="O451" s="3"/>
      <c r="P451" s="25">
        <v>611320374</v>
      </c>
      <c r="Q451" s="156">
        <v>394686974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27079175</v>
      </c>
      <c r="X451" s="3"/>
      <c r="Y451" s="3">
        <v>0</v>
      </c>
      <c r="Z451" s="3">
        <v>0</v>
      </c>
      <c r="AA451" s="3">
        <v>0</v>
      </c>
      <c r="AB451" s="3"/>
      <c r="AC451" s="27">
        <v>27079175</v>
      </c>
      <c r="AD451" s="28">
        <v>189554225</v>
      </c>
      <c r="AE451" s="135"/>
      <c r="AG451" s="135"/>
      <c r="AI451" s="135"/>
    </row>
    <row r="452" spans="1:35" x14ac:dyDescent="0.25">
      <c r="A452" s="29">
        <v>440</v>
      </c>
      <c r="B452" s="52"/>
      <c r="C452" s="134" t="str">
        <f>VLOOKUP(D452,[1]Hoja1!$A$2:$B$1115,2,0)</f>
        <v>19050</v>
      </c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>
        <v>706145216</v>
      </c>
      <c r="J452" s="3">
        <v>636649293</v>
      </c>
      <c r="K452" s="3">
        <v>0</v>
      </c>
      <c r="L452" s="3"/>
      <c r="M452" s="3"/>
      <c r="N452" s="37"/>
      <c r="O452" s="37"/>
      <c r="P452" s="25">
        <v>1342794509</v>
      </c>
      <c r="Q452" s="156">
        <v>872031033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58845435</v>
      </c>
      <c r="X452" s="3"/>
      <c r="Y452" s="3">
        <v>0</v>
      </c>
      <c r="Z452" s="3">
        <v>0</v>
      </c>
      <c r="AA452" s="3">
        <v>0</v>
      </c>
      <c r="AB452" s="3"/>
      <c r="AC452" s="27">
        <v>58845435</v>
      </c>
      <c r="AD452" s="28">
        <v>411918041</v>
      </c>
      <c r="AE452" s="135"/>
      <c r="AG452" s="135"/>
      <c r="AI452" s="135"/>
    </row>
    <row r="453" spans="1:35" x14ac:dyDescent="0.25">
      <c r="A453" s="20">
        <v>441</v>
      </c>
      <c r="B453" s="52"/>
      <c r="C453" s="134" t="str">
        <f>VLOOKUP(D453,[1]Hoja1!$A$2:$B$1115,2,0)</f>
        <v>19075</v>
      </c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>
        <v>450426520</v>
      </c>
      <c r="J453" s="3">
        <v>363741095</v>
      </c>
      <c r="K453" s="3">
        <v>0</v>
      </c>
      <c r="L453" s="3"/>
      <c r="M453" s="3"/>
      <c r="N453" s="37"/>
      <c r="O453" s="37"/>
      <c r="P453" s="25">
        <v>814167615</v>
      </c>
      <c r="Q453" s="156">
        <v>513883267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37535543</v>
      </c>
      <c r="X453" s="3"/>
      <c r="Y453" s="3">
        <v>0</v>
      </c>
      <c r="Z453" s="3">
        <v>0</v>
      </c>
      <c r="AA453" s="3">
        <v>0</v>
      </c>
      <c r="AB453" s="3"/>
      <c r="AC453" s="27">
        <v>37535543</v>
      </c>
      <c r="AD453" s="28">
        <v>262748805</v>
      </c>
      <c r="AE453" s="135"/>
      <c r="AG453" s="135"/>
      <c r="AI453" s="135"/>
    </row>
    <row r="454" spans="1:35" x14ac:dyDescent="0.25">
      <c r="A454" s="29">
        <v>442</v>
      </c>
      <c r="B454" s="52"/>
      <c r="C454" s="134" t="str">
        <f>VLOOKUP(D454,[1]Hoja1!$A$2:$B$1115,2,0)</f>
        <v>19100</v>
      </c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>
        <v>619005464</v>
      </c>
      <c r="J454" s="3">
        <v>639684210</v>
      </c>
      <c r="K454" s="3">
        <v>0</v>
      </c>
      <c r="L454" s="3"/>
      <c r="M454" s="3"/>
      <c r="N454" s="3"/>
      <c r="O454" s="3"/>
      <c r="P454" s="25">
        <v>1258689674</v>
      </c>
      <c r="Q454" s="156">
        <v>846019366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51583789</v>
      </c>
      <c r="X454" s="3"/>
      <c r="Y454" s="3">
        <v>0</v>
      </c>
      <c r="Z454" s="3">
        <v>0</v>
      </c>
      <c r="AA454" s="3">
        <v>0</v>
      </c>
      <c r="AB454" s="3"/>
      <c r="AC454" s="27">
        <v>51583789</v>
      </c>
      <c r="AD454" s="28">
        <v>361086519</v>
      </c>
      <c r="AE454" s="135"/>
      <c r="AG454" s="135"/>
      <c r="AI454" s="135"/>
    </row>
    <row r="455" spans="1:35" x14ac:dyDescent="0.25">
      <c r="A455" s="20">
        <v>443</v>
      </c>
      <c r="B455" s="52"/>
      <c r="C455" s="134" t="str">
        <f>VLOOKUP(D455,[1]Hoja1!$A$2:$B$1115,2,0)</f>
        <v>19110</v>
      </c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>
        <v>523068560</v>
      </c>
      <c r="J455" s="3">
        <v>601456807</v>
      </c>
      <c r="K455" s="3">
        <v>0</v>
      </c>
      <c r="L455" s="3"/>
      <c r="M455" s="3"/>
      <c r="N455" s="3"/>
      <c r="O455" s="3"/>
      <c r="P455" s="25">
        <v>1124525367</v>
      </c>
      <c r="Q455" s="156">
        <v>775812995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43589047</v>
      </c>
      <c r="X455" s="3"/>
      <c r="Y455" s="3">
        <v>0</v>
      </c>
      <c r="Z455" s="3">
        <v>0</v>
      </c>
      <c r="AA455" s="3">
        <v>0</v>
      </c>
      <c r="AB455" s="3"/>
      <c r="AC455" s="27">
        <v>43589047</v>
      </c>
      <c r="AD455" s="28">
        <v>305123325</v>
      </c>
      <c r="AE455" s="135"/>
      <c r="AG455" s="135"/>
      <c r="AI455" s="135"/>
    </row>
    <row r="456" spans="1:35" x14ac:dyDescent="0.25">
      <c r="A456" s="29">
        <v>444</v>
      </c>
      <c r="B456" s="52"/>
      <c r="C456" s="134" t="str">
        <f>VLOOKUP(D456,[1]Hoja1!$A$2:$B$1115,2,0)</f>
        <v>19130</v>
      </c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>
        <v>843569440</v>
      </c>
      <c r="J456" s="3">
        <v>838615668</v>
      </c>
      <c r="K456" s="3">
        <v>0</v>
      </c>
      <c r="L456" s="3"/>
      <c r="M456" s="3"/>
      <c r="N456" s="3"/>
      <c r="O456" s="3"/>
      <c r="P456" s="25">
        <v>1682185108</v>
      </c>
      <c r="Q456" s="156">
        <v>1116109696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70297453</v>
      </c>
      <c r="X456" s="3"/>
      <c r="Y456" s="3">
        <v>0</v>
      </c>
      <c r="Z456" s="3">
        <v>0</v>
      </c>
      <c r="AA456" s="3">
        <v>0</v>
      </c>
      <c r="AB456" s="3"/>
      <c r="AC456" s="27">
        <v>70297453</v>
      </c>
      <c r="AD456" s="28">
        <v>495777959</v>
      </c>
      <c r="AE456" s="135"/>
      <c r="AG456" s="135"/>
      <c r="AI456" s="135"/>
    </row>
    <row r="457" spans="1:35" x14ac:dyDescent="0.25">
      <c r="A457" s="20">
        <v>445</v>
      </c>
      <c r="B457" s="52"/>
      <c r="C457" s="134" t="str">
        <f>VLOOKUP(D457,[1]Hoja1!$A$2:$B$1115,2,0)</f>
        <v>19137</v>
      </c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>
        <v>1323619568</v>
      </c>
      <c r="J457" s="3">
        <v>1340058160</v>
      </c>
      <c r="K457" s="3">
        <v>0</v>
      </c>
      <c r="L457" s="3"/>
      <c r="M457" s="3"/>
      <c r="N457" s="3"/>
      <c r="O457" s="3"/>
      <c r="P457" s="25">
        <v>2663677728</v>
      </c>
      <c r="Q457" s="156">
        <v>1748554381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110301631</v>
      </c>
      <c r="X457" s="3"/>
      <c r="Y457" s="3">
        <v>0</v>
      </c>
      <c r="Z457" s="3">
        <v>0</v>
      </c>
      <c r="AA457" s="3">
        <v>0</v>
      </c>
      <c r="AB457" s="3"/>
      <c r="AC457" s="27">
        <v>110301631</v>
      </c>
      <c r="AD457" s="28">
        <v>804821716</v>
      </c>
      <c r="AE457" s="135"/>
      <c r="AG457" s="135"/>
      <c r="AI457" s="135"/>
    </row>
    <row r="458" spans="1:35" x14ac:dyDescent="0.25">
      <c r="A458" s="29">
        <v>446</v>
      </c>
      <c r="B458" s="52"/>
      <c r="C458" s="134" t="str">
        <f>VLOOKUP(D458,[1]Hoja1!$A$2:$B$1115,2,0)</f>
        <v>19142</v>
      </c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>
        <v>736885760</v>
      </c>
      <c r="J458" s="3">
        <v>728750940</v>
      </c>
      <c r="K458" s="3">
        <v>0</v>
      </c>
      <c r="L458" s="3"/>
      <c r="M458" s="3"/>
      <c r="N458" s="3"/>
      <c r="O458" s="3"/>
      <c r="P458" s="25">
        <v>1465636700</v>
      </c>
      <c r="Q458" s="156">
        <v>974379528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61407147</v>
      </c>
      <c r="X458" s="3"/>
      <c r="Y458" s="3">
        <v>0</v>
      </c>
      <c r="Z458" s="3">
        <v>0</v>
      </c>
      <c r="AA458" s="3">
        <v>0</v>
      </c>
      <c r="AB458" s="3"/>
      <c r="AC458" s="27">
        <v>61407147</v>
      </c>
      <c r="AD458" s="28">
        <v>429850025</v>
      </c>
      <c r="AE458" s="135"/>
      <c r="AG458" s="135"/>
      <c r="AI458" s="135"/>
    </row>
    <row r="459" spans="1:35" x14ac:dyDescent="0.25">
      <c r="A459" s="20">
        <v>447</v>
      </c>
      <c r="B459" s="52"/>
      <c r="C459" s="134" t="str">
        <f>VLOOKUP(D459,[1]Hoja1!$A$2:$B$1115,2,0)</f>
        <v>19212</v>
      </c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>
        <v>451868928</v>
      </c>
      <c r="J459" s="3">
        <v>516649279</v>
      </c>
      <c r="K459" s="3">
        <v>0</v>
      </c>
      <c r="L459" s="3"/>
      <c r="M459" s="3"/>
      <c r="N459" s="3"/>
      <c r="O459" s="3"/>
      <c r="P459" s="25">
        <v>968518207</v>
      </c>
      <c r="Q459" s="156">
        <v>667272255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37655744</v>
      </c>
      <c r="X459" s="3"/>
      <c r="Y459" s="3">
        <v>0</v>
      </c>
      <c r="Z459" s="3">
        <v>0</v>
      </c>
      <c r="AA459" s="3">
        <v>0</v>
      </c>
      <c r="AB459" s="3"/>
      <c r="AC459" s="27">
        <v>37655744</v>
      </c>
      <c r="AD459" s="28">
        <v>263590208</v>
      </c>
      <c r="AE459" s="135"/>
      <c r="AG459" s="135"/>
      <c r="AI459" s="135"/>
    </row>
    <row r="460" spans="1:35" x14ac:dyDescent="0.25">
      <c r="A460" s="29">
        <v>448</v>
      </c>
      <c r="B460" s="52"/>
      <c r="C460" s="134" t="str">
        <f>VLOOKUP(D460,[1]Hoja1!$A$2:$B$1115,2,0)</f>
        <v>19256</v>
      </c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>
        <v>991498384</v>
      </c>
      <c r="J460" s="3">
        <v>791855689</v>
      </c>
      <c r="K460" s="3">
        <v>0</v>
      </c>
      <c r="L460" s="3"/>
      <c r="M460" s="3"/>
      <c r="N460" s="37"/>
      <c r="O460" s="37"/>
      <c r="P460" s="25">
        <v>1783354073</v>
      </c>
      <c r="Q460" s="156">
        <v>1113919826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82624865</v>
      </c>
      <c r="X460" s="3"/>
      <c r="Y460" s="3">
        <v>0</v>
      </c>
      <c r="Z460" s="3">
        <v>0</v>
      </c>
      <c r="AA460" s="3">
        <v>0</v>
      </c>
      <c r="AB460" s="3"/>
      <c r="AC460" s="27">
        <v>82624865</v>
      </c>
      <c r="AD460" s="28">
        <v>586809382</v>
      </c>
      <c r="AE460" s="135"/>
      <c r="AG460" s="135"/>
      <c r="AI460" s="135"/>
    </row>
    <row r="461" spans="1:35" x14ac:dyDescent="0.25">
      <c r="A461" s="20">
        <v>449</v>
      </c>
      <c r="B461" s="52"/>
      <c r="C461" s="134" t="str">
        <f>VLOOKUP(D461,[1]Hoja1!$A$2:$B$1115,2,0)</f>
        <v>19290</v>
      </c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>
        <v>84500630</v>
      </c>
      <c r="J461" s="3">
        <v>84407711</v>
      </c>
      <c r="K461" s="3">
        <v>0</v>
      </c>
      <c r="L461" s="3"/>
      <c r="M461" s="3"/>
      <c r="N461" s="3"/>
      <c r="O461" s="3"/>
      <c r="P461" s="25">
        <v>168908341</v>
      </c>
      <c r="Q461" s="156">
        <v>112574587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7041719</v>
      </c>
      <c r="X461" s="3"/>
      <c r="Y461" s="3">
        <v>0</v>
      </c>
      <c r="Z461" s="3">
        <v>0</v>
      </c>
      <c r="AA461" s="3">
        <v>0</v>
      </c>
      <c r="AB461" s="3"/>
      <c r="AC461" s="27">
        <v>7041719</v>
      </c>
      <c r="AD461" s="28">
        <v>49292035</v>
      </c>
      <c r="AE461" s="135"/>
      <c r="AG461" s="135"/>
      <c r="AI461" s="135"/>
    </row>
    <row r="462" spans="1:35" x14ac:dyDescent="0.25">
      <c r="A462" s="29">
        <v>450</v>
      </c>
      <c r="B462" s="52"/>
      <c r="C462" s="134" t="str">
        <f>VLOOKUP(D462,[1]Hoja1!$A$2:$B$1115,2,0)</f>
        <v>19300</v>
      </c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>
        <v>265262792</v>
      </c>
      <c r="J462" s="3">
        <v>282831063</v>
      </c>
      <c r="K462" s="3">
        <v>0</v>
      </c>
      <c r="L462" s="3"/>
      <c r="M462" s="3"/>
      <c r="N462" s="3"/>
      <c r="O462" s="3"/>
      <c r="P462" s="25">
        <v>548093855</v>
      </c>
      <c r="Q462" s="156">
        <v>342506434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22105233</v>
      </c>
      <c r="X462" s="3"/>
      <c r="Y462" s="3">
        <v>0</v>
      </c>
      <c r="Z462" s="3">
        <v>0</v>
      </c>
      <c r="AA462" s="3">
        <v>0</v>
      </c>
      <c r="AB462" s="3"/>
      <c r="AC462" s="27">
        <v>22105233</v>
      </c>
      <c r="AD462" s="28">
        <v>183482188</v>
      </c>
      <c r="AE462" s="135"/>
      <c r="AG462" s="135"/>
      <c r="AI462" s="135"/>
    </row>
    <row r="463" spans="1:35" x14ac:dyDescent="0.25">
      <c r="A463" s="20">
        <v>451</v>
      </c>
      <c r="B463" s="52"/>
      <c r="C463" s="134" t="str">
        <f>VLOOKUP(D463,[1]Hoja1!$A$2:$B$1115,2,0)</f>
        <v>19318</v>
      </c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>
        <v>1682435008</v>
      </c>
      <c r="J463" s="3">
        <v>1083644147</v>
      </c>
      <c r="K463" s="3">
        <v>0</v>
      </c>
      <c r="L463" s="3"/>
      <c r="M463" s="3"/>
      <c r="N463" s="3"/>
      <c r="O463" s="3"/>
      <c r="P463" s="25">
        <v>2766079155</v>
      </c>
      <c r="Q463" s="156">
        <v>1390653174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140202917</v>
      </c>
      <c r="X463" s="3"/>
      <c r="Y463" s="3">
        <v>0</v>
      </c>
      <c r="Z463" s="3">
        <v>0</v>
      </c>
      <c r="AA463" s="3">
        <v>0</v>
      </c>
      <c r="AB463" s="3"/>
      <c r="AC463" s="27">
        <v>140202917</v>
      </c>
      <c r="AD463" s="28">
        <v>1235223064</v>
      </c>
      <c r="AE463" s="135"/>
      <c r="AG463" s="135"/>
      <c r="AI463" s="135"/>
    </row>
    <row r="464" spans="1:35" x14ac:dyDescent="0.25">
      <c r="A464" s="29">
        <v>452</v>
      </c>
      <c r="B464" s="52"/>
      <c r="C464" s="134" t="str">
        <f>VLOOKUP(D464,[1]Hoja1!$A$2:$B$1115,2,0)</f>
        <v>19355</v>
      </c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>
        <v>661408904</v>
      </c>
      <c r="J464" s="3">
        <v>801968121</v>
      </c>
      <c r="K464" s="3">
        <v>0</v>
      </c>
      <c r="L464" s="3"/>
      <c r="M464" s="3"/>
      <c r="N464" s="3"/>
      <c r="O464" s="3"/>
      <c r="P464" s="25">
        <v>1463377025</v>
      </c>
      <c r="Q464" s="156">
        <v>1022437757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55117409</v>
      </c>
      <c r="X464" s="3"/>
      <c r="Y464" s="3">
        <v>0</v>
      </c>
      <c r="Z464" s="3">
        <v>0</v>
      </c>
      <c r="AA464" s="3">
        <v>0</v>
      </c>
      <c r="AB464" s="3"/>
      <c r="AC464" s="27">
        <v>55117409</v>
      </c>
      <c r="AD464" s="28">
        <v>385821859</v>
      </c>
      <c r="AE464" s="135"/>
      <c r="AG464" s="135"/>
      <c r="AI464" s="135"/>
    </row>
    <row r="465" spans="1:35" x14ac:dyDescent="0.25">
      <c r="A465" s="20">
        <v>453</v>
      </c>
      <c r="B465" s="52"/>
      <c r="C465" s="134" t="str">
        <f>VLOOKUP(D465,[1]Hoja1!$A$2:$B$1115,2,0)</f>
        <v>19364</v>
      </c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>
        <v>350694828</v>
      </c>
      <c r="J465" s="3">
        <v>411795599</v>
      </c>
      <c r="K465" s="3">
        <v>0</v>
      </c>
      <c r="L465" s="3"/>
      <c r="M465" s="3"/>
      <c r="N465" s="3"/>
      <c r="O465" s="3"/>
      <c r="P465" s="25">
        <v>762490427</v>
      </c>
      <c r="Q465" s="156">
        <v>528693875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29224569</v>
      </c>
      <c r="X465" s="3"/>
      <c r="Y465" s="3">
        <v>0</v>
      </c>
      <c r="Z465" s="3">
        <v>0</v>
      </c>
      <c r="AA465" s="3">
        <v>0</v>
      </c>
      <c r="AB465" s="3"/>
      <c r="AC465" s="27">
        <v>29224569</v>
      </c>
      <c r="AD465" s="28">
        <v>204571983</v>
      </c>
      <c r="AE465" s="135"/>
      <c r="AG465" s="135"/>
      <c r="AI465" s="135"/>
    </row>
    <row r="466" spans="1:35" x14ac:dyDescent="0.25">
      <c r="A466" s="29">
        <v>454</v>
      </c>
      <c r="B466" s="52"/>
      <c r="C466" s="134" t="str">
        <f>VLOOKUP(D466,[1]Hoja1!$A$2:$B$1115,2,0)</f>
        <v>19392</v>
      </c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>
        <v>204968944</v>
      </c>
      <c r="J466" s="3">
        <v>198890438</v>
      </c>
      <c r="K466" s="3">
        <v>0</v>
      </c>
      <c r="L466" s="3"/>
      <c r="M466" s="3"/>
      <c r="N466" s="3"/>
      <c r="O466" s="3"/>
      <c r="P466" s="25">
        <v>403859382</v>
      </c>
      <c r="Q466" s="156">
        <v>267213418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17080745</v>
      </c>
      <c r="X466" s="3"/>
      <c r="Y466" s="3">
        <v>0</v>
      </c>
      <c r="Z466" s="3">
        <v>0</v>
      </c>
      <c r="AA466" s="3">
        <v>0</v>
      </c>
      <c r="AB466" s="3"/>
      <c r="AC466" s="27">
        <v>17080745</v>
      </c>
      <c r="AD466" s="28">
        <v>119565219</v>
      </c>
      <c r="AE466" s="135"/>
      <c r="AG466" s="135"/>
      <c r="AI466" s="135"/>
    </row>
    <row r="467" spans="1:35" x14ac:dyDescent="0.25">
      <c r="A467" s="20">
        <v>455</v>
      </c>
      <c r="B467" s="52"/>
      <c r="C467" s="134" t="str">
        <f>VLOOKUP(D467,[1]Hoja1!$A$2:$B$1115,2,0)</f>
        <v>19397</v>
      </c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>
        <v>234710248</v>
      </c>
      <c r="J467" s="3">
        <v>294213202</v>
      </c>
      <c r="K467" s="3">
        <v>0</v>
      </c>
      <c r="L467" s="3"/>
      <c r="M467" s="3"/>
      <c r="N467" s="3"/>
      <c r="O467" s="3"/>
      <c r="P467" s="25">
        <v>528923450</v>
      </c>
      <c r="Q467" s="156">
        <v>372449950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19559187</v>
      </c>
      <c r="X467" s="3"/>
      <c r="Y467" s="3">
        <v>0</v>
      </c>
      <c r="Z467" s="3">
        <v>0</v>
      </c>
      <c r="AA467" s="3">
        <v>0</v>
      </c>
      <c r="AB467" s="3"/>
      <c r="AC467" s="27">
        <v>19559187</v>
      </c>
      <c r="AD467" s="28">
        <v>136914313</v>
      </c>
      <c r="AE467" s="135"/>
      <c r="AG467" s="135"/>
      <c r="AI467" s="135"/>
    </row>
    <row r="468" spans="1:35" x14ac:dyDescent="0.25">
      <c r="A468" s="29">
        <v>456</v>
      </c>
      <c r="B468" s="52"/>
      <c r="C468" s="134" t="str">
        <f>VLOOKUP(D468,[1]Hoja1!$A$2:$B$1115,2,0)</f>
        <v>19418</v>
      </c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>
        <v>1013884400</v>
      </c>
      <c r="J468" s="3">
        <v>478564950</v>
      </c>
      <c r="K468" s="3">
        <v>0</v>
      </c>
      <c r="L468" s="3"/>
      <c r="M468" s="3"/>
      <c r="N468" s="3"/>
      <c r="O468" s="3"/>
      <c r="P468" s="25">
        <v>1492449350</v>
      </c>
      <c r="Q468" s="156">
        <v>741146368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84490367</v>
      </c>
      <c r="X468" s="3"/>
      <c r="Y468" s="3">
        <v>0</v>
      </c>
      <c r="Z468" s="3">
        <v>0</v>
      </c>
      <c r="AA468" s="3">
        <v>0</v>
      </c>
      <c r="AB468" s="3"/>
      <c r="AC468" s="27">
        <v>84490367</v>
      </c>
      <c r="AD468" s="28">
        <v>666812615</v>
      </c>
      <c r="AE468" s="135"/>
      <c r="AG468" s="135"/>
      <c r="AI468" s="135"/>
    </row>
    <row r="469" spans="1:35" x14ac:dyDescent="0.25">
      <c r="A469" s="20">
        <v>457</v>
      </c>
      <c r="B469" s="52"/>
      <c r="C469" s="134" t="str">
        <f>VLOOKUP(D469,[1]Hoja1!$A$2:$B$1115,2,0)</f>
        <v>19450</v>
      </c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>
        <v>285857528</v>
      </c>
      <c r="J469" s="3">
        <v>274271237</v>
      </c>
      <c r="K469" s="3">
        <v>0</v>
      </c>
      <c r="L469" s="3"/>
      <c r="M469" s="3"/>
      <c r="N469" s="3"/>
      <c r="O469" s="3"/>
      <c r="P469" s="25">
        <v>560128765</v>
      </c>
      <c r="Q469" s="156">
        <v>369557081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23821461</v>
      </c>
      <c r="X469" s="3"/>
      <c r="Y469" s="3">
        <v>0</v>
      </c>
      <c r="Z469" s="3">
        <v>0</v>
      </c>
      <c r="AA469" s="3">
        <v>0</v>
      </c>
      <c r="AB469" s="3"/>
      <c r="AC469" s="27">
        <v>23821461</v>
      </c>
      <c r="AD469" s="28">
        <v>166750223</v>
      </c>
      <c r="AE469" s="135"/>
      <c r="AG469" s="135"/>
      <c r="AI469" s="135"/>
    </row>
    <row r="470" spans="1:35" x14ac:dyDescent="0.25">
      <c r="A470" s="29">
        <v>458</v>
      </c>
      <c r="B470" s="52"/>
      <c r="C470" s="134" t="str">
        <f>VLOOKUP(D470,[1]Hoja1!$A$2:$B$1115,2,0)</f>
        <v>19455</v>
      </c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>
        <v>436639832</v>
      </c>
      <c r="J470" s="3">
        <v>522487769</v>
      </c>
      <c r="K470" s="3">
        <v>0</v>
      </c>
      <c r="L470" s="3"/>
      <c r="M470" s="3"/>
      <c r="N470" s="3"/>
      <c r="O470" s="3"/>
      <c r="P470" s="25">
        <v>959127601</v>
      </c>
      <c r="Q470" s="156">
        <v>668034381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36386653</v>
      </c>
      <c r="X470" s="3"/>
      <c r="Y470" s="3">
        <v>0</v>
      </c>
      <c r="Z470" s="3">
        <v>0</v>
      </c>
      <c r="AA470" s="3">
        <v>0</v>
      </c>
      <c r="AB470" s="3"/>
      <c r="AC470" s="27">
        <v>36386653</v>
      </c>
      <c r="AD470" s="28">
        <v>254706567</v>
      </c>
      <c r="AE470" s="135"/>
      <c r="AG470" s="135"/>
      <c r="AI470" s="135"/>
    </row>
    <row r="471" spans="1:35" x14ac:dyDescent="0.25">
      <c r="A471" s="20">
        <v>459</v>
      </c>
      <c r="B471" s="52"/>
      <c r="C471" s="134" t="str">
        <f>VLOOKUP(D471,[1]Hoja1!$A$2:$B$1115,2,0)</f>
        <v>19473</v>
      </c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>
        <v>971270704</v>
      </c>
      <c r="J471" s="3">
        <v>911397934</v>
      </c>
      <c r="K471" s="3">
        <v>0</v>
      </c>
      <c r="L471" s="3"/>
      <c r="M471" s="3"/>
      <c r="N471" s="3"/>
      <c r="O471" s="3"/>
      <c r="P471" s="25">
        <v>1882668638</v>
      </c>
      <c r="Q471" s="156">
        <v>1235154834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80939225</v>
      </c>
      <c r="X471" s="3"/>
      <c r="Y471" s="3">
        <v>0</v>
      </c>
      <c r="Z471" s="3">
        <v>0</v>
      </c>
      <c r="AA471" s="3">
        <v>0</v>
      </c>
      <c r="AB471" s="3"/>
      <c r="AC471" s="27">
        <v>80939225</v>
      </c>
      <c r="AD471" s="28">
        <v>566574579</v>
      </c>
      <c r="AE471" s="135"/>
      <c r="AG471" s="135"/>
      <c r="AI471" s="135"/>
    </row>
    <row r="472" spans="1:35" x14ac:dyDescent="0.25">
      <c r="A472" s="29">
        <v>460</v>
      </c>
      <c r="B472" s="52"/>
      <c r="C472" s="134" t="str">
        <f>VLOOKUP(D472,[1]Hoja1!$A$2:$B$1115,2,0)</f>
        <v>19513</v>
      </c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>
        <v>120006662</v>
      </c>
      <c r="J472" s="3">
        <v>150950187</v>
      </c>
      <c r="K472" s="3">
        <v>0</v>
      </c>
      <c r="L472" s="3"/>
      <c r="M472" s="3"/>
      <c r="N472" s="3"/>
      <c r="O472" s="3"/>
      <c r="P472" s="25">
        <v>270956849</v>
      </c>
      <c r="Q472" s="156">
        <v>190952407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10000555</v>
      </c>
      <c r="X472" s="3"/>
      <c r="Y472" s="3">
        <v>0</v>
      </c>
      <c r="Z472" s="3">
        <v>0</v>
      </c>
      <c r="AA472" s="3">
        <v>0</v>
      </c>
      <c r="AB472" s="3"/>
      <c r="AC472" s="27">
        <v>10000555</v>
      </c>
      <c r="AD472" s="28">
        <v>70003887</v>
      </c>
      <c r="AE472" s="135"/>
      <c r="AG472" s="135"/>
      <c r="AI472" s="135"/>
    </row>
    <row r="473" spans="1:35" x14ac:dyDescent="0.25">
      <c r="A473" s="20">
        <v>461</v>
      </c>
      <c r="B473" s="52"/>
      <c r="C473" s="134" t="str">
        <f>VLOOKUP(D473,[1]Hoja1!$A$2:$B$1115,2,0)</f>
        <v>19517</v>
      </c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>
        <v>1249511840</v>
      </c>
      <c r="J473" s="3">
        <v>1224880355</v>
      </c>
      <c r="K473" s="3">
        <v>0</v>
      </c>
      <c r="L473" s="3"/>
      <c r="M473" s="3"/>
      <c r="N473" s="3"/>
      <c r="O473" s="3"/>
      <c r="P473" s="25">
        <v>2474392195</v>
      </c>
      <c r="Q473" s="156">
        <v>1641384303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104125987</v>
      </c>
      <c r="X473" s="3"/>
      <c r="Y473" s="3">
        <v>0</v>
      </c>
      <c r="Z473" s="3">
        <v>0</v>
      </c>
      <c r="AA473" s="3">
        <v>0</v>
      </c>
      <c r="AB473" s="3"/>
      <c r="AC473" s="27">
        <v>104125987</v>
      </c>
      <c r="AD473" s="28">
        <v>728881905</v>
      </c>
      <c r="AE473" s="135"/>
      <c r="AG473" s="135"/>
      <c r="AI473" s="135"/>
    </row>
    <row r="474" spans="1:35" x14ac:dyDescent="0.25">
      <c r="A474" s="29">
        <v>462</v>
      </c>
      <c r="B474" s="52"/>
      <c r="C474" s="134" t="str">
        <f>VLOOKUP(D474,[1]Hoja1!$A$2:$B$1115,2,0)</f>
        <v>19532</v>
      </c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>
        <v>675288200</v>
      </c>
      <c r="J474" s="3">
        <v>669686863</v>
      </c>
      <c r="K474" s="3">
        <v>0</v>
      </c>
      <c r="L474" s="3"/>
      <c r="M474" s="3"/>
      <c r="N474" s="3"/>
      <c r="O474" s="3"/>
      <c r="P474" s="25">
        <v>1344975063</v>
      </c>
      <c r="Q474" s="156">
        <v>894782931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56274017</v>
      </c>
      <c r="X474" s="3"/>
      <c r="Y474" s="3">
        <v>0</v>
      </c>
      <c r="Z474" s="3">
        <v>0</v>
      </c>
      <c r="AA474" s="3">
        <v>0</v>
      </c>
      <c r="AB474" s="3"/>
      <c r="AC474" s="27">
        <v>56274017</v>
      </c>
      <c r="AD474" s="28">
        <v>393918115</v>
      </c>
      <c r="AE474" s="135"/>
      <c r="AG474" s="135"/>
      <c r="AI474" s="135"/>
    </row>
    <row r="475" spans="1:35" x14ac:dyDescent="0.25">
      <c r="A475" s="20">
        <v>463</v>
      </c>
      <c r="B475" s="52"/>
      <c r="C475" s="134" t="str">
        <f>VLOOKUP(D475,[1]Hoja1!$A$2:$B$1115,2,0)</f>
        <v>19533</v>
      </c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>
        <v>243318784</v>
      </c>
      <c r="J475" s="3">
        <v>194120323</v>
      </c>
      <c r="K475" s="3">
        <v>0</v>
      </c>
      <c r="L475" s="3"/>
      <c r="M475" s="3"/>
      <c r="N475" s="3"/>
      <c r="O475" s="3"/>
      <c r="P475" s="25">
        <v>437439107</v>
      </c>
      <c r="Q475" s="156">
        <v>176392895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20276565</v>
      </c>
      <c r="X475" s="3"/>
      <c r="Y475" s="3">
        <v>0</v>
      </c>
      <c r="Z475" s="3">
        <v>0</v>
      </c>
      <c r="AA475" s="3">
        <v>0</v>
      </c>
      <c r="AB475" s="3"/>
      <c r="AC475" s="27">
        <v>20276565</v>
      </c>
      <c r="AD475" s="28">
        <v>240769647</v>
      </c>
      <c r="AE475" s="135"/>
      <c r="AG475" s="135"/>
      <c r="AI475" s="135"/>
    </row>
    <row r="476" spans="1:35" x14ac:dyDescent="0.25">
      <c r="A476" s="29">
        <v>464</v>
      </c>
      <c r="B476" s="52"/>
      <c r="C476" s="134" t="str">
        <f>VLOOKUP(D476,[1]Hoja1!$A$2:$B$1115,2,0)</f>
        <v>19548</v>
      </c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>
        <v>678598488</v>
      </c>
      <c r="J476" s="3">
        <v>772884883</v>
      </c>
      <c r="K476" s="3">
        <v>0</v>
      </c>
      <c r="L476" s="3"/>
      <c r="M476" s="3"/>
      <c r="N476" s="3"/>
      <c r="O476" s="3"/>
      <c r="P476" s="25">
        <v>1451483371</v>
      </c>
      <c r="Q476" s="156">
        <v>922611466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56549874</v>
      </c>
      <c r="X476" s="3"/>
      <c r="Y476" s="3">
        <v>0</v>
      </c>
      <c r="Z476" s="3">
        <v>0</v>
      </c>
      <c r="AA476" s="3">
        <v>0</v>
      </c>
      <c r="AB476" s="3"/>
      <c r="AC476" s="27">
        <v>56549874</v>
      </c>
      <c r="AD476" s="28">
        <v>472322031</v>
      </c>
      <c r="AE476" s="135"/>
      <c r="AG476" s="135"/>
      <c r="AI476" s="135"/>
    </row>
    <row r="477" spans="1:35" x14ac:dyDescent="0.25">
      <c r="A477" s="20">
        <v>465</v>
      </c>
      <c r="B477" s="52"/>
      <c r="C477" s="134" t="str">
        <f>VLOOKUP(D477,[1]Hoja1!$A$2:$B$1115,2,0)</f>
        <v>19573</v>
      </c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>
        <v>484977616</v>
      </c>
      <c r="J477" s="3">
        <v>536104720</v>
      </c>
      <c r="K477" s="3">
        <v>0</v>
      </c>
      <c r="L477" s="3"/>
      <c r="M477" s="3"/>
      <c r="N477" s="3"/>
      <c r="O477" s="3"/>
      <c r="P477" s="25">
        <v>1021082336</v>
      </c>
      <c r="Q477" s="156">
        <v>697763924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40414801</v>
      </c>
      <c r="X477" s="3"/>
      <c r="Y477" s="3">
        <v>0</v>
      </c>
      <c r="Z477" s="3">
        <v>0</v>
      </c>
      <c r="AA477" s="3">
        <v>0</v>
      </c>
      <c r="AB477" s="3"/>
      <c r="AC477" s="27">
        <v>40414801</v>
      </c>
      <c r="AD477" s="28">
        <v>282903611</v>
      </c>
      <c r="AE477" s="135"/>
      <c r="AG477" s="135"/>
      <c r="AI477" s="135"/>
    </row>
    <row r="478" spans="1:35" x14ac:dyDescent="0.25">
      <c r="A478" s="29">
        <v>466</v>
      </c>
      <c r="B478" s="52"/>
      <c r="C478" s="134" t="str">
        <f>VLOOKUP(D478,[1]Hoja1!$A$2:$B$1115,2,0)</f>
        <v>19585</v>
      </c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>
        <v>350704944</v>
      </c>
      <c r="J478" s="3">
        <v>322091503</v>
      </c>
      <c r="K478" s="3">
        <v>0</v>
      </c>
      <c r="L478" s="3"/>
      <c r="M478" s="3"/>
      <c r="N478" s="3"/>
      <c r="O478" s="3"/>
      <c r="P478" s="25">
        <v>672796447</v>
      </c>
      <c r="Q478" s="156">
        <v>438993151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29225412</v>
      </c>
      <c r="X478" s="3"/>
      <c r="Y478" s="3">
        <v>0</v>
      </c>
      <c r="Z478" s="3">
        <v>0</v>
      </c>
      <c r="AA478" s="3">
        <v>0</v>
      </c>
      <c r="AB478" s="3"/>
      <c r="AC478" s="27">
        <v>29225412</v>
      </c>
      <c r="AD478" s="28">
        <v>204577884</v>
      </c>
      <c r="AE478" s="135"/>
      <c r="AG478" s="135"/>
      <c r="AI478" s="135"/>
    </row>
    <row r="479" spans="1:35" x14ac:dyDescent="0.25">
      <c r="A479" s="20">
        <v>467</v>
      </c>
      <c r="B479" s="52"/>
      <c r="C479" s="134" t="str">
        <f>VLOOKUP(D479,[1]Hoja1!$A$2:$B$1115,2,0)</f>
        <v>19622</v>
      </c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>
        <v>128450944</v>
      </c>
      <c r="J479" s="3">
        <v>147773037</v>
      </c>
      <c r="K479" s="3">
        <v>0</v>
      </c>
      <c r="L479" s="3"/>
      <c r="M479" s="3"/>
      <c r="N479" s="3"/>
      <c r="O479" s="3"/>
      <c r="P479" s="25">
        <v>276223981</v>
      </c>
      <c r="Q479" s="156">
        <v>190590017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10704245</v>
      </c>
      <c r="X479" s="3"/>
      <c r="Y479" s="3">
        <v>0</v>
      </c>
      <c r="Z479" s="3">
        <v>0</v>
      </c>
      <c r="AA479" s="3">
        <v>0</v>
      </c>
      <c r="AB479" s="3"/>
      <c r="AC479" s="27">
        <v>10704245</v>
      </c>
      <c r="AD479" s="28">
        <v>74929719</v>
      </c>
      <c r="AE479" s="135"/>
      <c r="AG479" s="135"/>
      <c r="AI479" s="135"/>
    </row>
    <row r="480" spans="1:35" x14ac:dyDescent="0.25">
      <c r="A480" s="29">
        <v>468</v>
      </c>
      <c r="B480" s="52"/>
      <c r="C480" s="134" t="str">
        <f>VLOOKUP(D480,[1]Hoja1!$A$2:$B$1115,2,0)</f>
        <v>19693</v>
      </c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>
        <v>105966268</v>
      </c>
      <c r="J480" s="3">
        <v>131171127</v>
      </c>
      <c r="K480" s="3">
        <v>0</v>
      </c>
      <c r="L480" s="3"/>
      <c r="M480" s="3"/>
      <c r="N480" s="3"/>
      <c r="O480" s="3"/>
      <c r="P480" s="25">
        <v>237137395</v>
      </c>
      <c r="Q480" s="156">
        <v>166493215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8830522</v>
      </c>
      <c r="X480" s="3"/>
      <c r="Y480" s="3">
        <v>0</v>
      </c>
      <c r="Z480" s="3">
        <v>0</v>
      </c>
      <c r="AA480" s="3">
        <v>0</v>
      </c>
      <c r="AB480" s="3"/>
      <c r="AC480" s="27">
        <v>8830522</v>
      </c>
      <c r="AD480" s="28">
        <v>61813658</v>
      </c>
      <c r="AE480" s="135"/>
      <c r="AG480" s="135"/>
      <c r="AI480" s="135"/>
    </row>
    <row r="481" spans="1:35" x14ac:dyDescent="0.25">
      <c r="A481" s="20">
        <v>469</v>
      </c>
      <c r="B481" s="52"/>
      <c r="C481" s="134" t="str">
        <f>VLOOKUP(D481,[1]Hoja1!$A$2:$B$1115,2,0)</f>
        <v>19698</v>
      </c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>
        <v>1804478880</v>
      </c>
      <c r="J481" s="3">
        <v>1938572629</v>
      </c>
      <c r="K481" s="3">
        <v>0</v>
      </c>
      <c r="L481" s="3"/>
      <c r="M481" s="3"/>
      <c r="N481" s="3"/>
      <c r="O481" s="3"/>
      <c r="P481" s="25">
        <v>3743051509</v>
      </c>
      <c r="Q481" s="156">
        <v>2540065589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150373240</v>
      </c>
      <c r="X481" s="3"/>
      <c r="Y481" s="3">
        <v>0</v>
      </c>
      <c r="Z481" s="3">
        <v>0</v>
      </c>
      <c r="AA481" s="3">
        <v>0</v>
      </c>
      <c r="AB481" s="3"/>
      <c r="AC481" s="27">
        <v>150373240</v>
      </c>
      <c r="AD481" s="28">
        <v>1052612680</v>
      </c>
      <c r="AE481" s="135"/>
      <c r="AG481" s="135"/>
      <c r="AI481" s="135"/>
    </row>
    <row r="482" spans="1:35" x14ac:dyDescent="0.25">
      <c r="A482" s="29">
        <v>470</v>
      </c>
      <c r="B482" s="52"/>
      <c r="C482" s="134" t="str">
        <f>VLOOKUP(D482,[1]Hoja1!$A$2:$B$1115,2,0)</f>
        <v>19701</v>
      </c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>
        <v>140601202</v>
      </c>
      <c r="J482" s="3">
        <v>126165946</v>
      </c>
      <c r="K482" s="3">
        <v>0</v>
      </c>
      <c r="L482" s="3"/>
      <c r="M482" s="3"/>
      <c r="N482" s="3"/>
      <c r="O482" s="3"/>
      <c r="P482" s="25">
        <v>266767148</v>
      </c>
      <c r="Q482" s="156">
        <v>173033014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11716767</v>
      </c>
      <c r="X482" s="3"/>
      <c r="Y482" s="3">
        <v>0</v>
      </c>
      <c r="Z482" s="3">
        <v>0</v>
      </c>
      <c r="AA482" s="3">
        <v>0</v>
      </c>
      <c r="AB482" s="3"/>
      <c r="AC482" s="27">
        <v>11716767</v>
      </c>
      <c r="AD482" s="28">
        <v>82017367</v>
      </c>
      <c r="AE482" s="135"/>
      <c r="AG482" s="135"/>
      <c r="AI482" s="135"/>
    </row>
    <row r="483" spans="1:35" x14ac:dyDescent="0.25">
      <c r="A483" s="20">
        <v>471</v>
      </c>
      <c r="B483" s="52"/>
      <c r="C483" s="134" t="str">
        <f>VLOOKUP(D483,[1]Hoja1!$A$2:$B$1115,2,0)</f>
        <v>19743</v>
      </c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>
        <v>618193512</v>
      </c>
      <c r="J483" s="3">
        <v>734608479</v>
      </c>
      <c r="K483" s="3">
        <v>0</v>
      </c>
      <c r="L483" s="3"/>
      <c r="M483" s="3"/>
      <c r="N483" s="3"/>
      <c r="O483" s="3"/>
      <c r="P483" s="25">
        <v>1352801991</v>
      </c>
      <c r="Q483" s="156">
        <v>940672983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51516126</v>
      </c>
      <c r="X483" s="3"/>
      <c r="Y483" s="3">
        <v>0</v>
      </c>
      <c r="Z483" s="3">
        <v>0</v>
      </c>
      <c r="AA483" s="3">
        <v>0</v>
      </c>
      <c r="AB483" s="3"/>
      <c r="AC483" s="27">
        <v>51516126</v>
      </c>
      <c r="AD483" s="28">
        <v>360612882</v>
      </c>
      <c r="AE483" s="135"/>
      <c r="AG483" s="135"/>
      <c r="AI483" s="135"/>
    </row>
    <row r="484" spans="1:35" x14ac:dyDescent="0.25">
      <c r="A484" s="29">
        <v>472</v>
      </c>
      <c r="B484" s="52"/>
      <c r="C484" s="134" t="str">
        <f>VLOOKUP(D484,[1]Hoja1!$A$2:$B$1115,2,0)</f>
        <v>19760</v>
      </c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>
        <v>121564712</v>
      </c>
      <c r="J484" s="3">
        <v>165108651</v>
      </c>
      <c r="K484" s="3">
        <v>0</v>
      </c>
      <c r="L484" s="3"/>
      <c r="M484" s="3"/>
      <c r="N484" s="3"/>
      <c r="O484" s="3"/>
      <c r="P484" s="25">
        <v>286673363</v>
      </c>
      <c r="Q484" s="156">
        <v>205630223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10130393</v>
      </c>
      <c r="X484" s="3"/>
      <c r="Y484" s="3">
        <v>0</v>
      </c>
      <c r="Z484" s="3">
        <v>0</v>
      </c>
      <c r="AA484" s="3">
        <v>0</v>
      </c>
      <c r="AB484" s="3"/>
      <c r="AC484" s="27">
        <v>10130393</v>
      </c>
      <c r="AD484" s="28">
        <v>70912747</v>
      </c>
      <c r="AE484" s="135"/>
      <c r="AG484" s="135"/>
      <c r="AI484" s="135"/>
    </row>
    <row r="485" spans="1:35" x14ac:dyDescent="0.25">
      <c r="A485" s="20">
        <v>473</v>
      </c>
      <c r="B485" s="52"/>
      <c r="C485" s="134" t="str">
        <f>VLOOKUP(D485,[1]Hoja1!$A$2:$B$1115,2,0)</f>
        <v>19780</v>
      </c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>
        <v>628886560</v>
      </c>
      <c r="J485" s="3">
        <v>634241568</v>
      </c>
      <c r="K485" s="3">
        <v>0</v>
      </c>
      <c r="L485" s="3"/>
      <c r="M485" s="3"/>
      <c r="N485" s="3"/>
      <c r="O485" s="3"/>
      <c r="P485" s="25">
        <v>1263128128</v>
      </c>
      <c r="Q485" s="156">
        <v>843870420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52407213</v>
      </c>
      <c r="X485" s="3"/>
      <c r="Y485" s="3">
        <v>0</v>
      </c>
      <c r="Z485" s="3">
        <v>0</v>
      </c>
      <c r="AA485" s="3">
        <v>0</v>
      </c>
      <c r="AB485" s="3"/>
      <c r="AC485" s="27">
        <v>52407213</v>
      </c>
      <c r="AD485" s="28">
        <v>366850495</v>
      </c>
      <c r="AE485" s="135"/>
      <c r="AG485" s="135"/>
      <c r="AI485" s="135"/>
    </row>
    <row r="486" spans="1:35" x14ac:dyDescent="0.25">
      <c r="A486" s="29">
        <v>474</v>
      </c>
      <c r="B486" s="52"/>
      <c r="C486" s="134" t="str">
        <f>VLOOKUP(D486,[1]Hoja1!$A$2:$B$1115,2,0)</f>
        <v>19785</v>
      </c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>
        <v>119004802</v>
      </c>
      <c r="J486" s="3">
        <v>104128350</v>
      </c>
      <c r="K486" s="3">
        <v>0</v>
      </c>
      <c r="L486" s="3"/>
      <c r="M486" s="3"/>
      <c r="N486" s="3"/>
      <c r="O486" s="3"/>
      <c r="P486" s="25">
        <v>223133152</v>
      </c>
      <c r="Q486" s="156">
        <v>143796618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9917067</v>
      </c>
      <c r="X486" s="3"/>
      <c r="Y486" s="3">
        <v>0</v>
      </c>
      <c r="Z486" s="3">
        <v>0</v>
      </c>
      <c r="AA486" s="3">
        <v>0</v>
      </c>
      <c r="AB486" s="3"/>
      <c r="AC486" s="27">
        <v>9917067</v>
      </c>
      <c r="AD486" s="28">
        <v>69419467</v>
      </c>
      <c r="AE486" s="135"/>
      <c r="AG486" s="135"/>
      <c r="AI486" s="135"/>
    </row>
    <row r="487" spans="1:35" x14ac:dyDescent="0.25">
      <c r="A487" s="20">
        <v>475</v>
      </c>
      <c r="B487" s="52"/>
      <c r="C487" s="134" t="str">
        <f>VLOOKUP(D487,[1]Hoja1!$A$2:$B$1115,2,0)</f>
        <v>19807</v>
      </c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>
        <v>533273520</v>
      </c>
      <c r="J487" s="3">
        <v>590702657</v>
      </c>
      <c r="K487" s="3">
        <v>0</v>
      </c>
      <c r="L487" s="3"/>
      <c r="M487" s="3"/>
      <c r="N487" s="3"/>
      <c r="O487" s="3"/>
      <c r="P487" s="25">
        <v>1123976177</v>
      </c>
      <c r="Q487" s="156">
        <v>768460497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44439460</v>
      </c>
      <c r="X487" s="3"/>
      <c r="Y487" s="3">
        <v>0</v>
      </c>
      <c r="Z487" s="3">
        <v>0</v>
      </c>
      <c r="AA487" s="3">
        <v>0</v>
      </c>
      <c r="AB487" s="3"/>
      <c r="AC487" s="27">
        <v>44439460</v>
      </c>
      <c r="AD487" s="28">
        <v>311076220</v>
      </c>
      <c r="AE487" s="135"/>
      <c r="AG487" s="135"/>
      <c r="AI487" s="135"/>
    </row>
    <row r="488" spans="1:35" x14ac:dyDescent="0.25">
      <c r="A488" s="29">
        <v>476</v>
      </c>
      <c r="B488" s="52"/>
      <c r="C488" s="134" t="str">
        <f>VLOOKUP(D488,[1]Hoja1!$A$2:$B$1115,2,0)</f>
        <v>19809</v>
      </c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>
        <v>1623170304</v>
      </c>
      <c r="J488" s="3">
        <v>843118692</v>
      </c>
      <c r="K488" s="3">
        <v>0</v>
      </c>
      <c r="L488" s="3"/>
      <c r="M488" s="3"/>
      <c r="N488" s="3"/>
      <c r="O488" s="3"/>
      <c r="P488" s="25">
        <v>2466288996</v>
      </c>
      <c r="Q488" s="156">
        <v>1310166746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135264192</v>
      </c>
      <c r="X488" s="3"/>
      <c r="Y488" s="3">
        <v>0</v>
      </c>
      <c r="Z488" s="3">
        <v>0</v>
      </c>
      <c r="AA488" s="3">
        <v>0</v>
      </c>
      <c r="AB488" s="3"/>
      <c r="AC488" s="27">
        <v>135264192</v>
      </c>
      <c r="AD488" s="28">
        <v>1020858058</v>
      </c>
      <c r="AE488" s="135"/>
      <c r="AG488" s="135"/>
      <c r="AI488" s="135"/>
    </row>
    <row r="489" spans="1:35" x14ac:dyDescent="0.25">
      <c r="A489" s="20">
        <v>477</v>
      </c>
      <c r="B489" s="52"/>
      <c r="C489" s="134" t="str">
        <f>VLOOKUP(D489,[1]Hoja1!$A$2:$B$1115,2,0)</f>
        <v>19821</v>
      </c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>
        <v>813257728</v>
      </c>
      <c r="J489" s="3">
        <v>800951172</v>
      </c>
      <c r="K489" s="3">
        <v>0</v>
      </c>
      <c r="L489" s="3"/>
      <c r="M489" s="3"/>
      <c r="N489" s="3"/>
      <c r="O489" s="3"/>
      <c r="P489" s="25">
        <v>1614208900</v>
      </c>
      <c r="Q489" s="156">
        <v>937411994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67771477</v>
      </c>
      <c r="X489" s="3"/>
      <c r="Y489" s="3">
        <v>0</v>
      </c>
      <c r="Z489" s="3">
        <v>0</v>
      </c>
      <c r="AA489" s="3">
        <v>0</v>
      </c>
      <c r="AB489" s="3"/>
      <c r="AC489" s="27">
        <v>67771477</v>
      </c>
      <c r="AD489" s="28">
        <v>609025429</v>
      </c>
      <c r="AE489" s="135"/>
      <c r="AG489" s="135"/>
      <c r="AI489" s="135"/>
    </row>
    <row r="490" spans="1:35" x14ac:dyDescent="0.25">
      <c r="A490" s="29">
        <v>478</v>
      </c>
      <c r="B490" s="52"/>
      <c r="C490" s="134" t="str">
        <f>VLOOKUP(D490,[1]Hoja1!$A$2:$B$1115,2,0)</f>
        <v>19824</v>
      </c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>
        <v>509226248</v>
      </c>
      <c r="J490" s="3">
        <v>499501108</v>
      </c>
      <c r="K490" s="3">
        <v>0</v>
      </c>
      <c r="L490" s="3"/>
      <c r="M490" s="3"/>
      <c r="N490" s="3"/>
      <c r="O490" s="3"/>
      <c r="P490" s="25">
        <v>1008727356</v>
      </c>
      <c r="Q490" s="156">
        <v>669243192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42435521</v>
      </c>
      <c r="X490" s="3"/>
      <c r="Y490" s="3">
        <v>0</v>
      </c>
      <c r="Z490" s="3">
        <v>0</v>
      </c>
      <c r="AA490" s="3">
        <v>0</v>
      </c>
      <c r="AB490" s="3"/>
      <c r="AC490" s="27">
        <v>42435521</v>
      </c>
      <c r="AD490" s="28">
        <v>297048643</v>
      </c>
      <c r="AE490" s="135"/>
      <c r="AG490" s="135"/>
      <c r="AI490" s="135"/>
    </row>
    <row r="491" spans="1:35" x14ac:dyDescent="0.25">
      <c r="A491" s="20">
        <v>479</v>
      </c>
      <c r="B491" s="52"/>
      <c r="C491" s="134" t="str">
        <f>VLOOKUP(D491,[1]Hoja1!$A$2:$B$1115,2,0)</f>
        <v>19845</v>
      </c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>
        <v>257290060</v>
      </c>
      <c r="J491" s="3">
        <v>273610442</v>
      </c>
      <c r="K491" s="3">
        <v>0</v>
      </c>
      <c r="L491" s="3"/>
      <c r="M491" s="3"/>
      <c r="N491" s="3"/>
      <c r="O491" s="3"/>
      <c r="P491" s="25">
        <v>530900502</v>
      </c>
      <c r="Q491" s="156">
        <v>359373794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21440838</v>
      </c>
      <c r="X491" s="3"/>
      <c r="Y491" s="3">
        <v>0</v>
      </c>
      <c r="Z491" s="3">
        <v>0</v>
      </c>
      <c r="AA491" s="3">
        <v>0</v>
      </c>
      <c r="AB491" s="3"/>
      <c r="AC491" s="27">
        <v>21440838</v>
      </c>
      <c r="AD491" s="28">
        <v>150085870</v>
      </c>
      <c r="AE491" s="135"/>
      <c r="AG491" s="135"/>
      <c r="AI491" s="135"/>
    </row>
    <row r="492" spans="1:35" x14ac:dyDescent="0.25">
      <c r="A492" s="29">
        <v>480</v>
      </c>
      <c r="B492" s="52"/>
      <c r="C492" s="134" t="str">
        <f>VLOOKUP(D492,[1]Hoja1!$A$2:$B$1115,2,0)</f>
        <v>20011</v>
      </c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>
        <v>1878292032</v>
      </c>
      <c r="J492" s="3">
        <v>1858787027</v>
      </c>
      <c r="K492" s="3">
        <v>0</v>
      </c>
      <c r="L492" s="3"/>
      <c r="M492" s="3"/>
      <c r="N492" s="3"/>
      <c r="O492" s="3"/>
      <c r="P492" s="25">
        <v>3737079059</v>
      </c>
      <c r="Q492" s="156">
        <v>2484884371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156524336</v>
      </c>
      <c r="X492" s="3"/>
      <c r="Y492" s="3">
        <v>0</v>
      </c>
      <c r="Z492" s="3">
        <v>0</v>
      </c>
      <c r="AA492" s="3">
        <v>0</v>
      </c>
      <c r="AB492" s="3"/>
      <c r="AC492" s="27">
        <v>156524336</v>
      </c>
      <c r="AD492" s="28">
        <v>1095670352</v>
      </c>
      <c r="AE492" s="135"/>
      <c r="AG492" s="135"/>
      <c r="AI492" s="135"/>
    </row>
    <row r="493" spans="1:35" x14ac:dyDescent="0.25">
      <c r="A493" s="20">
        <v>481</v>
      </c>
      <c r="B493" s="52"/>
      <c r="C493" s="134" t="str">
        <f>VLOOKUP(D493,[1]Hoja1!$A$2:$B$1115,2,0)</f>
        <v>20013</v>
      </c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>
        <v>2142663520</v>
      </c>
      <c r="J493" s="3">
        <v>1837790133</v>
      </c>
      <c r="K493" s="3">
        <v>0</v>
      </c>
      <c r="L493" s="3"/>
      <c r="M493" s="3"/>
      <c r="N493" s="37"/>
      <c r="O493" s="37"/>
      <c r="P493" s="25">
        <v>3980453653</v>
      </c>
      <c r="Q493" s="156">
        <v>2345652293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178555293</v>
      </c>
      <c r="X493" s="3"/>
      <c r="Y493" s="3">
        <v>0</v>
      </c>
      <c r="Z493" s="3">
        <v>0</v>
      </c>
      <c r="AA493" s="3">
        <v>0</v>
      </c>
      <c r="AB493" s="3"/>
      <c r="AC493" s="27">
        <v>178555293</v>
      </c>
      <c r="AD493" s="28">
        <v>1456246067</v>
      </c>
      <c r="AE493" s="135"/>
      <c r="AG493" s="135"/>
      <c r="AI493" s="135"/>
    </row>
    <row r="494" spans="1:35" x14ac:dyDescent="0.25">
      <c r="A494" s="29">
        <v>482</v>
      </c>
      <c r="B494" s="52"/>
      <c r="C494" s="134" t="str">
        <f>VLOOKUP(D494,[1]Hoja1!$A$2:$B$1115,2,0)</f>
        <v>20032</v>
      </c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>
        <v>734320192</v>
      </c>
      <c r="J494" s="3">
        <v>687123366</v>
      </c>
      <c r="K494" s="3">
        <v>0</v>
      </c>
      <c r="L494" s="3"/>
      <c r="M494" s="3"/>
      <c r="N494" s="3"/>
      <c r="O494" s="3"/>
      <c r="P494" s="25">
        <v>1421443558</v>
      </c>
      <c r="Q494" s="156">
        <v>931896762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61193349</v>
      </c>
      <c r="X494" s="3"/>
      <c r="Y494" s="3">
        <v>0</v>
      </c>
      <c r="Z494" s="3">
        <v>0</v>
      </c>
      <c r="AA494" s="3">
        <v>0</v>
      </c>
      <c r="AB494" s="3"/>
      <c r="AC494" s="27">
        <v>61193349</v>
      </c>
      <c r="AD494" s="28">
        <v>428353447</v>
      </c>
      <c r="AE494" s="135"/>
      <c r="AG494" s="135"/>
      <c r="AI494" s="135"/>
    </row>
    <row r="495" spans="1:35" x14ac:dyDescent="0.25">
      <c r="A495" s="20">
        <v>483</v>
      </c>
      <c r="B495" s="52"/>
      <c r="C495" s="134" t="str">
        <f>VLOOKUP(D495,[1]Hoja1!$A$2:$B$1115,2,0)</f>
        <v>20045</v>
      </c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>
        <v>1015301264</v>
      </c>
      <c r="J495" s="3">
        <v>848180037</v>
      </c>
      <c r="K495" s="3">
        <v>0</v>
      </c>
      <c r="L495" s="3"/>
      <c r="M495" s="3"/>
      <c r="N495" s="3"/>
      <c r="O495" s="3"/>
      <c r="P495" s="25">
        <v>1863481301</v>
      </c>
      <c r="Q495" s="156">
        <v>1186613793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84608439</v>
      </c>
      <c r="X495" s="3"/>
      <c r="Y495" s="3">
        <v>0</v>
      </c>
      <c r="Z495" s="3">
        <v>0</v>
      </c>
      <c r="AA495" s="3">
        <v>0</v>
      </c>
      <c r="AB495" s="3"/>
      <c r="AC495" s="27">
        <v>84608439</v>
      </c>
      <c r="AD495" s="28">
        <v>592259069</v>
      </c>
      <c r="AE495" s="135"/>
      <c r="AG495" s="135"/>
      <c r="AI495" s="135"/>
    </row>
    <row r="496" spans="1:35" x14ac:dyDescent="0.25">
      <c r="A496" s="29">
        <v>484</v>
      </c>
      <c r="B496" s="52"/>
      <c r="C496" s="134" t="str">
        <f>VLOOKUP(D496,[1]Hoja1!$A$2:$B$1115,2,0)</f>
        <v>20060</v>
      </c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>
        <v>1219808912</v>
      </c>
      <c r="J496" s="3">
        <v>899683832</v>
      </c>
      <c r="K496" s="3">
        <v>0</v>
      </c>
      <c r="L496" s="3"/>
      <c r="M496" s="3"/>
      <c r="N496" s="3"/>
      <c r="O496" s="3"/>
      <c r="P496" s="25">
        <v>2119492744</v>
      </c>
      <c r="Q496" s="156">
        <v>1306286804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101650743</v>
      </c>
      <c r="X496" s="3"/>
      <c r="Y496" s="3">
        <v>0</v>
      </c>
      <c r="Z496" s="3">
        <v>0</v>
      </c>
      <c r="AA496" s="3">
        <v>0</v>
      </c>
      <c r="AB496" s="3"/>
      <c r="AC496" s="27">
        <v>101650743</v>
      </c>
      <c r="AD496" s="28">
        <v>711555197</v>
      </c>
      <c r="AE496" s="135"/>
      <c r="AG496" s="135"/>
      <c r="AI496" s="135"/>
    </row>
    <row r="497" spans="1:35" x14ac:dyDescent="0.25">
      <c r="A497" s="20">
        <v>485</v>
      </c>
      <c r="B497" s="52"/>
      <c r="C497" s="134" t="str">
        <f>VLOOKUP(D497,[1]Hoja1!$A$2:$B$1115,2,0)</f>
        <v>20175</v>
      </c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>
        <v>1354917056</v>
      </c>
      <c r="J497" s="3">
        <v>1155709082</v>
      </c>
      <c r="K497" s="3">
        <v>0</v>
      </c>
      <c r="L497" s="3"/>
      <c r="M497" s="3"/>
      <c r="N497" s="3"/>
      <c r="O497" s="3"/>
      <c r="P497" s="25">
        <v>2510626138</v>
      </c>
      <c r="Q497" s="156">
        <v>1607348102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112909755</v>
      </c>
      <c r="X497" s="3"/>
      <c r="Y497" s="3">
        <v>0</v>
      </c>
      <c r="Z497" s="3">
        <v>0</v>
      </c>
      <c r="AA497" s="3">
        <v>0</v>
      </c>
      <c r="AB497" s="3"/>
      <c r="AC497" s="27">
        <v>112909755</v>
      </c>
      <c r="AD497" s="28">
        <v>790368281</v>
      </c>
      <c r="AE497" s="135"/>
      <c r="AG497" s="135"/>
      <c r="AI497" s="135"/>
    </row>
    <row r="498" spans="1:35" x14ac:dyDescent="0.25">
      <c r="A498" s="29">
        <v>486</v>
      </c>
      <c r="B498" s="52"/>
      <c r="C498" s="134" t="str">
        <f>VLOOKUP(D498,[1]Hoja1!$A$2:$B$1115,2,0)</f>
        <v>20178</v>
      </c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>
        <v>865513536</v>
      </c>
      <c r="J498" s="3">
        <v>835079613</v>
      </c>
      <c r="K498" s="3">
        <v>0</v>
      </c>
      <c r="L498" s="3"/>
      <c r="M498" s="3"/>
      <c r="N498" s="3"/>
      <c r="O498" s="3"/>
      <c r="P498" s="25">
        <v>1700593149</v>
      </c>
      <c r="Q498" s="156">
        <v>1123584125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72126128</v>
      </c>
      <c r="X498" s="3"/>
      <c r="Y498" s="3">
        <v>0</v>
      </c>
      <c r="Z498" s="3">
        <v>0</v>
      </c>
      <c r="AA498" s="3">
        <v>0</v>
      </c>
      <c r="AB498" s="3"/>
      <c r="AC498" s="27">
        <v>72126128</v>
      </c>
      <c r="AD498" s="28">
        <v>504882896</v>
      </c>
      <c r="AE498" s="135"/>
      <c r="AG498" s="135"/>
      <c r="AI498" s="135"/>
    </row>
    <row r="499" spans="1:35" x14ac:dyDescent="0.25">
      <c r="A499" s="20">
        <v>487</v>
      </c>
      <c r="B499" s="52"/>
      <c r="C499" s="134" t="str">
        <f>VLOOKUP(D499,[1]Hoja1!$A$2:$B$1115,2,0)</f>
        <v>20228</v>
      </c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>
        <v>1065008464</v>
      </c>
      <c r="J499" s="3">
        <v>1002945018</v>
      </c>
      <c r="K499" s="3">
        <v>0</v>
      </c>
      <c r="L499" s="3"/>
      <c r="M499" s="3"/>
      <c r="N499" s="3"/>
      <c r="O499" s="3"/>
      <c r="P499" s="25">
        <v>2067953482</v>
      </c>
      <c r="Q499" s="156">
        <v>1357947838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88750705</v>
      </c>
      <c r="X499" s="3"/>
      <c r="Y499" s="3">
        <v>0</v>
      </c>
      <c r="Z499" s="3">
        <v>0</v>
      </c>
      <c r="AA499" s="3">
        <v>0</v>
      </c>
      <c r="AB499" s="3"/>
      <c r="AC499" s="27">
        <v>88750705</v>
      </c>
      <c r="AD499" s="28">
        <v>621254939</v>
      </c>
      <c r="AE499" s="135"/>
      <c r="AG499" s="135"/>
      <c r="AI499" s="135"/>
    </row>
    <row r="500" spans="1:35" x14ac:dyDescent="0.25">
      <c r="A500" s="29">
        <v>488</v>
      </c>
      <c r="B500" s="52"/>
      <c r="C500" s="134" t="str">
        <f>VLOOKUP(D500,[1]Hoja1!$A$2:$B$1115,2,0)</f>
        <v>20238</v>
      </c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>
        <v>919477328</v>
      </c>
      <c r="J500" s="3">
        <v>731656970</v>
      </c>
      <c r="K500" s="3">
        <v>0</v>
      </c>
      <c r="L500" s="3"/>
      <c r="M500" s="3"/>
      <c r="N500" s="3"/>
      <c r="O500" s="3"/>
      <c r="P500" s="25">
        <v>1651134298</v>
      </c>
      <c r="Q500" s="156">
        <v>1038149414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76623111</v>
      </c>
      <c r="X500" s="3"/>
      <c r="Y500" s="3">
        <v>0</v>
      </c>
      <c r="Z500" s="3">
        <v>0</v>
      </c>
      <c r="AA500" s="3">
        <v>0</v>
      </c>
      <c r="AB500" s="3"/>
      <c r="AC500" s="27">
        <v>76623111</v>
      </c>
      <c r="AD500" s="28">
        <v>536361773</v>
      </c>
      <c r="AE500" s="135"/>
      <c r="AG500" s="135"/>
      <c r="AI500" s="135"/>
    </row>
    <row r="501" spans="1:35" x14ac:dyDescent="0.25">
      <c r="A501" s="20">
        <v>489</v>
      </c>
      <c r="B501" s="52"/>
      <c r="C501" s="134" t="str">
        <f>VLOOKUP(D501,[1]Hoja1!$A$2:$B$1115,2,0)</f>
        <v>20250</v>
      </c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>
        <v>1224653056</v>
      </c>
      <c r="J501" s="3">
        <v>1278275191</v>
      </c>
      <c r="K501" s="3">
        <v>0</v>
      </c>
      <c r="L501" s="3"/>
      <c r="M501" s="3"/>
      <c r="N501" s="3"/>
      <c r="O501" s="3"/>
      <c r="P501" s="25">
        <v>2502928247</v>
      </c>
      <c r="Q501" s="156">
        <v>1686492875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102054421</v>
      </c>
      <c r="X501" s="3"/>
      <c r="Y501" s="3">
        <v>0</v>
      </c>
      <c r="Z501" s="3">
        <v>0</v>
      </c>
      <c r="AA501" s="3">
        <v>0</v>
      </c>
      <c r="AB501" s="3"/>
      <c r="AC501" s="27">
        <v>102054421</v>
      </c>
      <c r="AD501" s="28">
        <v>714380951</v>
      </c>
      <c r="AE501" s="135"/>
      <c r="AG501" s="135"/>
      <c r="AI501" s="135"/>
    </row>
    <row r="502" spans="1:35" x14ac:dyDescent="0.25">
      <c r="A502" s="29">
        <v>490</v>
      </c>
      <c r="B502" s="52"/>
      <c r="C502" s="134" t="str">
        <f>VLOOKUP(D502,[1]Hoja1!$A$2:$B$1115,2,0)</f>
        <v>20295</v>
      </c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>
        <v>274291796</v>
      </c>
      <c r="J502" s="3">
        <v>287436930</v>
      </c>
      <c r="K502" s="3">
        <v>0</v>
      </c>
      <c r="L502" s="3"/>
      <c r="M502" s="3"/>
      <c r="N502" s="3"/>
      <c r="O502" s="3"/>
      <c r="P502" s="25">
        <v>561728726</v>
      </c>
      <c r="Q502" s="156">
        <v>378867530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22857650</v>
      </c>
      <c r="X502" s="3"/>
      <c r="Y502" s="3">
        <v>0</v>
      </c>
      <c r="Z502" s="3">
        <v>0</v>
      </c>
      <c r="AA502" s="3">
        <v>0</v>
      </c>
      <c r="AB502" s="3"/>
      <c r="AC502" s="27">
        <v>22857650</v>
      </c>
      <c r="AD502" s="28">
        <v>160003546</v>
      </c>
      <c r="AE502" s="135"/>
      <c r="AG502" s="135"/>
      <c r="AI502" s="135"/>
    </row>
    <row r="503" spans="1:35" x14ac:dyDescent="0.25">
      <c r="A503" s="20">
        <v>491</v>
      </c>
      <c r="B503" s="52"/>
      <c r="C503" s="134" t="str">
        <f>VLOOKUP(D503,[1]Hoja1!$A$2:$B$1115,2,0)</f>
        <v>20310</v>
      </c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>
        <v>91858588</v>
      </c>
      <c r="J503" s="3">
        <v>84281221</v>
      </c>
      <c r="K503" s="3">
        <v>0</v>
      </c>
      <c r="L503" s="3"/>
      <c r="M503" s="3"/>
      <c r="N503" s="3"/>
      <c r="O503" s="3"/>
      <c r="P503" s="25">
        <v>176139809</v>
      </c>
      <c r="Q503" s="156">
        <v>114900749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7654882</v>
      </c>
      <c r="X503" s="3"/>
      <c r="Y503" s="3">
        <v>0</v>
      </c>
      <c r="Z503" s="3">
        <v>0</v>
      </c>
      <c r="AA503" s="3">
        <v>0</v>
      </c>
      <c r="AB503" s="3"/>
      <c r="AC503" s="27">
        <v>7654882</v>
      </c>
      <c r="AD503" s="28">
        <v>53584178</v>
      </c>
      <c r="AE503" s="135"/>
      <c r="AG503" s="135"/>
      <c r="AI503" s="135"/>
    </row>
    <row r="504" spans="1:35" x14ac:dyDescent="0.25">
      <c r="A504" s="29">
        <v>492</v>
      </c>
      <c r="B504" s="52"/>
      <c r="C504" s="134" t="str">
        <f>VLOOKUP(D504,[1]Hoja1!$A$2:$B$1115,2,0)</f>
        <v>20383</v>
      </c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>
        <v>451231464</v>
      </c>
      <c r="J504" s="3">
        <v>405483805</v>
      </c>
      <c r="K504" s="3">
        <v>0</v>
      </c>
      <c r="L504" s="3"/>
      <c r="M504" s="3"/>
      <c r="N504" s="3"/>
      <c r="O504" s="3"/>
      <c r="P504" s="25">
        <v>856715269</v>
      </c>
      <c r="Q504" s="156">
        <v>555894293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37602622</v>
      </c>
      <c r="X504" s="3"/>
      <c r="Y504" s="3">
        <v>0</v>
      </c>
      <c r="Z504" s="3">
        <v>0</v>
      </c>
      <c r="AA504" s="3">
        <v>0</v>
      </c>
      <c r="AB504" s="3"/>
      <c r="AC504" s="27">
        <v>37602622</v>
      </c>
      <c r="AD504" s="28">
        <v>263218354</v>
      </c>
      <c r="AE504" s="135"/>
      <c r="AG504" s="135"/>
      <c r="AI504" s="135"/>
    </row>
    <row r="505" spans="1:35" x14ac:dyDescent="0.25">
      <c r="A505" s="20">
        <v>493</v>
      </c>
      <c r="B505" s="52"/>
      <c r="C505" s="134" t="str">
        <f>VLOOKUP(D505,[1]Hoja1!$A$2:$B$1115,2,0)</f>
        <v>20400</v>
      </c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>
        <v>1325168512</v>
      </c>
      <c r="J505" s="3">
        <v>986702665</v>
      </c>
      <c r="K505" s="3">
        <v>0</v>
      </c>
      <c r="L505" s="3"/>
      <c r="M505" s="3"/>
      <c r="N505" s="3"/>
      <c r="O505" s="3"/>
      <c r="P505" s="25">
        <v>2311871177</v>
      </c>
      <c r="Q505" s="156">
        <v>1428425501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110430709</v>
      </c>
      <c r="X505" s="3"/>
      <c r="Y505" s="3">
        <v>0</v>
      </c>
      <c r="Z505" s="3">
        <v>0</v>
      </c>
      <c r="AA505" s="3">
        <v>0</v>
      </c>
      <c r="AB505" s="3"/>
      <c r="AC505" s="27">
        <v>110430709</v>
      </c>
      <c r="AD505" s="28">
        <v>773014967</v>
      </c>
      <c r="AE505" s="135"/>
      <c r="AG505" s="135"/>
      <c r="AI505" s="135"/>
    </row>
    <row r="506" spans="1:35" x14ac:dyDescent="0.25">
      <c r="A506" s="29">
        <v>494</v>
      </c>
      <c r="B506" s="52"/>
      <c r="C506" s="134" t="str">
        <f>VLOOKUP(D506,[1]Hoja1!$A$2:$B$1115,2,0)</f>
        <v>20443</v>
      </c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>
        <v>333070028</v>
      </c>
      <c r="J506" s="3">
        <v>312493353</v>
      </c>
      <c r="K506" s="3">
        <v>0</v>
      </c>
      <c r="L506" s="3"/>
      <c r="M506" s="3"/>
      <c r="N506" s="3"/>
      <c r="O506" s="3"/>
      <c r="P506" s="25">
        <v>645563381</v>
      </c>
      <c r="Q506" s="156">
        <v>423516697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27755836</v>
      </c>
      <c r="X506" s="3"/>
      <c r="Y506" s="3">
        <v>0</v>
      </c>
      <c r="Z506" s="3">
        <v>0</v>
      </c>
      <c r="AA506" s="3">
        <v>0</v>
      </c>
      <c r="AB506" s="3"/>
      <c r="AC506" s="27">
        <v>27755836</v>
      </c>
      <c r="AD506" s="28">
        <v>194290848</v>
      </c>
      <c r="AE506" s="135"/>
      <c r="AG506" s="135"/>
      <c r="AI506" s="135"/>
    </row>
    <row r="507" spans="1:35" x14ac:dyDescent="0.25">
      <c r="A507" s="20">
        <v>495</v>
      </c>
      <c r="B507" s="52"/>
      <c r="C507" s="134" t="str">
        <f>VLOOKUP(D507,[1]Hoja1!$A$2:$B$1115,2,0)</f>
        <v>20517</v>
      </c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>
        <v>475560552</v>
      </c>
      <c r="J507" s="3">
        <v>385532103</v>
      </c>
      <c r="K507" s="3">
        <v>0</v>
      </c>
      <c r="L507" s="3"/>
      <c r="M507" s="3"/>
      <c r="N507" s="37"/>
      <c r="O507" s="37"/>
      <c r="P507" s="25">
        <v>861092655</v>
      </c>
      <c r="Q507" s="156">
        <v>544052287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39630046</v>
      </c>
      <c r="X507" s="3"/>
      <c r="Y507" s="3">
        <v>0</v>
      </c>
      <c r="Z507" s="3">
        <v>0</v>
      </c>
      <c r="AA507" s="3">
        <v>0</v>
      </c>
      <c r="AB507" s="3"/>
      <c r="AC507" s="27">
        <v>39630046</v>
      </c>
      <c r="AD507" s="28">
        <v>277410322</v>
      </c>
      <c r="AE507" s="135"/>
      <c r="AG507" s="135"/>
      <c r="AI507" s="135"/>
    </row>
    <row r="508" spans="1:35" x14ac:dyDescent="0.25">
      <c r="A508" s="29">
        <v>496</v>
      </c>
      <c r="B508" s="52"/>
      <c r="C508" s="134" t="str">
        <f>VLOOKUP(D508,[1]Hoja1!$A$2:$B$1115,2,0)</f>
        <v>20550</v>
      </c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>
        <v>617935608</v>
      </c>
      <c r="J508" s="3">
        <v>531478303</v>
      </c>
      <c r="K508" s="3">
        <v>0</v>
      </c>
      <c r="L508" s="3"/>
      <c r="M508" s="3"/>
      <c r="N508" s="3"/>
      <c r="O508" s="3"/>
      <c r="P508" s="25">
        <v>1149413911</v>
      </c>
      <c r="Q508" s="156">
        <v>737456839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51494634</v>
      </c>
      <c r="X508" s="3"/>
      <c r="Y508" s="3">
        <v>0</v>
      </c>
      <c r="Z508" s="3">
        <v>0</v>
      </c>
      <c r="AA508" s="3">
        <v>0</v>
      </c>
      <c r="AB508" s="3"/>
      <c r="AC508" s="27">
        <v>51494634</v>
      </c>
      <c r="AD508" s="28">
        <v>360462438</v>
      </c>
      <c r="AE508" s="135"/>
      <c r="AG508" s="135"/>
      <c r="AI508" s="135"/>
    </row>
    <row r="509" spans="1:35" x14ac:dyDescent="0.25">
      <c r="A509" s="20">
        <v>497</v>
      </c>
      <c r="B509" s="52"/>
      <c r="C509" s="134" t="str">
        <f>VLOOKUP(D509,[1]Hoja1!$A$2:$B$1115,2,0)</f>
        <v>20570</v>
      </c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>
        <v>1839080992</v>
      </c>
      <c r="J509" s="3">
        <v>1170093000</v>
      </c>
      <c r="K509" s="3">
        <v>0</v>
      </c>
      <c r="L509" s="3"/>
      <c r="M509" s="3"/>
      <c r="N509" s="3"/>
      <c r="O509" s="3"/>
      <c r="P509" s="25">
        <v>3009173992</v>
      </c>
      <c r="Q509" s="156">
        <v>1783119996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153256749</v>
      </c>
      <c r="X509" s="3"/>
      <c r="Y509" s="3">
        <v>0</v>
      </c>
      <c r="Z509" s="3">
        <v>0</v>
      </c>
      <c r="AA509" s="3">
        <v>0</v>
      </c>
      <c r="AB509" s="3"/>
      <c r="AC509" s="27">
        <v>153256749</v>
      </c>
      <c r="AD509" s="28">
        <v>1072797247</v>
      </c>
      <c r="AE509" s="135"/>
      <c r="AG509" s="135"/>
      <c r="AI509" s="135"/>
    </row>
    <row r="510" spans="1:35" x14ac:dyDescent="0.25">
      <c r="A510" s="29">
        <v>498</v>
      </c>
      <c r="B510" s="52"/>
      <c r="C510" s="134" t="str">
        <f>VLOOKUP(D510,[1]Hoja1!$A$2:$B$1115,2,0)</f>
        <v>20614</v>
      </c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>
        <v>381574824</v>
      </c>
      <c r="J510" s="3">
        <v>424457160</v>
      </c>
      <c r="K510" s="3">
        <v>0</v>
      </c>
      <c r="L510" s="3"/>
      <c r="M510" s="3"/>
      <c r="N510" s="3"/>
      <c r="O510" s="3"/>
      <c r="P510" s="25">
        <v>806031984</v>
      </c>
      <c r="Q510" s="156">
        <v>551648768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31797902</v>
      </c>
      <c r="X510" s="3"/>
      <c r="Y510" s="3">
        <v>0</v>
      </c>
      <c r="Z510" s="3">
        <v>0</v>
      </c>
      <c r="AA510" s="3">
        <v>0</v>
      </c>
      <c r="AB510" s="3"/>
      <c r="AC510" s="27">
        <v>31797902</v>
      </c>
      <c r="AD510" s="28">
        <v>222585314</v>
      </c>
      <c r="AE510" s="135"/>
      <c r="AG510" s="135"/>
      <c r="AI510" s="135"/>
    </row>
    <row r="511" spans="1:35" x14ac:dyDescent="0.25">
      <c r="A511" s="20">
        <v>499</v>
      </c>
      <c r="B511" s="52"/>
      <c r="C511" s="134" t="str">
        <f>VLOOKUP(D511,[1]Hoja1!$A$2:$B$1115,2,0)</f>
        <v>20621</v>
      </c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>
        <v>834365840</v>
      </c>
      <c r="J511" s="3">
        <v>808932254</v>
      </c>
      <c r="K511" s="3">
        <v>0</v>
      </c>
      <c r="L511" s="3"/>
      <c r="M511" s="3"/>
      <c r="N511" s="3"/>
      <c r="O511" s="3"/>
      <c r="P511" s="25">
        <v>1643298094</v>
      </c>
      <c r="Q511" s="156">
        <v>1056833324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69530487</v>
      </c>
      <c r="X511" s="3"/>
      <c r="Y511" s="3">
        <v>0</v>
      </c>
      <c r="Z511" s="3">
        <v>0</v>
      </c>
      <c r="AA511" s="3">
        <v>0</v>
      </c>
      <c r="AB511" s="3"/>
      <c r="AC511" s="27">
        <v>69530487</v>
      </c>
      <c r="AD511" s="28">
        <v>516934283</v>
      </c>
      <c r="AE511" s="135"/>
      <c r="AG511" s="135"/>
      <c r="AI511" s="135"/>
    </row>
    <row r="512" spans="1:35" x14ac:dyDescent="0.25">
      <c r="A512" s="29">
        <v>500</v>
      </c>
      <c r="B512" s="52"/>
      <c r="C512" s="134" t="str">
        <f>VLOOKUP(D512,[1]Hoja1!$A$2:$B$1115,2,0)</f>
        <v>20710</v>
      </c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>
        <v>494215264</v>
      </c>
      <c r="J512" s="3">
        <v>483252229</v>
      </c>
      <c r="K512" s="3">
        <v>0</v>
      </c>
      <c r="L512" s="3"/>
      <c r="M512" s="3"/>
      <c r="N512" s="3"/>
      <c r="O512" s="3"/>
      <c r="P512" s="25">
        <v>977467493</v>
      </c>
      <c r="Q512" s="156">
        <v>647990649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41184605</v>
      </c>
      <c r="X512" s="3"/>
      <c r="Y512" s="3">
        <v>0</v>
      </c>
      <c r="Z512" s="3">
        <v>0</v>
      </c>
      <c r="AA512" s="3">
        <v>0</v>
      </c>
      <c r="AB512" s="3"/>
      <c r="AC512" s="27">
        <v>41184605</v>
      </c>
      <c r="AD512" s="28">
        <v>288292239</v>
      </c>
      <c r="AE512" s="135"/>
      <c r="AG512" s="135"/>
      <c r="AI512" s="135"/>
    </row>
    <row r="513" spans="1:35" x14ac:dyDescent="0.25">
      <c r="A513" s="20">
        <v>501</v>
      </c>
      <c r="B513" s="52"/>
      <c r="C513" s="134" t="str">
        <f>VLOOKUP(D513,[1]Hoja1!$A$2:$B$1115,2,0)</f>
        <v>20750</v>
      </c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>
        <v>499954944</v>
      </c>
      <c r="J513" s="3">
        <v>511736694</v>
      </c>
      <c r="K513" s="3">
        <v>0</v>
      </c>
      <c r="L513" s="3"/>
      <c r="M513" s="3"/>
      <c r="N513" s="3"/>
      <c r="O513" s="3"/>
      <c r="P513" s="25">
        <v>1011691638</v>
      </c>
      <c r="Q513" s="156">
        <v>678388342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41662912</v>
      </c>
      <c r="X513" s="3"/>
      <c r="Y513" s="3">
        <v>0</v>
      </c>
      <c r="Z513" s="3">
        <v>0</v>
      </c>
      <c r="AA513" s="3">
        <v>0</v>
      </c>
      <c r="AB513" s="3"/>
      <c r="AC513" s="27">
        <v>41662912</v>
      </c>
      <c r="AD513" s="28">
        <v>291640384</v>
      </c>
      <c r="AE513" s="135"/>
      <c r="AG513" s="135"/>
      <c r="AI513" s="135"/>
    </row>
    <row r="514" spans="1:35" x14ac:dyDescent="0.25">
      <c r="A514" s="29">
        <v>502</v>
      </c>
      <c r="B514" s="52"/>
      <c r="C514" s="134" t="str">
        <f>VLOOKUP(D514,[1]Hoja1!$A$2:$B$1115,2,0)</f>
        <v>20770</v>
      </c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>
        <v>669713088</v>
      </c>
      <c r="J514" s="3">
        <v>655025114</v>
      </c>
      <c r="K514" s="3">
        <v>0</v>
      </c>
      <c r="L514" s="3"/>
      <c r="M514" s="3"/>
      <c r="N514" s="3"/>
      <c r="O514" s="3"/>
      <c r="P514" s="25">
        <v>1324738202</v>
      </c>
      <c r="Q514" s="156">
        <v>878262810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55809424</v>
      </c>
      <c r="X514" s="3"/>
      <c r="Y514" s="3">
        <v>0</v>
      </c>
      <c r="Z514" s="3">
        <v>0</v>
      </c>
      <c r="AA514" s="3">
        <v>0</v>
      </c>
      <c r="AB514" s="3"/>
      <c r="AC514" s="27">
        <v>55809424</v>
      </c>
      <c r="AD514" s="28">
        <v>390665968</v>
      </c>
      <c r="AE514" s="135"/>
      <c r="AG514" s="135"/>
      <c r="AI514" s="135"/>
    </row>
    <row r="515" spans="1:35" x14ac:dyDescent="0.25">
      <c r="A515" s="20">
        <v>503</v>
      </c>
      <c r="B515" s="52"/>
      <c r="C515" s="134" t="str">
        <f>VLOOKUP(D515,[1]Hoja1!$A$2:$B$1115,2,0)</f>
        <v>20787</v>
      </c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>
        <v>525006016</v>
      </c>
      <c r="J515" s="3">
        <v>513141642</v>
      </c>
      <c r="K515" s="3">
        <v>0</v>
      </c>
      <c r="L515" s="3"/>
      <c r="M515" s="3"/>
      <c r="N515" s="3"/>
      <c r="O515" s="3"/>
      <c r="P515" s="25">
        <v>1038147658</v>
      </c>
      <c r="Q515" s="156">
        <v>688143646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43750501</v>
      </c>
      <c r="X515" s="3"/>
      <c r="Y515" s="3">
        <v>0</v>
      </c>
      <c r="Z515" s="3">
        <v>0</v>
      </c>
      <c r="AA515" s="3">
        <v>0</v>
      </c>
      <c r="AB515" s="3"/>
      <c r="AC515" s="27">
        <v>43750501</v>
      </c>
      <c r="AD515" s="28">
        <v>306253511</v>
      </c>
      <c r="AE515" s="135"/>
      <c r="AG515" s="135"/>
      <c r="AI515" s="135"/>
    </row>
    <row r="516" spans="1:35" x14ac:dyDescent="0.25">
      <c r="A516" s="29">
        <v>504</v>
      </c>
      <c r="B516" s="52"/>
      <c r="C516" s="134" t="str">
        <f>VLOOKUP(D516,[1]Hoja1!$A$2:$B$1115,2,0)</f>
        <v>23068</v>
      </c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>
        <v>1788429216</v>
      </c>
      <c r="J516" s="3">
        <v>1478509585</v>
      </c>
      <c r="K516" s="3">
        <v>0</v>
      </c>
      <c r="L516" s="3"/>
      <c r="M516" s="3"/>
      <c r="N516" s="3"/>
      <c r="O516" s="3"/>
      <c r="P516" s="25">
        <v>3266938801</v>
      </c>
      <c r="Q516" s="156">
        <v>2074652657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149035768</v>
      </c>
      <c r="X516" s="3"/>
      <c r="Y516" s="3">
        <v>0</v>
      </c>
      <c r="Z516" s="3">
        <v>0</v>
      </c>
      <c r="AA516" s="3">
        <v>0</v>
      </c>
      <c r="AB516" s="3"/>
      <c r="AC516" s="27">
        <v>149035768</v>
      </c>
      <c r="AD516" s="28">
        <v>1043250376</v>
      </c>
      <c r="AE516" s="135"/>
      <c r="AG516" s="135"/>
      <c r="AI516" s="135"/>
    </row>
    <row r="517" spans="1:35" x14ac:dyDescent="0.25">
      <c r="A517" s="20">
        <v>505</v>
      </c>
      <c r="B517" s="52"/>
      <c r="C517" s="134" t="str">
        <f>VLOOKUP(D517,[1]Hoja1!$A$2:$B$1115,2,0)</f>
        <v>23079</v>
      </c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>
        <v>770015352</v>
      </c>
      <c r="J517" s="3">
        <v>618936980</v>
      </c>
      <c r="K517" s="3">
        <v>0</v>
      </c>
      <c r="L517" s="3"/>
      <c r="M517" s="3"/>
      <c r="N517" s="3"/>
      <c r="O517" s="3"/>
      <c r="P517" s="25">
        <v>1388952332</v>
      </c>
      <c r="Q517" s="156">
        <v>875608764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64167946</v>
      </c>
      <c r="X517" s="3"/>
      <c r="Y517" s="3">
        <v>0</v>
      </c>
      <c r="Z517" s="3">
        <v>0</v>
      </c>
      <c r="AA517" s="3">
        <v>0</v>
      </c>
      <c r="AB517" s="3"/>
      <c r="AC517" s="27">
        <v>64167946</v>
      </c>
      <c r="AD517" s="28">
        <v>449175622</v>
      </c>
      <c r="AE517" s="135"/>
      <c r="AG517" s="135"/>
      <c r="AI517" s="135"/>
    </row>
    <row r="518" spans="1:35" x14ac:dyDescent="0.25">
      <c r="A518" s="29">
        <v>506</v>
      </c>
      <c r="B518" s="52"/>
      <c r="C518" s="134" t="str">
        <f>VLOOKUP(D518,[1]Hoja1!$A$2:$B$1115,2,0)</f>
        <v>23090</v>
      </c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>
        <v>979358992</v>
      </c>
      <c r="J518" s="3">
        <v>724149084</v>
      </c>
      <c r="K518" s="3">
        <v>0</v>
      </c>
      <c r="L518" s="3"/>
      <c r="M518" s="3"/>
      <c r="N518" s="3"/>
      <c r="O518" s="3"/>
      <c r="P518" s="25">
        <v>1703508076</v>
      </c>
      <c r="Q518" s="156">
        <v>1050602080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81613249</v>
      </c>
      <c r="X518" s="3"/>
      <c r="Y518" s="3">
        <v>0</v>
      </c>
      <c r="Z518" s="3">
        <v>0</v>
      </c>
      <c r="AA518" s="3">
        <v>0</v>
      </c>
      <c r="AB518" s="3"/>
      <c r="AC518" s="27">
        <v>81613249</v>
      </c>
      <c r="AD518" s="28">
        <v>571292747</v>
      </c>
      <c r="AE518" s="135"/>
      <c r="AG518" s="135"/>
      <c r="AI518" s="135"/>
    </row>
    <row r="519" spans="1:35" x14ac:dyDescent="0.25">
      <c r="A519" s="20">
        <v>507</v>
      </c>
      <c r="B519" s="52"/>
      <c r="C519" s="134" t="str">
        <f>VLOOKUP(D519,[1]Hoja1!$A$2:$B$1115,2,0)</f>
        <v>23162</v>
      </c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>
        <v>1907582880</v>
      </c>
      <c r="J519" s="3">
        <v>1848663560</v>
      </c>
      <c r="K519" s="3">
        <v>0</v>
      </c>
      <c r="L519" s="3"/>
      <c r="M519" s="3"/>
      <c r="N519" s="3"/>
      <c r="O519" s="3"/>
      <c r="P519" s="25">
        <v>3756246440</v>
      </c>
      <c r="Q519" s="156">
        <v>2484524520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158965240</v>
      </c>
      <c r="X519" s="3"/>
      <c r="Y519" s="3">
        <v>0</v>
      </c>
      <c r="Z519" s="3">
        <v>0</v>
      </c>
      <c r="AA519" s="3">
        <v>0</v>
      </c>
      <c r="AB519" s="3"/>
      <c r="AC519" s="27">
        <v>158965240</v>
      </c>
      <c r="AD519" s="28">
        <v>1112756680</v>
      </c>
      <c r="AE519" s="135"/>
      <c r="AG519" s="135"/>
      <c r="AI519" s="135"/>
    </row>
    <row r="520" spans="1:35" x14ac:dyDescent="0.25">
      <c r="A520" s="29">
        <v>508</v>
      </c>
      <c r="B520" s="52"/>
      <c r="C520" s="134" t="str">
        <f>VLOOKUP(D520,[1]Hoja1!$A$2:$B$1115,2,0)</f>
        <v>23168</v>
      </c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>
        <v>409921984</v>
      </c>
      <c r="J520" s="3">
        <v>354853883</v>
      </c>
      <c r="K520" s="3">
        <v>0</v>
      </c>
      <c r="L520" s="3"/>
      <c r="M520" s="3"/>
      <c r="N520" s="3"/>
      <c r="O520" s="3"/>
      <c r="P520" s="25">
        <v>764775867</v>
      </c>
      <c r="Q520" s="156">
        <v>491494543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34160165</v>
      </c>
      <c r="X520" s="3"/>
      <c r="Y520" s="3">
        <v>0</v>
      </c>
      <c r="Z520" s="3">
        <v>0</v>
      </c>
      <c r="AA520" s="3">
        <v>0</v>
      </c>
      <c r="AB520" s="3"/>
      <c r="AC520" s="27">
        <v>34160165</v>
      </c>
      <c r="AD520" s="28">
        <v>239121159</v>
      </c>
      <c r="AE520" s="135"/>
      <c r="AG520" s="135"/>
      <c r="AI520" s="135"/>
    </row>
    <row r="521" spans="1:35" x14ac:dyDescent="0.25">
      <c r="A521" s="20">
        <v>509</v>
      </c>
      <c r="B521" s="52"/>
      <c r="C521" s="134" t="str">
        <f>VLOOKUP(D521,[1]Hoja1!$A$2:$B$1115,2,0)</f>
        <v>23182</v>
      </c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>
        <v>1007530944</v>
      </c>
      <c r="J521" s="3">
        <v>1065651404</v>
      </c>
      <c r="K521" s="3">
        <v>0</v>
      </c>
      <c r="L521" s="3"/>
      <c r="M521" s="3"/>
      <c r="N521" s="3"/>
      <c r="O521" s="3"/>
      <c r="P521" s="25">
        <v>2073182348</v>
      </c>
      <c r="Q521" s="156">
        <v>1401495052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83960912</v>
      </c>
      <c r="X521" s="3"/>
      <c r="Y521" s="3">
        <v>0</v>
      </c>
      <c r="Z521" s="3">
        <v>0</v>
      </c>
      <c r="AA521" s="3">
        <v>0</v>
      </c>
      <c r="AB521" s="3"/>
      <c r="AC521" s="27">
        <v>83960912</v>
      </c>
      <c r="AD521" s="28">
        <v>587726384</v>
      </c>
      <c r="AE521" s="135"/>
      <c r="AG521" s="135"/>
      <c r="AI521" s="135"/>
    </row>
    <row r="522" spans="1:35" x14ac:dyDescent="0.25">
      <c r="A522" s="29">
        <v>510</v>
      </c>
      <c r="B522" s="52"/>
      <c r="C522" s="134" t="str">
        <f>VLOOKUP(D522,[1]Hoja1!$A$2:$B$1115,2,0)</f>
        <v>23189</v>
      </c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>
        <v>1573053680</v>
      </c>
      <c r="J522" s="3">
        <v>1561911363</v>
      </c>
      <c r="K522" s="3">
        <v>0</v>
      </c>
      <c r="L522" s="3"/>
      <c r="M522" s="3"/>
      <c r="N522" s="3"/>
      <c r="O522" s="3"/>
      <c r="P522" s="25">
        <v>3134965043</v>
      </c>
      <c r="Q522" s="156">
        <v>2086262591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131087807</v>
      </c>
      <c r="X522" s="3"/>
      <c r="Y522" s="3">
        <v>0</v>
      </c>
      <c r="Z522" s="3">
        <v>0</v>
      </c>
      <c r="AA522" s="3">
        <v>0</v>
      </c>
      <c r="AB522" s="3"/>
      <c r="AC522" s="27">
        <v>131087807</v>
      </c>
      <c r="AD522" s="28">
        <v>917614645</v>
      </c>
      <c r="AE522" s="135"/>
      <c r="AG522" s="135"/>
      <c r="AI522" s="135"/>
    </row>
    <row r="523" spans="1:35" x14ac:dyDescent="0.25">
      <c r="A523" s="20">
        <v>511</v>
      </c>
      <c r="B523" s="52"/>
      <c r="C523" s="134" t="str">
        <f>VLOOKUP(D523,[1]Hoja1!$A$2:$B$1115,2,0)</f>
        <v>23300</v>
      </c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>
        <v>398622152</v>
      </c>
      <c r="J523" s="3">
        <v>397270834</v>
      </c>
      <c r="K523" s="3">
        <v>0</v>
      </c>
      <c r="L523" s="3"/>
      <c r="M523" s="3"/>
      <c r="N523" s="3"/>
      <c r="O523" s="3"/>
      <c r="P523" s="25">
        <v>795892986</v>
      </c>
      <c r="Q523" s="156">
        <v>530144886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33218513</v>
      </c>
      <c r="X523" s="3"/>
      <c r="Y523" s="3">
        <v>0</v>
      </c>
      <c r="Z523" s="3">
        <v>0</v>
      </c>
      <c r="AA523" s="3">
        <v>0</v>
      </c>
      <c r="AB523" s="3"/>
      <c r="AC523" s="27">
        <v>33218513</v>
      </c>
      <c r="AD523" s="28">
        <v>232529587</v>
      </c>
      <c r="AE523" s="135"/>
      <c r="AG523" s="135"/>
      <c r="AI523" s="135"/>
    </row>
    <row r="524" spans="1:35" x14ac:dyDescent="0.25">
      <c r="A524" s="29">
        <v>512</v>
      </c>
      <c r="B524" s="52"/>
      <c r="C524" s="134" t="str">
        <f>VLOOKUP(D524,[1]Hoja1!$A$2:$B$1115,2,0)</f>
        <v>23350</v>
      </c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>
        <v>427341504</v>
      </c>
      <c r="J524" s="3">
        <v>346441144</v>
      </c>
      <c r="K524" s="3">
        <v>0</v>
      </c>
      <c r="L524" s="3"/>
      <c r="M524" s="3"/>
      <c r="N524" s="3"/>
      <c r="O524" s="3"/>
      <c r="P524" s="25">
        <v>773782648</v>
      </c>
      <c r="Q524" s="156">
        <v>488888312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35611792</v>
      </c>
      <c r="X524" s="3"/>
      <c r="Y524" s="3">
        <v>0</v>
      </c>
      <c r="Z524" s="3">
        <v>0</v>
      </c>
      <c r="AA524" s="3">
        <v>0</v>
      </c>
      <c r="AB524" s="3"/>
      <c r="AC524" s="27">
        <v>35611792</v>
      </c>
      <c r="AD524" s="28">
        <v>249282544</v>
      </c>
      <c r="AE524" s="135"/>
      <c r="AG524" s="135"/>
      <c r="AI524" s="135"/>
    </row>
    <row r="525" spans="1:35" x14ac:dyDescent="0.25">
      <c r="A525" s="20">
        <v>513</v>
      </c>
      <c r="B525" s="52"/>
      <c r="C525" s="134" t="str">
        <f>VLOOKUP(D525,[1]Hoja1!$A$2:$B$1115,2,0)</f>
        <v>23419</v>
      </c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>
        <v>892283392</v>
      </c>
      <c r="J525" s="3">
        <v>642561043</v>
      </c>
      <c r="K525" s="3">
        <v>0</v>
      </c>
      <c r="L525" s="3"/>
      <c r="M525" s="3"/>
      <c r="N525" s="3"/>
      <c r="O525" s="3"/>
      <c r="P525" s="25">
        <v>1534844435</v>
      </c>
      <c r="Q525" s="156">
        <v>939988839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74356949</v>
      </c>
      <c r="X525" s="3"/>
      <c r="Y525" s="3">
        <v>0</v>
      </c>
      <c r="Z525" s="3">
        <v>0</v>
      </c>
      <c r="AA525" s="3">
        <v>0</v>
      </c>
      <c r="AB525" s="3"/>
      <c r="AC525" s="27">
        <v>74356949</v>
      </c>
      <c r="AD525" s="28">
        <v>520498647</v>
      </c>
      <c r="AE525" s="135"/>
      <c r="AG525" s="135"/>
      <c r="AI525" s="135"/>
    </row>
    <row r="526" spans="1:35" x14ac:dyDescent="0.25">
      <c r="A526" s="29">
        <v>514</v>
      </c>
      <c r="B526" s="52"/>
      <c r="C526" s="134" t="str">
        <f>VLOOKUP(D526,[1]Hoja1!$A$2:$B$1115,2,0)</f>
        <v>23464</v>
      </c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>
        <v>370306880</v>
      </c>
      <c r="J526" s="3">
        <v>349647271</v>
      </c>
      <c r="K526" s="3">
        <v>0</v>
      </c>
      <c r="L526" s="3"/>
      <c r="M526" s="3"/>
      <c r="N526" s="3"/>
      <c r="O526" s="3"/>
      <c r="P526" s="25">
        <v>719954151</v>
      </c>
      <c r="Q526" s="156">
        <v>473082899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30858907</v>
      </c>
      <c r="X526" s="3"/>
      <c r="Y526" s="3">
        <v>0</v>
      </c>
      <c r="Z526" s="3">
        <v>0</v>
      </c>
      <c r="AA526" s="3">
        <v>0</v>
      </c>
      <c r="AB526" s="3"/>
      <c r="AC526" s="27">
        <v>30858907</v>
      </c>
      <c r="AD526" s="28">
        <v>216012345</v>
      </c>
      <c r="AE526" s="135"/>
      <c r="AG526" s="135"/>
      <c r="AI526" s="135"/>
    </row>
    <row r="527" spans="1:35" x14ac:dyDescent="0.25">
      <c r="A527" s="20">
        <v>515</v>
      </c>
      <c r="B527" s="52"/>
      <c r="C527" s="134" t="str">
        <f>VLOOKUP(D527,[1]Hoja1!$A$2:$B$1115,2,0)</f>
        <v>23466</v>
      </c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>
        <v>2036554368</v>
      </c>
      <c r="J527" s="3">
        <v>1877388552</v>
      </c>
      <c r="K527" s="3">
        <v>0</v>
      </c>
      <c r="L527" s="3"/>
      <c r="M527" s="3"/>
      <c r="N527" s="3"/>
      <c r="O527" s="3"/>
      <c r="P527" s="25">
        <v>3913942920</v>
      </c>
      <c r="Q527" s="156">
        <v>2476476470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169712864</v>
      </c>
      <c r="X527" s="3"/>
      <c r="Y527" s="3">
        <v>0</v>
      </c>
      <c r="Z527" s="3">
        <v>0</v>
      </c>
      <c r="AA527" s="3">
        <v>0</v>
      </c>
      <c r="AB527" s="3"/>
      <c r="AC527" s="27">
        <v>169712864</v>
      </c>
      <c r="AD527" s="28">
        <v>1267753586</v>
      </c>
      <c r="AE527" s="135"/>
      <c r="AG527" s="135"/>
      <c r="AI527" s="135"/>
    </row>
    <row r="528" spans="1:35" x14ac:dyDescent="0.25">
      <c r="A528" s="29">
        <v>516</v>
      </c>
      <c r="B528" s="52"/>
      <c r="C528" s="134" t="str">
        <f>VLOOKUP(D528,[1]Hoja1!$A$2:$B$1115,2,0)</f>
        <v>23500</v>
      </c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>
        <v>1413212880</v>
      </c>
      <c r="J528" s="3">
        <v>1171550499</v>
      </c>
      <c r="K528" s="3">
        <v>0</v>
      </c>
      <c r="L528" s="3"/>
      <c r="M528" s="3"/>
      <c r="N528" s="3"/>
      <c r="O528" s="3"/>
      <c r="P528" s="25">
        <v>2584763379</v>
      </c>
      <c r="Q528" s="156">
        <v>1642621459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117767740</v>
      </c>
      <c r="X528" s="3"/>
      <c r="Y528" s="3">
        <v>0</v>
      </c>
      <c r="Z528" s="3">
        <v>0</v>
      </c>
      <c r="AA528" s="3">
        <v>0</v>
      </c>
      <c r="AB528" s="3"/>
      <c r="AC528" s="27">
        <v>117767740</v>
      </c>
      <c r="AD528" s="28">
        <v>824374180</v>
      </c>
      <c r="AE528" s="135"/>
      <c r="AG528" s="135"/>
      <c r="AI528" s="135"/>
    </row>
    <row r="529" spans="1:35" x14ac:dyDescent="0.25">
      <c r="A529" s="20">
        <v>517</v>
      </c>
      <c r="B529" s="52"/>
      <c r="C529" s="134" t="str">
        <f>VLOOKUP(D529,[1]Hoja1!$A$2:$B$1115,2,0)</f>
        <v>23555</v>
      </c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>
        <v>1935662656</v>
      </c>
      <c r="J529" s="3">
        <v>1622497155</v>
      </c>
      <c r="K529" s="3">
        <v>0</v>
      </c>
      <c r="L529" s="3"/>
      <c r="M529" s="3"/>
      <c r="N529" s="3"/>
      <c r="O529" s="3"/>
      <c r="P529" s="25">
        <v>3558159811</v>
      </c>
      <c r="Q529" s="156">
        <v>2267718039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161305221</v>
      </c>
      <c r="X529" s="3"/>
      <c r="Y529" s="3">
        <v>0</v>
      </c>
      <c r="Z529" s="3">
        <v>0</v>
      </c>
      <c r="AA529" s="3">
        <v>0</v>
      </c>
      <c r="AB529" s="3"/>
      <c r="AC529" s="27">
        <v>161305221</v>
      </c>
      <c r="AD529" s="28">
        <v>1129136551</v>
      </c>
      <c r="AE529" s="135"/>
      <c r="AG529" s="135"/>
      <c r="AI529" s="135"/>
    </row>
    <row r="530" spans="1:35" x14ac:dyDescent="0.25">
      <c r="A530" s="29">
        <v>518</v>
      </c>
      <c r="B530" s="52"/>
      <c r="C530" s="134" t="str">
        <f>VLOOKUP(D530,[1]Hoja1!$A$2:$B$1115,2,0)</f>
        <v>23570</v>
      </c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>
        <v>1032648032</v>
      </c>
      <c r="J530" s="3">
        <v>967962425</v>
      </c>
      <c r="K530" s="3">
        <v>0</v>
      </c>
      <c r="L530" s="3"/>
      <c r="M530" s="3"/>
      <c r="N530" s="3"/>
      <c r="O530" s="3"/>
      <c r="P530" s="25">
        <v>2000610457</v>
      </c>
      <c r="Q530" s="156">
        <v>1282189333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86054003</v>
      </c>
      <c r="X530" s="3"/>
      <c r="Y530" s="3">
        <v>0</v>
      </c>
      <c r="Z530" s="3">
        <v>0</v>
      </c>
      <c r="AA530" s="3">
        <v>0</v>
      </c>
      <c r="AB530" s="3"/>
      <c r="AC530" s="27">
        <v>86054003</v>
      </c>
      <c r="AD530" s="28">
        <v>632367121</v>
      </c>
      <c r="AE530" s="135"/>
      <c r="AG530" s="135"/>
      <c r="AI530" s="135"/>
    </row>
    <row r="531" spans="1:35" x14ac:dyDescent="0.25">
      <c r="A531" s="20">
        <v>519</v>
      </c>
      <c r="B531" s="52"/>
      <c r="C531" s="134" t="str">
        <f>VLOOKUP(D531,[1]Hoja1!$A$2:$B$1115,2,0)</f>
        <v>23574</v>
      </c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>
        <v>1251128048</v>
      </c>
      <c r="J531" s="3">
        <v>926711712</v>
      </c>
      <c r="K531" s="3">
        <v>0</v>
      </c>
      <c r="L531" s="3"/>
      <c r="M531" s="3"/>
      <c r="N531" s="3"/>
      <c r="O531" s="3"/>
      <c r="P531" s="25">
        <v>2177839760</v>
      </c>
      <c r="Q531" s="156">
        <v>1343754396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104260671</v>
      </c>
      <c r="X531" s="3"/>
      <c r="Y531" s="3">
        <v>0</v>
      </c>
      <c r="Z531" s="3">
        <v>0</v>
      </c>
      <c r="AA531" s="3">
        <v>0</v>
      </c>
      <c r="AB531" s="3"/>
      <c r="AC531" s="27">
        <v>104260671</v>
      </c>
      <c r="AD531" s="28">
        <v>729824693</v>
      </c>
      <c r="AE531" s="135"/>
      <c r="AG531" s="135"/>
      <c r="AI531" s="135"/>
    </row>
    <row r="532" spans="1:35" x14ac:dyDescent="0.25">
      <c r="A532" s="29">
        <v>520</v>
      </c>
      <c r="B532" s="52"/>
      <c r="C532" s="134" t="str">
        <f>VLOOKUP(D532,[1]Hoja1!$A$2:$B$1115,2,0)</f>
        <v>23580</v>
      </c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>
        <v>1876000960</v>
      </c>
      <c r="J532" s="3">
        <v>1502948143</v>
      </c>
      <c r="K532" s="3">
        <v>0</v>
      </c>
      <c r="L532" s="3"/>
      <c r="M532" s="3"/>
      <c r="N532" s="3"/>
      <c r="O532" s="3"/>
      <c r="P532" s="25">
        <v>3378949103</v>
      </c>
      <c r="Q532" s="156">
        <v>2028368663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156333413</v>
      </c>
      <c r="X532" s="3"/>
      <c r="Y532" s="3">
        <v>0</v>
      </c>
      <c r="Z532" s="3">
        <v>0</v>
      </c>
      <c r="AA532" s="3">
        <v>0</v>
      </c>
      <c r="AB532" s="3"/>
      <c r="AC532" s="27">
        <v>156333413</v>
      </c>
      <c r="AD532" s="28">
        <v>1194247027</v>
      </c>
      <c r="AE532" s="135"/>
      <c r="AG532" s="135"/>
      <c r="AI532" s="135"/>
    </row>
    <row r="533" spans="1:35" x14ac:dyDescent="0.25">
      <c r="A533" s="20">
        <v>521</v>
      </c>
      <c r="B533" s="52"/>
      <c r="C533" s="134" t="str">
        <f>VLOOKUP(D533,[1]Hoja1!$A$2:$B$1115,2,0)</f>
        <v>23586</v>
      </c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>
        <v>518936736</v>
      </c>
      <c r="J533" s="3">
        <v>420973848</v>
      </c>
      <c r="K533" s="3">
        <v>0</v>
      </c>
      <c r="L533" s="3"/>
      <c r="M533" s="3"/>
      <c r="N533" s="3"/>
      <c r="O533" s="3"/>
      <c r="P533" s="25">
        <v>939910584</v>
      </c>
      <c r="Q533" s="156">
        <v>593952760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43244728</v>
      </c>
      <c r="X533" s="3"/>
      <c r="Y533" s="3">
        <v>0</v>
      </c>
      <c r="Z533" s="3">
        <v>0</v>
      </c>
      <c r="AA533" s="3">
        <v>0</v>
      </c>
      <c r="AB533" s="3"/>
      <c r="AC533" s="27">
        <v>43244728</v>
      </c>
      <c r="AD533" s="28">
        <v>302713096</v>
      </c>
      <c r="AE533" s="135"/>
      <c r="AG533" s="135"/>
      <c r="AI533" s="135"/>
    </row>
    <row r="534" spans="1:35" x14ac:dyDescent="0.25">
      <c r="A534" s="29">
        <v>522</v>
      </c>
      <c r="B534" s="52"/>
      <c r="C534" s="134" t="str">
        <f>VLOOKUP(D534,[1]Hoja1!$A$2:$B$1115,2,0)</f>
        <v>23670</v>
      </c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>
        <v>2288489152</v>
      </c>
      <c r="J534" s="3">
        <v>1580625003</v>
      </c>
      <c r="K534" s="3">
        <v>0</v>
      </c>
      <c r="L534" s="3"/>
      <c r="M534" s="3"/>
      <c r="N534" s="3"/>
      <c r="O534" s="3"/>
      <c r="P534" s="25">
        <v>3869114155</v>
      </c>
      <c r="Q534" s="156">
        <v>2343454719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190707429</v>
      </c>
      <c r="X534" s="3"/>
      <c r="Y534" s="3">
        <v>0</v>
      </c>
      <c r="Z534" s="3">
        <v>0</v>
      </c>
      <c r="AA534" s="3">
        <v>0</v>
      </c>
      <c r="AB534" s="3"/>
      <c r="AC534" s="27">
        <v>190707429</v>
      </c>
      <c r="AD534" s="28">
        <v>1334952007</v>
      </c>
      <c r="AE534" s="135"/>
      <c r="AG534" s="135"/>
      <c r="AI534" s="135"/>
    </row>
    <row r="535" spans="1:35" x14ac:dyDescent="0.25">
      <c r="A535" s="20">
        <v>523</v>
      </c>
      <c r="B535" s="52"/>
      <c r="C535" s="134" t="str">
        <f>VLOOKUP(D535,[1]Hoja1!$A$2:$B$1115,2,0)</f>
        <v>23672</v>
      </c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>
        <v>848241088</v>
      </c>
      <c r="J535" s="3">
        <v>901850579</v>
      </c>
      <c r="K535" s="3">
        <v>0</v>
      </c>
      <c r="L535" s="3"/>
      <c r="M535" s="3"/>
      <c r="N535" s="3"/>
      <c r="O535" s="3"/>
      <c r="P535" s="25">
        <v>1750091667</v>
      </c>
      <c r="Q535" s="156">
        <v>1184597607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70686757</v>
      </c>
      <c r="X535" s="3"/>
      <c r="Y535" s="3">
        <v>0</v>
      </c>
      <c r="Z535" s="3">
        <v>0</v>
      </c>
      <c r="AA535" s="3">
        <v>0</v>
      </c>
      <c r="AB535" s="3"/>
      <c r="AC535" s="27">
        <v>70686757</v>
      </c>
      <c r="AD535" s="28">
        <v>494807303</v>
      </c>
      <c r="AE535" s="135"/>
      <c r="AG535" s="135"/>
      <c r="AI535" s="135"/>
    </row>
    <row r="536" spans="1:35" x14ac:dyDescent="0.25">
      <c r="A536" s="29">
        <v>524</v>
      </c>
      <c r="B536" s="52"/>
      <c r="C536" s="134" t="str">
        <f>VLOOKUP(D536,[1]Hoja1!$A$2:$B$1115,2,0)</f>
        <v>23675</v>
      </c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>
        <v>1207672320</v>
      </c>
      <c r="J536" s="3">
        <v>1049419343</v>
      </c>
      <c r="K536" s="3">
        <v>0</v>
      </c>
      <c r="L536" s="3"/>
      <c r="M536" s="3"/>
      <c r="N536" s="3"/>
      <c r="O536" s="3"/>
      <c r="P536" s="25">
        <v>2257091663</v>
      </c>
      <c r="Q536" s="156">
        <v>1451976783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100639360</v>
      </c>
      <c r="X536" s="3"/>
      <c r="Y536" s="3">
        <v>0</v>
      </c>
      <c r="Z536" s="3">
        <v>0</v>
      </c>
      <c r="AA536" s="3">
        <v>0</v>
      </c>
      <c r="AB536" s="3"/>
      <c r="AC536" s="27">
        <v>100639360</v>
      </c>
      <c r="AD536" s="28">
        <v>704475520</v>
      </c>
      <c r="AE536" s="135"/>
      <c r="AG536" s="135"/>
      <c r="AI536" s="135"/>
    </row>
    <row r="537" spans="1:35" x14ac:dyDescent="0.25">
      <c r="A537" s="20">
        <v>525</v>
      </c>
      <c r="B537" s="52"/>
      <c r="C537" s="134" t="str">
        <f>VLOOKUP(D537,[1]Hoja1!$A$2:$B$1115,2,0)</f>
        <v>23678</v>
      </c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>
        <v>679760232</v>
      </c>
      <c r="J537" s="3">
        <v>705241804</v>
      </c>
      <c r="K537" s="3">
        <v>0</v>
      </c>
      <c r="L537" s="3"/>
      <c r="M537" s="3"/>
      <c r="N537" s="3"/>
      <c r="O537" s="3"/>
      <c r="P537" s="25">
        <v>1385002036</v>
      </c>
      <c r="Q537" s="156">
        <v>931828548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56646686</v>
      </c>
      <c r="X537" s="3"/>
      <c r="Y537" s="3">
        <v>0</v>
      </c>
      <c r="Z537" s="3">
        <v>0</v>
      </c>
      <c r="AA537" s="3">
        <v>0</v>
      </c>
      <c r="AB537" s="3"/>
      <c r="AC537" s="27">
        <v>56646686</v>
      </c>
      <c r="AD537" s="28">
        <v>396526802</v>
      </c>
      <c r="AE537" s="135"/>
      <c r="AG537" s="135"/>
      <c r="AI537" s="135"/>
    </row>
    <row r="538" spans="1:35" x14ac:dyDescent="0.25">
      <c r="A538" s="29">
        <v>526</v>
      </c>
      <c r="B538" s="52"/>
      <c r="C538" s="134" t="str">
        <f>VLOOKUP(D538,[1]Hoja1!$A$2:$B$1115,2,0)</f>
        <v>23682</v>
      </c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>
        <v>561252792</v>
      </c>
      <c r="J538" s="3">
        <v>486788677</v>
      </c>
      <c r="K538" s="3">
        <v>0</v>
      </c>
      <c r="L538" s="3"/>
      <c r="M538" s="3"/>
      <c r="N538" s="3"/>
      <c r="O538" s="3"/>
      <c r="P538" s="25">
        <v>1048041469</v>
      </c>
      <c r="Q538" s="156">
        <v>673872941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46771066</v>
      </c>
      <c r="X538" s="3"/>
      <c r="Y538" s="3">
        <v>0</v>
      </c>
      <c r="Z538" s="3">
        <v>0</v>
      </c>
      <c r="AA538" s="3">
        <v>0</v>
      </c>
      <c r="AB538" s="3"/>
      <c r="AC538" s="27">
        <v>46771066</v>
      </c>
      <c r="AD538" s="28">
        <v>327397462</v>
      </c>
      <c r="AE538" s="135"/>
      <c r="AG538" s="135"/>
      <c r="AI538" s="135"/>
    </row>
    <row r="539" spans="1:35" x14ac:dyDescent="0.25">
      <c r="A539" s="20">
        <v>527</v>
      </c>
      <c r="B539" s="52"/>
      <c r="C539" s="134" t="str">
        <f>VLOOKUP(D539,[1]Hoja1!$A$2:$B$1115,2,0)</f>
        <v>23686</v>
      </c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>
        <v>1052057360</v>
      </c>
      <c r="J539" s="3">
        <v>1013437643</v>
      </c>
      <c r="K539" s="3">
        <v>0</v>
      </c>
      <c r="L539" s="3"/>
      <c r="M539" s="3"/>
      <c r="N539" s="3"/>
      <c r="O539" s="3"/>
      <c r="P539" s="25">
        <v>2065495003</v>
      </c>
      <c r="Q539" s="156">
        <v>1364123431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87671447</v>
      </c>
      <c r="X539" s="3"/>
      <c r="Y539" s="3">
        <v>0</v>
      </c>
      <c r="Z539" s="3">
        <v>0</v>
      </c>
      <c r="AA539" s="3">
        <v>0</v>
      </c>
      <c r="AB539" s="3"/>
      <c r="AC539" s="27">
        <v>87671447</v>
      </c>
      <c r="AD539" s="28">
        <v>613700125</v>
      </c>
      <c r="AE539" s="135"/>
      <c r="AG539" s="135"/>
      <c r="AI539" s="135"/>
    </row>
    <row r="540" spans="1:35" x14ac:dyDescent="0.25">
      <c r="A540" s="29">
        <v>528</v>
      </c>
      <c r="B540" s="52"/>
      <c r="C540" s="134" t="str">
        <f>VLOOKUP(D540,[1]Hoja1!$A$2:$B$1115,2,0)</f>
        <v>23807</v>
      </c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>
        <v>4937344128</v>
      </c>
      <c r="J540" s="3">
        <v>3521268736</v>
      </c>
      <c r="K540" s="3">
        <v>0</v>
      </c>
      <c r="L540" s="3"/>
      <c r="M540" s="3"/>
      <c r="N540" s="3"/>
      <c r="O540" s="3"/>
      <c r="P540" s="25">
        <v>8458612864</v>
      </c>
      <c r="Q540" s="156">
        <v>5167050112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411445344</v>
      </c>
      <c r="X540" s="3"/>
      <c r="Y540" s="3">
        <v>0</v>
      </c>
      <c r="Z540" s="3">
        <v>0</v>
      </c>
      <c r="AA540" s="3">
        <v>0</v>
      </c>
      <c r="AB540" s="3"/>
      <c r="AC540" s="27">
        <v>411445344</v>
      </c>
      <c r="AD540" s="28">
        <v>2880117408</v>
      </c>
      <c r="AE540" s="135"/>
      <c r="AG540" s="135"/>
      <c r="AI540" s="135"/>
    </row>
    <row r="541" spans="1:35" x14ac:dyDescent="0.25">
      <c r="A541" s="20">
        <v>529</v>
      </c>
      <c r="B541" s="52"/>
      <c r="C541" s="134" t="str">
        <f>VLOOKUP(D541,[1]Hoja1!$A$2:$B$1115,2,0)</f>
        <v>23815</v>
      </c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>
        <v>2366258176</v>
      </c>
      <c r="J541" s="3">
        <v>1713266332</v>
      </c>
      <c r="K541" s="3">
        <v>0</v>
      </c>
      <c r="L541" s="3"/>
      <c r="M541" s="3"/>
      <c r="N541" s="3"/>
      <c r="O541" s="3"/>
      <c r="P541" s="25">
        <v>4079524508</v>
      </c>
      <c r="Q541" s="156">
        <v>2502019056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197188181</v>
      </c>
      <c r="X541" s="3"/>
      <c r="Y541" s="3">
        <v>0</v>
      </c>
      <c r="Z541" s="3">
        <v>0</v>
      </c>
      <c r="AA541" s="3">
        <v>0</v>
      </c>
      <c r="AB541" s="3"/>
      <c r="AC541" s="27">
        <v>197188181</v>
      </c>
      <c r="AD541" s="28">
        <v>1380317271</v>
      </c>
      <c r="AE541" s="135"/>
      <c r="AG541" s="135"/>
      <c r="AI541" s="135"/>
    </row>
    <row r="542" spans="1:35" x14ac:dyDescent="0.25">
      <c r="A542" s="29">
        <v>530</v>
      </c>
      <c r="B542" s="52"/>
      <c r="C542" s="134" t="str">
        <f>VLOOKUP(D542,[1]Hoja1!$A$2:$B$1115,2,0)</f>
        <v>23855</v>
      </c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>
        <v>1488601584</v>
      </c>
      <c r="J542" s="3">
        <v>1314898412</v>
      </c>
      <c r="K542" s="3">
        <v>0</v>
      </c>
      <c r="L542" s="3"/>
      <c r="M542" s="3"/>
      <c r="N542" s="3"/>
      <c r="O542" s="3"/>
      <c r="P542" s="25">
        <v>2803499996</v>
      </c>
      <c r="Q542" s="156">
        <v>1811098940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124050132</v>
      </c>
      <c r="X542" s="3"/>
      <c r="Y542" s="3">
        <v>0</v>
      </c>
      <c r="Z542" s="3">
        <v>0</v>
      </c>
      <c r="AA542" s="3">
        <v>0</v>
      </c>
      <c r="AB542" s="3"/>
      <c r="AC542" s="27">
        <v>124050132</v>
      </c>
      <c r="AD542" s="28">
        <v>868350924</v>
      </c>
      <c r="AE542" s="135"/>
      <c r="AG542" s="135"/>
      <c r="AI542" s="135"/>
    </row>
    <row r="543" spans="1:35" x14ac:dyDescent="0.25">
      <c r="A543" s="20">
        <v>531</v>
      </c>
      <c r="B543" s="52"/>
      <c r="C543" s="134" t="str">
        <f>VLOOKUP(D543,[1]Hoja1!$A$2:$B$1115,2,0)</f>
        <v>25001</v>
      </c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>
        <v>98737102</v>
      </c>
      <c r="J543" s="3">
        <v>0</v>
      </c>
      <c r="K543" s="3">
        <v>0</v>
      </c>
      <c r="L543" s="3"/>
      <c r="M543" s="3"/>
      <c r="N543" s="3"/>
      <c r="O543" s="3"/>
      <c r="P543" s="25">
        <v>98737102</v>
      </c>
      <c r="Q543" s="156">
        <v>32912368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8228092</v>
      </c>
      <c r="X543" s="3"/>
      <c r="Y543" s="3">
        <v>0</v>
      </c>
      <c r="Z543" s="3">
        <v>0</v>
      </c>
      <c r="AA543" s="3">
        <v>0</v>
      </c>
      <c r="AB543" s="3"/>
      <c r="AC543" s="27">
        <v>8228092</v>
      </c>
      <c r="AD543" s="28">
        <v>57596642</v>
      </c>
      <c r="AE543" s="135"/>
      <c r="AG543" s="135"/>
      <c r="AI543" s="135"/>
    </row>
    <row r="544" spans="1:35" x14ac:dyDescent="0.25">
      <c r="A544" s="29">
        <v>532</v>
      </c>
      <c r="B544" s="52"/>
      <c r="C544" s="134" t="str">
        <f>VLOOKUP(D544,[1]Hoja1!$A$2:$B$1115,2,0)</f>
        <v>25019</v>
      </c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>
        <v>88608404</v>
      </c>
      <c r="J544" s="3">
        <v>102592918</v>
      </c>
      <c r="K544" s="3">
        <v>0</v>
      </c>
      <c r="L544" s="3"/>
      <c r="M544" s="3"/>
      <c r="N544" s="3"/>
      <c r="O544" s="3"/>
      <c r="P544" s="25">
        <v>191201322</v>
      </c>
      <c r="Q544" s="156">
        <v>132129054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7384034</v>
      </c>
      <c r="X544" s="3"/>
      <c r="Y544" s="3">
        <v>0</v>
      </c>
      <c r="Z544" s="3">
        <v>0</v>
      </c>
      <c r="AA544" s="3">
        <v>0</v>
      </c>
      <c r="AB544" s="3"/>
      <c r="AC544" s="27">
        <v>7384034</v>
      </c>
      <c r="AD544" s="28">
        <v>51688234</v>
      </c>
      <c r="AE544" s="135"/>
      <c r="AG544" s="135"/>
      <c r="AI544" s="135"/>
    </row>
    <row r="545" spans="1:35" x14ac:dyDescent="0.25">
      <c r="A545" s="20">
        <v>533</v>
      </c>
      <c r="B545" s="52"/>
      <c r="C545" s="134" t="str">
        <f>VLOOKUP(D545,[1]Hoja1!$A$2:$B$1115,2,0)</f>
        <v>25035</v>
      </c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>
        <v>229348964</v>
      </c>
      <c r="J545" s="3">
        <v>235431359</v>
      </c>
      <c r="K545" s="3">
        <v>0</v>
      </c>
      <c r="L545" s="3"/>
      <c r="M545" s="3"/>
      <c r="N545" s="3"/>
      <c r="O545" s="3"/>
      <c r="P545" s="25">
        <v>464780323</v>
      </c>
      <c r="Q545" s="156">
        <v>311881015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19112414</v>
      </c>
      <c r="X545" s="3"/>
      <c r="Y545" s="3">
        <v>0</v>
      </c>
      <c r="Z545" s="3">
        <v>0</v>
      </c>
      <c r="AA545" s="3">
        <v>0</v>
      </c>
      <c r="AB545" s="3"/>
      <c r="AC545" s="27">
        <v>19112414</v>
      </c>
      <c r="AD545" s="28">
        <v>133786894</v>
      </c>
      <c r="AE545" s="135"/>
      <c r="AG545" s="135"/>
      <c r="AI545" s="135"/>
    </row>
    <row r="546" spans="1:35" x14ac:dyDescent="0.25">
      <c r="A546" s="29">
        <v>534</v>
      </c>
      <c r="B546" s="52"/>
      <c r="C546" s="134" t="str">
        <f>VLOOKUP(D546,[1]Hoja1!$A$2:$B$1115,2,0)</f>
        <v>25040</v>
      </c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>
        <v>185199404</v>
      </c>
      <c r="J546" s="3">
        <v>252745400</v>
      </c>
      <c r="K546" s="3">
        <v>0</v>
      </c>
      <c r="L546" s="3"/>
      <c r="M546" s="3"/>
      <c r="N546" s="3"/>
      <c r="O546" s="3"/>
      <c r="P546" s="25">
        <v>437944804</v>
      </c>
      <c r="Q546" s="156">
        <v>314478536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15433284</v>
      </c>
      <c r="X546" s="3"/>
      <c r="Y546" s="3">
        <v>0</v>
      </c>
      <c r="Z546" s="3">
        <v>0</v>
      </c>
      <c r="AA546" s="3">
        <v>0</v>
      </c>
      <c r="AB546" s="3"/>
      <c r="AC546" s="27">
        <v>15433284</v>
      </c>
      <c r="AD546" s="28">
        <v>108032984</v>
      </c>
      <c r="AE546" s="135"/>
      <c r="AG546" s="135"/>
      <c r="AI546" s="135"/>
    </row>
    <row r="547" spans="1:35" x14ac:dyDescent="0.25">
      <c r="A547" s="20">
        <v>535</v>
      </c>
      <c r="B547" s="52"/>
      <c r="C547" s="134" t="str">
        <f>VLOOKUP(D547,[1]Hoja1!$A$2:$B$1115,2,0)</f>
        <v>25053</v>
      </c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>
        <v>179264240</v>
      </c>
      <c r="J547" s="3">
        <v>193077772</v>
      </c>
      <c r="K547" s="3">
        <v>0</v>
      </c>
      <c r="L547" s="3"/>
      <c r="M547" s="3"/>
      <c r="N547" s="3"/>
      <c r="O547" s="3"/>
      <c r="P547" s="25">
        <v>372342012</v>
      </c>
      <c r="Q547" s="156">
        <v>252832520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14938687</v>
      </c>
      <c r="X547" s="3"/>
      <c r="Y547" s="3">
        <v>0</v>
      </c>
      <c r="Z547" s="3">
        <v>0</v>
      </c>
      <c r="AA547" s="3">
        <v>0</v>
      </c>
      <c r="AB547" s="3"/>
      <c r="AC547" s="27">
        <v>14938687</v>
      </c>
      <c r="AD547" s="28">
        <v>104570805</v>
      </c>
      <c r="AE547" s="135"/>
      <c r="AG547" s="135"/>
      <c r="AI547" s="135"/>
    </row>
    <row r="548" spans="1:35" x14ac:dyDescent="0.25">
      <c r="A548" s="29">
        <v>536</v>
      </c>
      <c r="B548" s="52"/>
      <c r="C548" s="134" t="str">
        <f>VLOOKUP(D548,[1]Hoja1!$A$2:$B$1115,2,0)</f>
        <v>25086</v>
      </c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>
        <v>27294773</v>
      </c>
      <c r="J548" s="3">
        <v>37170612</v>
      </c>
      <c r="K548" s="3">
        <v>0</v>
      </c>
      <c r="L548" s="3"/>
      <c r="M548" s="3"/>
      <c r="N548" s="3"/>
      <c r="O548" s="3"/>
      <c r="P548" s="25">
        <v>64465385</v>
      </c>
      <c r="Q548" s="156">
        <v>46268868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2274564</v>
      </c>
      <c r="X548" s="3"/>
      <c r="Y548" s="3">
        <v>0</v>
      </c>
      <c r="Z548" s="3">
        <v>0</v>
      </c>
      <c r="AA548" s="3">
        <v>0</v>
      </c>
      <c r="AB548" s="3"/>
      <c r="AC548" s="27">
        <v>2274564</v>
      </c>
      <c r="AD548" s="28">
        <v>15921953</v>
      </c>
      <c r="AE548" s="135"/>
      <c r="AG548" s="135"/>
      <c r="AI548" s="135"/>
    </row>
    <row r="549" spans="1:35" x14ac:dyDescent="0.25">
      <c r="A549" s="20">
        <v>537</v>
      </c>
      <c r="B549" s="52"/>
      <c r="C549" s="134" t="str">
        <f>VLOOKUP(D549,[1]Hoja1!$A$2:$B$1115,2,0)</f>
        <v>25095</v>
      </c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>
        <v>36188857</v>
      </c>
      <c r="J549" s="3">
        <v>49939621</v>
      </c>
      <c r="K549" s="3">
        <v>0</v>
      </c>
      <c r="L549" s="3"/>
      <c r="M549" s="3"/>
      <c r="N549" s="3"/>
      <c r="O549" s="3"/>
      <c r="P549" s="25">
        <v>86128478</v>
      </c>
      <c r="Q549" s="156">
        <v>62002573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3015738</v>
      </c>
      <c r="X549" s="3"/>
      <c r="Y549" s="3">
        <v>0</v>
      </c>
      <c r="Z549" s="3">
        <v>0</v>
      </c>
      <c r="AA549" s="3">
        <v>0</v>
      </c>
      <c r="AB549" s="3"/>
      <c r="AC549" s="27">
        <v>3015738</v>
      </c>
      <c r="AD549" s="28">
        <v>21110167</v>
      </c>
      <c r="AE549" s="135"/>
      <c r="AG549" s="135"/>
      <c r="AI549" s="135"/>
    </row>
    <row r="550" spans="1:35" x14ac:dyDescent="0.25">
      <c r="A550" s="29">
        <v>538</v>
      </c>
      <c r="B550" s="52"/>
      <c r="C550" s="134" t="str">
        <f>VLOOKUP(D550,[1]Hoja1!$A$2:$B$1115,2,0)</f>
        <v>25099</v>
      </c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>
        <v>145095186</v>
      </c>
      <c r="J550" s="3">
        <v>162963969</v>
      </c>
      <c r="K550" s="3">
        <v>0</v>
      </c>
      <c r="L550" s="3"/>
      <c r="M550" s="3"/>
      <c r="N550" s="3"/>
      <c r="O550" s="3"/>
      <c r="P550" s="25">
        <v>308059155</v>
      </c>
      <c r="Q550" s="156">
        <v>211329033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12091266</v>
      </c>
      <c r="X550" s="3"/>
      <c r="Y550" s="3">
        <v>0</v>
      </c>
      <c r="Z550" s="3">
        <v>0</v>
      </c>
      <c r="AA550" s="3">
        <v>0</v>
      </c>
      <c r="AB550" s="3"/>
      <c r="AC550" s="27">
        <v>12091266</v>
      </c>
      <c r="AD550" s="28">
        <v>84638856</v>
      </c>
      <c r="AE550" s="135"/>
      <c r="AG550" s="135"/>
      <c r="AI550" s="135"/>
    </row>
    <row r="551" spans="1:35" x14ac:dyDescent="0.25">
      <c r="A551" s="20">
        <v>539</v>
      </c>
      <c r="B551" s="52"/>
      <c r="C551" s="134" t="str">
        <f>VLOOKUP(D551,[1]Hoja1!$A$2:$B$1115,2,0)</f>
        <v>25120</v>
      </c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>
        <v>80843565</v>
      </c>
      <c r="J551" s="3">
        <v>90565461</v>
      </c>
      <c r="K551" s="3">
        <v>0</v>
      </c>
      <c r="L551" s="3"/>
      <c r="M551" s="3"/>
      <c r="N551" s="3"/>
      <c r="O551" s="3"/>
      <c r="P551" s="25">
        <v>171409026</v>
      </c>
      <c r="Q551" s="156">
        <v>117513317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6736964</v>
      </c>
      <c r="X551" s="3"/>
      <c r="Y551" s="3">
        <v>0</v>
      </c>
      <c r="Z551" s="3">
        <v>0</v>
      </c>
      <c r="AA551" s="3">
        <v>0</v>
      </c>
      <c r="AB551" s="3"/>
      <c r="AC551" s="27">
        <v>6736964</v>
      </c>
      <c r="AD551" s="28">
        <v>47158745</v>
      </c>
      <c r="AE551" s="135"/>
      <c r="AG551" s="135"/>
      <c r="AI551" s="135"/>
    </row>
    <row r="552" spans="1:35" x14ac:dyDescent="0.25">
      <c r="A552" s="29">
        <v>540</v>
      </c>
      <c r="B552" s="52"/>
      <c r="C552" s="134" t="str">
        <f>VLOOKUP(D552,[1]Hoja1!$A$2:$B$1115,2,0)</f>
        <v>25123</v>
      </c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>
        <v>97925598</v>
      </c>
      <c r="J552" s="3">
        <v>110348144</v>
      </c>
      <c r="K552" s="3">
        <v>0</v>
      </c>
      <c r="L552" s="3"/>
      <c r="M552" s="3"/>
      <c r="N552" s="3"/>
      <c r="O552" s="3"/>
      <c r="P552" s="25">
        <v>208273742</v>
      </c>
      <c r="Q552" s="156">
        <v>142990012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8160467</v>
      </c>
      <c r="X552" s="3"/>
      <c r="Y552" s="3">
        <v>0</v>
      </c>
      <c r="Z552" s="3">
        <v>0</v>
      </c>
      <c r="AA552" s="3">
        <v>0</v>
      </c>
      <c r="AB552" s="3"/>
      <c r="AC552" s="27">
        <v>8160467</v>
      </c>
      <c r="AD552" s="28">
        <v>57123263</v>
      </c>
      <c r="AE552" s="135"/>
      <c r="AG552" s="135"/>
      <c r="AI552" s="135"/>
    </row>
    <row r="553" spans="1:35" x14ac:dyDescent="0.25">
      <c r="A553" s="20">
        <v>541</v>
      </c>
      <c r="B553" s="52"/>
      <c r="C553" s="134" t="str">
        <f>VLOOKUP(D553,[1]Hoja1!$A$2:$B$1115,2,0)</f>
        <v>25126</v>
      </c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>
        <v>671903536</v>
      </c>
      <c r="J553" s="3">
        <v>882723248</v>
      </c>
      <c r="K553" s="3">
        <v>0</v>
      </c>
      <c r="L553" s="3"/>
      <c r="M553" s="3"/>
      <c r="N553" s="3"/>
      <c r="O553" s="3"/>
      <c r="P553" s="25">
        <v>1554626784</v>
      </c>
      <c r="Q553" s="156">
        <v>1106691092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55991961</v>
      </c>
      <c r="X553" s="3"/>
      <c r="Y553" s="3">
        <v>0</v>
      </c>
      <c r="Z553" s="3">
        <v>0</v>
      </c>
      <c r="AA553" s="3">
        <v>0</v>
      </c>
      <c r="AB553" s="3"/>
      <c r="AC553" s="27">
        <v>55991961</v>
      </c>
      <c r="AD553" s="28">
        <v>391943731</v>
      </c>
      <c r="AE553" s="135"/>
      <c r="AG553" s="135"/>
      <c r="AI553" s="135"/>
    </row>
    <row r="554" spans="1:35" x14ac:dyDescent="0.25">
      <c r="A554" s="29">
        <v>542</v>
      </c>
      <c r="B554" s="52"/>
      <c r="C554" s="134" t="str">
        <f>VLOOKUP(D554,[1]Hoja1!$A$2:$B$1115,2,0)</f>
        <v>25148</v>
      </c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>
        <v>220681312</v>
      </c>
      <c r="J554" s="3">
        <v>225432217</v>
      </c>
      <c r="K554" s="3">
        <v>0</v>
      </c>
      <c r="L554" s="3"/>
      <c r="M554" s="3"/>
      <c r="N554" s="3"/>
      <c r="O554" s="3"/>
      <c r="P554" s="25">
        <v>446113529</v>
      </c>
      <c r="Q554" s="156">
        <v>298992653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18390109</v>
      </c>
      <c r="X554" s="3"/>
      <c r="Y554" s="3">
        <v>0</v>
      </c>
      <c r="Z554" s="3">
        <v>0</v>
      </c>
      <c r="AA554" s="3">
        <v>0</v>
      </c>
      <c r="AB554" s="3"/>
      <c r="AC554" s="27">
        <v>18390109</v>
      </c>
      <c r="AD554" s="28">
        <v>128730767</v>
      </c>
      <c r="AE554" s="135"/>
      <c r="AG554" s="135"/>
      <c r="AI554" s="135"/>
    </row>
    <row r="555" spans="1:35" x14ac:dyDescent="0.25">
      <c r="A555" s="20">
        <v>543</v>
      </c>
      <c r="B555" s="52"/>
      <c r="C555" s="134" t="str">
        <f>VLOOKUP(D555,[1]Hoja1!$A$2:$B$1115,2,0)</f>
        <v>25151</v>
      </c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>
        <v>239972576</v>
      </c>
      <c r="J555" s="3">
        <v>282587240</v>
      </c>
      <c r="K555" s="3">
        <v>0</v>
      </c>
      <c r="L555" s="3"/>
      <c r="M555" s="3"/>
      <c r="N555" s="3"/>
      <c r="O555" s="3"/>
      <c r="P555" s="25">
        <v>522559816</v>
      </c>
      <c r="Q555" s="156">
        <v>362578100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19997715</v>
      </c>
      <c r="X555" s="3"/>
      <c r="Y555" s="3">
        <v>0</v>
      </c>
      <c r="Z555" s="3">
        <v>0</v>
      </c>
      <c r="AA555" s="3">
        <v>0</v>
      </c>
      <c r="AB555" s="3"/>
      <c r="AC555" s="27">
        <v>19997715</v>
      </c>
      <c r="AD555" s="28">
        <v>139984001</v>
      </c>
      <c r="AE555" s="135"/>
      <c r="AG555" s="135"/>
      <c r="AI555" s="135"/>
    </row>
    <row r="556" spans="1:35" x14ac:dyDescent="0.25">
      <c r="A556" s="29">
        <v>544</v>
      </c>
      <c r="B556" s="52"/>
      <c r="C556" s="134" t="str">
        <f>VLOOKUP(D556,[1]Hoja1!$A$2:$B$1115,2,0)</f>
        <v>25154</v>
      </c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>
        <v>108542604</v>
      </c>
      <c r="J556" s="3">
        <v>119446064</v>
      </c>
      <c r="K556" s="3">
        <v>0</v>
      </c>
      <c r="L556" s="3"/>
      <c r="M556" s="3"/>
      <c r="N556" s="3"/>
      <c r="O556" s="3"/>
      <c r="P556" s="25">
        <v>227988668</v>
      </c>
      <c r="Q556" s="156">
        <v>155626932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9045217</v>
      </c>
      <c r="X556" s="3"/>
      <c r="Y556" s="3">
        <v>0</v>
      </c>
      <c r="Z556" s="3">
        <v>0</v>
      </c>
      <c r="AA556" s="3">
        <v>0</v>
      </c>
      <c r="AB556" s="3"/>
      <c r="AC556" s="27">
        <v>9045217</v>
      </c>
      <c r="AD556" s="28">
        <v>63316519</v>
      </c>
      <c r="AE556" s="135"/>
      <c r="AG556" s="135"/>
      <c r="AI556" s="135"/>
    </row>
    <row r="557" spans="1:35" x14ac:dyDescent="0.25">
      <c r="A557" s="20">
        <v>545</v>
      </c>
      <c r="B557" s="52"/>
      <c r="C557" s="134" t="str">
        <f>VLOOKUP(D557,[1]Hoja1!$A$2:$B$1115,2,0)</f>
        <v>25168</v>
      </c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>
        <v>46058285</v>
      </c>
      <c r="J557" s="3">
        <v>47784015</v>
      </c>
      <c r="K557" s="3">
        <v>0</v>
      </c>
      <c r="L557" s="3"/>
      <c r="M557" s="3"/>
      <c r="N557" s="3"/>
      <c r="O557" s="3"/>
      <c r="P557" s="25">
        <v>93842300</v>
      </c>
      <c r="Q557" s="156">
        <v>63136775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3838190</v>
      </c>
      <c r="X557" s="3"/>
      <c r="Y557" s="3">
        <v>0</v>
      </c>
      <c r="Z557" s="3">
        <v>0</v>
      </c>
      <c r="AA557" s="3">
        <v>0</v>
      </c>
      <c r="AB557" s="3"/>
      <c r="AC557" s="27">
        <v>3838190</v>
      </c>
      <c r="AD557" s="28">
        <v>26867335</v>
      </c>
      <c r="AE557" s="135"/>
      <c r="AG557" s="135"/>
      <c r="AI557" s="135"/>
    </row>
    <row r="558" spans="1:35" x14ac:dyDescent="0.25">
      <c r="A558" s="29">
        <v>546</v>
      </c>
      <c r="B558" s="52"/>
      <c r="C558" s="134" t="str">
        <f>VLOOKUP(D558,[1]Hoja1!$A$2:$B$1115,2,0)</f>
        <v>25178</v>
      </c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>
        <v>141809844</v>
      </c>
      <c r="J558" s="3">
        <v>199903449</v>
      </c>
      <c r="K558" s="3">
        <v>0</v>
      </c>
      <c r="L558" s="3"/>
      <c r="M558" s="3"/>
      <c r="N558" s="3"/>
      <c r="O558" s="3"/>
      <c r="P558" s="25">
        <v>341713293</v>
      </c>
      <c r="Q558" s="156">
        <v>247173397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11817487</v>
      </c>
      <c r="X558" s="3"/>
      <c r="Y558" s="3">
        <v>0</v>
      </c>
      <c r="Z558" s="3">
        <v>0</v>
      </c>
      <c r="AA558" s="3">
        <v>0</v>
      </c>
      <c r="AB558" s="3"/>
      <c r="AC558" s="27">
        <v>11817487</v>
      </c>
      <c r="AD558" s="28">
        <v>82722409</v>
      </c>
      <c r="AE558" s="135"/>
      <c r="AG558" s="135"/>
      <c r="AI558" s="135"/>
    </row>
    <row r="559" spans="1:35" x14ac:dyDescent="0.25">
      <c r="A559" s="20">
        <v>547</v>
      </c>
      <c r="B559" s="52"/>
      <c r="C559" s="134" t="str">
        <f>VLOOKUP(D559,[1]Hoja1!$A$2:$B$1115,2,0)</f>
        <v>25181</v>
      </c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>
        <v>146045026</v>
      </c>
      <c r="J559" s="3">
        <v>211323452</v>
      </c>
      <c r="K559" s="3">
        <v>0</v>
      </c>
      <c r="L559" s="3"/>
      <c r="M559" s="3"/>
      <c r="N559" s="3"/>
      <c r="O559" s="3"/>
      <c r="P559" s="25">
        <v>357368478</v>
      </c>
      <c r="Q559" s="156">
        <v>260005128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12170419</v>
      </c>
      <c r="X559" s="3"/>
      <c r="Y559" s="3">
        <v>0</v>
      </c>
      <c r="Z559" s="3">
        <v>0</v>
      </c>
      <c r="AA559" s="3">
        <v>0</v>
      </c>
      <c r="AB559" s="3"/>
      <c r="AC559" s="27">
        <v>12170419</v>
      </c>
      <c r="AD559" s="28">
        <v>85192931</v>
      </c>
      <c r="AE559" s="135"/>
      <c r="AG559" s="135"/>
      <c r="AI559" s="135"/>
    </row>
    <row r="560" spans="1:35" x14ac:dyDescent="0.25">
      <c r="A560" s="29">
        <v>548</v>
      </c>
      <c r="B560" s="52"/>
      <c r="C560" s="134" t="str">
        <f>VLOOKUP(D560,[1]Hoja1!$A$2:$B$1115,2,0)</f>
        <v>25183</v>
      </c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>
        <v>304818540</v>
      </c>
      <c r="J560" s="3">
        <v>376057965</v>
      </c>
      <c r="K560" s="3">
        <v>0</v>
      </c>
      <c r="L560" s="3"/>
      <c r="M560" s="3"/>
      <c r="N560" s="3"/>
      <c r="O560" s="3"/>
      <c r="P560" s="25">
        <v>680876505</v>
      </c>
      <c r="Q560" s="156">
        <v>477664145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25401545</v>
      </c>
      <c r="X560" s="3"/>
      <c r="Y560" s="3">
        <v>0</v>
      </c>
      <c r="Z560" s="3">
        <v>0</v>
      </c>
      <c r="AA560" s="3">
        <v>0</v>
      </c>
      <c r="AB560" s="3"/>
      <c r="AC560" s="27">
        <v>25401545</v>
      </c>
      <c r="AD560" s="28">
        <v>177810815</v>
      </c>
      <c r="AE560" s="135"/>
      <c r="AG560" s="135"/>
      <c r="AI560" s="135"/>
    </row>
    <row r="561" spans="1:35" x14ac:dyDescent="0.25">
      <c r="A561" s="20">
        <v>549</v>
      </c>
      <c r="B561" s="52"/>
      <c r="C561" s="134" t="str">
        <f>VLOOKUP(D561,[1]Hoja1!$A$2:$B$1115,2,0)</f>
        <v>25200</v>
      </c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>
        <v>285807708</v>
      </c>
      <c r="J561" s="3">
        <v>408452856</v>
      </c>
      <c r="K561" s="3">
        <v>0</v>
      </c>
      <c r="L561" s="3"/>
      <c r="M561" s="3"/>
      <c r="N561" s="3"/>
      <c r="O561" s="3"/>
      <c r="P561" s="25">
        <v>694260564</v>
      </c>
      <c r="Q561" s="156">
        <v>503722092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23817309</v>
      </c>
      <c r="X561" s="3"/>
      <c r="Y561" s="3">
        <v>0</v>
      </c>
      <c r="Z561" s="3">
        <v>0</v>
      </c>
      <c r="AA561" s="3">
        <v>0</v>
      </c>
      <c r="AB561" s="3"/>
      <c r="AC561" s="27">
        <v>23817309</v>
      </c>
      <c r="AD561" s="28">
        <v>166721163</v>
      </c>
      <c r="AE561" s="135"/>
      <c r="AG561" s="135"/>
      <c r="AI561" s="135"/>
    </row>
    <row r="562" spans="1:35" x14ac:dyDescent="0.25">
      <c r="A562" s="29">
        <v>550</v>
      </c>
      <c r="B562" s="52"/>
      <c r="C562" s="134" t="str">
        <f>VLOOKUP(D562,[1]Hoja1!$A$2:$B$1115,2,0)</f>
        <v>25214</v>
      </c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>
        <v>239894388</v>
      </c>
      <c r="J562" s="3">
        <v>339617590</v>
      </c>
      <c r="K562" s="3">
        <v>0</v>
      </c>
      <c r="L562" s="3"/>
      <c r="M562" s="3"/>
      <c r="N562" s="3"/>
      <c r="O562" s="3"/>
      <c r="P562" s="25">
        <v>579511978</v>
      </c>
      <c r="Q562" s="156">
        <v>419582386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19991199</v>
      </c>
      <c r="X562" s="3"/>
      <c r="Y562" s="3">
        <v>0</v>
      </c>
      <c r="Z562" s="3">
        <v>0</v>
      </c>
      <c r="AA562" s="3">
        <v>0</v>
      </c>
      <c r="AB562" s="3"/>
      <c r="AC562" s="27">
        <v>19991199</v>
      </c>
      <c r="AD562" s="28">
        <v>139938393</v>
      </c>
      <c r="AE562" s="135"/>
      <c r="AG562" s="135"/>
      <c r="AI562" s="135"/>
    </row>
    <row r="563" spans="1:35" x14ac:dyDescent="0.25">
      <c r="A563" s="20">
        <v>551</v>
      </c>
      <c r="B563" s="52"/>
      <c r="C563" s="134" t="str">
        <f>VLOOKUP(D563,[1]Hoja1!$A$2:$B$1115,2,0)</f>
        <v>25224</v>
      </c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>
        <v>150720132</v>
      </c>
      <c r="J563" s="3">
        <v>165167778</v>
      </c>
      <c r="K563" s="3">
        <v>0</v>
      </c>
      <c r="L563" s="3"/>
      <c r="M563" s="3"/>
      <c r="N563" s="3"/>
      <c r="O563" s="3"/>
      <c r="P563" s="25">
        <v>315887910</v>
      </c>
      <c r="Q563" s="156">
        <v>215407822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12560011</v>
      </c>
      <c r="X563" s="3"/>
      <c r="Y563" s="3">
        <v>0</v>
      </c>
      <c r="Z563" s="3">
        <v>0</v>
      </c>
      <c r="AA563" s="3">
        <v>0</v>
      </c>
      <c r="AB563" s="3"/>
      <c r="AC563" s="27">
        <v>12560011</v>
      </c>
      <c r="AD563" s="28">
        <v>87920077</v>
      </c>
      <c r="AE563" s="135"/>
      <c r="AG563" s="135"/>
      <c r="AI563" s="135"/>
    </row>
    <row r="564" spans="1:35" x14ac:dyDescent="0.25">
      <c r="A564" s="29">
        <v>552</v>
      </c>
      <c r="B564" s="52"/>
      <c r="C564" s="134" t="str">
        <f>VLOOKUP(D564,[1]Hoja1!$A$2:$B$1115,2,0)</f>
        <v>25245</v>
      </c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>
        <v>325115232</v>
      </c>
      <c r="J564" s="3">
        <v>387918982</v>
      </c>
      <c r="K564" s="3">
        <v>0</v>
      </c>
      <c r="L564" s="3"/>
      <c r="M564" s="3"/>
      <c r="N564" s="3"/>
      <c r="O564" s="3"/>
      <c r="P564" s="25">
        <v>713034214</v>
      </c>
      <c r="Q564" s="156">
        <v>496290726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27092936</v>
      </c>
      <c r="X564" s="3"/>
      <c r="Y564" s="3">
        <v>0</v>
      </c>
      <c r="Z564" s="3">
        <v>0</v>
      </c>
      <c r="AA564" s="3">
        <v>0</v>
      </c>
      <c r="AB564" s="3"/>
      <c r="AC564" s="27">
        <v>27092936</v>
      </c>
      <c r="AD564" s="28">
        <v>189650552</v>
      </c>
      <c r="AE564" s="135"/>
      <c r="AG564" s="135"/>
      <c r="AI564" s="135"/>
    </row>
    <row r="565" spans="1:35" x14ac:dyDescent="0.25">
      <c r="A565" s="20">
        <v>553</v>
      </c>
      <c r="B565" s="52"/>
      <c r="C565" s="134" t="str">
        <f>VLOOKUP(D565,[1]Hoja1!$A$2:$B$1115,2,0)</f>
        <v>25258</v>
      </c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>
        <v>73394440</v>
      </c>
      <c r="J565" s="3">
        <v>71726040</v>
      </c>
      <c r="K565" s="3">
        <v>0</v>
      </c>
      <c r="L565" s="3"/>
      <c r="M565" s="3"/>
      <c r="N565" s="3"/>
      <c r="O565" s="3"/>
      <c r="P565" s="25">
        <v>145120480</v>
      </c>
      <c r="Q565" s="156">
        <v>96190852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6116203</v>
      </c>
      <c r="X565" s="3"/>
      <c r="Y565" s="3">
        <v>0</v>
      </c>
      <c r="Z565" s="3">
        <v>0</v>
      </c>
      <c r="AA565" s="3">
        <v>0</v>
      </c>
      <c r="AB565" s="3"/>
      <c r="AC565" s="27">
        <v>6116203</v>
      </c>
      <c r="AD565" s="28">
        <v>42813425</v>
      </c>
      <c r="AE565" s="135"/>
      <c r="AG565" s="135"/>
      <c r="AI565" s="135"/>
    </row>
    <row r="566" spans="1:35" x14ac:dyDescent="0.25">
      <c r="A566" s="29">
        <v>554</v>
      </c>
      <c r="B566" s="52"/>
      <c r="C566" s="134" t="str">
        <f>VLOOKUP(D566,[1]Hoja1!$A$2:$B$1115,2,0)</f>
        <v>25260</v>
      </c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>
        <v>304860256</v>
      </c>
      <c r="J566" s="3">
        <v>388911612</v>
      </c>
      <c r="K566" s="3">
        <v>0</v>
      </c>
      <c r="L566" s="3"/>
      <c r="M566" s="3"/>
      <c r="N566" s="3"/>
      <c r="O566" s="3"/>
      <c r="P566" s="25">
        <v>693771868</v>
      </c>
      <c r="Q566" s="156">
        <v>490531696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25405021</v>
      </c>
      <c r="X566" s="3"/>
      <c r="Y566" s="3">
        <v>0</v>
      </c>
      <c r="Z566" s="3">
        <v>0</v>
      </c>
      <c r="AA566" s="3">
        <v>0</v>
      </c>
      <c r="AB566" s="3"/>
      <c r="AC566" s="27">
        <v>25405021</v>
      </c>
      <c r="AD566" s="28">
        <v>177835151</v>
      </c>
      <c r="AE566" s="135"/>
      <c r="AG566" s="135"/>
      <c r="AI566" s="135"/>
    </row>
    <row r="567" spans="1:35" x14ac:dyDescent="0.25">
      <c r="A567" s="20">
        <v>555</v>
      </c>
      <c r="B567" s="52"/>
      <c r="C567" s="134" t="str">
        <f>VLOOKUP(D567,[1]Hoja1!$A$2:$B$1115,2,0)</f>
        <v>25279</v>
      </c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>
        <v>173613900</v>
      </c>
      <c r="J567" s="3">
        <v>204020427</v>
      </c>
      <c r="K567" s="3">
        <v>0</v>
      </c>
      <c r="L567" s="3"/>
      <c r="M567" s="3"/>
      <c r="N567" s="3"/>
      <c r="O567" s="3"/>
      <c r="P567" s="25">
        <v>377634327</v>
      </c>
      <c r="Q567" s="156">
        <v>261891727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14467825</v>
      </c>
      <c r="X567" s="3"/>
      <c r="Y567" s="3">
        <v>0</v>
      </c>
      <c r="Z567" s="3">
        <v>0</v>
      </c>
      <c r="AA567" s="3">
        <v>0</v>
      </c>
      <c r="AB567" s="3"/>
      <c r="AC567" s="27">
        <v>14467825</v>
      </c>
      <c r="AD567" s="28">
        <v>101274775</v>
      </c>
      <c r="AE567" s="135"/>
      <c r="AG567" s="135"/>
      <c r="AI567" s="135"/>
    </row>
    <row r="568" spans="1:35" x14ac:dyDescent="0.25">
      <c r="A568" s="29">
        <v>556</v>
      </c>
      <c r="B568" s="52"/>
      <c r="C568" s="134" t="str">
        <f>VLOOKUP(D568,[1]Hoja1!$A$2:$B$1115,2,0)</f>
        <v>25281</v>
      </c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>
        <v>119203228</v>
      </c>
      <c r="J568" s="3">
        <v>140525533</v>
      </c>
      <c r="K568" s="3">
        <v>0</v>
      </c>
      <c r="L568" s="3"/>
      <c r="M568" s="3"/>
      <c r="N568" s="3"/>
      <c r="O568" s="3"/>
      <c r="P568" s="25">
        <v>259728761</v>
      </c>
      <c r="Q568" s="156">
        <v>180259941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9933602</v>
      </c>
      <c r="X568" s="3"/>
      <c r="Y568" s="3">
        <v>0</v>
      </c>
      <c r="Z568" s="3">
        <v>0</v>
      </c>
      <c r="AA568" s="3">
        <v>0</v>
      </c>
      <c r="AB568" s="3"/>
      <c r="AC568" s="27">
        <v>9933602</v>
      </c>
      <c r="AD568" s="28">
        <v>69535218</v>
      </c>
      <c r="AE568" s="135"/>
      <c r="AG568" s="135"/>
      <c r="AI568" s="135"/>
    </row>
    <row r="569" spans="1:35" x14ac:dyDescent="0.25">
      <c r="A569" s="20">
        <v>557</v>
      </c>
      <c r="B569" s="52"/>
      <c r="C569" s="134" t="str">
        <f>VLOOKUP(D569,[1]Hoja1!$A$2:$B$1115,2,0)</f>
        <v>25288</v>
      </c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>
        <v>141745288</v>
      </c>
      <c r="J569" s="3">
        <v>220493231</v>
      </c>
      <c r="K569" s="3">
        <v>0</v>
      </c>
      <c r="L569" s="3"/>
      <c r="M569" s="3"/>
      <c r="N569" s="3"/>
      <c r="O569" s="3"/>
      <c r="P569" s="25">
        <v>362238519</v>
      </c>
      <c r="Q569" s="156">
        <v>267741659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11812107</v>
      </c>
      <c r="X569" s="3"/>
      <c r="Y569" s="3">
        <v>0</v>
      </c>
      <c r="Z569" s="3">
        <v>0</v>
      </c>
      <c r="AA569" s="3">
        <v>0</v>
      </c>
      <c r="AB569" s="3"/>
      <c r="AC569" s="27">
        <v>11812107</v>
      </c>
      <c r="AD569" s="28">
        <v>82684753</v>
      </c>
      <c r="AE569" s="135"/>
      <c r="AG569" s="135"/>
      <c r="AI569" s="135"/>
    </row>
    <row r="570" spans="1:35" x14ac:dyDescent="0.25">
      <c r="A570" s="29">
        <v>558</v>
      </c>
      <c r="B570" s="52"/>
      <c r="C570" s="134" t="str">
        <f>VLOOKUP(D570,[1]Hoja1!$A$2:$B$1115,2,0)</f>
        <v>25293</v>
      </c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>
        <v>67974702</v>
      </c>
      <c r="J570" s="3">
        <v>77352844</v>
      </c>
      <c r="K570" s="3">
        <v>0</v>
      </c>
      <c r="L570" s="3"/>
      <c r="M570" s="3"/>
      <c r="N570" s="3"/>
      <c r="O570" s="3"/>
      <c r="P570" s="25">
        <v>145327546</v>
      </c>
      <c r="Q570" s="156">
        <v>100011080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5664559</v>
      </c>
      <c r="X570" s="3"/>
      <c r="Y570" s="3">
        <v>0</v>
      </c>
      <c r="Z570" s="3">
        <v>0</v>
      </c>
      <c r="AA570" s="3">
        <v>0</v>
      </c>
      <c r="AB570" s="3"/>
      <c r="AC570" s="27">
        <v>5664559</v>
      </c>
      <c r="AD570" s="28">
        <v>39651907</v>
      </c>
      <c r="AE570" s="135"/>
      <c r="AG570" s="135"/>
      <c r="AI570" s="135"/>
    </row>
    <row r="571" spans="1:35" x14ac:dyDescent="0.25">
      <c r="A571" s="20">
        <v>559</v>
      </c>
      <c r="B571" s="52"/>
      <c r="C571" s="134" t="str">
        <f>VLOOKUP(D571,[1]Hoja1!$A$2:$B$1115,2,0)</f>
        <v>25295</v>
      </c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>
        <v>212190648</v>
      </c>
      <c r="J571" s="3">
        <v>291913598</v>
      </c>
      <c r="K571" s="3">
        <v>0</v>
      </c>
      <c r="L571" s="3"/>
      <c r="M571" s="3"/>
      <c r="N571" s="3"/>
      <c r="O571" s="3"/>
      <c r="P571" s="25">
        <v>504104246</v>
      </c>
      <c r="Q571" s="156">
        <v>362643814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17682554</v>
      </c>
      <c r="X571" s="3"/>
      <c r="Y571" s="3">
        <v>0</v>
      </c>
      <c r="Z571" s="3">
        <v>0</v>
      </c>
      <c r="AA571" s="3">
        <v>0</v>
      </c>
      <c r="AB571" s="3"/>
      <c r="AC571" s="27">
        <v>17682554</v>
      </c>
      <c r="AD571" s="28">
        <v>123777878</v>
      </c>
      <c r="AE571" s="135"/>
      <c r="AG571" s="135"/>
      <c r="AI571" s="135"/>
    </row>
    <row r="572" spans="1:35" x14ac:dyDescent="0.25">
      <c r="A572" s="29">
        <v>560</v>
      </c>
      <c r="B572" s="52"/>
      <c r="C572" s="134" t="str">
        <f>VLOOKUP(D572,[1]Hoja1!$A$2:$B$1115,2,0)</f>
        <v>25297</v>
      </c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>
        <v>147496170</v>
      </c>
      <c r="J572" s="3">
        <v>169200152</v>
      </c>
      <c r="K572" s="3">
        <v>0</v>
      </c>
      <c r="L572" s="3"/>
      <c r="M572" s="3"/>
      <c r="N572" s="3"/>
      <c r="O572" s="3"/>
      <c r="P572" s="25">
        <v>316696322</v>
      </c>
      <c r="Q572" s="156">
        <v>218365544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12291348</v>
      </c>
      <c r="X572" s="3"/>
      <c r="Y572" s="3">
        <v>0</v>
      </c>
      <c r="Z572" s="3">
        <v>0</v>
      </c>
      <c r="AA572" s="3">
        <v>0</v>
      </c>
      <c r="AB572" s="3"/>
      <c r="AC572" s="27">
        <v>12291348</v>
      </c>
      <c r="AD572" s="28">
        <v>86039430</v>
      </c>
      <c r="AE572" s="135"/>
      <c r="AG572" s="135"/>
      <c r="AI572" s="135"/>
    </row>
    <row r="573" spans="1:35" x14ac:dyDescent="0.25">
      <c r="A573" s="20">
        <v>561</v>
      </c>
      <c r="B573" s="52"/>
      <c r="C573" s="134" t="str">
        <f>VLOOKUP(D573,[1]Hoja1!$A$2:$B$1115,2,0)</f>
        <v>25299</v>
      </c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>
        <v>37853721</v>
      </c>
      <c r="J573" s="3">
        <v>48163455</v>
      </c>
      <c r="K573" s="3">
        <v>0</v>
      </c>
      <c r="L573" s="3"/>
      <c r="M573" s="3"/>
      <c r="N573" s="3"/>
      <c r="O573" s="3"/>
      <c r="P573" s="25">
        <v>86017176</v>
      </c>
      <c r="Q573" s="156">
        <v>60781363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3154477</v>
      </c>
      <c r="X573" s="3"/>
      <c r="Y573" s="3">
        <v>0</v>
      </c>
      <c r="Z573" s="3">
        <v>0</v>
      </c>
      <c r="AA573" s="3">
        <v>0</v>
      </c>
      <c r="AB573" s="3"/>
      <c r="AC573" s="27">
        <v>3154477</v>
      </c>
      <c r="AD573" s="28">
        <v>22081336</v>
      </c>
      <c r="AE573" s="135"/>
      <c r="AG573" s="135"/>
      <c r="AI573" s="135"/>
    </row>
    <row r="574" spans="1:35" x14ac:dyDescent="0.25">
      <c r="A574" s="29">
        <v>562</v>
      </c>
      <c r="B574" s="52"/>
      <c r="C574" s="134" t="str">
        <f>VLOOKUP(D574,[1]Hoja1!$A$2:$B$1115,2,0)</f>
        <v>25312</v>
      </c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>
        <v>112497752</v>
      </c>
      <c r="J574" s="3">
        <v>125303697</v>
      </c>
      <c r="K574" s="3">
        <v>0</v>
      </c>
      <c r="L574" s="3"/>
      <c r="M574" s="3"/>
      <c r="N574" s="3"/>
      <c r="O574" s="3"/>
      <c r="P574" s="25">
        <v>237801449</v>
      </c>
      <c r="Q574" s="156">
        <v>162802949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9374813</v>
      </c>
      <c r="X574" s="3"/>
      <c r="Y574" s="3">
        <v>0</v>
      </c>
      <c r="Z574" s="3">
        <v>0</v>
      </c>
      <c r="AA574" s="3">
        <v>0</v>
      </c>
      <c r="AB574" s="3"/>
      <c r="AC574" s="27">
        <v>9374813</v>
      </c>
      <c r="AD574" s="28">
        <v>65623687</v>
      </c>
      <c r="AE574" s="135"/>
      <c r="AG574" s="135"/>
      <c r="AI574" s="135"/>
    </row>
    <row r="575" spans="1:35" x14ac:dyDescent="0.25">
      <c r="A575" s="20">
        <v>563</v>
      </c>
      <c r="B575" s="52"/>
      <c r="C575" s="134" t="str">
        <f>VLOOKUP(D575,[1]Hoja1!$A$2:$B$1115,2,0)</f>
        <v>25317</v>
      </c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>
        <v>268409692</v>
      </c>
      <c r="J575" s="3">
        <v>265653193</v>
      </c>
      <c r="K575" s="3">
        <v>0</v>
      </c>
      <c r="L575" s="3"/>
      <c r="M575" s="3"/>
      <c r="N575" s="3"/>
      <c r="O575" s="3"/>
      <c r="P575" s="25">
        <v>534062885</v>
      </c>
      <c r="Q575" s="156">
        <v>355123089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22367474</v>
      </c>
      <c r="X575" s="3"/>
      <c r="Y575" s="3">
        <v>0</v>
      </c>
      <c r="Z575" s="3">
        <v>0</v>
      </c>
      <c r="AA575" s="3">
        <v>0</v>
      </c>
      <c r="AB575" s="3"/>
      <c r="AC575" s="27">
        <v>22367474</v>
      </c>
      <c r="AD575" s="28">
        <v>156572322</v>
      </c>
      <c r="AE575" s="135"/>
      <c r="AG575" s="135"/>
      <c r="AI575" s="135"/>
    </row>
    <row r="576" spans="1:35" x14ac:dyDescent="0.25">
      <c r="A576" s="29">
        <v>564</v>
      </c>
      <c r="B576" s="52"/>
      <c r="C576" s="134" t="str">
        <f>VLOOKUP(D576,[1]Hoja1!$A$2:$B$1115,2,0)</f>
        <v>25320</v>
      </c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>
        <v>311898648</v>
      </c>
      <c r="J576" s="3">
        <v>408361195</v>
      </c>
      <c r="K576" s="3">
        <v>0</v>
      </c>
      <c r="L576" s="3"/>
      <c r="M576" s="3"/>
      <c r="N576" s="3"/>
      <c r="O576" s="3"/>
      <c r="P576" s="25">
        <v>720259843</v>
      </c>
      <c r="Q576" s="156">
        <v>512327411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25991554</v>
      </c>
      <c r="X576" s="3"/>
      <c r="Y576" s="3">
        <v>0</v>
      </c>
      <c r="Z576" s="3">
        <v>0</v>
      </c>
      <c r="AA576" s="3">
        <v>0</v>
      </c>
      <c r="AB576" s="3"/>
      <c r="AC576" s="27">
        <v>25991554</v>
      </c>
      <c r="AD576" s="28">
        <v>181940878</v>
      </c>
      <c r="AE576" s="135"/>
      <c r="AG576" s="135"/>
      <c r="AI576" s="135"/>
    </row>
    <row r="577" spans="1:35" x14ac:dyDescent="0.25">
      <c r="A577" s="20">
        <v>565</v>
      </c>
      <c r="B577" s="52"/>
      <c r="C577" s="134" t="str">
        <f>VLOOKUP(D577,[1]Hoja1!$A$2:$B$1115,2,0)</f>
        <v>25322</v>
      </c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>
        <v>236235256</v>
      </c>
      <c r="J577" s="3">
        <v>309072347</v>
      </c>
      <c r="K577" s="3">
        <v>0</v>
      </c>
      <c r="L577" s="3"/>
      <c r="M577" s="3"/>
      <c r="N577" s="3"/>
      <c r="O577" s="3"/>
      <c r="P577" s="25">
        <v>545307603</v>
      </c>
      <c r="Q577" s="156">
        <v>387817431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19686271</v>
      </c>
      <c r="X577" s="3"/>
      <c r="Y577" s="3">
        <v>0</v>
      </c>
      <c r="Z577" s="3">
        <v>0</v>
      </c>
      <c r="AA577" s="3">
        <v>0</v>
      </c>
      <c r="AB577" s="3"/>
      <c r="AC577" s="27">
        <v>19686271</v>
      </c>
      <c r="AD577" s="28">
        <v>137803901</v>
      </c>
      <c r="AE577" s="135"/>
      <c r="AG577" s="135"/>
      <c r="AI577" s="135"/>
    </row>
    <row r="578" spans="1:35" x14ac:dyDescent="0.25">
      <c r="A578" s="29">
        <v>566</v>
      </c>
      <c r="B578" s="52"/>
      <c r="C578" s="134" t="str">
        <f>VLOOKUP(D578,[1]Hoja1!$A$2:$B$1115,2,0)</f>
        <v>25324</v>
      </c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>
        <v>39529065</v>
      </c>
      <c r="J578" s="3">
        <v>46685717</v>
      </c>
      <c r="K578" s="3">
        <v>0</v>
      </c>
      <c r="L578" s="3"/>
      <c r="M578" s="3"/>
      <c r="N578" s="3"/>
      <c r="O578" s="3"/>
      <c r="P578" s="25">
        <v>86214782</v>
      </c>
      <c r="Q578" s="156">
        <v>59862073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3294089</v>
      </c>
      <c r="X578" s="3"/>
      <c r="Y578" s="3">
        <v>0</v>
      </c>
      <c r="Z578" s="3">
        <v>0</v>
      </c>
      <c r="AA578" s="3">
        <v>0</v>
      </c>
      <c r="AB578" s="3"/>
      <c r="AC578" s="27">
        <v>3294089</v>
      </c>
      <c r="AD578" s="28">
        <v>23058620</v>
      </c>
      <c r="AE578" s="135"/>
      <c r="AG578" s="135"/>
      <c r="AI578" s="135"/>
    </row>
    <row r="579" spans="1:35" x14ac:dyDescent="0.25">
      <c r="A579" s="20">
        <v>567</v>
      </c>
      <c r="B579" s="52"/>
      <c r="C579" s="134" t="str">
        <f>VLOOKUP(D579,[1]Hoja1!$A$2:$B$1115,2,0)</f>
        <v>25326</v>
      </c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>
        <v>79537329</v>
      </c>
      <c r="J579" s="3">
        <v>109062851</v>
      </c>
      <c r="K579" s="3">
        <v>0</v>
      </c>
      <c r="L579" s="3"/>
      <c r="M579" s="3"/>
      <c r="N579" s="3"/>
      <c r="O579" s="3"/>
      <c r="P579" s="25">
        <v>188600180</v>
      </c>
      <c r="Q579" s="156">
        <v>135575295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6628111</v>
      </c>
      <c r="X579" s="3"/>
      <c r="Y579" s="3">
        <v>0</v>
      </c>
      <c r="Z579" s="3">
        <v>0</v>
      </c>
      <c r="AA579" s="3">
        <v>0</v>
      </c>
      <c r="AB579" s="3"/>
      <c r="AC579" s="27">
        <v>6628111</v>
      </c>
      <c r="AD579" s="28">
        <v>46396774</v>
      </c>
      <c r="AE579" s="135"/>
      <c r="AG579" s="135"/>
      <c r="AI579" s="135"/>
    </row>
    <row r="580" spans="1:35" x14ac:dyDescent="0.25">
      <c r="A580" s="29">
        <v>568</v>
      </c>
      <c r="B580" s="52"/>
      <c r="C580" s="134" t="str">
        <f>VLOOKUP(D580,[1]Hoja1!$A$2:$B$1115,2,0)</f>
        <v>25328</v>
      </c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>
        <v>66404157</v>
      </c>
      <c r="J580" s="3">
        <v>72429820</v>
      </c>
      <c r="K580" s="3">
        <v>0</v>
      </c>
      <c r="L580" s="3"/>
      <c r="M580" s="3"/>
      <c r="N580" s="3"/>
      <c r="O580" s="3"/>
      <c r="P580" s="25">
        <v>138833977</v>
      </c>
      <c r="Q580" s="156">
        <v>94564540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5533680</v>
      </c>
      <c r="X580" s="3"/>
      <c r="Y580" s="3">
        <v>0</v>
      </c>
      <c r="Z580" s="3">
        <v>0</v>
      </c>
      <c r="AA580" s="3">
        <v>0</v>
      </c>
      <c r="AB580" s="3"/>
      <c r="AC580" s="27">
        <v>5533680</v>
      </c>
      <c r="AD580" s="28">
        <v>38735757</v>
      </c>
      <c r="AE580" s="135"/>
      <c r="AG580" s="135"/>
      <c r="AI580" s="135"/>
    </row>
    <row r="581" spans="1:35" x14ac:dyDescent="0.25">
      <c r="A581" s="20">
        <v>569</v>
      </c>
      <c r="B581" s="52"/>
      <c r="C581" s="134" t="str">
        <f>VLOOKUP(D581,[1]Hoja1!$A$2:$B$1115,2,0)</f>
        <v>25335</v>
      </c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>
        <v>89486022</v>
      </c>
      <c r="J581" s="3">
        <v>124486752</v>
      </c>
      <c r="K581" s="3">
        <v>0</v>
      </c>
      <c r="L581" s="3"/>
      <c r="M581" s="3"/>
      <c r="N581" s="3"/>
      <c r="O581" s="3"/>
      <c r="P581" s="25">
        <v>213972774</v>
      </c>
      <c r="Q581" s="156">
        <v>154315428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7457169</v>
      </c>
      <c r="X581" s="3"/>
      <c r="Y581" s="3">
        <v>0</v>
      </c>
      <c r="Z581" s="3">
        <v>0</v>
      </c>
      <c r="AA581" s="3">
        <v>0</v>
      </c>
      <c r="AB581" s="3"/>
      <c r="AC581" s="27">
        <v>7457169</v>
      </c>
      <c r="AD581" s="28">
        <v>52200177</v>
      </c>
      <c r="AE581" s="135"/>
      <c r="AG581" s="135"/>
      <c r="AI581" s="135"/>
    </row>
    <row r="582" spans="1:35" x14ac:dyDescent="0.25">
      <c r="A582" s="29">
        <v>570</v>
      </c>
      <c r="B582" s="52"/>
      <c r="C582" s="134" t="str">
        <f>VLOOKUP(D582,[1]Hoja1!$A$2:$B$1115,2,0)</f>
        <v>25339</v>
      </c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>
        <v>71419139</v>
      </c>
      <c r="J582" s="3">
        <v>66730767</v>
      </c>
      <c r="K582" s="3">
        <v>0</v>
      </c>
      <c r="L582" s="3"/>
      <c r="M582" s="3"/>
      <c r="N582" s="3"/>
      <c r="O582" s="3"/>
      <c r="P582" s="25">
        <v>138149906</v>
      </c>
      <c r="Q582" s="156">
        <v>90537147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5951595</v>
      </c>
      <c r="X582" s="3"/>
      <c r="Y582" s="3">
        <v>0</v>
      </c>
      <c r="Z582" s="3">
        <v>0</v>
      </c>
      <c r="AA582" s="3">
        <v>0</v>
      </c>
      <c r="AB582" s="3"/>
      <c r="AC582" s="27">
        <v>5951595</v>
      </c>
      <c r="AD582" s="28">
        <v>41661164</v>
      </c>
      <c r="AE582" s="135"/>
      <c r="AG582" s="135"/>
      <c r="AI582" s="135"/>
    </row>
    <row r="583" spans="1:35" x14ac:dyDescent="0.25">
      <c r="A583" s="20">
        <v>571</v>
      </c>
      <c r="B583" s="52"/>
      <c r="C583" s="134" t="str">
        <f>VLOOKUP(D583,[1]Hoja1!$A$2:$B$1115,2,0)</f>
        <v>25368</v>
      </c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>
        <v>38210912</v>
      </c>
      <c r="J583" s="3">
        <v>38979336</v>
      </c>
      <c r="K583" s="3">
        <v>0</v>
      </c>
      <c r="L583" s="3"/>
      <c r="M583" s="3"/>
      <c r="N583" s="3"/>
      <c r="O583" s="3"/>
      <c r="P583" s="25">
        <v>77190248</v>
      </c>
      <c r="Q583" s="156">
        <v>51716308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3184243</v>
      </c>
      <c r="X583" s="3"/>
      <c r="Y583" s="3">
        <v>0</v>
      </c>
      <c r="Z583" s="3">
        <v>0</v>
      </c>
      <c r="AA583" s="3">
        <v>0</v>
      </c>
      <c r="AB583" s="3"/>
      <c r="AC583" s="27">
        <v>3184243</v>
      </c>
      <c r="AD583" s="28">
        <v>22289697</v>
      </c>
      <c r="AE583" s="135"/>
      <c r="AG583" s="135"/>
      <c r="AI583" s="135"/>
    </row>
    <row r="584" spans="1:35" x14ac:dyDescent="0.25">
      <c r="A584" s="29">
        <v>572</v>
      </c>
      <c r="B584" s="52"/>
      <c r="C584" s="134" t="str">
        <f>VLOOKUP(D584,[1]Hoja1!$A$2:$B$1115,2,0)</f>
        <v>25372</v>
      </c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>
        <v>78847395</v>
      </c>
      <c r="J584" s="3">
        <v>90179440</v>
      </c>
      <c r="K584" s="3">
        <v>0</v>
      </c>
      <c r="L584" s="3"/>
      <c r="M584" s="3"/>
      <c r="N584" s="3"/>
      <c r="O584" s="3"/>
      <c r="P584" s="25">
        <v>169026835</v>
      </c>
      <c r="Q584" s="156">
        <v>116461904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6570616</v>
      </c>
      <c r="X584" s="3"/>
      <c r="Y584" s="3">
        <v>0</v>
      </c>
      <c r="Z584" s="3">
        <v>0</v>
      </c>
      <c r="AA584" s="3">
        <v>0</v>
      </c>
      <c r="AB584" s="3"/>
      <c r="AC584" s="27">
        <v>6570616</v>
      </c>
      <c r="AD584" s="28">
        <v>45994315</v>
      </c>
      <c r="AE584" s="135"/>
      <c r="AG584" s="135"/>
      <c r="AI584" s="135"/>
    </row>
    <row r="585" spans="1:35" x14ac:dyDescent="0.25">
      <c r="A585" s="20">
        <v>573</v>
      </c>
      <c r="B585" s="52"/>
      <c r="C585" s="134" t="str">
        <f>VLOOKUP(D585,[1]Hoja1!$A$2:$B$1115,2,0)</f>
        <v>25377</v>
      </c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>
        <v>232109480</v>
      </c>
      <c r="J585" s="3">
        <v>302952214</v>
      </c>
      <c r="K585" s="3">
        <v>0</v>
      </c>
      <c r="L585" s="3"/>
      <c r="M585" s="3"/>
      <c r="N585" s="3"/>
      <c r="O585" s="3"/>
      <c r="P585" s="25">
        <v>535061694</v>
      </c>
      <c r="Q585" s="156">
        <v>380322042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19342457</v>
      </c>
      <c r="X585" s="3"/>
      <c r="Y585" s="3">
        <v>0</v>
      </c>
      <c r="Z585" s="3">
        <v>0</v>
      </c>
      <c r="AA585" s="3">
        <v>0</v>
      </c>
      <c r="AB585" s="3"/>
      <c r="AC585" s="27">
        <v>19342457</v>
      </c>
      <c r="AD585" s="28">
        <v>135397195</v>
      </c>
      <c r="AE585" s="135"/>
      <c r="AG585" s="135"/>
      <c r="AI585" s="135"/>
    </row>
    <row r="586" spans="1:35" x14ac:dyDescent="0.25">
      <c r="A586" s="29">
        <v>574</v>
      </c>
      <c r="B586" s="52"/>
      <c r="C586" s="134" t="str">
        <f>VLOOKUP(D586,[1]Hoja1!$A$2:$B$1115,2,0)</f>
        <v>25386</v>
      </c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>
        <v>349884032</v>
      </c>
      <c r="J586" s="3">
        <v>466218229</v>
      </c>
      <c r="K586" s="3">
        <v>0</v>
      </c>
      <c r="L586" s="3"/>
      <c r="M586" s="3"/>
      <c r="N586" s="3"/>
      <c r="O586" s="3"/>
      <c r="P586" s="25">
        <v>816102261</v>
      </c>
      <c r="Q586" s="156">
        <v>582846241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29157003</v>
      </c>
      <c r="X586" s="3"/>
      <c r="Y586" s="3">
        <v>0</v>
      </c>
      <c r="Z586" s="3">
        <v>0</v>
      </c>
      <c r="AA586" s="3">
        <v>0</v>
      </c>
      <c r="AB586" s="3"/>
      <c r="AC586" s="27">
        <v>29157003</v>
      </c>
      <c r="AD586" s="28">
        <v>204099017</v>
      </c>
      <c r="AE586" s="135"/>
      <c r="AG586" s="135"/>
      <c r="AI586" s="135"/>
    </row>
    <row r="587" spans="1:35" x14ac:dyDescent="0.25">
      <c r="A587" s="20">
        <v>575</v>
      </c>
      <c r="B587" s="52"/>
      <c r="C587" s="134" t="str">
        <f>VLOOKUP(D587,[1]Hoja1!$A$2:$B$1115,2,0)</f>
        <v>25394</v>
      </c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>
        <v>151250028</v>
      </c>
      <c r="J587" s="3">
        <v>148282163</v>
      </c>
      <c r="K587" s="3">
        <v>0</v>
      </c>
      <c r="L587" s="3"/>
      <c r="M587" s="3"/>
      <c r="N587" s="3"/>
      <c r="O587" s="3"/>
      <c r="P587" s="25">
        <v>299532191</v>
      </c>
      <c r="Q587" s="156">
        <v>198698839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12604169</v>
      </c>
      <c r="X587" s="3"/>
      <c r="Y587" s="3">
        <v>0</v>
      </c>
      <c r="Z587" s="3">
        <v>0</v>
      </c>
      <c r="AA587" s="3">
        <v>0</v>
      </c>
      <c r="AB587" s="3"/>
      <c r="AC587" s="27">
        <v>12604169</v>
      </c>
      <c r="AD587" s="28">
        <v>88229183</v>
      </c>
      <c r="AE587" s="135"/>
      <c r="AG587" s="135"/>
      <c r="AI587" s="135"/>
    </row>
    <row r="588" spans="1:35" x14ac:dyDescent="0.25">
      <c r="A588" s="29">
        <v>576</v>
      </c>
      <c r="B588" s="52"/>
      <c r="C588" s="134" t="str">
        <f>VLOOKUP(D588,[1]Hoja1!$A$2:$B$1115,2,0)</f>
        <v>25398</v>
      </c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>
        <v>114127644</v>
      </c>
      <c r="J588" s="3">
        <v>119781110</v>
      </c>
      <c r="K588" s="3">
        <v>0</v>
      </c>
      <c r="L588" s="3"/>
      <c r="M588" s="3"/>
      <c r="N588" s="3"/>
      <c r="O588" s="3"/>
      <c r="P588" s="25">
        <v>233908754</v>
      </c>
      <c r="Q588" s="156">
        <v>157823658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9510637</v>
      </c>
      <c r="X588" s="3"/>
      <c r="Y588" s="3">
        <v>0</v>
      </c>
      <c r="Z588" s="3">
        <v>0</v>
      </c>
      <c r="AA588" s="3">
        <v>0</v>
      </c>
      <c r="AB588" s="3"/>
      <c r="AC588" s="27">
        <v>9510637</v>
      </c>
      <c r="AD588" s="28">
        <v>66574459</v>
      </c>
      <c r="AE588" s="135"/>
      <c r="AG588" s="135"/>
      <c r="AI588" s="135"/>
    </row>
    <row r="589" spans="1:35" x14ac:dyDescent="0.25">
      <c r="A589" s="20">
        <v>577</v>
      </c>
      <c r="B589" s="52"/>
      <c r="C589" s="134" t="str">
        <f>VLOOKUP(D589,[1]Hoja1!$A$2:$B$1115,2,0)</f>
        <v>25402</v>
      </c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>
        <v>232355088</v>
      </c>
      <c r="J589" s="3">
        <v>317484491</v>
      </c>
      <c r="K589" s="3">
        <v>0</v>
      </c>
      <c r="L589" s="3"/>
      <c r="M589" s="3"/>
      <c r="N589" s="3"/>
      <c r="O589" s="3"/>
      <c r="P589" s="25">
        <v>549839579</v>
      </c>
      <c r="Q589" s="156">
        <v>394936187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19362924</v>
      </c>
      <c r="X589" s="3"/>
      <c r="Y589" s="3">
        <v>0</v>
      </c>
      <c r="Z589" s="3">
        <v>0</v>
      </c>
      <c r="AA589" s="3">
        <v>0</v>
      </c>
      <c r="AB589" s="3"/>
      <c r="AC589" s="27">
        <v>19362924</v>
      </c>
      <c r="AD589" s="28">
        <v>135540468</v>
      </c>
      <c r="AE589" s="135"/>
      <c r="AG589" s="135"/>
      <c r="AI589" s="135"/>
    </row>
    <row r="590" spans="1:35" x14ac:dyDescent="0.25">
      <c r="A590" s="29">
        <v>578</v>
      </c>
      <c r="B590" s="52"/>
      <c r="C590" s="134" t="str">
        <f>VLOOKUP(D590,[1]Hoja1!$A$2:$B$1115,2,0)</f>
        <v>25407</v>
      </c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>
        <v>200337436</v>
      </c>
      <c r="J590" s="3">
        <v>238792590</v>
      </c>
      <c r="K590" s="3">
        <v>0</v>
      </c>
      <c r="L590" s="3"/>
      <c r="M590" s="3"/>
      <c r="N590" s="3"/>
      <c r="O590" s="3"/>
      <c r="P590" s="25">
        <v>439130026</v>
      </c>
      <c r="Q590" s="156">
        <v>305571734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16694786</v>
      </c>
      <c r="X590" s="3"/>
      <c r="Y590" s="3">
        <v>0</v>
      </c>
      <c r="Z590" s="3">
        <v>0</v>
      </c>
      <c r="AA590" s="3">
        <v>0</v>
      </c>
      <c r="AB590" s="3"/>
      <c r="AC590" s="27">
        <v>16694786</v>
      </c>
      <c r="AD590" s="28">
        <v>116863506</v>
      </c>
      <c r="AE590" s="135"/>
      <c r="AG590" s="135"/>
      <c r="AI590" s="135"/>
    </row>
    <row r="591" spans="1:35" x14ac:dyDescent="0.25">
      <c r="A591" s="20">
        <v>579</v>
      </c>
      <c r="B591" s="52"/>
      <c r="C591" s="134" t="str">
        <f>VLOOKUP(D591,[1]Hoja1!$A$2:$B$1115,2,0)</f>
        <v>25426</v>
      </c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>
        <v>87175123</v>
      </c>
      <c r="J591" s="3">
        <v>98527831</v>
      </c>
      <c r="K591" s="3">
        <v>0</v>
      </c>
      <c r="L591" s="3"/>
      <c r="M591" s="3"/>
      <c r="N591" s="3"/>
      <c r="O591" s="3"/>
      <c r="P591" s="25">
        <v>185702954</v>
      </c>
      <c r="Q591" s="156">
        <v>127586207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7264594</v>
      </c>
      <c r="X591" s="3"/>
      <c r="Y591" s="3">
        <v>0</v>
      </c>
      <c r="Z591" s="3">
        <v>0</v>
      </c>
      <c r="AA591" s="3">
        <v>0</v>
      </c>
      <c r="AB591" s="3"/>
      <c r="AC591" s="27">
        <v>7264594</v>
      </c>
      <c r="AD591" s="28">
        <v>50852153</v>
      </c>
      <c r="AE591" s="135"/>
      <c r="AG591" s="135"/>
      <c r="AI591" s="135"/>
    </row>
    <row r="592" spans="1:35" x14ac:dyDescent="0.25">
      <c r="A592" s="29">
        <v>580</v>
      </c>
      <c r="B592" s="52"/>
      <c r="C592" s="134" t="str">
        <f>VLOOKUP(D592,[1]Hoja1!$A$2:$B$1115,2,0)</f>
        <v>25430</v>
      </c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>
        <v>1186431472</v>
      </c>
      <c r="J592" s="3">
        <v>1260953094</v>
      </c>
      <c r="K592" s="3">
        <v>0</v>
      </c>
      <c r="L592" s="3"/>
      <c r="M592" s="3"/>
      <c r="N592" s="3"/>
      <c r="O592" s="3"/>
      <c r="P592" s="25">
        <v>2447384566</v>
      </c>
      <c r="Q592" s="156">
        <v>1656430250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98869289</v>
      </c>
      <c r="X592" s="3"/>
      <c r="Y592" s="3">
        <v>0</v>
      </c>
      <c r="Z592" s="3">
        <v>0</v>
      </c>
      <c r="AA592" s="3">
        <v>0</v>
      </c>
      <c r="AB592" s="3"/>
      <c r="AC592" s="27">
        <v>98869289</v>
      </c>
      <c r="AD592" s="28">
        <v>692085027</v>
      </c>
      <c r="AE592" s="135"/>
      <c r="AG592" s="135"/>
      <c r="AI592" s="135"/>
    </row>
    <row r="593" spans="1:35" x14ac:dyDescent="0.25">
      <c r="A593" s="20">
        <v>581</v>
      </c>
      <c r="B593" s="52"/>
      <c r="C593" s="134" t="str">
        <f>VLOOKUP(D593,[1]Hoja1!$A$2:$B$1115,2,0)</f>
        <v>25436</v>
      </c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>
        <v>35608386</v>
      </c>
      <c r="J593" s="3">
        <v>44283372</v>
      </c>
      <c r="K593" s="3">
        <v>0</v>
      </c>
      <c r="L593" s="3"/>
      <c r="M593" s="3"/>
      <c r="N593" s="3"/>
      <c r="O593" s="3"/>
      <c r="P593" s="25">
        <v>79891758</v>
      </c>
      <c r="Q593" s="156">
        <v>56152836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2967366</v>
      </c>
      <c r="X593" s="3"/>
      <c r="Y593" s="3">
        <v>0</v>
      </c>
      <c r="Z593" s="3">
        <v>0</v>
      </c>
      <c r="AA593" s="3">
        <v>0</v>
      </c>
      <c r="AB593" s="3"/>
      <c r="AC593" s="27">
        <v>2967366</v>
      </c>
      <c r="AD593" s="28">
        <v>20771556</v>
      </c>
      <c r="AE593" s="135"/>
      <c r="AG593" s="135"/>
      <c r="AI593" s="135"/>
    </row>
    <row r="594" spans="1:35" x14ac:dyDescent="0.25">
      <c r="A594" s="29">
        <v>582</v>
      </c>
      <c r="B594" s="52"/>
      <c r="C594" s="134" t="str">
        <f>VLOOKUP(D594,[1]Hoja1!$A$2:$B$1115,2,0)</f>
        <v>25438</v>
      </c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>
        <v>178638238</v>
      </c>
      <c r="J594" s="3">
        <v>171660665</v>
      </c>
      <c r="K594" s="3">
        <v>0</v>
      </c>
      <c r="L594" s="3"/>
      <c r="M594" s="3"/>
      <c r="N594" s="3"/>
      <c r="O594" s="3"/>
      <c r="P594" s="25">
        <v>350298903</v>
      </c>
      <c r="Q594" s="156">
        <v>215558815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14886520</v>
      </c>
      <c r="X594" s="3"/>
      <c r="Y594" s="3">
        <v>0</v>
      </c>
      <c r="Z594" s="3">
        <v>0</v>
      </c>
      <c r="AA594" s="3">
        <v>0</v>
      </c>
      <c r="AB594" s="3"/>
      <c r="AC594" s="27">
        <v>14886520</v>
      </c>
      <c r="AD594" s="28">
        <v>119853568</v>
      </c>
      <c r="AE594" s="135"/>
      <c r="AG594" s="135"/>
      <c r="AI594" s="135"/>
    </row>
    <row r="595" spans="1:35" x14ac:dyDescent="0.25">
      <c r="A595" s="20">
        <v>583</v>
      </c>
      <c r="B595" s="52"/>
      <c r="C595" s="134" t="str">
        <f>VLOOKUP(D595,[1]Hoja1!$A$2:$B$1115,2,0)</f>
        <v>25483</v>
      </c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>
        <v>22519460</v>
      </c>
      <c r="J595" s="3">
        <v>25177731</v>
      </c>
      <c r="K595" s="3">
        <v>0</v>
      </c>
      <c r="L595" s="3"/>
      <c r="M595" s="3"/>
      <c r="N595" s="3"/>
      <c r="O595" s="3"/>
      <c r="P595" s="25">
        <v>47697191</v>
      </c>
      <c r="Q595" s="156">
        <v>32684219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1876622</v>
      </c>
      <c r="X595" s="3"/>
      <c r="Y595" s="3">
        <v>0</v>
      </c>
      <c r="Z595" s="3">
        <v>0</v>
      </c>
      <c r="AA595" s="3">
        <v>0</v>
      </c>
      <c r="AB595" s="3"/>
      <c r="AC595" s="27">
        <v>1876622</v>
      </c>
      <c r="AD595" s="28">
        <v>13136350</v>
      </c>
      <c r="AE595" s="135"/>
      <c r="AG595" s="135"/>
      <c r="AI595" s="135"/>
    </row>
    <row r="596" spans="1:35" x14ac:dyDescent="0.25">
      <c r="A596" s="29">
        <v>584</v>
      </c>
      <c r="B596" s="52"/>
      <c r="C596" s="134" t="str">
        <f>VLOOKUP(D596,[1]Hoja1!$A$2:$B$1115,2,0)</f>
        <v>25486</v>
      </c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>
        <v>216825188</v>
      </c>
      <c r="J596" s="3">
        <v>252070240</v>
      </c>
      <c r="K596" s="3">
        <v>0</v>
      </c>
      <c r="L596" s="3"/>
      <c r="M596" s="3"/>
      <c r="N596" s="3"/>
      <c r="O596" s="3"/>
      <c r="P596" s="25">
        <v>468895428</v>
      </c>
      <c r="Q596" s="156">
        <v>324345304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18068766</v>
      </c>
      <c r="X596" s="3"/>
      <c r="Y596" s="3">
        <v>0</v>
      </c>
      <c r="Z596" s="3">
        <v>0</v>
      </c>
      <c r="AA596" s="3">
        <v>0</v>
      </c>
      <c r="AB596" s="3"/>
      <c r="AC596" s="27">
        <v>18068766</v>
      </c>
      <c r="AD596" s="28">
        <v>126481358</v>
      </c>
      <c r="AE596" s="135"/>
      <c r="AG596" s="135"/>
      <c r="AI596" s="135"/>
    </row>
    <row r="597" spans="1:35" x14ac:dyDescent="0.25">
      <c r="A597" s="20">
        <v>585</v>
      </c>
      <c r="B597" s="52"/>
      <c r="C597" s="134" t="str">
        <f>VLOOKUP(D597,[1]Hoja1!$A$2:$B$1115,2,0)</f>
        <v>25488</v>
      </c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>
        <v>96987114</v>
      </c>
      <c r="J597" s="3">
        <v>119485270</v>
      </c>
      <c r="K597" s="3">
        <v>0</v>
      </c>
      <c r="L597" s="3"/>
      <c r="M597" s="3"/>
      <c r="N597" s="3"/>
      <c r="O597" s="3"/>
      <c r="P597" s="25">
        <v>216472384</v>
      </c>
      <c r="Q597" s="156">
        <v>151814310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8082260</v>
      </c>
      <c r="X597" s="3"/>
      <c r="Y597" s="3">
        <v>0</v>
      </c>
      <c r="Z597" s="3">
        <v>0</v>
      </c>
      <c r="AA597" s="3">
        <v>0</v>
      </c>
      <c r="AB597" s="3"/>
      <c r="AC597" s="27">
        <v>8082260</v>
      </c>
      <c r="AD597" s="28">
        <v>56575814</v>
      </c>
      <c r="AE597" s="135"/>
      <c r="AG597" s="135"/>
      <c r="AI597" s="135"/>
    </row>
    <row r="598" spans="1:35" x14ac:dyDescent="0.25">
      <c r="A598" s="29">
        <v>586</v>
      </c>
      <c r="B598" s="52"/>
      <c r="C598" s="134" t="str">
        <f>VLOOKUP(D598,[1]Hoja1!$A$2:$B$1115,2,0)</f>
        <v>25489</v>
      </c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>
        <v>41890541</v>
      </c>
      <c r="J598" s="3">
        <v>49351308</v>
      </c>
      <c r="K598" s="3">
        <v>0</v>
      </c>
      <c r="L598" s="3"/>
      <c r="M598" s="3"/>
      <c r="N598" s="3"/>
      <c r="O598" s="3"/>
      <c r="P598" s="25">
        <v>91241849</v>
      </c>
      <c r="Q598" s="156">
        <v>63314820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3490878</v>
      </c>
      <c r="X598" s="3"/>
      <c r="Y598" s="3">
        <v>0</v>
      </c>
      <c r="Z598" s="3">
        <v>0</v>
      </c>
      <c r="AA598" s="3">
        <v>0</v>
      </c>
      <c r="AB598" s="3"/>
      <c r="AC598" s="27">
        <v>3490878</v>
      </c>
      <c r="AD598" s="28">
        <v>24436151</v>
      </c>
      <c r="AE598" s="135"/>
      <c r="AG598" s="135"/>
      <c r="AI598" s="135"/>
    </row>
    <row r="599" spans="1:35" x14ac:dyDescent="0.25">
      <c r="A599" s="20">
        <v>587</v>
      </c>
      <c r="B599" s="52"/>
      <c r="C599" s="134" t="str">
        <f>VLOOKUP(D599,[1]Hoja1!$A$2:$B$1115,2,0)</f>
        <v>25491</v>
      </c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>
        <v>88930234</v>
      </c>
      <c r="J599" s="3">
        <v>88607068</v>
      </c>
      <c r="K599" s="3">
        <v>0</v>
      </c>
      <c r="L599" s="3"/>
      <c r="M599" s="3"/>
      <c r="N599" s="3"/>
      <c r="O599" s="3"/>
      <c r="P599" s="25">
        <v>177537302</v>
      </c>
      <c r="Q599" s="156">
        <v>118250480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7410853</v>
      </c>
      <c r="X599" s="3"/>
      <c r="Y599" s="3">
        <v>0</v>
      </c>
      <c r="Z599" s="3">
        <v>0</v>
      </c>
      <c r="AA599" s="3">
        <v>0</v>
      </c>
      <c r="AB599" s="3"/>
      <c r="AC599" s="27">
        <v>7410853</v>
      </c>
      <c r="AD599" s="28">
        <v>51875969</v>
      </c>
      <c r="AE599" s="135"/>
      <c r="AG599" s="135"/>
      <c r="AI599" s="135"/>
    </row>
    <row r="600" spans="1:35" x14ac:dyDescent="0.25">
      <c r="A600" s="29">
        <v>588</v>
      </c>
      <c r="B600" s="52"/>
      <c r="C600" s="134" t="str">
        <f>VLOOKUP(D600,[1]Hoja1!$A$2:$B$1115,2,0)</f>
        <v>25506</v>
      </c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>
        <v>75456541</v>
      </c>
      <c r="J600" s="3">
        <v>77675558</v>
      </c>
      <c r="K600" s="3">
        <v>0</v>
      </c>
      <c r="L600" s="3"/>
      <c r="M600" s="3"/>
      <c r="N600" s="3"/>
      <c r="O600" s="3"/>
      <c r="P600" s="25">
        <v>153132099</v>
      </c>
      <c r="Q600" s="156">
        <v>102827738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6288045</v>
      </c>
      <c r="X600" s="3"/>
      <c r="Y600" s="3">
        <v>0</v>
      </c>
      <c r="Z600" s="3">
        <v>0</v>
      </c>
      <c r="AA600" s="3">
        <v>0</v>
      </c>
      <c r="AB600" s="3"/>
      <c r="AC600" s="27">
        <v>6288045</v>
      </c>
      <c r="AD600" s="28">
        <v>44016316</v>
      </c>
      <c r="AE600" s="135"/>
      <c r="AG600" s="135"/>
      <c r="AI600" s="135"/>
    </row>
    <row r="601" spans="1:35" x14ac:dyDescent="0.25">
      <c r="A601" s="20">
        <v>589</v>
      </c>
      <c r="B601" s="52"/>
      <c r="C601" s="134" t="str">
        <f>VLOOKUP(D601,[1]Hoja1!$A$2:$B$1115,2,0)</f>
        <v>25513</v>
      </c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>
        <v>327032376</v>
      </c>
      <c r="J601" s="3">
        <v>460912903</v>
      </c>
      <c r="K601" s="3">
        <v>0</v>
      </c>
      <c r="L601" s="3"/>
      <c r="M601" s="3"/>
      <c r="N601" s="3"/>
      <c r="O601" s="3"/>
      <c r="P601" s="25">
        <v>787945279</v>
      </c>
      <c r="Q601" s="156">
        <v>569923695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27252698</v>
      </c>
      <c r="X601" s="3"/>
      <c r="Y601" s="3">
        <v>0</v>
      </c>
      <c r="Z601" s="3">
        <v>0</v>
      </c>
      <c r="AA601" s="3">
        <v>0</v>
      </c>
      <c r="AB601" s="3"/>
      <c r="AC601" s="27">
        <v>27252698</v>
      </c>
      <c r="AD601" s="28">
        <v>190768886</v>
      </c>
      <c r="AE601" s="135"/>
      <c r="AG601" s="135"/>
      <c r="AI601" s="135"/>
    </row>
    <row r="602" spans="1:35" x14ac:dyDescent="0.25">
      <c r="A602" s="29">
        <v>590</v>
      </c>
      <c r="B602" s="52"/>
      <c r="C602" s="134" t="str">
        <f>VLOOKUP(D602,[1]Hoja1!$A$2:$B$1115,2,0)</f>
        <v>25518</v>
      </c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>
        <v>77050023</v>
      </c>
      <c r="J602" s="3">
        <v>71497258</v>
      </c>
      <c r="K602" s="3">
        <v>0</v>
      </c>
      <c r="L602" s="3"/>
      <c r="M602" s="3"/>
      <c r="N602" s="3"/>
      <c r="O602" s="3"/>
      <c r="P602" s="25">
        <v>148547281</v>
      </c>
      <c r="Q602" s="156">
        <v>97180598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6420835</v>
      </c>
      <c r="X602" s="3"/>
      <c r="Y602" s="3">
        <v>0</v>
      </c>
      <c r="Z602" s="3">
        <v>0</v>
      </c>
      <c r="AA602" s="3">
        <v>0</v>
      </c>
      <c r="AB602" s="3"/>
      <c r="AC602" s="27">
        <v>6420835</v>
      </c>
      <c r="AD602" s="28">
        <v>44945848</v>
      </c>
      <c r="AE602" s="135"/>
      <c r="AG602" s="135"/>
      <c r="AI602" s="135"/>
    </row>
    <row r="603" spans="1:35" x14ac:dyDescent="0.25">
      <c r="A603" s="20">
        <v>591</v>
      </c>
      <c r="B603" s="52"/>
      <c r="C603" s="134" t="str">
        <f>VLOOKUP(D603,[1]Hoja1!$A$2:$B$1115,2,0)</f>
        <v>25524</v>
      </c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>
        <v>82795248</v>
      </c>
      <c r="J603" s="3">
        <v>87214802</v>
      </c>
      <c r="K603" s="3">
        <v>0</v>
      </c>
      <c r="L603" s="3"/>
      <c r="M603" s="3"/>
      <c r="N603" s="3"/>
      <c r="O603" s="3"/>
      <c r="P603" s="25">
        <v>170010050</v>
      </c>
      <c r="Q603" s="156">
        <v>114813218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6899604</v>
      </c>
      <c r="X603" s="3"/>
      <c r="Y603" s="3">
        <v>0</v>
      </c>
      <c r="Z603" s="3">
        <v>0</v>
      </c>
      <c r="AA603" s="3">
        <v>0</v>
      </c>
      <c r="AB603" s="3"/>
      <c r="AC603" s="27">
        <v>6899604</v>
      </c>
      <c r="AD603" s="28">
        <v>48297228</v>
      </c>
      <c r="AE603" s="135"/>
      <c r="AG603" s="135"/>
      <c r="AI603" s="135"/>
    </row>
    <row r="604" spans="1:35" x14ac:dyDescent="0.25">
      <c r="A604" s="29">
        <v>592</v>
      </c>
      <c r="B604" s="52"/>
      <c r="C604" s="134" t="str">
        <f>VLOOKUP(D604,[1]Hoja1!$A$2:$B$1115,2,0)</f>
        <v>25530</v>
      </c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>
        <v>193025344</v>
      </c>
      <c r="J604" s="3">
        <v>213192946</v>
      </c>
      <c r="K604" s="3">
        <v>0</v>
      </c>
      <c r="L604" s="3"/>
      <c r="M604" s="3"/>
      <c r="N604" s="3"/>
      <c r="O604" s="3"/>
      <c r="P604" s="25">
        <v>406218290</v>
      </c>
      <c r="Q604" s="156">
        <v>277534726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16085445</v>
      </c>
      <c r="X604" s="3"/>
      <c r="Y604" s="3">
        <v>0</v>
      </c>
      <c r="Z604" s="3">
        <v>0</v>
      </c>
      <c r="AA604" s="3">
        <v>0</v>
      </c>
      <c r="AB604" s="3"/>
      <c r="AC604" s="27">
        <v>16085445</v>
      </c>
      <c r="AD604" s="28">
        <v>112598119</v>
      </c>
      <c r="AE604" s="135"/>
      <c r="AG604" s="135"/>
      <c r="AI604" s="135"/>
    </row>
    <row r="605" spans="1:35" x14ac:dyDescent="0.25">
      <c r="A605" s="20">
        <v>593</v>
      </c>
      <c r="B605" s="52"/>
      <c r="C605" s="134" t="str">
        <f>VLOOKUP(D605,[1]Hoja1!$A$2:$B$1115,2,0)</f>
        <v>25535</v>
      </c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>
        <v>191820052</v>
      </c>
      <c r="J605" s="3">
        <v>225131114</v>
      </c>
      <c r="K605" s="3">
        <v>0</v>
      </c>
      <c r="L605" s="3"/>
      <c r="M605" s="3"/>
      <c r="N605" s="3"/>
      <c r="O605" s="3"/>
      <c r="P605" s="25">
        <v>416951166</v>
      </c>
      <c r="Q605" s="156">
        <v>289071130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15985004</v>
      </c>
      <c r="X605" s="3"/>
      <c r="Y605" s="3">
        <v>0</v>
      </c>
      <c r="Z605" s="3">
        <v>0</v>
      </c>
      <c r="AA605" s="3">
        <v>0</v>
      </c>
      <c r="AB605" s="3"/>
      <c r="AC605" s="27">
        <v>15985004</v>
      </c>
      <c r="AD605" s="28">
        <v>111895032</v>
      </c>
      <c r="AE605" s="135"/>
      <c r="AG605" s="135"/>
      <c r="AI605" s="135"/>
    </row>
    <row r="606" spans="1:35" x14ac:dyDescent="0.25">
      <c r="A606" s="29">
        <v>594</v>
      </c>
      <c r="B606" s="52"/>
      <c r="C606" s="134" t="str">
        <f>VLOOKUP(D606,[1]Hoja1!$A$2:$B$1115,2,0)</f>
        <v>25572</v>
      </c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>
        <v>244132484</v>
      </c>
      <c r="J606" s="3">
        <v>274018010</v>
      </c>
      <c r="K606" s="3">
        <v>0</v>
      </c>
      <c r="L606" s="3"/>
      <c r="M606" s="3"/>
      <c r="N606" s="3"/>
      <c r="O606" s="3"/>
      <c r="P606" s="25">
        <v>518150494</v>
      </c>
      <c r="Q606" s="156">
        <v>355395506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20344374</v>
      </c>
      <c r="X606" s="3"/>
      <c r="Y606" s="3">
        <v>0</v>
      </c>
      <c r="Z606" s="3">
        <v>0</v>
      </c>
      <c r="AA606" s="3">
        <v>0</v>
      </c>
      <c r="AB606" s="3"/>
      <c r="AC606" s="27">
        <v>20344374</v>
      </c>
      <c r="AD606" s="28">
        <v>142410614</v>
      </c>
      <c r="AE606" s="135"/>
      <c r="AG606" s="135"/>
      <c r="AI606" s="135"/>
    </row>
    <row r="607" spans="1:35" x14ac:dyDescent="0.25">
      <c r="A607" s="20">
        <v>595</v>
      </c>
      <c r="B607" s="52"/>
      <c r="C607" s="134" t="str">
        <f>VLOOKUP(D607,[1]Hoja1!$A$2:$B$1115,2,0)</f>
        <v>25580</v>
      </c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>
        <v>39246297</v>
      </c>
      <c r="J607" s="3">
        <v>43466117</v>
      </c>
      <c r="K607" s="3">
        <v>0</v>
      </c>
      <c r="L607" s="3"/>
      <c r="M607" s="3"/>
      <c r="N607" s="3"/>
      <c r="O607" s="3"/>
      <c r="P607" s="25">
        <v>82712414</v>
      </c>
      <c r="Q607" s="156">
        <v>56548217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3270525</v>
      </c>
      <c r="X607" s="3"/>
      <c r="Y607" s="3">
        <v>0</v>
      </c>
      <c r="Z607" s="3">
        <v>0</v>
      </c>
      <c r="AA607" s="3">
        <v>0</v>
      </c>
      <c r="AB607" s="3"/>
      <c r="AC607" s="27">
        <v>3270525</v>
      </c>
      <c r="AD607" s="28">
        <v>22893672</v>
      </c>
      <c r="AE607" s="135"/>
      <c r="AG607" s="135"/>
      <c r="AI607" s="135"/>
    </row>
    <row r="608" spans="1:35" x14ac:dyDescent="0.25">
      <c r="A608" s="29">
        <v>596</v>
      </c>
      <c r="B608" s="52"/>
      <c r="C608" s="134" t="str">
        <f>VLOOKUP(D608,[1]Hoja1!$A$2:$B$1115,2,0)</f>
        <v>25592</v>
      </c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>
        <v>75490883</v>
      </c>
      <c r="J608" s="3">
        <v>100543819</v>
      </c>
      <c r="K608" s="3">
        <v>0</v>
      </c>
      <c r="L608" s="3"/>
      <c r="M608" s="3"/>
      <c r="N608" s="3"/>
      <c r="O608" s="3"/>
      <c r="P608" s="25">
        <v>176034702</v>
      </c>
      <c r="Q608" s="156">
        <v>125707447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6290907</v>
      </c>
      <c r="X608" s="3"/>
      <c r="Y608" s="3">
        <v>0</v>
      </c>
      <c r="Z608" s="3">
        <v>0</v>
      </c>
      <c r="AA608" s="3">
        <v>0</v>
      </c>
      <c r="AB608" s="3"/>
      <c r="AC608" s="27">
        <v>6290907</v>
      </c>
      <c r="AD608" s="28">
        <v>44036348</v>
      </c>
      <c r="AE608" s="135"/>
      <c r="AG608" s="135"/>
      <c r="AI608" s="135"/>
    </row>
    <row r="609" spans="1:35" x14ac:dyDescent="0.25">
      <c r="A609" s="20">
        <v>597</v>
      </c>
      <c r="B609" s="52"/>
      <c r="C609" s="134" t="str">
        <f>VLOOKUP(D609,[1]Hoja1!$A$2:$B$1115,2,0)</f>
        <v>25594</v>
      </c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>
        <v>97674292</v>
      </c>
      <c r="J609" s="3">
        <v>150711813</v>
      </c>
      <c r="K609" s="3">
        <v>0</v>
      </c>
      <c r="L609" s="3"/>
      <c r="M609" s="3"/>
      <c r="N609" s="3"/>
      <c r="O609" s="3"/>
      <c r="P609" s="25">
        <v>248386105</v>
      </c>
      <c r="Q609" s="156">
        <v>183269909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8139524</v>
      </c>
      <c r="X609" s="3"/>
      <c r="Y609" s="3">
        <v>0</v>
      </c>
      <c r="Z609" s="3">
        <v>0</v>
      </c>
      <c r="AA609" s="3">
        <v>0</v>
      </c>
      <c r="AB609" s="3"/>
      <c r="AC609" s="27">
        <v>8139524</v>
      </c>
      <c r="AD609" s="28">
        <v>56976672</v>
      </c>
      <c r="AE609" s="135"/>
      <c r="AG609" s="135"/>
      <c r="AI609" s="135"/>
    </row>
    <row r="610" spans="1:35" x14ac:dyDescent="0.25">
      <c r="A610" s="29">
        <v>598</v>
      </c>
      <c r="B610" s="52"/>
      <c r="C610" s="134" t="str">
        <f>VLOOKUP(D610,[1]Hoja1!$A$2:$B$1115,2,0)</f>
        <v>25596</v>
      </c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>
        <v>94561734</v>
      </c>
      <c r="J610" s="3">
        <v>122285303</v>
      </c>
      <c r="K610" s="3">
        <v>0</v>
      </c>
      <c r="L610" s="3"/>
      <c r="M610" s="3"/>
      <c r="N610" s="3"/>
      <c r="O610" s="3"/>
      <c r="P610" s="25">
        <v>216847037</v>
      </c>
      <c r="Q610" s="156">
        <v>153805883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7880145</v>
      </c>
      <c r="X610" s="3"/>
      <c r="Y610" s="3">
        <v>0</v>
      </c>
      <c r="Z610" s="3">
        <v>0</v>
      </c>
      <c r="AA610" s="3">
        <v>0</v>
      </c>
      <c r="AB610" s="3"/>
      <c r="AC610" s="27">
        <v>7880145</v>
      </c>
      <c r="AD610" s="28">
        <v>55161009</v>
      </c>
      <c r="AE610" s="135"/>
      <c r="AG610" s="135"/>
      <c r="AI610" s="135"/>
    </row>
    <row r="611" spans="1:35" x14ac:dyDescent="0.25">
      <c r="A611" s="20">
        <v>599</v>
      </c>
      <c r="B611" s="52"/>
      <c r="C611" s="134" t="str">
        <f>VLOOKUP(D611,[1]Hoja1!$A$2:$B$1115,2,0)</f>
        <v>25599</v>
      </c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>
        <v>117891468</v>
      </c>
      <c r="J611" s="3">
        <v>125684594</v>
      </c>
      <c r="K611" s="3">
        <v>0</v>
      </c>
      <c r="L611" s="3"/>
      <c r="M611" s="3"/>
      <c r="N611" s="3"/>
      <c r="O611" s="3"/>
      <c r="P611" s="25">
        <v>243576062</v>
      </c>
      <c r="Q611" s="156">
        <v>164981750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9824289</v>
      </c>
      <c r="X611" s="3"/>
      <c r="Y611" s="3">
        <v>0</v>
      </c>
      <c r="Z611" s="3">
        <v>0</v>
      </c>
      <c r="AA611" s="3">
        <v>0</v>
      </c>
      <c r="AB611" s="3"/>
      <c r="AC611" s="27">
        <v>9824289</v>
      </c>
      <c r="AD611" s="28">
        <v>68770023</v>
      </c>
      <c r="AE611" s="135"/>
      <c r="AG611" s="135"/>
      <c r="AI611" s="135"/>
    </row>
    <row r="612" spans="1:35" x14ac:dyDescent="0.25">
      <c r="A612" s="29">
        <v>600</v>
      </c>
      <c r="B612" s="52"/>
      <c r="C612" s="134" t="str">
        <f>VLOOKUP(D612,[1]Hoja1!$A$2:$B$1115,2,0)</f>
        <v>25612</v>
      </c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>
        <v>128373338</v>
      </c>
      <c r="J612" s="3">
        <v>158702191</v>
      </c>
      <c r="K612" s="3">
        <v>0</v>
      </c>
      <c r="L612" s="3"/>
      <c r="M612" s="3"/>
      <c r="N612" s="3"/>
      <c r="O612" s="3"/>
      <c r="P612" s="25">
        <v>287075529</v>
      </c>
      <c r="Q612" s="156">
        <v>201493303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10697778</v>
      </c>
      <c r="X612" s="3"/>
      <c r="Y612" s="3">
        <v>0</v>
      </c>
      <c r="Z612" s="3">
        <v>0</v>
      </c>
      <c r="AA612" s="3">
        <v>0</v>
      </c>
      <c r="AB612" s="3"/>
      <c r="AC612" s="27">
        <v>10697778</v>
      </c>
      <c r="AD612" s="28">
        <v>74884448</v>
      </c>
      <c r="AE612" s="135"/>
      <c r="AG612" s="135"/>
      <c r="AI612" s="135"/>
    </row>
    <row r="613" spans="1:35" x14ac:dyDescent="0.25">
      <c r="A613" s="20">
        <v>601</v>
      </c>
      <c r="B613" s="52"/>
      <c r="C613" s="134" t="str">
        <f>VLOOKUP(D613,[1]Hoja1!$A$2:$B$1115,2,0)</f>
        <v>25645</v>
      </c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>
        <v>134942550</v>
      </c>
      <c r="J613" s="3">
        <v>164933513</v>
      </c>
      <c r="K613" s="3">
        <v>0</v>
      </c>
      <c r="L613" s="3"/>
      <c r="M613" s="3"/>
      <c r="N613" s="3"/>
      <c r="O613" s="3"/>
      <c r="P613" s="25">
        <v>299876063</v>
      </c>
      <c r="Q613" s="156">
        <v>209914365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11245213</v>
      </c>
      <c r="X613" s="3"/>
      <c r="Y613" s="3">
        <v>0</v>
      </c>
      <c r="Z613" s="3">
        <v>0</v>
      </c>
      <c r="AA613" s="3">
        <v>0</v>
      </c>
      <c r="AB613" s="3"/>
      <c r="AC613" s="27">
        <v>11245213</v>
      </c>
      <c r="AD613" s="28">
        <v>78716485</v>
      </c>
      <c r="AE613" s="135"/>
      <c r="AG613" s="135"/>
      <c r="AI613" s="135"/>
    </row>
    <row r="614" spans="1:35" x14ac:dyDescent="0.25">
      <c r="A614" s="29">
        <v>602</v>
      </c>
      <c r="B614" s="52"/>
      <c r="C614" s="134" t="str">
        <f>VLOOKUP(D614,[1]Hoja1!$A$2:$B$1115,2,0)</f>
        <v>25649</v>
      </c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>
        <v>122884736</v>
      </c>
      <c r="J614" s="3">
        <v>171103522</v>
      </c>
      <c r="K614" s="3">
        <v>0</v>
      </c>
      <c r="L614" s="3"/>
      <c r="M614" s="3"/>
      <c r="N614" s="3"/>
      <c r="O614" s="3"/>
      <c r="P614" s="25">
        <v>293988258</v>
      </c>
      <c r="Q614" s="156">
        <v>212065102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10240395</v>
      </c>
      <c r="X614" s="3"/>
      <c r="Y614" s="3">
        <v>0</v>
      </c>
      <c r="Z614" s="3">
        <v>0</v>
      </c>
      <c r="AA614" s="3">
        <v>0</v>
      </c>
      <c r="AB614" s="3"/>
      <c r="AC614" s="27">
        <v>10240395</v>
      </c>
      <c r="AD614" s="28">
        <v>71682761</v>
      </c>
      <c r="AE614" s="135"/>
      <c r="AG614" s="135"/>
      <c r="AI614" s="135"/>
    </row>
    <row r="615" spans="1:35" x14ac:dyDescent="0.25">
      <c r="A615" s="20">
        <v>603</v>
      </c>
      <c r="B615" s="52"/>
      <c r="C615" s="134" t="str">
        <f>VLOOKUP(D615,[1]Hoja1!$A$2:$B$1115,2,0)</f>
        <v>25653</v>
      </c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>
        <v>54834668</v>
      </c>
      <c r="J615" s="3">
        <v>66949645</v>
      </c>
      <c r="K615" s="3">
        <v>0</v>
      </c>
      <c r="L615" s="3"/>
      <c r="M615" s="3"/>
      <c r="N615" s="3"/>
      <c r="O615" s="3"/>
      <c r="P615" s="25">
        <v>121784313</v>
      </c>
      <c r="Q615" s="156">
        <v>85227869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4569556</v>
      </c>
      <c r="X615" s="3"/>
      <c r="Y615" s="3">
        <v>0</v>
      </c>
      <c r="Z615" s="3">
        <v>0</v>
      </c>
      <c r="AA615" s="3">
        <v>0</v>
      </c>
      <c r="AB615" s="3"/>
      <c r="AC615" s="27">
        <v>4569556</v>
      </c>
      <c r="AD615" s="28">
        <v>31986888</v>
      </c>
      <c r="AE615" s="135"/>
      <c r="AG615" s="135"/>
      <c r="AI615" s="135"/>
    </row>
    <row r="616" spans="1:35" x14ac:dyDescent="0.25">
      <c r="A616" s="29">
        <v>604</v>
      </c>
      <c r="B616" s="52"/>
      <c r="C616" s="134" t="str">
        <f>VLOOKUP(D616,[1]Hoja1!$A$2:$B$1115,2,0)</f>
        <v>25658</v>
      </c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>
        <v>122746688</v>
      </c>
      <c r="J616" s="3">
        <v>148862038</v>
      </c>
      <c r="K616" s="3">
        <v>0</v>
      </c>
      <c r="L616" s="3"/>
      <c r="M616" s="3"/>
      <c r="N616" s="3"/>
      <c r="O616" s="3"/>
      <c r="P616" s="25">
        <v>271608726</v>
      </c>
      <c r="Q616" s="156">
        <v>189777602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10228891</v>
      </c>
      <c r="X616" s="3"/>
      <c r="Y616" s="3">
        <v>0</v>
      </c>
      <c r="Z616" s="3">
        <v>0</v>
      </c>
      <c r="AA616" s="3">
        <v>0</v>
      </c>
      <c r="AB616" s="3"/>
      <c r="AC616" s="27">
        <v>10228891</v>
      </c>
      <c r="AD616" s="28">
        <v>71602233</v>
      </c>
      <c r="AE616" s="135"/>
      <c r="AG616" s="135"/>
      <c r="AI616" s="135"/>
    </row>
    <row r="617" spans="1:35" x14ac:dyDescent="0.25">
      <c r="A617" s="20">
        <v>605</v>
      </c>
      <c r="B617" s="52"/>
      <c r="C617" s="134" t="str">
        <f>VLOOKUP(D617,[1]Hoja1!$A$2:$B$1115,2,0)</f>
        <v>25662</v>
      </c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>
        <v>139570558</v>
      </c>
      <c r="J617" s="3">
        <v>158933949</v>
      </c>
      <c r="K617" s="3">
        <v>0</v>
      </c>
      <c r="L617" s="3"/>
      <c r="M617" s="3"/>
      <c r="N617" s="3"/>
      <c r="O617" s="3"/>
      <c r="P617" s="25">
        <v>298504507</v>
      </c>
      <c r="Q617" s="156">
        <v>205457469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11630880</v>
      </c>
      <c r="X617" s="3"/>
      <c r="Y617" s="3">
        <v>0</v>
      </c>
      <c r="Z617" s="3">
        <v>0</v>
      </c>
      <c r="AA617" s="3">
        <v>0</v>
      </c>
      <c r="AB617" s="3"/>
      <c r="AC617" s="27">
        <v>11630880</v>
      </c>
      <c r="AD617" s="28">
        <v>81416158</v>
      </c>
      <c r="AE617" s="135"/>
      <c r="AG617" s="135"/>
      <c r="AI617" s="135"/>
    </row>
    <row r="618" spans="1:35" x14ac:dyDescent="0.25">
      <c r="A618" s="29">
        <v>606</v>
      </c>
      <c r="B618" s="52"/>
      <c r="C618" s="134" t="str">
        <f>VLOOKUP(D618,[1]Hoja1!$A$2:$B$1115,2,0)</f>
        <v>25718</v>
      </c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>
        <v>182772512</v>
      </c>
      <c r="J618" s="3">
        <v>222224818</v>
      </c>
      <c r="K618" s="3">
        <v>0</v>
      </c>
      <c r="L618" s="3"/>
      <c r="M618" s="3"/>
      <c r="N618" s="3"/>
      <c r="O618" s="3"/>
      <c r="P618" s="25">
        <v>404997330</v>
      </c>
      <c r="Q618" s="156">
        <v>283148990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15231043</v>
      </c>
      <c r="X618" s="3"/>
      <c r="Y618" s="3">
        <v>0</v>
      </c>
      <c r="Z618" s="3">
        <v>0</v>
      </c>
      <c r="AA618" s="3">
        <v>0</v>
      </c>
      <c r="AB618" s="3"/>
      <c r="AC618" s="27">
        <v>15231043</v>
      </c>
      <c r="AD618" s="28">
        <v>106617297</v>
      </c>
      <c r="AE618" s="135"/>
      <c r="AG618" s="135"/>
      <c r="AI618" s="135"/>
    </row>
    <row r="619" spans="1:35" x14ac:dyDescent="0.25">
      <c r="A619" s="20">
        <v>607</v>
      </c>
      <c r="B619" s="52"/>
      <c r="C619" s="134" t="str">
        <f>VLOOKUP(D619,[1]Hoja1!$A$2:$B$1115,2,0)</f>
        <v>25736</v>
      </c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>
        <v>192696876</v>
      </c>
      <c r="J619" s="3">
        <v>226139138</v>
      </c>
      <c r="K619" s="3">
        <v>0</v>
      </c>
      <c r="L619" s="3"/>
      <c r="M619" s="3"/>
      <c r="N619" s="3"/>
      <c r="O619" s="3"/>
      <c r="P619" s="25">
        <v>418836014</v>
      </c>
      <c r="Q619" s="156">
        <v>290371430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16058073</v>
      </c>
      <c r="X619" s="3"/>
      <c r="Y619" s="3">
        <v>0</v>
      </c>
      <c r="Z619" s="3">
        <v>0</v>
      </c>
      <c r="AA619" s="3">
        <v>0</v>
      </c>
      <c r="AB619" s="3"/>
      <c r="AC619" s="27">
        <v>16058073</v>
      </c>
      <c r="AD619" s="28">
        <v>112406511</v>
      </c>
      <c r="AE619" s="135"/>
      <c r="AG619" s="135"/>
      <c r="AI619" s="135"/>
    </row>
    <row r="620" spans="1:35" x14ac:dyDescent="0.25">
      <c r="A620" s="29">
        <v>608</v>
      </c>
      <c r="B620" s="52"/>
      <c r="C620" s="134" t="str">
        <f>VLOOKUP(D620,[1]Hoja1!$A$2:$B$1115,2,0)</f>
        <v>25740</v>
      </c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>
        <v>378045792</v>
      </c>
      <c r="J620" s="3">
        <v>449283221</v>
      </c>
      <c r="K620" s="3">
        <v>0</v>
      </c>
      <c r="L620" s="3"/>
      <c r="M620" s="3"/>
      <c r="N620" s="3"/>
      <c r="O620" s="3"/>
      <c r="P620" s="25">
        <v>827329013</v>
      </c>
      <c r="Q620" s="156">
        <v>575298485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31503816</v>
      </c>
      <c r="X620" s="3"/>
      <c r="Y620" s="3">
        <v>0</v>
      </c>
      <c r="Z620" s="3">
        <v>0</v>
      </c>
      <c r="AA620" s="3">
        <v>0</v>
      </c>
      <c r="AB620" s="3"/>
      <c r="AC620" s="27">
        <v>31503816</v>
      </c>
      <c r="AD620" s="28">
        <v>220526712</v>
      </c>
      <c r="AE620" s="135"/>
      <c r="AG620" s="135"/>
      <c r="AI620" s="135"/>
    </row>
    <row r="621" spans="1:35" x14ac:dyDescent="0.25">
      <c r="A621" s="20">
        <v>609</v>
      </c>
      <c r="B621" s="52"/>
      <c r="C621" s="134" t="str">
        <f>VLOOKUP(D621,[1]Hoja1!$A$2:$B$1115,2,0)</f>
        <v>25743</v>
      </c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>
        <v>259940624</v>
      </c>
      <c r="J621" s="3">
        <v>358542411</v>
      </c>
      <c r="K621" s="3">
        <v>0</v>
      </c>
      <c r="L621" s="3"/>
      <c r="M621" s="3"/>
      <c r="N621" s="3"/>
      <c r="O621" s="3"/>
      <c r="P621" s="25">
        <v>618483035</v>
      </c>
      <c r="Q621" s="156">
        <v>445189287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21661719</v>
      </c>
      <c r="X621" s="3"/>
      <c r="Y621" s="3">
        <v>0</v>
      </c>
      <c r="Z621" s="3">
        <v>0</v>
      </c>
      <c r="AA621" s="3">
        <v>0</v>
      </c>
      <c r="AB621" s="3"/>
      <c r="AC621" s="27">
        <v>21661719</v>
      </c>
      <c r="AD621" s="28">
        <v>151632029</v>
      </c>
      <c r="AE621" s="135"/>
      <c r="AG621" s="135"/>
      <c r="AI621" s="135"/>
    </row>
    <row r="622" spans="1:35" x14ac:dyDescent="0.25">
      <c r="A622" s="29">
        <v>610</v>
      </c>
      <c r="B622" s="52"/>
      <c r="C622" s="134" t="str">
        <f>VLOOKUP(D622,[1]Hoja1!$A$2:$B$1115,2,0)</f>
        <v>25745</v>
      </c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>
        <v>161491682</v>
      </c>
      <c r="J622" s="3">
        <v>220311744</v>
      </c>
      <c r="K622" s="3">
        <v>0</v>
      </c>
      <c r="L622" s="3"/>
      <c r="M622" s="3"/>
      <c r="N622" s="3"/>
      <c r="O622" s="3"/>
      <c r="P622" s="25">
        <v>381803426</v>
      </c>
      <c r="Q622" s="156">
        <v>274142304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13457640</v>
      </c>
      <c r="X622" s="3"/>
      <c r="Y622" s="3">
        <v>0</v>
      </c>
      <c r="Z622" s="3">
        <v>0</v>
      </c>
      <c r="AA622" s="3">
        <v>0</v>
      </c>
      <c r="AB622" s="3"/>
      <c r="AC622" s="27">
        <v>13457640</v>
      </c>
      <c r="AD622" s="28">
        <v>94203482</v>
      </c>
      <c r="AE622" s="135"/>
      <c r="AG622" s="135"/>
      <c r="AI622" s="135"/>
    </row>
    <row r="623" spans="1:35" x14ac:dyDescent="0.25">
      <c r="A623" s="20">
        <v>611</v>
      </c>
      <c r="B623" s="52"/>
      <c r="C623" s="134" t="str">
        <f>VLOOKUP(D623,[1]Hoja1!$A$2:$B$1115,2,0)</f>
        <v>25758</v>
      </c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>
        <v>306772860</v>
      </c>
      <c r="J623" s="3">
        <v>404599051</v>
      </c>
      <c r="K623" s="3">
        <v>0</v>
      </c>
      <c r="L623" s="3"/>
      <c r="M623" s="3"/>
      <c r="N623" s="3"/>
      <c r="O623" s="3"/>
      <c r="P623" s="25">
        <v>711371911</v>
      </c>
      <c r="Q623" s="156">
        <v>506856671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25564405</v>
      </c>
      <c r="X623" s="3"/>
      <c r="Y623" s="3">
        <v>0</v>
      </c>
      <c r="Z623" s="3">
        <v>0</v>
      </c>
      <c r="AA623" s="3">
        <v>0</v>
      </c>
      <c r="AB623" s="3"/>
      <c r="AC623" s="27">
        <v>25564405</v>
      </c>
      <c r="AD623" s="28">
        <v>178950835</v>
      </c>
      <c r="AE623" s="135"/>
      <c r="AG623" s="135"/>
      <c r="AI623" s="135"/>
    </row>
    <row r="624" spans="1:35" x14ac:dyDescent="0.25">
      <c r="A624" s="29">
        <v>612</v>
      </c>
      <c r="B624" s="52"/>
      <c r="C624" s="134" t="str">
        <f>VLOOKUP(D624,[1]Hoja1!$A$2:$B$1115,2,0)</f>
        <v>25769</v>
      </c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>
        <v>161264288</v>
      </c>
      <c r="J624" s="3">
        <v>207160423</v>
      </c>
      <c r="K624" s="3">
        <v>0</v>
      </c>
      <c r="L624" s="3"/>
      <c r="M624" s="3"/>
      <c r="N624" s="3"/>
      <c r="O624" s="3"/>
      <c r="P624" s="25">
        <v>368424711</v>
      </c>
      <c r="Q624" s="156">
        <v>260915187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13438691</v>
      </c>
      <c r="X624" s="3"/>
      <c r="Y624" s="3">
        <v>0</v>
      </c>
      <c r="Z624" s="3">
        <v>0</v>
      </c>
      <c r="AA624" s="3">
        <v>0</v>
      </c>
      <c r="AB624" s="3"/>
      <c r="AC624" s="27">
        <v>13438691</v>
      </c>
      <c r="AD624" s="28">
        <v>94070833</v>
      </c>
      <c r="AE624" s="135"/>
      <c r="AG624" s="135"/>
      <c r="AI624" s="135"/>
    </row>
    <row r="625" spans="1:35" x14ac:dyDescent="0.25">
      <c r="A625" s="20">
        <v>613</v>
      </c>
      <c r="B625" s="52"/>
      <c r="C625" s="134" t="str">
        <f>VLOOKUP(D625,[1]Hoja1!$A$2:$B$1115,2,0)</f>
        <v>25772</v>
      </c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>
        <v>217580980</v>
      </c>
      <c r="J625" s="3">
        <v>279003741</v>
      </c>
      <c r="K625" s="3">
        <v>0</v>
      </c>
      <c r="L625" s="3"/>
      <c r="M625" s="3"/>
      <c r="N625" s="3"/>
      <c r="O625" s="3"/>
      <c r="P625" s="25">
        <v>496584721</v>
      </c>
      <c r="Q625" s="156">
        <v>351530733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18131748</v>
      </c>
      <c r="X625" s="3"/>
      <c r="Y625" s="3">
        <v>0</v>
      </c>
      <c r="Z625" s="3">
        <v>0</v>
      </c>
      <c r="AA625" s="3">
        <v>0</v>
      </c>
      <c r="AB625" s="3"/>
      <c r="AC625" s="27">
        <v>18131748</v>
      </c>
      <c r="AD625" s="28">
        <v>126922240</v>
      </c>
      <c r="AE625" s="135"/>
      <c r="AG625" s="135"/>
      <c r="AI625" s="135"/>
    </row>
    <row r="626" spans="1:35" x14ac:dyDescent="0.25">
      <c r="A626" s="29">
        <v>614</v>
      </c>
      <c r="B626" s="52"/>
      <c r="C626" s="134" t="str">
        <f>VLOOKUP(D626,[1]Hoja1!$A$2:$B$1115,2,0)</f>
        <v>25777</v>
      </c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>
        <v>82276858</v>
      </c>
      <c r="J626" s="3">
        <v>101163760</v>
      </c>
      <c r="K626" s="3">
        <v>0</v>
      </c>
      <c r="L626" s="3"/>
      <c r="M626" s="3"/>
      <c r="N626" s="3"/>
      <c r="O626" s="3"/>
      <c r="P626" s="25">
        <v>183440618</v>
      </c>
      <c r="Q626" s="156">
        <v>128589380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6856405</v>
      </c>
      <c r="X626" s="3"/>
      <c r="Y626" s="3">
        <v>0</v>
      </c>
      <c r="Z626" s="3">
        <v>0</v>
      </c>
      <c r="AA626" s="3">
        <v>0</v>
      </c>
      <c r="AB626" s="3"/>
      <c r="AC626" s="27">
        <v>6856405</v>
      </c>
      <c r="AD626" s="28">
        <v>47994833</v>
      </c>
      <c r="AE626" s="135"/>
      <c r="AG626" s="135"/>
      <c r="AI626" s="135"/>
    </row>
    <row r="627" spans="1:35" x14ac:dyDescent="0.25">
      <c r="A627" s="20">
        <v>615</v>
      </c>
      <c r="B627" s="52"/>
      <c r="C627" s="134" t="str">
        <f>VLOOKUP(D627,[1]Hoja1!$A$2:$B$1115,2,0)</f>
        <v>25779</v>
      </c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>
        <v>81147556</v>
      </c>
      <c r="J627" s="3">
        <v>103887125</v>
      </c>
      <c r="K627" s="3">
        <v>0</v>
      </c>
      <c r="L627" s="3"/>
      <c r="M627" s="3"/>
      <c r="N627" s="3"/>
      <c r="O627" s="3"/>
      <c r="P627" s="25">
        <v>185034681</v>
      </c>
      <c r="Q627" s="156">
        <v>130936309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6762296</v>
      </c>
      <c r="X627" s="3"/>
      <c r="Y627" s="3">
        <v>0</v>
      </c>
      <c r="Z627" s="3">
        <v>0</v>
      </c>
      <c r="AA627" s="3">
        <v>0</v>
      </c>
      <c r="AB627" s="3"/>
      <c r="AC627" s="27">
        <v>6762296</v>
      </c>
      <c r="AD627" s="28">
        <v>47336076</v>
      </c>
      <c r="AE627" s="135"/>
      <c r="AG627" s="135"/>
      <c r="AI627" s="135"/>
    </row>
    <row r="628" spans="1:35" x14ac:dyDescent="0.25">
      <c r="A628" s="29">
        <v>616</v>
      </c>
      <c r="B628" s="52"/>
      <c r="C628" s="134" t="str">
        <f>VLOOKUP(D628,[1]Hoja1!$A$2:$B$1115,2,0)</f>
        <v>25781</v>
      </c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>
        <v>99827066</v>
      </c>
      <c r="J628" s="3">
        <v>118610970</v>
      </c>
      <c r="K628" s="3">
        <v>0</v>
      </c>
      <c r="L628" s="3"/>
      <c r="M628" s="3"/>
      <c r="N628" s="3"/>
      <c r="O628" s="3"/>
      <c r="P628" s="25">
        <v>218438036</v>
      </c>
      <c r="Q628" s="156">
        <v>151886658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8318922</v>
      </c>
      <c r="X628" s="3"/>
      <c r="Y628" s="3">
        <v>0</v>
      </c>
      <c r="Z628" s="3">
        <v>0</v>
      </c>
      <c r="AA628" s="3">
        <v>0</v>
      </c>
      <c r="AB628" s="3"/>
      <c r="AC628" s="27">
        <v>8318922</v>
      </c>
      <c r="AD628" s="28">
        <v>58232456</v>
      </c>
      <c r="AE628" s="135"/>
      <c r="AG628" s="135"/>
      <c r="AI628" s="135"/>
    </row>
    <row r="629" spans="1:35" x14ac:dyDescent="0.25">
      <c r="A629" s="20">
        <v>617</v>
      </c>
      <c r="B629" s="52"/>
      <c r="C629" s="134" t="str">
        <f>VLOOKUP(D629,[1]Hoja1!$A$2:$B$1115,2,0)</f>
        <v>25785</v>
      </c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>
        <v>247850940</v>
      </c>
      <c r="J629" s="3">
        <v>312299271</v>
      </c>
      <c r="K629" s="3">
        <v>0</v>
      </c>
      <c r="L629" s="3"/>
      <c r="M629" s="3"/>
      <c r="N629" s="3"/>
      <c r="O629" s="3"/>
      <c r="P629" s="25">
        <v>560150211</v>
      </c>
      <c r="Q629" s="156">
        <v>394916251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20654245</v>
      </c>
      <c r="X629" s="3"/>
      <c r="Y629" s="3">
        <v>0</v>
      </c>
      <c r="Z629" s="3">
        <v>0</v>
      </c>
      <c r="AA629" s="3">
        <v>0</v>
      </c>
      <c r="AB629" s="3"/>
      <c r="AC629" s="27">
        <v>20654245</v>
      </c>
      <c r="AD629" s="28">
        <v>144579715</v>
      </c>
      <c r="AE629" s="135"/>
      <c r="AG629" s="135"/>
      <c r="AI629" s="135"/>
    </row>
    <row r="630" spans="1:35" x14ac:dyDescent="0.25">
      <c r="A630" s="29">
        <v>618</v>
      </c>
      <c r="B630" s="52"/>
      <c r="C630" s="134" t="str">
        <f>VLOOKUP(D630,[1]Hoja1!$A$2:$B$1115,2,0)</f>
        <v>25793</v>
      </c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>
        <v>152124096</v>
      </c>
      <c r="J630" s="3">
        <v>199759595</v>
      </c>
      <c r="K630" s="3">
        <v>0</v>
      </c>
      <c r="L630" s="3"/>
      <c r="M630" s="3"/>
      <c r="N630" s="3"/>
      <c r="O630" s="3"/>
      <c r="P630" s="25">
        <v>351883691</v>
      </c>
      <c r="Q630" s="156">
        <v>250467627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12677008</v>
      </c>
      <c r="X630" s="3"/>
      <c r="Y630" s="3">
        <v>0</v>
      </c>
      <c r="Z630" s="3">
        <v>0</v>
      </c>
      <c r="AA630" s="3">
        <v>0</v>
      </c>
      <c r="AB630" s="3"/>
      <c r="AC630" s="27">
        <v>12677008</v>
      </c>
      <c r="AD630" s="28">
        <v>88739056</v>
      </c>
      <c r="AE630" s="135"/>
      <c r="AG630" s="135"/>
      <c r="AI630" s="135"/>
    </row>
    <row r="631" spans="1:35" x14ac:dyDescent="0.25">
      <c r="A631" s="20">
        <v>619</v>
      </c>
      <c r="B631" s="52"/>
      <c r="C631" s="134" t="str">
        <f>VLOOKUP(D631,[1]Hoja1!$A$2:$B$1115,2,0)</f>
        <v>25797</v>
      </c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>
        <v>108209512</v>
      </c>
      <c r="J631" s="3">
        <v>139274739</v>
      </c>
      <c r="K631" s="3">
        <v>0</v>
      </c>
      <c r="L631" s="3"/>
      <c r="M631" s="3"/>
      <c r="N631" s="3"/>
      <c r="O631" s="3"/>
      <c r="P631" s="25">
        <v>247484251</v>
      </c>
      <c r="Q631" s="156">
        <v>175344575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9017459</v>
      </c>
      <c r="X631" s="3"/>
      <c r="Y631" s="3">
        <v>0</v>
      </c>
      <c r="Z631" s="3">
        <v>0</v>
      </c>
      <c r="AA631" s="3">
        <v>0</v>
      </c>
      <c r="AB631" s="3"/>
      <c r="AC631" s="27">
        <v>9017459</v>
      </c>
      <c r="AD631" s="28">
        <v>63122217</v>
      </c>
      <c r="AE631" s="135"/>
      <c r="AG631" s="135"/>
      <c r="AI631" s="135"/>
    </row>
    <row r="632" spans="1:35" x14ac:dyDescent="0.25">
      <c r="A632" s="29">
        <v>620</v>
      </c>
      <c r="B632" s="52"/>
      <c r="C632" s="134" t="str">
        <f>VLOOKUP(D632,[1]Hoja1!$A$2:$B$1115,2,0)</f>
        <v>25799</v>
      </c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>
        <v>236692272</v>
      </c>
      <c r="J632" s="3">
        <v>332375653</v>
      </c>
      <c r="K632" s="3">
        <v>0</v>
      </c>
      <c r="L632" s="3"/>
      <c r="M632" s="3"/>
      <c r="N632" s="3"/>
      <c r="O632" s="3"/>
      <c r="P632" s="25">
        <v>569067925</v>
      </c>
      <c r="Q632" s="156">
        <v>411273077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19724356</v>
      </c>
      <c r="X632" s="3"/>
      <c r="Y632" s="3">
        <v>0</v>
      </c>
      <c r="Z632" s="3">
        <v>0</v>
      </c>
      <c r="AA632" s="3">
        <v>0</v>
      </c>
      <c r="AB632" s="3"/>
      <c r="AC632" s="27">
        <v>19724356</v>
      </c>
      <c r="AD632" s="28">
        <v>138070492</v>
      </c>
      <c r="AE632" s="135"/>
      <c r="AG632" s="135"/>
      <c r="AI632" s="135"/>
    </row>
    <row r="633" spans="1:35" x14ac:dyDescent="0.25">
      <c r="A633" s="20">
        <v>621</v>
      </c>
      <c r="B633" s="52"/>
      <c r="C633" s="134" t="str">
        <f>VLOOKUP(D633,[1]Hoja1!$A$2:$B$1115,2,0)</f>
        <v>25805</v>
      </c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>
        <v>75344750</v>
      </c>
      <c r="J633" s="3">
        <v>78031156</v>
      </c>
      <c r="K633" s="3">
        <v>0</v>
      </c>
      <c r="L633" s="3"/>
      <c r="M633" s="3"/>
      <c r="N633" s="3"/>
      <c r="O633" s="3"/>
      <c r="P633" s="25">
        <v>153375906</v>
      </c>
      <c r="Q633" s="156">
        <v>103146072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6278729</v>
      </c>
      <c r="X633" s="3"/>
      <c r="Y633" s="3">
        <v>0</v>
      </c>
      <c r="Z633" s="3">
        <v>0</v>
      </c>
      <c r="AA633" s="3">
        <v>0</v>
      </c>
      <c r="AB633" s="3"/>
      <c r="AC633" s="27">
        <v>6278729</v>
      </c>
      <c r="AD633" s="28">
        <v>43951105</v>
      </c>
      <c r="AE633" s="135"/>
      <c r="AG633" s="135"/>
      <c r="AI633" s="135"/>
    </row>
    <row r="634" spans="1:35" x14ac:dyDescent="0.25">
      <c r="A634" s="29">
        <v>622</v>
      </c>
      <c r="B634" s="52"/>
      <c r="C634" s="134" t="str">
        <f>VLOOKUP(D634,[1]Hoja1!$A$2:$B$1115,2,0)</f>
        <v>25807</v>
      </c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>
        <v>33898622</v>
      </c>
      <c r="J634" s="3">
        <v>39722591</v>
      </c>
      <c r="K634" s="3">
        <v>0</v>
      </c>
      <c r="L634" s="3"/>
      <c r="M634" s="3"/>
      <c r="N634" s="3"/>
      <c r="O634" s="3"/>
      <c r="P634" s="25">
        <v>73621213</v>
      </c>
      <c r="Q634" s="156">
        <v>51022131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2824885</v>
      </c>
      <c r="X634" s="3"/>
      <c r="Y634" s="3">
        <v>0</v>
      </c>
      <c r="Z634" s="3">
        <v>0</v>
      </c>
      <c r="AA634" s="3">
        <v>0</v>
      </c>
      <c r="AB634" s="3"/>
      <c r="AC634" s="27">
        <v>2824885</v>
      </c>
      <c r="AD634" s="28">
        <v>19774197</v>
      </c>
      <c r="AE634" s="135"/>
      <c r="AG634" s="135"/>
      <c r="AI634" s="135"/>
    </row>
    <row r="635" spans="1:35" x14ac:dyDescent="0.25">
      <c r="A635" s="20">
        <v>623</v>
      </c>
      <c r="B635" s="52"/>
      <c r="C635" s="134" t="str">
        <f>VLOOKUP(D635,[1]Hoja1!$A$2:$B$1115,2,0)</f>
        <v>25815</v>
      </c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>
        <v>179317512</v>
      </c>
      <c r="J635" s="3">
        <v>206741069</v>
      </c>
      <c r="K635" s="3">
        <v>0</v>
      </c>
      <c r="L635" s="3"/>
      <c r="M635" s="3"/>
      <c r="N635" s="3"/>
      <c r="O635" s="3"/>
      <c r="P635" s="25">
        <v>386058581</v>
      </c>
      <c r="Q635" s="156">
        <v>266513573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14943126</v>
      </c>
      <c r="X635" s="3"/>
      <c r="Y635" s="3">
        <v>0</v>
      </c>
      <c r="Z635" s="3">
        <v>0</v>
      </c>
      <c r="AA635" s="3">
        <v>0</v>
      </c>
      <c r="AB635" s="3"/>
      <c r="AC635" s="27">
        <v>14943126</v>
      </c>
      <c r="AD635" s="28">
        <v>104601882</v>
      </c>
      <c r="AE635" s="135"/>
      <c r="AG635" s="135"/>
      <c r="AI635" s="135"/>
    </row>
    <row r="636" spans="1:35" x14ac:dyDescent="0.25">
      <c r="A636" s="29">
        <v>624</v>
      </c>
      <c r="B636" s="52"/>
      <c r="C636" s="134" t="str">
        <f>VLOOKUP(D636,[1]Hoja1!$A$2:$B$1115,2,0)</f>
        <v>25817</v>
      </c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>
        <v>775314448</v>
      </c>
      <c r="J636" s="3">
        <v>956522138</v>
      </c>
      <c r="K636" s="3">
        <v>0</v>
      </c>
      <c r="L636" s="3"/>
      <c r="M636" s="3"/>
      <c r="N636" s="3"/>
      <c r="O636" s="3"/>
      <c r="P636" s="25">
        <v>1731836586</v>
      </c>
      <c r="Q636" s="156">
        <v>1214960286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64609537</v>
      </c>
      <c r="X636" s="3"/>
      <c r="Y636" s="3">
        <v>0</v>
      </c>
      <c r="Z636" s="3">
        <v>0</v>
      </c>
      <c r="AA636" s="3">
        <v>0</v>
      </c>
      <c r="AB636" s="3"/>
      <c r="AC636" s="27">
        <v>64609537</v>
      </c>
      <c r="AD636" s="28">
        <v>452266763</v>
      </c>
      <c r="AE636" s="135"/>
      <c r="AG636" s="135"/>
      <c r="AI636" s="135"/>
    </row>
    <row r="637" spans="1:35" x14ac:dyDescent="0.25">
      <c r="A637" s="20">
        <v>625</v>
      </c>
      <c r="B637" s="52"/>
      <c r="C637" s="134" t="str">
        <f>VLOOKUP(D637,[1]Hoja1!$A$2:$B$1115,2,0)</f>
        <v>25823</v>
      </c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>
        <v>62880301</v>
      </c>
      <c r="J637" s="3">
        <v>71926033</v>
      </c>
      <c r="K637" s="3">
        <v>0</v>
      </c>
      <c r="L637" s="3"/>
      <c r="M637" s="3"/>
      <c r="N637" s="3"/>
      <c r="O637" s="3"/>
      <c r="P637" s="25">
        <v>134806334</v>
      </c>
      <c r="Q637" s="156">
        <v>92886133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5240025</v>
      </c>
      <c r="X637" s="3"/>
      <c r="Y637" s="3">
        <v>0</v>
      </c>
      <c r="Z637" s="3">
        <v>0</v>
      </c>
      <c r="AA637" s="3">
        <v>0</v>
      </c>
      <c r="AB637" s="3"/>
      <c r="AC637" s="27">
        <v>5240025</v>
      </c>
      <c r="AD637" s="28">
        <v>36680176</v>
      </c>
      <c r="AE637" s="135"/>
      <c r="AG637" s="135"/>
      <c r="AI637" s="135"/>
    </row>
    <row r="638" spans="1:35" x14ac:dyDescent="0.25">
      <c r="A638" s="29">
        <v>626</v>
      </c>
      <c r="B638" s="52"/>
      <c r="C638" s="134" t="str">
        <f>VLOOKUP(D638,[1]Hoja1!$A$2:$B$1115,2,0)</f>
        <v>25839</v>
      </c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>
        <v>179338128</v>
      </c>
      <c r="J638" s="3">
        <v>192542291</v>
      </c>
      <c r="K638" s="3">
        <v>0</v>
      </c>
      <c r="L638" s="3"/>
      <c r="M638" s="3"/>
      <c r="N638" s="3"/>
      <c r="O638" s="3"/>
      <c r="P638" s="25">
        <v>371880419</v>
      </c>
      <c r="Q638" s="156">
        <v>252321667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14944844</v>
      </c>
      <c r="X638" s="3"/>
      <c r="Y638" s="3">
        <v>0</v>
      </c>
      <c r="Z638" s="3">
        <v>0</v>
      </c>
      <c r="AA638" s="3">
        <v>0</v>
      </c>
      <c r="AB638" s="3"/>
      <c r="AC638" s="27">
        <v>14944844</v>
      </c>
      <c r="AD638" s="28">
        <v>104613908</v>
      </c>
      <c r="AE638" s="135"/>
      <c r="AG638" s="135"/>
      <c r="AI638" s="135"/>
    </row>
    <row r="639" spans="1:35" x14ac:dyDescent="0.25">
      <c r="A639" s="20">
        <v>627</v>
      </c>
      <c r="B639" s="52"/>
      <c r="C639" s="134" t="str">
        <f>VLOOKUP(D639,[1]Hoja1!$A$2:$B$1115,2,0)</f>
        <v>25841</v>
      </c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>
        <v>98345642</v>
      </c>
      <c r="J639" s="3">
        <v>115778038</v>
      </c>
      <c r="K639" s="3">
        <v>0</v>
      </c>
      <c r="L639" s="3"/>
      <c r="M639" s="3"/>
      <c r="N639" s="3"/>
      <c r="O639" s="3"/>
      <c r="P639" s="25">
        <v>214123680</v>
      </c>
      <c r="Q639" s="156">
        <v>148559918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8195470</v>
      </c>
      <c r="X639" s="3"/>
      <c r="Y639" s="3">
        <v>0</v>
      </c>
      <c r="Z639" s="3">
        <v>0</v>
      </c>
      <c r="AA639" s="3">
        <v>0</v>
      </c>
      <c r="AB639" s="3"/>
      <c r="AC639" s="27">
        <v>8195470</v>
      </c>
      <c r="AD639" s="28">
        <v>57368292</v>
      </c>
      <c r="AE639" s="135"/>
      <c r="AG639" s="135"/>
      <c r="AI639" s="135"/>
    </row>
    <row r="640" spans="1:35" x14ac:dyDescent="0.25">
      <c r="A640" s="29">
        <v>628</v>
      </c>
      <c r="B640" s="52"/>
      <c r="C640" s="134" t="str">
        <f>VLOOKUP(D640,[1]Hoja1!$A$2:$B$1115,2,0)</f>
        <v>25843</v>
      </c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>
        <v>579037696</v>
      </c>
      <c r="J640" s="3">
        <v>682997045</v>
      </c>
      <c r="K640" s="3">
        <v>0</v>
      </c>
      <c r="L640" s="3"/>
      <c r="M640" s="3"/>
      <c r="N640" s="3"/>
      <c r="O640" s="3"/>
      <c r="P640" s="25">
        <v>1262034741</v>
      </c>
      <c r="Q640" s="156">
        <v>876009609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48253141</v>
      </c>
      <c r="X640" s="3"/>
      <c r="Y640" s="3">
        <v>0</v>
      </c>
      <c r="Z640" s="3">
        <v>0</v>
      </c>
      <c r="AA640" s="3">
        <v>0</v>
      </c>
      <c r="AB640" s="3"/>
      <c r="AC640" s="27">
        <v>48253141</v>
      </c>
      <c r="AD640" s="28">
        <v>337771991</v>
      </c>
      <c r="AE640" s="135"/>
      <c r="AG640" s="135"/>
      <c r="AI640" s="135"/>
    </row>
    <row r="641" spans="1:35" x14ac:dyDescent="0.25">
      <c r="A641" s="20">
        <v>629</v>
      </c>
      <c r="B641" s="52"/>
      <c r="C641" s="134" t="str">
        <f>VLOOKUP(D641,[1]Hoja1!$A$2:$B$1115,2,0)</f>
        <v>25845</v>
      </c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>
        <v>107179462</v>
      </c>
      <c r="J641" s="3">
        <v>109505394</v>
      </c>
      <c r="K641" s="3">
        <v>0</v>
      </c>
      <c r="L641" s="3"/>
      <c r="M641" s="3"/>
      <c r="N641" s="3"/>
      <c r="O641" s="3"/>
      <c r="P641" s="25">
        <v>216684856</v>
      </c>
      <c r="Q641" s="156">
        <v>145231882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8931622</v>
      </c>
      <c r="X641" s="3"/>
      <c r="Y641" s="3">
        <v>0</v>
      </c>
      <c r="Z641" s="3">
        <v>0</v>
      </c>
      <c r="AA641" s="3">
        <v>0</v>
      </c>
      <c r="AB641" s="3"/>
      <c r="AC641" s="27">
        <v>8931622</v>
      </c>
      <c r="AD641" s="28">
        <v>62521352</v>
      </c>
      <c r="AE641" s="135"/>
      <c r="AG641" s="135"/>
      <c r="AI641" s="135"/>
    </row>
    <row r="642" spans="1:35" x14ac:dyDescent="0.25">
      <c r="A642" s="29">
        <v>630</v>
      </c>
      <c r="B642" s="52"/>
      <c r="C642" s="134" t="str">
        <f>VLOOKUP(D642,[1]Hoja1!$A$2:$B$1115,2,0)</f>
        <v>25851</v>
      </c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>
        <v>49828233</v>
      </c>
      <c r="J642" s="3">
        <v>63223326</v>
      </c>
      <c r="K642" s="3">
        <v>0</v>
      </c>
      <c r="L642" s="3"/>
      <c r="M642" s="3"/>
      <c r="N642" s="3"/>
      <c r="O642" s="3"/>
      <c r="P642" s="25">
        <v>113051559</v>
      </c>
      <c r="Q642" s="156">
        <v>79832738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4152353</v>
      </c>
      <c r="X642" s="3"/>
      <c r="Y642" s="3">
        <v>0</v>
      </c>
      <c r="Z642" s="3">
        <v>0</v>
      </c>
      <c r="AA642" s="3">
        <v>0</v>
      </c>
      <c r="AB642" s="3"/>
      <c r="AC642" s="27">
        <v>4152353</v>
      </c>
      <c r="AD642" s="28">
        <v>29066468</v>
      </c>
      <c r="AE642" s="135"/>
      <c r="AG642" s="135"/>
      <c r="AI642" s="135"/>
    </row>
    <row r="643" spans="1:35" x14ac:dyDescent="0.25">
      <c r="A643" s="20">
        <v>631</v>
      </c>
      <c r="B643" s="52"/>
      <c r="C643" s="134" t="str">
        <f>VLOOKUP(D643,[1]Hoja1!$A$2:$B$1115,2,0)</f>
        <v>25862</v>
      </c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>
        <v>128822276</v>
      </c>
      <c r="J643" s="3">
        <v>127816140</v>
      </c>
      <c r="K643" s="3">
        <v>0</v>
      </c>
      <c r="L643" s="3"/>
      <c r="M643" s="3"/>
      <c r="N643" s="3"/>
      <c r="O643" s="3"/>
      <c r="P643" s="25">
        <v>256638416</v>
      </c>
      <c r="Q643" s="156">
        <v>170756900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10735190</v>
      </c>
      <c r="X643" s="3"/>
      <c r="Y643" s="3">
        <v>0</v>
      </c>
      <c r="Z643" s="3">
        <v>0</v>
      </c>
      <c r="AA643" s="3">
        <v>0</v>
      </c>
      <c r="AB643" s="3"/>
      <c r="AC643" s="27">
        <v>10735190</v>
      </c>
      <c r="AD643" s="28">
        <v>75146326</v>
      </c>
      <c r="AE643" s="135"/>
      <c r="AG643" s="135"/>
      <c r="AI643" s="135"/>
    </row>
    <row r="644" spans="1:35" x14ac:dyDescent="0.25">
      <c r="A644" s="29">
        <v>632</v>
      </c>
      <c r="B644" s="52"/>
      <c r="C644" s="134" t="str">
        <f>VLOOKUP(D644,[1]Hoja1!$A$2:$B$1115,2,0)</f>
        <v>25867</v>
      </c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>
        <v>58559817</v>
      </c>
      <c r="J644" s="3">
        <v>61611106</v>
      </c>
      <c r="K644" s="3">
        <v>0</v>
      </c>
      <c r="L644" s="3"/>
      <c r="M644" s="3"/>
      <c r="N644" s="3"/>
      <c r="O644" s="3"/>
      <c r="P644" s="25">
        <v>120170923</v>
      </c>
      <c r="Q644" s="156">
        <v>81131046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4879985</v>
      </c>
      <c r="X644" s="3"/>
      <c r="Y644" s="3">
        <v>0</v>
      </c>
      <c r="Z644" s="3">
        <v>0</v>
      </c>
      <c r="AA644" s="3">
        <v>0</v>
      </c>
      <c r="AB644" s="3"/>
      <c r="AC644" s="27">
        <v>4879985</v>
      </c>
      <c r="AD644" s="28">
        <v>34159892</v>
      </c>
      <c r="AE644" s="135"/>
      <c r="AG644" s="135"/>
      <c r="AI644" s="135"/>
    </row>
    <row r="645" spans="1:35" x14ac:dyDescent="0.25">
      <c r="A645" s="20">
        <v>633</v>
      </c>
      <c r="B645" s="52"/>
      <c r="C645" s="134" t="str">
        <f>VLOOKUP(D645,[1]Hoja1!$A$2:$B$1115,2,0)</f>
        <v>25871</v>
      </c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>
        <v>23941721</v>
      </c>
      <c r="J645" s="3">
        <v>26605973</v>
      </c>
      <c r="K645" s="3">
        <v>0</v>
      </c>
      <c r="L645" s="3"/>
      <c r="M645" s="3"/>
      <c r="N645" s="3"/>
      <c r="O645" s="3"/>
      <c r="P645" s="25">
        <v>50547694</v>
      </c>
      <c r="Q645" s="156">
        <v>34586545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1995143</v>
      </c>
      <c r="X645" s="3"/>
      <c r="Y645" s="3">
        <v>0</v>
      </c>
      <c r="Z645" s="3">
        <v>0</v>
      </c>
      <c r="AA645" s="3">
        <v>0</v>
      </c>
      <c r="AB645" s="3"/>
      <c r="AC645" s="27">
        <v>1995143</v>
      </c>
      <c r="AD645" s="28">
        <v>13966006</v>
      </c>
      <c r="AE645" s="135"/>
      <c r="AG645" s="135"/>
      <c r="AI645" s="135"/>
    </row>
    <row r="646" spans="1:35" x14ac:dyDescent="0.25">
      <c r="A646" s="29">
        <v>634</v>
      </c>
      <c r="B646" s="52"/>
      <c r="C646" s="134" t="str">
        <f>VLOOKUP(D646,[1]Hoja1!$A$2:$B$1115,2,0)</f>
        <v>25873</v>
      </c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>
        <v>237293308</v>
      </c>
      <c r="J646" s="3">
        <v>318505764</v>
      </c>
      <c r="K646" s="3">
        <v>0</v>
      </c>
      <c r="L646" s="3"/>
      <c r="M646" s="3"/>
      <c r="N646" s="3"/>
      <c r="O646" s="3"/>
      <c r="P646" s="25">
        <v>555799072</v>
      </c>
      <c r="Q646" s="156">
        <v>397603532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19774442</v>
      </c>
      <c r="X646" s="3"/>
      <c r="Y646" s="3">
        <v>0</v>
      </c>
      <c r="Z646" s="3">
        <v>0</v>
      </c>
      <c r="AA646" s="3">
        <v>0</v>
      </c>
      <c r="AB646" s="3"/>
      <c r="AC646" s="27">
        <v>19774442</v>
      </c>
      <c r="AD646" s="28">
        <v>138421098</v>
      </c>
      <c r="AE646" s="135"/>
      <c r="AG646" s="135"/>
      <c r="AI646" s="135"/>
    </row>
    <row r="647" spans="1:35" x14ac:dyDescent="0.25">
      <c r="A647" s="20">
        <v>635</v>
      </c>
      <c r="B647" s="52"/>
      <c r="C647" s="134" t="str">
        <f>VLOOKUP(D647,[1]Hoja1!$A$2:$B$1115,2,0)</f>
        <v>25875</v>
      </c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>
        <v>304226800</v>
      </c>
      <c r="J647" s="3">
        <v>395881824</v>
      </c>
      <c r="K647" s="3">
        <v>0</v>
      </c>
      <c r="L647" s="3"/>
      <c r="M647" s="3"/>
      <c r="N647" s="3"/>
      <c r="O647" s="3"/>
      <c r="P647" s="25">
        <v>700108624</v>
      </c>
      <c r="Q647" s="156">
        <v>497290756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25352233</v>
      </c>
      <c r="X647" s="3"/>
      <c r="Y647" s="3">
        <v>0</v>
      </c>
      <c r="Z647" s="3">
        <v>0</v>
      </c>
      <c r="AA647" s="3">
        <v>0</v>
      </c>
      <c r="AB647" s="3"/>
      <c r="AC647" s="27">
        <v>25352233</v>
      </c>
      <c r="AD647" s="28">
        <v>177465635</v>
      </c>
      <c r="AE647" s="135"/>
      <c r="AG647" s="135"/>
      <c r="AI647" s="135"/>
    </row>
    <row r="648" spans="1:35" x14ac:dyDescent="0.25">
      <c r="A648" s="29">
        <v>636</v>
      </c>
      <c r="B648" s="52"/>
      <c r="C648" s="134" t="str">
        <f>VLOOKUP(D648,[1]Hoja1!$A$2:$B$1115,2,0)</f>
        <v>25878</v>
      </c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>
        <v>225432564</v>
      </c>
      <c r="J648" s="3">
        <v>270142328</v>
      </c>
      <c r="K648" s="3">
        <v>0</v>
      </c>
      <c r="L648" s="3"/>
      <c r="M648" s="3"/>
      <c r="N648" s="3"/>
      <c r="O648" s="3"/>
      <c r="P648" s="25">
        <v>495574892</v>
      </c>
      <c r="Q648" s="156">
        <v>345286516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18786047</v>
      </c>
      <c r="X648" s="3"/>
      <c r="Y648" s="3">
        <v>0</v>
      </c>
      <c r="Z648" s="3">
        <v>0</v>
      </c>
      <c r="AA648" s="3">
        <v>0</v>
      </c>
      <c r="AB648" s="3"/>
      <c r="AC648" s="27">
        <v>18786047</v>
      </c>
      <c r="AD648" s="28">
        <v>131502329</v>
      </c>
      <c r="AE648" s="135"/>
      <c r="AG648" s="135"/>
      <c r="AI648" s="135"/>
    </row>
    <row r="649" spans="1:35" x14ac:dyDescent="0.25">
      <c r="A649" s="20">
        <v>637</v>
      </c>
      <c r="B649" s="52"/>
      <c r="C649" s="134" t="str">
        <f>VLOOKUP(D649,[1]Hoja1!$A$2:$B$1115,2,0)</f>
        <v>25885</v>
      </c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>
        <v>336774944</v>
      </c>
      <c r="J649" s="3">
        <v>273387142</v>
      </c>
      <c r="K649" s="3">
        <v>0</v>
      </c>
      <c r="L649" s="3"/>
      <c r="M649" s="3"/>
      <c r="N649" s="3"/>
      <c r="O649" s="3"/>
      <c r="P649" s="25">
        <v>610162086</v>
      </c>
      <c r="Q649" s="156">
        <v>385645458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28064579</v>
      </c>
      <c r="X649" s="3"/>
      <c r="Y649" s="3">
        <v>0</v>
      </c>
      <c r="Z649" s="3">
        <v>0</v>
      </c>
      <c r="AA649" s="3">
        <v>0</v>
      </c>
      <c r="AB649" s="3"/>
      <c r="AC649" s="27">
        <v>28064579</v>
      </c>
      <c r="AD649" s="28">
        <v>196452049</v>
      </c>
      <c r="AE649" s="135"/>
      <c r="AG649" s="135"/>
      <c r="AI649" s="135"/>
    </row>
    <row r="650" spans="1:35" x14ac:dyDescent="0.25">
      <c r="A650" s="29">
        <v>638</v>
      </c>
      <c r="B650" s="52"/>
      <c r="C650" s="134" t="str">
        <f>VLOOKUP(D650,[1]Hoja1!$A$2:$B$1115,2,0)</f>
        <v>25898</v>
      </c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>
        <v>68377436</v>
      </c>
      <c r="J650" s="3">
        <v>86922282</v>
      </c>
      <c r="K650" s="3">
        <v>0</v>
      </c>
      <c r="L650" s="3"/>
      <c r="M650" s="3"/>
      <c r="N650" s="3"/>
      <c r="O650" s="3"/>
      <c r="P650" s="25">
        <v>155299718</v>
      </c>
      <c r="Q650" s="156">
        <v>109714762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5698120</v>
      </c>
      <c r="X650" s="3"/>
      <c r="Y650" s="3">
        <v>0</v>
      </c>
      <c r="Z650" s="3">
        <v>0</v>
      </c>
      <c r="AA650" s="3">
        <v>0</v>
      </c>
      <c r="AB650" s="3"/>
      <c r="AC650" s="27">
        <v>5698120</v>
      </c>
      <c r="AD650" s="28">
        <v>39886836</v>
      </c>
      <c r="AE650" s="135"/>
      <c r="AG650" s="135"/>
      <c r="AI650" s="135"/>
    </row>
    <row r="651" spans="1:35" x14ac:dyDescent="0.25">
      <c r="A651" s="20">
        <v>639</v>
      </c>
      <c r="B651" s="52"/>
      <c r="C651" s="134" t="str">
        <f>VLOOKUP(D651,[1]Hoja1!$A$2:$B$1115,2,0)</f>
        <v>27006</v>
      </c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>
        <v>548547736</v>
      </c>
      <c r="J651" s="3">
        <v>479207400</v>
      </c>
      <c r="K651" s="3">
        <v>0</v>
      </c>
      <c r="L651" s="3"/>
      <c r="M651" s="3"/>
      <c r="N651" s="3"/>
      <c r="O651" s="3"/>
      <c r="P651" s="25">
        <v>1027755136</v>
      </c>
      <c r="Q651" s="156">
        <v>662056644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45712311</v>
      </c>
      <c r="X651" s="3"/>
      <c r="Y651" s="3">
        <v>0</v>
      </c>
      <c r="Z651" s="3">
        <v>0</v>
      </c>
      <c r="AA651" s="3">
        <v>0</v>
      </c>
      <c r="AB651" s="3"/>
      <c r="AC651" s="27">
        <v>45712311</v>
      </c>
      <c r="AD651" s="28">
        <v>319986181</v>
      </c>
      <c r="AE651" s="135"/>
      <c r="AG651" s="135"/>
      <c r="AI651" s="135"/>
    </row>
    <row r="652" spans="1:35" x14ac:dyDescent="0.25">
      <c r="A652" s="29">
        <v>640</v>
      </c>
      <c r="B652" s="52"/>
      <c r="C652" s="134" t="str">
        <f>VLOOKUP(D652,[1]Hoja1!$A$2:$B$1115,2,0)</f>
        <v>27025</v>
      </c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>
        <v>2439115264</v>
      </c>
      <c r="J652" s="3">
        <v>1820561795</v>
      </c>
      <c r="K652" s="3">
        <v>0</v>
      </c>
      <c r="L652" s="3"/>
      <c r="M652" s="3"/>
      <c r="N652" s="3"/>
      <c r="O652" s="3"/>
      <c r="P652" s="25">
        <v>4259677059</v>
      </c>
      <c r="Q652" s="156">
        <v>2465308775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203259605</v>
      </c>
      <c r="X652" s="3"/>
      <c r="Y652" s="3">
        <v>0</v>
      </c>
      <c r="Z652" s="3">
        <v>0</v>
      </c>
      <c r="AA652" s="3">
        <v>0</v>
      </c>
      <c r="AB652" s="3"/>
      <c r="AC652" s="27">
        <v>203259605</v>
      </c>
      <c r="AD652" s="28">
        <v>1591108679</v>
      </c>
      <c r="AE652" s="135"/>
      <c r="AG652" s="135"/>
      <c r="AI652" s="135"/>
    </row>
    <row r="653" spans="1:35" x14ac:dyDescent="0.25">
      <c r="A653" s="20">
        <v>641</v>
      </c>
      <c r="B653" s="52"/>
      <c r="C653" s="134" t="str">
        <f>VLOOKUP(D653,[1]Hoja1!$A$2:$B$1115,2,0)</f>
        <v>27050</v>
      </c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>
        <v>267931180</v>
      </c>
      <c r="J653" s="3">
        <v>229859282</v>
      </c>
      <c r="K653" s="3">
        <v>0</v>
      </c>
      <c r="L653" s="3"/>
      <c r="M653" s="3"/>
      <c r="N653" s="3"/>
      <c r="O653" s="3"/>
      <c r="P653" s="25">
        <v>497790462</v>
      </c>
      <c r="Q653" s="156">
        <v>319169674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22327598</v>
      </c>
      <c r="X653" s="3"/>
      <c r="Y653" s="3">
        <v>0</v>
      </c>
      <c r="Z653" s="3">
        <v>0</v>
      </c>
      <c r="AA653" s="3">
        <v>0</v>
      </c>
      <c r="AB653" s="3"/>
      <c r="AC653" s="27">
        <v>22327598</v>
      </c>
      <c r="AD653" s="28">
        <v>156293190</v>
      </c>
      <c r="AE653" s="135"/>
      <c r="AG653" s="135"/>
      <c r="AI653" s="135"/>
    </row>
    <row r="654" spans="1:35" x14ac:dyDescent="0.25">
      <c r="A654" s="29">
        <v>642</v>
      </c>
      <c r="B654" s="52"/>
      <c r="C654" s="134" t="str">
        <f>VLOOKUP(D654,[1]Hoja1!$A$2:$B$1115,2,0)</f>
        <v>27073</v>
      </c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>
        <v>1478390736</v>
      </c>
      <c r="J654" s="3">
        <v>1055298452</v>
      </c>
      <c r="K654" s="3">
        <v>0</v>
      </c>
      <c r="L654" s="3"/>
      <c r="M654" s="3"/>
      <c r="N654" s="3"/>
      <c r="O654" s="3"/>
      <c r="P654" s="25">
        <v>2533689188</v>
      </c>
      <c r="Q654" s="156">
        <v>1548095364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123199228</v>
      </c>
      <c r="X654" s="3"/>
      <c r="Y654" s="3">
        <v>0</v>
      </c>
      <c r="Z654" s="3">
        <v>0</v>
      </c>
      <c r="AA654" s="3">
        <v>0</v>
      </c>
      <c r="AB654" s="3"/>
      <c r="AC654" s="27">
        <v>123199228</v>
      </c>
      <c r="AD654" s="28">
        <v>862394596</v>
      </c>
      <c r="AE654" s="135"/>
      <c r="AG654" s="135"/>
      <c r="AI654" s="135"/>
    </row>
    <row r="655" spans="1:35" x14ac:dyDescent="0.25">
      <c r="A655" s="20">
        <v>643</v>
      </c>
      <c r="B655" s="52"/>
      <c r="C655" s="134" t="str">
        <f>VLOOKUP(D655,[1]Hoja1!$A$2:$B$1115,2,0)</f>
        <v>27075</v>
      </c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>
        <v>423817648</v>
      </c>
      <c r="J655" s="3">
        <v>365499496</v>
      </c>
      <c r="K655" s="3">
        <v>0</v>
      </c>
      <c r="L655" s="3"/>
      <c r="M655" s="3"/>
      <c r="N655" s="3"/>
      <c r="O655" s="3"/>
      <c r="P655" s="25">
        <v>789317144</v>
      </c>
      <c r="Q655" s="156">
        <v>506772044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35318137</v>
      </c>
      <c r="X655" s="3"/>
      <c r="Y655" s="3">
        <v>0</v>
      </c>
      <c r="Z655" s="3">
        <v>0</v>
      </c>
      <c r="AA655" s="3">
        <v>0</v>
      </c>
      <c r="AB655" s="3"/>
      <c r="AC655" s="27">
        <v>35318137</v>
      </c>
      <c r="AD655" s="28">
        <v>247226963</v>
      </c>
      <c r="AE655" s="135"/>
      <c r="AG655" s="135"/>
      <c r="AI655" s="135"/>
    </row>
    <row r="656" spans="1:35" x14ac:dyDescent="0.25">
      <c r="A656" s="29">
        <v>644</v>
      </c>
      <c r="B656" s="52"/>
      <c r="C656" s="134" t="str">
        <f>VLOOKUP(D656,[1]Hoja1!$A$2:$B$1115,2,0)</f>
        <v>27077</v>
      </c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>
        <v>1362067840</v>
      </c>
      <c r="J656" s="3">
        <v>937997127</v>
      </c>
      <c r="K656" s="3">
        <v>0</v>
      </c>
      <c r="L656" s="3"/>
      <c r="M656" s="3"/>
      <c r="N656" s="3"/>
      <c r="O656" s="3"/>
      <c r="P656" s="25">
        <v>2300064967</v>
      </c>
      <c r="Q656" s="156">
        <v>1392019739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113505653</v>
      </c>
      <c r="X656" s="3"/>
      <c r="Y656" s="3">
        <v>0</v>
      </c>
      <c r="Z656" s="3">
        <v>0</v>
      </c>
      <c r="AA656" s="3">
        <v>0</v>
      </c>
      <c r="AB656" s="3"/>
      <c r="AC656" s="27">
        <v>113505653</v>
      </c>
      <c r="AD656" s="28">
        <v>794539575</v>
      </c>
      <c r="AE656" s="135"/>
      <c r="AG656" s="135"/>
      <c r="AI656" s="135"/>
    </row>
    <row r="657" spans="1:35" x14ac:dyDescent="0.25">
      <c r="A657" s="20">
        <v>645</v>
      </c>
      <c r="B657" s="52"/>
      <c r="C657" s="134" t="str">
        <f>VLOOKUP(D657,[1]Hoja1!$A$2:$B$1115,2,0)</f>
        <v>27099</v>
      </c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>
        <v>1429167872</v>
      </c>
      <c r="J657" s="3">
        <v>1017177728</v>
      </c>
      <c r="K657" s="3">
        <v>0</v>
      </c>
      <c r="L657" s="3"/>
      <c r="M657" s="3"/>
      <c r="N657" s="3"/>
      <c r="O657" s="3"/>
      <c r="P657" s="25">
        <v>2446345600</v>
      </c>
      <c r="Q657" s="156">
        <v>1493567020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119097323</v>
      </c>
      <c r="X657" s="3"/>
      <c r="Y657" s="3">
        <v>0</v>
      </c>
      <c r="Z657" s="3">
        <v>0</v>
      </c>
      <c r="AA657" s="3">
        <v>0</v>
      </c>
      <c r="AB657" s="3"/>
      <c r="AC657" s="27">
        <v>119097323</v>
      </c>
      <c r="AD657" s="28">
        <v>833681257</v>
      </c>
      <c r="AE657" s="135"/>
      <c r="AG657" s="135"/>
      <c r="AI657" s="135"/>
    </row>
    <row r="658" spans="1:35" x14ac:dyDescent="0.25">
      <c r="A658" s="29">
        <v>646</v>
      </c>
      <c r="B658" s="52"/>
      <c r="C658" s="134" t="str">
        <f>VLOOKUP(D658,[1]Hoja1!$A$2:$B$1115,2,0)</f>
        <v>27135</v>
      </c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>
        <v>292297008</v>
      </c>
      <c r="J658" s="3">
        <v>257942876</v>
      </c>
      <c r="K658" s="3">
        <v>0</v>
      </c>
      <c r="L658" s="3"/>
      <c r="M658" s="3"/>
      <c r="N658" s="3"/>
      <c r="O658" s="3"/>
      <c r="P658" s="25">
        <v>550239884</v>
      </c>
      <c r="Q658" s="156">
        <v>355375212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24358084</v>
      </c>
      <c r="X658" s="3"/>
      <c r="Y658" s="3">
        <v>0</v>
      </c>
      <c r="Z658" s="3">
        <v>0</v>
      </c>
      <c r="AA658" s="3">
        <v>0</v>
      </c>
      <c r="AB658" s="3"/>
      <c r="AC658" s="27">
        <v>24358084</v>
      </c>
      <c r="AD658" s="28">
        <v>170506588</v>
      </c>
      <c r="AE658" s="135"/>
      <c r="AG658" s="135"/>
      <c r="AI658" s="135"/>
    </row>
    <row r="659" spans="1:35" x14ac:dyDescent="0.25">
      <c r="A659" s="20">
        <v>647</v>
      </c>
      <c r="B659" s="52"/>
      <c r="C659" s="134" t="str">
        <f>VLOOKUP(D659,[1]Hoja1!$A$2:$B$1115,2,0)</f>
        <v>27150</v>
      </c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>
        <v>1154239376</v>
      </c>
      <c r="J659" s="3">
        <v>800427368</v>
      </c>
      <c r="K659" s="3">
        <v>0</v>
      </c>
      <c r="L659" s="3"/>
      <c r="M659" s="3"/>
      <c r="N659" s="3"/>
      <c r="O659" s="3"/>
      <c r="P659" s="25">
        <v>1954666744</v>
      </c>
      <c r="Q659" s="156">
        <v>1185173828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96186615</v>
      </c>
      <c r="X659" s="3"/>
      <c r="Y659" s="3">
        <v>0</v>
      </c>
      <c r="Z659" s="3">
        <v>0</v>
      </c>
      <c r="AA659" s="3">
        <v>0</v>
      </c>
      <c r="AB659" s="3"/>
      <c r="AC659" s="27">
        <v>96186615</v>
      </c>
      <c r="AD659" s="28">
        <v>673306301</v>
      </c>
      <c r="AE659" s="135"/>
      <c r="AG659" s="135"/>
      <c r="AI659" s="135"/>
    </row>
    <row r="660" spans="1:35" x14ac:dyDescent="0.25">
      <c r="A660" s="29">
        <v>648</v>
      </c>
      <c r="B660" s="52"/>
      <c r="C660" s="134" t="str">
        <f>VLOOKUP(D660,[1]Hoja1!$A$2:$B$1115,2,0)</f>
        <v>27160</v>
      </c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>
        <v>230457216</v>
      </c>
      <c r="J660" s="3">
        <v>183108788</v>
      </c>
      <c r="K660" s="3">
        <v>0</v>
      </c>
      <c r="L660" s="3"/>
      <c r="M660" s="3"/>
      <c r="N660" s="3"/>
      <c r="O660" s="3"/>
      <c r="P660" s="25">
        <v>413566004</v>
      </c>
      <c r="Q660" s="156">
        <v>259927860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19204768</v>
      </c>
      <c r="X660" s="3"/>
      <c r="Y660" s="3">
        <v>0</v>
      </c>
      <c r="Z660" s="3">
        <v>0</v>
      </c>
      <c r="AA660" s="3">
        <v>0</v>
      </c>
      <c r="AB660" s="3"/>
      <c r="AC660" s="27">
        <v>19204768</v>
      </c>
      <c r="AD660" s="28">
        <v>134433376</v>
      </c>
      <c r="AE660" s="135"/>
      <c r="AG660" s="135"/>
      <c r="AI660" s="135"/>
    </row>
    <row r="661" spans="1:35" x14ac:dyDescent="0.25">
      <c r="A661" s="20">
        <v>649</v>
      </c>
      <c r="B661" s="52"/>
      <c r="C661" s="134" t="str">
        <f>VLOOKUP(D661,[1]Hoja1!$A$2:$B$1115,2,0)</f>
        <v>27205</v>
      </c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>
        <v>722148848</v>
      </c>
      <c r="J661" s="3">
        <v>544256050</v>
      </c>
      <c r="K661" s="3">
        <v>0</v>
      </c>
      <c r="L661" s="3"/>
      <c r="M661" s="3"/>
      <c r="N661" s="3"/>
      <c r="O661" s="3"/>
      <c r="P661" s="25">
        <v>1266404898</v>
      </c>
      <c r="Q661" s="156">
        <v>784972334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60179071</v>
      </c>
      <c r="X661" s="3"/>
      <c r="Y661" s="3">
        <v>0</v>
      </c>
      <c r="Z661" s="3">
        <v>0</v>
      </c>
      <c r="AA661" s="3">
        <v>0</v>
      </c>
      <c r="AB661" s="3"/>
      <c r="AC661" s="27">
        <v>60179071</v>
      </c>
      <c r="AD661" s="28">
        <v>421253493</v>
      </c>
      <c r="AE661" s="135"/>
      <c r="AG661" s="135"/>
      <c r="AI661" s="135"/>
    </row>
    <row r="662" spans="1:35" x14ac:dyDescent="0.25">
      <c r="A662" s="29">
        <v>650</v>
      </c>
      <c r="B662" s="52"/>
      <c r="C662" s="134" t="str">
        <f>VLOOKUP(D662,[1]Hoja1!$A$2:$B$1115,2,0)</f>
        <v>27245</v>
      </c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>
        <v>474234968</v>
      </c>
      <c r="J662" s="3">
        <v>457397162</v>
      </c>
      <c r="K662" s="3">
        <v>0</v>
      </c>
      <c r="L662" s="3"/>
      <c r="M662" s="3"/>
      <c r="N662" s="3"/>
      <c r="O662" s="3"/>
      <c r="P662" s="25">
        <v>931632130</v>
      </c>
      <c r="Q662" s="156">
        <v>615475486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39519581</v>
      </c>
      <c r="X662" s="3"/>
      <c r="Y662" s="3">
        <v>0</v>
      </c>
      <c r="Z662" s="3">
        <v>0</v>
      </c>
      <c r="AA662" s="3">
        <v>0</v>
      </c>
      <c r="AB662" s="3"/>
      <c r="AC662" s="27">
        <v>39519581</v>
      </c>
      <c r="AD662" s="28">
        <v>276637063</v>
      </c>
      <c r="AE662" s="135"/>
      <c r="AG662" s="135"/>
      <c r="AI662" s="135"/>
    </row>
    <row r="663" spans="1:35" x14ac:dyDescent="0.25">
      <c r="A663" s="20">
        <v>651</v>
      </c>
      <c r="B663" s="52"/>
      <c r="C663" s="134" t="str">
        <f>VLOOKUP(D663,[1]Hoja1!$A$2:$B$1115,2,0)</f>
        <v>27250</v>
      </c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>
        <v>1147541040</v>
      </c>
      <c r="J663" s="3">
        <v>754244053</v>
      </c>
      <c r="K663" s="3">
        <v>0</v>
      </c>
      <c r="L663" s="3"/>
      <c r="M663" s="3"/>
      <c r="N663" s="3"/>
      <c r="O663" s="3"/>
      <c r="P663" s="25">
        <v>1901785093</v>
      </c>
      <c r="Q663" s="156">
        <v>1136757733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95628420</v>
      </c>
      <c r="X663" s="3"/>
      <c r="Y663" s="3">
        <v>0</v>
      </c>
      <c r="Z663" s="3">
        <v>0</v>
      </c>
      <c r="AA663" s="3">
        <v>0</v>
      </c>
      <c r="AB663" s="3"/>
      <c r="AC663" s="27">
        <v>95628420</v>
      </c>
      <c r="AD663" s="28">
        <v>669398940</v>
      </c>
      <c r="AE663" s="135"/>
      <c r="AG663" s="135"/>
      <c r="AI663" s="135"/>
    </row>
    <row r="664" spans="1:35" x14ac:dyDescent="0.25">
      <c r="A664" s="29">
        <v>652</v>
      </c>
      <c r="B664" s="52"/>
      <c r="C664" s="134" t="str">
        <f>VLOOKUP(D664,[1]Hoja1!$A$2:$B$1115,2,0)</f>
        <v>27361</v>
      </c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>
        <v>2689112224</v>
      </c>
      <c r="J664" s="3">
        <v>1634998377</v>
      </c>
      <c r="K664" s="3">
        <v>0</v>
      </c>
      <c r="L664" s="3"/>
      <c r="M664" s="3"/>
      <c r="N664" s="3"/>
      <c r="O664" s="3"/>
      <c r="P664" s="25">
        <v>4324110601</v>
      </c>
      <c r="Q664" s="156">
        <v>2531369117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224092685</v>
      </c>
      <c r="X664" s="3"/>
      <c r="Y664" s="3">
        <v>0</v>
      </c>
      <c r="Z664" s="3">
        <v>0</v>
      </c>
      <c r="AA664" s="3">
        <v>0</v>
      </c>
      <c r="AB664" s="3"/>
      <c r="AC664" s="27">
        <v>224092685</v>
      </c>
      <c r="AD664" s="28">
        <v>1568648799</v>
      </c>
      <c r="AE664" s="135"/>
      <c r="AG664" s="135"/>
      <c r="AI664" s="135"/>
    </row>
    <row r="665" spans="1:35" x14ac:dyDescent="0.25">
      <c r="A665" s="20">
        <v>653</v>
      </c>
      <c r="B665" s="52"/>
      <c r="C665" s="134" t="str">
        <f>VLOOKUP(D665,[1]Hoja1!$A$2:$B$1115,2,0)</f>
        <v>27372</v>
      </c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>
        <v>272042036</v>
      </c>
      <c r="J665" s="3">
        <v>213180417</v>
      </c>
      <c r="K665" s="3">
        <v>0</v>
      </c>
      <c r="L665" s="3"/>
      <c r="M665" s="3"/>
      <c r="N665" s="3"/>
      <c r="O665" s="3"/>
      <c r="P665" s="25">
        <v>485222453</v>
      </c>
      <c r="Q665" s="156">
        <v>303861097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22670170</v>
      </c>
      <c r="X665" s="3"/>
      <c r="Y665" s="3">
        <v>0</v>
      </c>
      <c r="Z665" s="3">
        <v>0</v>
      </c>
      <c r="AA665" s="3">
        <v>0</v>
      </c>
      <c r="AB665" s="3"/>
      <c r="AC665" s="27">
        <v>22670170</v>
      </c>
      <c r="AD665" s="28">
        <v>158691186</v>
      </c>
      <c r="AE665" s="135"/>
      <c r="AG665" s="135"/>
      <c r="AI665" s="135"/>
    </row>
    <row r="666" spans="1:35" x14ac:dyDescent="0.25">
      <c r="A666" s="29">
        <v>654</v>
      </c>
      <c r="B666" s="52"/>
      <c r="C666" s="134" t="str">
        <f>VLOOKUP(D666,[1]Hoja1!$A$2:$B$1115,2,0)</f>
        <v>27413</v>
      </c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>
        <v>1016409920</v>
      </c>
      <c r="J666" s="3">
        <v>734906729</v>
      </c>
      <c r="K666" s="3">
        <v>0</v>
      </c>
      <c r="L666" s="3"/>
      <c r="M666" s="3"/>
      <c r="N666" s="3"/>
      <c r="O666" s="3"/>
      <c r="P666" s="25">
        <v>1751316649</v>
      </c>
      <c r="Q666" s="156">
        <v>1073710037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84700827</v>
      </c>
      <c r="X666" s="3"/>
      <c r="Y666" s="3">
        <v>0</v>
      </c>
      <c r="Z666" s="3">
        <v>0</v>
      </c>
      <c r="AA666" s="3">
        <v>0</v>
      </c>
      <c r="AB666" s="3"/>
      <c r="AC666" s="27">
        <v>84700827</v>
      </c>
      <c r="AD666" s="28">
        <v>592905785</v>
      </c>
      <c r="AE666" s="135"/>
      <c r="AG666" s="135"/>
      <c r="AI666" s="135"/>
    </row>
    <row r="667" spans="1:35" x14ac:dyDescent="0.25">
      <c r="A667" s="20">
        <v>655</v>
      </c>
      <c r="B667" s="52"/>
      <c r="C667" s="134" t="str">
        <f>VLOOKUP(D667,[1]Hoja1!$A$2:$B$1115,2,0)</f>
        <v>27425</v>
      </c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>
        <v>499218824</v>
      </c>
      <c r="J667" s="3">
        <v>360520126</v>
      </c>
      <c r="K667" s="3">
        <v>0</v>
      </c>
      <c r="L667" s="3"/>
      <c r="M667" s="3"/>
      <c r="N667" s="3"/>
      <c r="O667" s="3"/>
      <c r="P667" s="25">
        <v>859738950</v>
      </c>
      <c r="Q667" s="156">
        <v>526926402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41601569</v>
      </c>
      <c r="X667" s="3"/>
      <c r="Y667" s="3">
        <v>0</v>
      </c>
      <c r="Z667" s="3">
        <v>0</v>
      </c>
      <c r="AA667" s="3">
        <v>0</v>
      </c>
      <c r="AB667" s="3"/>
      <c r="AC667" s="27">
        <v>41601569</v>
      </c>
      <c r="AD667" s="28">
        <v>291210979</v>
      </c>
      <c r="AE667" s="135"/>
      <c r="AG667" s="135"/>
      <c r="AI667" s="135"/>
    </row>
    <row r="668" spans="1:35" x14ac:dyDescent="0.25">
      <c r="A668" s="29">
        <v>656</v>
      </c>
      <c r="B668" s="52"/>
      <c r="C668" s="134" t="str">
        <f>VLOOKUP(D668,[1]Hoja1!$A$2:$B$1115,2,0)</f>
        <v>27430</v>
      </c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>
        <v>920179408</v>
      </c>
      <c r="J668" s="3">
        <v>651032025</v>
      </c>
      <c r="K668" s="3">
        <v>0</v>
      </c>
      <c r="L668" s="3"/>
      <c r="M668" s="3"/>
      <c r="N668" s="3"/>
      <c r="O668" s="3"/>
      <c r="P668" s="25">
        <v>1571211433</v>
      </c>
      <c r="Q668" s="156">
        <v>957758493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76681617</v>
      </c>
      <c r="X668" s="3"/>
      <c r="Y668" s="3">
        <v>0</v>
      </c>
      <c r="Z668" s="3">
        <v>0</v>
      </c>
      <c r="AA668" s="3">
        <v>0</v>
      </c>
      <c r="AB668" s="3"/>
      <c r="AC668" s="27">
        <v>76681617</v>
      </c>
      <c r="AD668" s="28">
        <v>536771323</v>
      </c>
      <c r="AE668" s="135"/>
      <c r="AG668" s="135"/>
      <c r="AI668" s="135"/>
    </row>
    <row r="669" spans="1:35" x14ac:dyDescent="0.25">
      <c r="A669" s="20">
        <v>657</v>
      </c>
      <c r="B669" s="52"/>
      <c r="C669" s="134" t="str">
        <f>VLOOKUP(D669,[1]Hoja1!$A$2:$B$1115,2,0)</f>
        <v>27450</v>
      </c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>
        <v>599155096</v>
      </c>
      <c r="J669" s="3">
        <v>428248855</v>
      </c>
      <c r="K669" s="3">
        <v>0</v>
      </c>
      <c r="L669" s="3"/>
      <c r="M669" s="3"/>
      <c r="N669" s="3"/>
      <c r="O669" s="3"/>
      <c r="P669" s="25">
        <v>1027403951</v>
      </c>
      <c r="Q669" s="156">
        <v>627967219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49929591</v>
      </c>
      <c r="X669" s="3"/>
      <c r="Y669" s="3">
        <v>0</v>
      </c>
      <c r="Z669" s="3">
        <v>0</v>
      </c>
      <c r="AA669" s="3">
        <v>0</v>
      </c>
      <c r="AB669" s="3"/>
      <c r="AC669" s="27">
        <v>49929591</v>
      </c>
      <c r="AD669" s="28">
        <v>349507141</v>
      </c>
      <c r="AE669" s="135"/>
      <c r="AG669" s="135"/>
      <c r="AI669" s="135"/>
    </row>
    <row r="670" spans="1:35" x14ac:dyDescent="0.25">
      <c r="A670" s="29">
        <v>658</v>
      </c>
      <c r="B670" s="52"/>
      <c r="C670" s="134" t="str">
        <f>VLOOKUP(D670,[1]Hoja1!$A$2:$B$1115,2,0)</f>
        <v>27491</v>
      </c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>
        <v>396609904</v>
      </c>
      <c r="J670" s="3">
        <v>281329525</v>
      </c>
      <c r="K670" s="3">
        <v>0</v>
      </c>
      <c r="L670" s="3"/>
      <c r="M670" s="3"/>
      <c r="N670" s="3"/>
      <c r="O670" s="3"/>
      <c r="P670" s="25">
        <v>677939429</v>
      </c>
      <c r="Q670" s="156">
        <v>413532825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33050825</v>
      </c>
      <c r="X670" s="3"/>
      <c r="Y670" s="3">
        <v>0</v>
      </c>
      <c r="Z670" s="3">
        <v>0</v>
      </c>
      <c r="AA670" s="3">
        <v>0</v>
      </c>
      <c r="AB670" s="3"/>
      <c r="AC670" s="27">
        <v>33050825</v>
      </c>
      <c r="AD670" s="28">
        <v>231355779</v>
      </c>
      <c r="AE670" s="135"/>
      <c r="AG670" s="135"/>
      <c r="AI670" s="135"/>
    </row>
    <row r="671" spans="1:35" x14ac:dyDescent="0.25">
      <c r="A671" s="20">
        <v>659</v>
      </c>
      <c r="B671" s="52"/>
      <c r="C671" s="134" t="str">
        <f>VLOOKUP(D671,[1]Hoja1!$A$2:$B$1115,2,0)</f>
        <v>27495</v>
      </c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>
        <v>479443424</v>
      </c>
      <c r="J671" s="3">
        <v>347020418</v>
      </c>
      <c r="K671" s="3">
        <v>0</v>
      </c>
      <c r="L671" s="3"/>
      <c r="M671" s="3"/>
      <c r="N671" s="3"/>
      <c r="O671" s="3"/>
      <c r="P671" s="25">
        <v>826463842</v>
      </c>
      <c r="Q671" s="156">
        <v>506834894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39953619</v>
      </c>
      <c r="X671" s="3"/>
      <c r="Y671" s="3">
        <v>0</v>
      </c>
      <c r="Z671" s="3">
        <v>0</v>
      </c>
      <c r="AA671" s="3">
        <v>0</v>
      </c>
      <c r="AB671" s="3"/>
      <c r="AC671" s="27">
        <v>39953619</v>
      </c>
      <c r="AD671" s="28">
        <v>279675329</v>
      </c>
      <c r="AE671" s="135"/>
      <c r="AG671" s="135"/>
      <c r="AI671" s="135"/>
    </row>
    <row r="672" spans="1:35" x14ac:dyDescent="0.25">
      <c r="A672" s="29">
        <v>660</v>
      </c>
      <c r="B672" s="52"/>
      <c r="C672" s="134" t="str">
        <f>VLOOKUP(D672,[1]Hoja1!$A$2:$B$1115,2,0)</f>
        <v>27580</v>
      </c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>
        <v>318582048</v>
      </c>
      <c r="J672" s="3">
        <v>264924866</v>
      </c>
      <c r="K672" s="3">
        <v>0</v>
      </c>
      <c r="L672" s="3"/>
      <c r="M672" s="3"/>
      <c r="N672" s="3"/>
      <c r="O672" s="3"/>
      <c r="P672" s="25">
        <v>583506914</v>
      </c>
      <c r="Q672" s="156">
        <v>371118882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26548504</v>
      </c>
      <c r="X672" s="3"/>
      <c r="Y672" s="3">
        <v>0</v>
      </c>
      <c r="Z672" s="3">
        <v>0</v>
      </c>
      <c r="AA672" s="3">
        <v>0</v>
      </c>
      <c r="AB672" s="3"/>
      <c r="AC672" s="27">
        <v>26548504</v>
      </c>
      <c r="AD672" s="28">
        <v>185839528</v>
      </c>
      <c r="AE672" s="135"/>
      <c r="AG672" s="135"/>
      <c r="AI672" s="135"/>
    </row>
    <row r="673" spans="1:35" x14ac:dyDescent="0.25">
      <c r="A673" s="20">
        <v>661</v>
      </c>
      <c r="B673" s="52"/>
      <c r="C673" s="134" t="str">
        <f>VLOOKUP(D673,[1]Hoja1!$A$2:$B$1115,2,0)</f>
        <v>27600</v>
      </c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>
        <v>456180328</v>
      </c>
      <c r="J673" s="3">
        <v>393696308</v>
      </c>
      <c r="K673" s="3">
        <v>0</v>
      </c>
      <c r="L673" s="3"/>
      <c r="M673" s="3"/>
      <c r="N673" s="3"/>
      <c r="O673" s="3"/>
      <c r="P673" s="25">
        <v>849876636</v>
      </c>
      <c r="Q673" s="156">
        <v>474090793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38015027</v>
      </c>
      <c r="X673" s="3"/>
      <c r="Y673" s="3">
        <v>0</v>
      </c>
      <c r="Z673" s="3">
        <v>0</v>
      </c>
      <c r="AA673" s="3">
        <v>0</v>
      </c>
      <c r="AB673" s="3"/>
      <c r="AC673" s="27">
        <v>38015027</v>
      </c>
      <c r="AD673" s="28">
        <v>337770816</v>
      </c>
      <c r="AE673" s="135"/>
      <c r="AG673" s="135"/>
      <c r="AI673" s="135"/>
    </row>
    <row r="674" spans="1:35" x14ac:dyDescent="0.25">
      <c r="A674" s="29">
        <v>662</v>
      </c>
      <c r="B674" s="52"/>
      <c r="C674" s="134" t="str">
        <f>VLOOKUP(D674,[1]Hoja1!$A$2:$B$1115,2,0)</f>
        <v>27615</v>
      </c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>
        <v>2071378528</v>
      </c>
      <c r="J674" s="3">
        <v>1271747186</v>
      </c>
      <c r="K674" s="3">
        <v>0</v>
      </c>
      <c r="L674" s="3"/>
      <c r="M674" s="3"/>
      <c r="N674" s="3"/>
      <c r="O674" s="3"/>
      <c r="P674" s="25">
        <v>3343125714</v>
      </c>
      <c r="Q674" s="156">
        <v>1962206694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172614877</v>
      </c>
      <c r="X674" s="3"/>
      <c r="Y674" s="3">
        <v>0</v>
      </c>
      <c r="Z674" s="3">
        <v>0</v>
      </c>
      <c r="AA674" s="3">
        <v>0</v>
      </c>
      <c r="AB674" s="3"/>
      <c r="AC674" s="27">
        <v>172614877</v>
      </c>
      <c r="AD674" s="28">
        <v>1208304143</v>
      </c>
      <c r="AE674" s="135"/>
      <c r="AG674" s="135"/>
      <c r="AI674" s="135"/>
    </row>
    <row r="675" spans="1:35" x14ac:dyDescent="0.25">
      <c r="A675" s="20">
        <v>663</v>
      </c>
      <c r="B675" s="52"/>
      <c r="C675" s="134" t="str">
        <f>VLOOKUP(D675,[1]Hoja1!$A$2:$B$1115,2,0)</f>
        <v>27660</v>
      </c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>
        <v>144167470</v>
      </c>
      <c r="J675" s="3">
        <v>128849123</v>
      </c>
      <c r="K675" s="3">
        <v>0</v>
      </c>
      <c r="L675" s="3"/>
      <c r="M675" s="3"/>
      <c r="N675" s="3"/>
      <c r="O675" s="3"/>
      <c r="P675" s="25">
        <v>273016593</v>
      </c>
      <c r="Q675" s="156">
        <v>176904947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12013956</v>
      </c>
      <c r="X675" s="3"/>
      <c r="Y675" s="3">
        <v>0</v>
      </c>
      <c r="Z675" s="3">
        <v>0</v>
      </c>
      <c r="AA675" s="3">
        <v>0</v>
      </c>
      <c r="AB675" s="3"/>
      <c r="AC675" s="27">
        <v>12013956</v>
      </c>
      <c r="AD675" s="28">
        <v>84097690</v>
      </c>
      <c r="AE675" s="135"/>
      <c r="AG675" s="135"/>
      <c r="AI675" s="135"/>
    </row>
    <row r="676" spans="1:35" x14ac:dyDescent="0.25">
      <c r="A676" s="29">
        <v>664</v>
      </c>
      <c r="B676" s="52"/>
      <c r="C676" s="134" t="str">
        <f>VLOOKUP(D676,[1]Hoja1!$A$2:$B$1115,2,0)</f>
        <v>27745</v>
      </c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>
        <v>132812108</v>
      </c>
      <c r="J676" s="3">
        <v>117884778</v>
      </c>
      <c r="K676" s="3">
        <v>0</v>
      </c>
      <c r="L676" s="3"/>
      <c r="M676" s="3"/>
      <c r="N676" s="3"/>
      <c r="O676" s="3"/>
      <c r="P676" s="25">
        <v>250696886</v>
      </c>
      <c r="Q676" s="156">
        <v>162155482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11067676</v>
      </c>
      <c r="X676" s="3"/>
      <c r="Y676" s="3">
        <v>0</v>
      </c>
      <c r="Z676" s="3">
        <v>0</v>
      </c>
      <c r="AA676" s="3">
        <v>0</v>
      </c>
      <c r="AB676" s="3"/>
      <c r="AC676" s="27">
        <v>11067676</v>
      </c>
      <c r="AD676" s="28">
        <v>77473728</v>
      </c>
      <c r="AE676" s="135"/>
      <c r="AG676" s="135"/>
      <c r="AI676" s="135"/>
    </row>
    <row r="677" spans="1:35" x14ac:dyDescent="0.25">
      <c r="A677" s="20">
        <v>665</v>
      </c>
      <c r="B677" s="52"/>
      <c r="C677" s="134" t="str">
        <f>VLOOKUP(D677,[1]Hoja1!$A$2:$B$1115,2,0)</f>
        <v>27787</v>
      </c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>
        <v>1260675392</v>
      </c>
      <c r="J677" s="3">
        <v>1086171197</v>
      </c>
      <c r="K677" s="3">
        <v>0</v>
      </c>
      <c r="L677" s="3"/>
      <c r="M677" s="3"/>
      <c r="N677" s="3"/>
      <c r="O677" s="3"/>
      <c r="P677" s="25">
        <v>2346846589</v>
      </c>
      <c r="Q677" s="156">
        <v>1506396329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105056283</v>
      </c>
      <c r="X677" s="3"/>
      <c r="Y677" s="3">
        <v>0</v>
      </c>
      <c r="Z677" s="3">
        <v>0</v>
      </c>
      <c r="AA677" s="3">
        <v>0</v>
      </c>
      <c r="AB677" s="3"/>
      <c r="AC677" s="27">
        <v>105056283</v>
      </c>
      <c r="AD677" s="28">
        <v>735393977</v>
      </c>
      <c r="AE677" s="135"/>
      <c r="AG677" s="135"/>
      <c r="AI677" s="135"/>
    </row>
    <row r="678" spans="1:35" x14ac:dyDescent="0.25">
      <c r="A678" s="29">
        <v>666</v>
      </c>
      <c r="B678" s="52"/>
      <c r="C678" s="134" t="str">
        <f>VLOOKUP(D678,[1]Hoja1!$A$2:$B$1115,2,0)</f>
        <v>27800</v>
      </c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>
        <v>610898888</v>
      </c>
      <c r="J678" s="3">
        <v>514747807</v>
      </c>
      <c r="K678" s="3">
        <v>0</v>
      </c>
      <c r="L678" s="3"/>
      <c r="M678" s="3"/>
      <c r="N678" s="3"/>
      <c r="O678" s="3"/>
      <c r="P678" s="25">
        <v>1125646695</v>
      </c>
      <c r="Q678" s="156">
        <v>664837187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50908241</v>
      </c>
      <c r="X678" s="3">
        <v>53543584</v>
      </c>
      <c r="Y678" s="3">
        <v>0</v>
      </c>
      <c r="Z678" s="3">
        <v>0</v>
      </c>
      <c r="AA678" s="3">
        <v>0</v>
      </c>
      <c r="AB678" s="3"/>
      <c r="AC678" s="27">
        <v>104451825</v>
      </c>
      <c r="AD678" s="28">
        <v>356357683</v>
      </c>
      <c r="AE678" s="135"/>
      <c r="AG678" s="135"/>
      <c r="AI678" s="135"/>
    </row>
    <row r="679" spans="1:35" x14ac:dyDescent="0.25">
      <c r="A679" s="20">
        <v>667</v>
      </c>
      <c r="B679" s="52"/>
      <c r="C679" s="134" t="str">
        <f>VLOOKUP(D679,[1]Hoja1!$A$2:$B$1115,2,0)</f>
        <v>27810</v>
      </c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>
        <v>333764704</v>
      </c>
      <c r="J679" s="3">
        <v>247248171</v>
      </c>
      <c r="K679" s="3">
        <v>0</v>
      </c>
      <c r="L679" s="3"/>
      <c r="M679" s="3"/>
      <c r="N679" s="3"/>
      <c r="O679" s="3"/>
      <c r="P679" s="25">
        <v>581012875</v>
      </c>
      <c r="Q679" s="156">
        <v>358503071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27813725</v>
      </c>
      <c r="X679" s="3"/>
      <c r="Y679" s="3">
        <v>0</v>
      </c>
      <c r="Z679" s="3">
        <v>0</v>
      </c>
      <c r="AA679" s="3">
        <v>0</v>
      </c>
      <c r="AB679" s="3"/>
      <c r="AC679" s="27">
        <v>27813725</v>
      </c>
      <c r="AD679" s="28">
        <v>194696079</v>
      </c>
      <c r="AE679" s="135"/>
      <c r="AG679" s="135"/>
      <c r="AI679" s="135"/>
    </row>
    <row r="680" spans="1:35" customFormat="1" x14ac:dyDescent="0.25">
      <c r="A680" s="29">
        <v>668</v>
      </c>
      <c r="B680" s="52"/>
      <c r="C680" s="134" t="str">
        <f>VLOOKUP(D680,[1]Hoja1!$A$2:$B$1115,2,0)</f>
        <v>27493</v>
      </c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">
        <v>1588362432</v>
      </c>
      <c r="J680" s="3">
        <v>1087116803</v>
      </c>
      <c r="K680" s="3">
        <v>0</v>
      </c>
      <c r="L680" s="3"/>
      <c r="M680" s="3"/>
      <c r="N680" s="3"/>
      <c r="O680" s="3"/>
      <c r="P680" s="25">
        <v>2675479235</v>
      </c>
      <c r="Q680" s="156">
        <v>1616570947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132363536</v>
      </c>
      <c r="X680" s="3"/>
      <c r="Y680" s="3">
        <v>0</v>
      </c>
      <c r="Z680" s="3">
        <v>0</v>
      </c>
      <c r="AA680" s="3">
        <v>0</v>
      </c>
      <c r="AB680" s="3"/>
      <c r="AC680" s="27">
        <v>132363536</v>
      </c>
      <c r="AD680" s="28">
        <v>926544752</v>
      </c>
      <c r="AE680" s="135"/>
      <c r="AF680" s="158"/>
      <c r="AG680" s="135"/>
      <c r="AH680" s="158"/>
      <c r="AI680" s="135"/>
    </row>
    <row r="681" spans="1:35" x14ac:dyDescent="0.25">
      <c r="A681" s="20">
        <v>669</v>
      </c>
      <c r="B681" s="52"/>
      <c r="C681" s="134" t="str">
        <f>VLOOKUP(D681,[1]Hoja1!$A$2:$B$1115,2,0)</f>
        <v>41006</v>
      </c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>
        <v>741549184</v>
      </c>
      <c r="J681" s="3">
        <v>850323746</v>
      </c>
      <c r="K681" s="3">
        <v>0</v>
      </c>
      <c r="L681" s="3"/>
      <c r="M681" s="3"/>
      <c r="N681" s="3"/>
      <c r="O681" s="3"/>
      <c r="P681" s="25">
        <v>1591872930</v>
      </c>
      <c r="Q681" s="156">
        <v>1097506806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61795765</v>
      </c>
      <c r="X681" s="3"/>
      <c r="Y681" s="3">
        <v>0</v>
      </c>
      <c r="Z681" s="3">
        <v>0</v>
      </c>
      <c r="AA681" s="3">
        <v>0</v>
      </c>
      <c r="AB681" s="3"/>
      <c r="AC681" s="27">
        <v>61795765</v>
      </c>
      <c r="AD681" s="28">
        <v>432570359</v>
      </c>
      <c r="AE681" s="135"/>
      <c r="AG681" s="135"/>
      <c r="AI681" s="135"/>
    </row>
    <row r="682" spans="1:35" x14ac:dyDescent="0.25">
      <c r="A682" s="29">
        <v>670</v>
      </c>
      <c r="B682" s="52"/>
      <c r="C682" s="134" t="str">
        <f>VLOOKUP(D682,[1]Hoja1!$A$2:$B$1115,2,0)</f>
        <v>41013</v>
      </c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>
        <v>194621976</v>
      </c>
      <c r="J682" s="3">
        <v>211058140</v>
      </c>
      <c r="K682" s="3">
        <v>0</v>
      </c>
      <c r="L682" s="3"/>
      <c r="M682" s="3"/>
      <c r="N682" s="3"/>
      <c r="O682" s="3"/>
      <c r="P682" s="25">
        <v>405680116</v>
      </c>
      <c r="Q682" s="156">
        <v>275932132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16218498</v>
      </c>
      <c r="X682" s="3"/>
      <c r="Y682" s="3">
        <v>0</v>
      </c>
      <c r="Z682" s="3">
        <v>0</v>
      </c>
      <c r="AA682" s="3">
        <v>0</v>
      </c>
      <c r="AB682" s="3"/>
      <c r="AC682" s="27">
        <v>16218498</v>
      </c>
      <c r="AD682" s="28">
        <v>113529486</v>
      </c>
      <c r="AE682" s="135"/>
      <c r="AG682" s="135"/>
      <c r="AI682" s="135"/>
    </row>
    <row r="683" spans="1:35" x14ac:dyDescent="0.25">
      <c r="A683" s="20">
        <v>671</v>
      </c>
      <c r="B683" s="52"/>
      <c r="C683" s="134" t="str">
        <f>VLOOKUP(D683,[1]Hoja1!$A$2:$B$1115,2,0)</f>
        <v>41016</v>
      </c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>
        <v>332230544</v>
      </c>
      <c r="J683" s="3">
        <v>350830378</v>
      </c>
      <c r="K683" s="3">
        <v>0</v>
      </c>
      <c r="L683" s="3"/>
      <c r="M683" s="3"/>
      <c r="N683" s="3"/>
      <c r="O683" s="3"/>
      <c r="P683" s="25">
        <v>683060922</v>
      </c>
      <c r="Q683" s="156">
        <v>461573894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27685879</v>
      </c>
      <c r="X683" s="3"/>
      <c r="Y683" s="3">
        <v>0</v>
      </c>
      <c r="Z683" s="3">
        <v>0</v>
      </c>
      <c r="AA683" s="3">
        <v>0</v>
      </c>
      <c r="AB683" s="3"/>
      <c r="AC683" s="27">
        <v>27685879</v>
      </c>
      <c r="AD683" s="28">
        <v>193801149</v>
      </c>
      <c r="AE683" s="135"/>
      <c r="AG683" s="135"/>
      <c r="AI683" s="135"/>
    </row>
    <row r="684" spans="1:35" x14ac:dyDescent="0.25">
      <c r="A684" s="29">
        <v>672</v>
      </c>
      <c r="B684" s="52"/>
      <c r="C684" s="134" t="str">
        <f>VLOOKUP(D684,[1]Hoja1!$A$2:$B$1115,2,0)</f>
        <v>41020</v>
      </c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>
        <v>541567736</v>
      </c>
      <c r="J684" s="3">
        <v>495482201</v>
      </c>
      <c r="K684" s="3">
        <v>0</v>
      </c>
      <c r="L684" s="3"/>
      <c r="M684" s="3"/>
      <c r="N684" s="3"/>
      <c r="O684" s="3"/>
      <c r="P684" s="25">
        <v>1037049937</v>
      </c>
      <c r="Q684" s="156">
        <v>676004781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45130645</v>
      </c>
      <c r="X684" s="3"/>
      <c r="Y684" s="3">
        <v>0</v>
      </c>
      <c r="Z684" s="3">
        <v>0</v>
      </c>
      <c r="AA684" s="3">
        <v>0</v>
      </c>
      <c r="AB684" s="3"/>
      <c r="AC684" s="27">
        <v>45130645</v>
      </c>
      <c r="AD684" s="28">
        <v>315914511</v>
      </c>
      <c r="AE684" s="135"/>
      <c r="AG684" s="135"/>
      <c r="AI684" s="135"/>
    </row>
    <row r="685" spans="1:35" x14ac:dyDescent="0.25">
      <c r="A685" s="20">
        <v>673</v>
      </c>
      <c r="B685" s="52"/>
      <c r="C685" s="134" t="str">
        <f>VLOOKUP(D685,[1]Hoja1!$A$2:$B$1115,2,0)</f>
        <v>41026</v>
      </c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>
        <v>54191592</v>
      </c>
      <c r="J685" s="3">
        <v>60200154</v>
      </c>
      <c r="K685" s="3">
        <v>0</v>
      </c>
      <c r="L685" s="3"/>
      <c r="M685" s="3"/>
      <c r="N685" s="3"/>
      <c r="O685" s="3"/>
      <c r="P685" s="25">
        <v>114391746</v>
      </c>
      <c r="Q685" s="156">
        <v>78264018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4515966</v>
      </c>
      <c r="X685" s="3"/>
      <c r="Y685" s="3">
        <v>0</v>
      </c>
      <c r="Z685" s="3">
        <v>0</v>
      </c>
      <c r="AA685" s="3">
        <v>0</v>
      </c>
      <c r="AB685" s="3"/>
      <c r="AC685" s="27">
        <v>4515966</v>
      </c>
      <c r="AD685" s="28">
        <v>31611762</v>
      </c>
      <c r="AE685" s="135"/>
      <c r="AG685" s="135"/>
      <c r="AI685" s="135"/>
    </row>
    <row r="686" spans="1:35" x14ac:dyDescent="0.25">
      <c r="A686" s="29">
        <v>674</v>
      </c>
      <c r="B686" s="52"/>
      <c r="C686" s="134" t="str">
        <f>VLOOKUP(D686,[1]Hoja1!$A$2:$B$1115,2,0)</f>
        <v>41078</v>
      </c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>
        <v>145166718</v>
      </c>
      <c r="J686" s="3">
        <v>131480376</v>
      </c>
      <c r="K686" s="3">
        <v>0</v>
      </c>
      <c r="L686" s="3"/>
      <c r="M686" s="3"/>
      <c r="N686" s="3"/>
      <c r="O686" s="3"/>
      <c r="P686" s="25">
        <v>276647094</v>
      </c>
      <c r="Q686" s="156">
        <v>179869284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12097227</v>
      </c>
      <c r="X686" s="3"/>
      <c r="Y686" s="3">
        <v>0</v>
      </c>
      <c r="Z686" s="3">
        <v>0</v>
      </c>
      <c r="AA686" s="3">
        <v>0</v>
      </c>
      <c r="AB686" s="3"/>
      <c r="AC686" s="27">
        <v>12097227</v>
      </c>
      <c r="AD686" s="28">
        <v>84680583</v>
      </c>
      <c r="AE686" s="135"/>
      <c r="AG686" s="135"/>
      <c r="AI686" s="135"/>
    </row>
    <row r="687" spans="1:35" x14ac:dyDescent="0.25">
      <c r="A687" s="20">
        <v>675</v>
      </c>
      <c r="B687" s="52"/>
      <c r="C687" s="134" t="str">
        <f>VLOOKUP(D687,[1]Hoja1!$A$2:$B$1115,2,0)</f>
        <v>41132</v>
      </c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>
        <v>487291496</v>
      </c>
      <c r="J687" s="3">
        <v>505095962</v>
      </c>
      <c r="K687" s="3">
        <v>0</v>
      </c>
      <c r="L687" s="3"/>
      <c r="M687" s="3"/>
      <c r="N687" s="3"/>
      <c r="O687" s="3"/>
      <c r="P687" s="25">
        <v>992387458</v>
      </c>
      <c r="Q687" s="156">
        <v>667526462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40607625</v>
      </c>
      <c r="X687" s="3"/>
      <c r="Y687" s="3">
        <v>0</v>
      </c>
      <c r="Z687" s="3">
        <v>0</v>
      </c>
      <c r="AA687" s="3">
        <v>0</v>
      </c>
      <c r="AB687" s="3"/>
      <c r="AC687" s="27">
        <v>40607625</v>
      </c>
      <c r="AD687" s="28">
        <v>284253371</v>
      </c>
      <c r="AE687" s="135"/>
      <c r="AG687" s="135"/>
      <c r="AI687" s="135"/>
    </row>
    <row r="688" spans="1:35" x14ac:dyDescent="0.25">
      <c r="A688" s="29">
        <v>676</v>
      </c>
      <c r="B688" s="52"/>
      <c r="C688" s="134" t="str">
        <f>VLOOKUP(D688,[1]Hoja1!$A$2:$B$1115,2,0)</f>
        <v>41206</v>
      </c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>
        <v>184965268</v>
      </c>
      <c r="J688" s="3">
        <v>161637138</v>
      </c>
      <c r="K688" s="3">
        <v>0</v>
      </c>
      <c r="L688" s="3"/>
      <c r="M688" s="3"/>
      <c r="N688" s="3"/>
      <c r="O688" s="3"/>
      <c r="P688" s="25">
        <v>346602406</v>
      </c>
      <c r="Q688" s="156">
        <v>223292226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15413772</v>
      </c>
      <c r="X688" s="3"/>
      <c r="Y688" s="3">
        <v>0</v>
      </c>
      <c r="Z688" s="3">
        <v>0</v>
      </c>
      <c r="AA688" s="3">
        <v>0</v>
      </c>
      <c r="AB688" s="3"/>
      <c r="AC688" s="27">
        <v>15413772</v>
      </c>
      <c r="AD688" s="28">
        <v>107896408</v>
      </c>
      <c r="AE688" s="135"/>
      <c r="AG688" s="135"/>
      <c r="AI688" s="135"/>
    </row>
    <row r="689" spans="1:35" x14ac:dyDescent="0.25">
      <c r="A689" s="20">
        <v>677</v>
      </c>
      <c r="B689" s="52"/>
      <c r="C689" s="134" t="str">
        <f>VLOOKUP(D689,[1]Hoja1!$A$2:$B$1115,2,0)</f>
        <v>41244</v>
      </c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>
        <v>63824777</v>
      </c>
      <c r="J689" s="3">
        <v>77362048</v>
      </c>
      <c r="K689" s="3">
        <v>0</v>
      </c>
      <c r="L689" s="3"/>
      <c r="M689" s="3"/>
      <c r="N689" s="3"/>
      <c r="O689" s="3"/>
      <c r="P689" s="25">
        <v>141186825</v>
      </c>
      <c r="Q689" s="156">
        <v>98636972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5318731</v>
      </c>
      <c r="X689" s="3"/>
      <c r="Y689" s="3">
        <v>0</v>
      </c>
      <c r="Z689" s="3">
        <v>0</v>
      </c>
      <c r="AA689" s="3">
        <v>0</v>
      </c>
      <c r="AB689" s="3"/>
      <c r="AC689" s="27">
        <v>5318731</v>
      </c>
      <c r="AD689" s="28">
        <v>37231122</v>
      </c>
      <c r="AE689" s="135"/>
      <c r="AG689" s="135"/>
      <c r="AI689" s="135"/>
    </row>
    <row r="690" spans="1:35" x14ac:dyDescent="0.25">
      <c r="A690" s="29">
        <v>678</v>
      </c>
      <c r="B690" s="52"/>
      <c r="C690" s="134" t="str">
        <f>VLOOKUP(D690,[1]Hoja1!$A$2:$B$1115,2,0)</f>
        <v>41298</v>
      </c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>
        <v>1286841920</v>
      </c>
      <c r="J690" s="3">
        <v>1422795315</v>
      </c>
      <c r="K690" s="3">
        <v>0</v>
      </c>
      <c r="L690" s="3"/>
      <c r="M690" s="3"/>
      <c r="N690" s="3"/>
      <c r="O690" s="3"/>
      <c r="P690" s="25">
        <v>2709637235</v>
      </c>
      <c r="Q690" s="156">
        <v>1851742623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107236827</v>
      </c>
      <c r="X690" s="3"/>
      <c r="Y690" s="3">
        <v>0</v>
      </c>
      <c r="Z690" s="3">
        <v>0</v>
      </c>
      <c r="AA690" s="3">
        <v>0</v>
      </c>
      <c r="AB690" s="3"/>
      <c r="AC690" s="27">
        <v>107236827</v>
      </c>
      <c r="AD690" s="28">
        <v>750657785</v>
      </c>
      <c r="AE690" s="135"/>
      <c r="AG690" s="135"/>
      <c r="AI690" s="135"/>
    </row>
    <row r="691" spans="1:35" x14ac:dyDescent="0.25">
      <c r="A691" s="20">
        <v>679</v>
      </c>
      <c r="B691" s="52"/>
      <c r="C691" s="134" t="str">
        <f>VLOOKUP(D691,[1]Hoja1!$A$2:$B$1115,2,0)</f>
        <v>41306</v>
      </c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>
        <v>513960160</v>
      </c>
      <c r="J691" s="3">
        <v>648068615</v>
      </c>
      <c r="K691" s="3">
        <v>0</v>
      </c>
      <c r="L691" s="3"/>
      <c r="M691" s="3"/>
      <c r="N691" s="3"/>
      <c r="O691" s="3"/>
      <c r="P691" s="25">
        <v>1162028775</v>
      </c>
      <c r="Q691" s="156">
        <v>819388667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42830013</v>
      </c>
      <c r="X691" s="3"/>
      <c r="Y691" s="3">
        <v>0</v>
      </c>
      <c r="Z691" s="3">
        <v>0</v>
      </c>
      <c r="AA691" s="3">
        <v>0</v>
      </c>
      <c r="AB691" s="3"/>
      <c r="AC691" s="27">
        <v>42830013</v>
      </c>
      <c r="AD691" s="28">
        <v>299810095</v>
      </c>
      <c r="AE691" s="135"/>
      <c r="AG691" s="135"/>
      <c r="AI691" s="135"/>
    </row>
    <row r="692" spans="1:35" x14ac:dyDescent="0.25">
      <c r="A692" s="29">
        <v>680</v>
      </c>
      <c r="B692" s="52"/>
      <c r="C692" s="134" t="str">
        <f>VLOOKUP(D692,[1]Hoja1!$A$2:$B$1115,2,0)</f>
        <v>41319</v>
      </c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>
        <v>361121284</v>
      </c>
      <c r="J692" s="3">
        <v>401542649</v>
      </c>
      <c r="K692" s="3">
        <v>0</v>
      </c>
      <c r="L692" s="3"/>
      <c r="M692" s="3"/>
      <c r="N692" s="3"/>
      <c r="O692" s="3"/>
      <c r="P692" s="25">
        <v>762663933</v>
      </c>
      <c r="Q692" s="156">
        <v>521916409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30093440</v>
      </c>
      <c r="X692" s="3"/>
      <c r="Y692" s="3">
        <v>0</v>
      </c>
      <c r="Z692" s="3">
        <v>0</v>
      </c>
      <c r="AA692" s="3">
        <v>0</v>
      </c>
      <c r="AB692" s="3"/>
      <c r="AC692" s="27">
        <v>30093440</v>
      </c>
      <c r="AD692" s="28">
        <v>210654084</v>
      </c>
      <c r="AE692" s="135"/>
      <c r="AG692" s="135"/>
      <c r="AI692" s="135"/>
    </row>
    <row r="693" spans="1:35" x14ac:dyDescent="0.25">
      <c r="A693" s="20">
        <v>681</v>
      </c>
      <c r="B693" s="52"/>
      <c r="C693" s="134" t="str">
        <f>VLOOKUP(D693,[1]Hoja1!$A$2:$B$1115,2,0)</f>
        <v>41349</v>
      </c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>
        <v>191378956</v>
      </c>
      <c r="J693" s="3">
        <v>165140500</v>
      </c>
      <c r="K693" s="3">
        <v>0</v>
      </c>
      <c r="L693" s="3"/>
      <c r="M693" s="3"/>
      <c r="N693" s="3"/>
      <c r="O693" s="3"/>
      <c r="P693" s="25">
        <v>356519456</v>
      </c>
      <c r="Q693" s="156">
        <v>228933484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15948246</v>
      </c>
      <c r="X693" s="3"/>
      <c r="Y693" s="3">
        <v>0</v>
      </c>
      <c r="Z693" s="3">
        <v>0</v>
      </c>
      <c r="AA693" s="3">
        <v>0</v>
      </c>
      <c r="AB693" s="3"/>
      <c r="AC693" s="27">
        <v>15948246</v>
      </c>
      <c r="AD693" s="28">
        <v>111637726</v>
      </c>
      <c r="AE693" s="135"/>
      <c r="AG693" s="135"/>
      <c r="AI693" s="135"/>
    </row>
    <row r="694" spans="1:35" x14ac:dyDescent="0.25">
      <c r="A694" s="29">
        <v>682</v>
      </c>
      <c r="B694" s="52"/>
      <c r="C694" s="134" t="str">
        <f>VLOOKUP(D694,[1]Hoja1!$A$2:$B$1115,2,0)</f>
        <v>41357</v>
      </c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>
        <v>285905380</v>
      </c>
      <c r="J694" s="3">
        <v>272890115</v>
      </c>
      <c r="K694" s="3">
        <v>0</v>
      </c>
      <c r="L694" s="3"/>
      <c r="M694" s="3"/>
      <c r="N694" s="3"/>
      <c r="O694" s="3"/>
      <c r="P694" s="25">
        <v>558795495</v>
      </c>
      <c r="Q694" s="156">
        <v>368191907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23825448</v>
      </c>
      <c r="X694" s="3"/>
      <c r="Y694" s="3">
        <v>0</v>
      </c>
      <c r="Z694" s="3">
        <v>0</v>
      </c>
      <c r="AA694" s="3">
        <v>0</v>
      </c>
      <c r="AB694" s="3"/>
      <c r="AC694" s="27">
        <v>23825448</v>
      </c>
      <c r="AD694" s="28">
        <v>166778140</v>
      </c>
      <c r="AE694" s="135"/>
      <c r="AG694" s="135"/>
      <c r="AI694" s="135"/>
    </row>
    <row r="695" spans="1:35" x14ac:dyDescent="0.25">
      <c r="A695" s="20">
        <v>683</v>
      </c>
      <c r="B695" s="52"/>
      <c r="C695" s="134" t="str">
        <f>VLOOKUP(D695,[1]Hoja1!$A$2:$B$1115,2,0)</f>
        <v>41359</v>
      </c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>
        <v>531978568</v>
      </c>
      <c r="J695" s="3">
        <v>582576364</v>
      </c>
      <c r="K695" s="3">
        <v>0</v>
      </c>
      <c r="L695" s="3"/>
      <c r="M695" s="3"/>
      <c r="N695" s="3"/>
      <c r="O695" s="3"/>
      <c r="P695" s="25">
        <v>1114554932</v>
      </c>
      <c r="Q695" s="156">
        <v>759902552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44331547</v>
      </c>
      <c r="X695" s="3"/>
      <c r="Y695" s="3">
        <v>0</v>
      </c>
      <c r="Z695" s="3">
        <v>0</v>
      </c>
      <c r="AA695" s="3">
        <v>0</v>
      </c>
      <c r="AB695" s="3"/>
      <c r="AC695" s="27">
        <v>44331547</v>
      </c>
      <c r="AD695" s="28">
        <v>310320833</v>
      </c>
      <c r="AE695" s="135"/>
      <c r="AG695" s="135"/>
      <c r="AI695" s="135"/>
    </row>
    <row r="696" spans="1:35" x14ac:dyDescent="0.25">
      <c r="A696" s="29">
        <v>684</v>
      </c>
      <c r="B696" s="52"/>
      <c r="C696" s="134" t="str">
        <f>VLOOKUP(D696,[1]Hoja1!$A$2:$B$1115,2,0)</f>
        <v>41378</v>
      </c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>
        <v>305610124</v>
      </c>
      <c r="J696" s="3">
        <v>320643338</v>
      </c>
      <c r="K696" s="3">
        <v>0</v>
      </c>
      <c r="L696" s="3"/>
      <c r="M696" s="3"/>
      <c r="N696" s="3"/>
      <c r="O696" s="3"/>
      <c r="P696" s="25">
        <v>626253462</v>
      </c>
      <c r="Q696" s="156">
        <v>422513378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25467510</v>
      </c>
      <c r="X696" s="3"/>
      <c r="Y696" s="3">
        <v>0</v>
      </c>
      <c r="Z696" s="3">
        <v>0</v>
      </c>
      <c r="AA696" s="3">
        <v>0</v>
      </c>
      <c r="AB696" s="3"/>
      <c r="AC696" s="27">
        <v>25467510</v>
      </c>
      <c r="AD696" s="28">
        <v>178272574</v>
      </c>
      <c r="AE696" s="135"/>
      <c r="AG696" s="135"/>
      <c r="AI696" s="135"/>
    </row>
    <row r="697" spans="1:35" x14ac:dyDescent="0.25">
      <c r="A697" s="20">
        <v>685</v>
      </c>
      <c r="B697" s="52"/>
      <c r="C697" s="134" t="str">
        <f>VLOOKUP(D697,[1]Hoja1!$A$2:$B$1115,2,0)</f>
        <v>41396</v>
      </c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>
        <v>1363654128</v>
      </c>
      <c r="J697" s="3">
        <v>1487374410</v>
      </c>
      <c r="K697" s="3">
        <v>0</v>
      </c>
      <c r="L697" s="3"/>
      <c r="M697" s="3"/>
      <c r="N697" s="3"/>
      <c r="O697" s="3"/>
      <c r="P697" s="25">
        <v>2851028538</v>
      </c>
      <c r="Q697" s="156">
        <v>1941925786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113637844</v>
      </c>
      <c r="X697" s="3"/>
      <c r="Y697" s="3">
        <v>0</v>
      </c>
      <c r="Z697" s="3">
        <v>0</v>
      </c>
      <c r="AA697" s="3">
        <v>0</v>
      </c>
      <c r="AB697" s="3"/>
      <c r="AC697" s="27">
        <v>113637844</v>
      </c>
      <c r="AD697" s="28">
        <v>795464908</v>
      </c>
      <c r="AE697" s="135"/>
      <c r="AG697" s="135"/>
      <c r="AI697" s="135"/>
    </row>
    <row r="698" spans="1:35" x14ac:dyDescent="0.25">
      <c r="A698" s="29">
        <v>686</v>
      </c>
      <c r="B698" s="52"/>
      <c r="C698" s="134" t="str">
        <f>VLOOKUP(D698,[1]Hoja1!$A$2:$B$1115,2,0)</f>
        <v>41483</v>
      </c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>
        <v>147702654</v>
      </c>
      <c r="J698" s="3">
        <v>164463460</v>
      </c>
      <c r="K698" s="3">
        <v>0</v>
      </c>
      <c r="L698" s="3"/>
      <c r="M698" s="3"/>
      <c r="N698" s="3"/>
      <c r="O698" s="3"/>
      <c r="P698" s="25">
        <v>312166114</v>
      </c>
      <c r="Q698" s="156">
        <v>213697680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12308555</v>
      </c>
      <c r="X698" s="3"/>
      <c r="Y698" s="3">
        <v>0</v>
      </c>
      <c r="Z698" s="3">
        <v>0</v>
      </c>
      <c r="AA698" s="3">
        <v>0</v>
      </c>
      <c r="AB698" s="3"/>
      <c r="AC698" s="27">
        <v>12308555</v>
      </c>
      <c r="AD698" s="28">
        <v>86159879</v>
      </c>
      <c r="AE698" s="135"/>
      <c r="AG698" s="135"/>
      <c r="AI698" s="135"/>
    </row>
    <row r="699" spans="1:35" x14ac:dyDescent="0.25">
      <c r="A699" s="20">
        <v>687</v>
      </c>
      <c r="B699" s="52"/>
      <c r="C699" s="134" t="str">
        <f>VLOOKUP(D699,[1]Hoja1!$A$2:$B$1115,2,0)</f>
        <v>41503</v>
      </c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>
        <v>254965500</v>
      </c>
      <c r="J699" s="3">
        <v>273255634</v>
      </c>
      <c r="K699" s="3">
        <v>0</v>
      </c>
      <c r="L699" s="3"/>
      <c r="M699" s="3"/>
      <c r="N699" s="3"/>
      <c r="O699" s="3"/>
      <c r="P699" s="25">
        <v>528221134</v>
      </c>
      <c r="Q699" s="156">
        <v>358244134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21247125</v>
      </c>
      <c r="X699" s="3"/>
      <c r="Y699" s="3">
        <v>0</v>
      </c>
      <c r="Z699" s="3">
        <v>0</v>
      </c>
      <c r="AA699" s="3">
        <v>0</v>
      </c>
      <c r="AB699" s="3"/>
      <c r="AC699" s="27">
        <v>21247125</v>
      </c>
      <c r="AD699" s="28">
        <v>148729875</v>
      </c>
      <c r="AE699" s="135"/>
      <c r="AG699" s="135"/>
      <c r="AI699" s="135"/>
    </row>
    <row r="700" spans="1:35" x14ac:dyDescent="0.25">
      <c r="A700" s="29">
        <v>688</v>
      </c>
      <c r="B700" s="52"/>
      <c r="C700" s="134" t="str">
        <f>VLOOKUP(D700,[1]Hoja1!$A$2:$B$1115,2,0)</f>
        <v>41518</v>
      </c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>
        <v>122607374</v>
      </c>
      <c r="J700" s="3">
        <v>133834975</v>
      </c>
      <c r="K700" s="3">
        <v>0</v>
      </c>
      <c r="L700" s="3"/>
      <c r="M700" s="3"/>
      <c r="N700" s="3"/>
      <c r="O700" s="3"/>
      <c r="P700" s="25">
        <v>256442349</v>
      </c>
      <c r="Q700" s="156">
        <v>174704099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10217281</v>
      </c>
      <c r="X700" s="3"/>
      <c r="Y700" s="3">
        <v>0</v>
      </c>
      <c r="Z700" s="3">
        <v>0</v>
      </c>
      <c r="AA700" s="3">
        <v>0</v>
      </c>
      <c r="AB700" s="3"/>
      <c r="AC700" s="27">
        <v>10217281</v>
      </c>
      <c r="AD700" s="28">
        <v>71520969</v>
      </c>
      <c r="AE700" s="135"/>
      <c r="AG700" s="135"/>
      <c r="AI700" s="135"/>
    </row>
    <row r="701" spans="1:35" x14ac:dyDescent="0.25">
      <c r="A701" s="20">
        <v>689</v>
      </c>
      <c r="B701" s="52"/>
      <c r="C701" s="134" t="str">
        <f>VLOOKUP(D701,[1]Hoja1!$A$2:$B$1115,2,0)</f>
        <v>41524</v>
      </c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>
        <v>462059864</v>
      </c>
      <c r="J701" s="3">
        <v>485812412</v>
      </c>
      <c r="K701" s="3">
        <v>0</v>
      </c>
      <c r="L701" s="3"/>
      <c r="M701" s="3"/>
      <c r="N701" s="3"/>
      <c r="O701" s="3"/>
      <c r="P701" s="25">
        <v>947872276</v>
      </c>
      <c r="Q701" s="156">
        <v>639832368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38504989</v>
      </c>
      <c r="X701" s="3"/>
      <c r="Y701" s="3">
        <v>0</v>
      </c>
      <c r="Z701" s="3">
        <v>0</v>
      </c>
      <c r="AA701" s="3">
        <v>0</v>
      </c>
      <c r="AB701" s="3"/>
      <c r="AC701" s="27">
        <v>38504989</v>
      </c>
      <c r="AD701" s="28">
        <v>269534919</v>
      </c>
      <c r="AE701" s="135"/>
      <c r="AG701" s="135"/>
      <c r="AI701" s="135"/>
    </row>
    <row r="702" spans="1:35" x14ac:dyDescent="0.25">
      <c r="A702" s="29">
        <v>690</v>
      </c>
      <c r="B702" s="52"/>
      <c r="C702" s="134" t="str">
        <f>VLOOKUP(D702,[1]Hoja1!$A$2:$B$1115,2,0)</f>
        <v>41530</v>
      </c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>
        <v>295254496</v>
      </c>
      <c r="J702" s="3">
        <v>280328755</v>
      </c>
      <c r="K702" s="3">
        <v>0</v>
      </c>
      <c r="L702" s="3"/>
      <c r="M702" s="3"/>
      <c r="N702" s="3"/>
      <c r="O702" s="3"/>
      <c r="P702" s="25">
        <v>575583251</v>
      </c>
      <c r="Q702" s="156">
        <v>378746919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24604541</v>
      </c>
      <c r="X702" s="3"/>
      <c r="Y702" s="3">
        <v>0</v>
      </c>
      <c r="Z702" s="3">
        <v>0</v>
      </c>
      <c r="AA702" s="3">
        <v>0</v>
      </c>
      <c r="AB702" s="3"/>
      <c r="AC702" s="27">
        <v>24604541</v>
      </c>
      <c r="AD702" s="28">
        <v>172231791</v>
      </c>
      <c r="AE702" s="135"/>
      <c r="AG702" s="135"/>
      <c r="AI702" s="135"/>
    </row>
    <row r="703" spans="1:35" x14ac:dyDescent="0.25">
      <c r="A703" s="20">
        <v>691</v>
      </c>
      <c r="B703" s="52"/>
      <c r="C703" s="134" t="str">
        <f>VLOOKUP(D703,[1]Hoja1!$A$2:$B$1115,2,0)</f>
        <v>41548</v>
      </c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>
        <v>309986884</v>
      </c>
      <c r="J703" s="3">
        <v>325673929</v>
      </c>
      <c r="K703" s="3">
        <v>0</v>
      </c>
      <c r="L703" s="3"/>
      <c r="M703" s="3"/>
      <c r="N703" s="3"/>
      <c r="O703" s="3"/>
      <c r="P703" s="25">
        <v>635660813</v>
      </c>
      <c r="Q703" s="156">
        <v>429002889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25832240</v>
      </c>
      <c r="X703" s="3"/>
      <c r="Y703" s="3">
        <v>0</v>
      </c>
      <c r="Z703" s="3">
        <v>0</v>
      </c>
      <c r="AA703" s="3">
        <v>0</v>
      </c>
      <c r="AB703" s="3"/>
      <c r="AC703" s="27">
        <v>25832240</v>
      </c>
      <c r="AD703" s="28">
        <v>180825684</v>
      </c>
      <c r="AE703" s="135"/>
      <c r="AG703" s="135"/>
      <c r="AI703" s="135"/>
    </row>
    <row r="704" spans="1:35" x14ac:dyDescent="0.25">
      <c r="A704" s="29">
        <v>692</v>
      </c>
      <c r="B704" s="52"/>
      <c r="C704" s="134" t="str">
        <f>VLOOKUP(D704,[1]Hoja1!$A$2:$B$1115,2,0)</f>
        <v>41615</v>
      </c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>
        <v>380643480</v>
      </c>
      <c r="J704" s="3">
        <v>453675186</v>
      </c>
      <c r="K704" s="3">
        <v>0</v>
      </c>
      <c r="L704" s="3"/>
      <c r="M704" s="3"/>
      <c r="N704" s="3"/>
      <c r="O704" s="3"/>
      <c r="P704" s="25">
        <v>834318666</v>
      </c>
      <c r="Q704" s="156">
        <v>580556346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31720290</v>
      </c>
      <c r="X704" s="3"/>
      <c r="Y704" s="3">
        <v>0</v>
      </c>
      <c r="Z704" s="3">
        <v>0</v>
      </c>
      <c r="AA704" s="3">
        <v>0</v>
      </c>
      <c r="AB704" s="3"/>
      <c r="AC704" s="27">
        <v>31720290</v>
      </c>
      <c r="AD704" s="28">
        <v>222042030</v>
      </c>
      <c r="AE704" s="135"/>
      <c r="AG704" s="135"/>
      <c r="AI704" s="135"/>
    </row>
    <row r="705" spans="1:35" x14ac:dyDescent="0.25">
      <c r="A705" s="20">
        <v>693</v>
      </c>
      <c r="B705" s="52"/>
      <c r="C705" s="134" t="str">
        <f>VLOOKUP(D705,[1]Hoja1!$A$2:$B$1115,2,0)</f>
        <v>41660</v>
      </c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>
        <v>321879248</v>
      </c>
      <c r="J705" s="3">
        <v>300671636</v>
      </c>
      <c r="K705" s="3">
        <v>0</v>
      </c>
      <c r="L705" s="3"/>
      <c r="M705" s="3"/>
      <c r="N705" s="3"/>
      <c r="O705" s="3"/>
      <c r="P705" s="25">
        <v>622550884</v>
      </c>
      <c r="Q705" s="156">
        <v>407964720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26823271</v>
      </c>
      <c r="X705" s="3"/>
      <c r="Y705" s="3">
        <v>0</v>
      </c>
      <c r="Z705" s="3">
        <v>0</v>
      </c>
      <c r="AA705" s="3">
        <v>0</v>
      </c>
      <c r="AB705" s="3"/>
      <c r="AC705" s="27">
        <v>26823271</v>
      </c>
      <c r="AD705" s="28">
        <v>187762893</v>
      </c>
      <c r="AE705" s="135"/>
      <c r="AG705" s="135"/>
      <c r="AI705" s="135"/>
    </row>
    <row r="706" spans="1:35" x14ac:dyDescent="0.25">
      <c r="A706" s="29">
        <v>694</v>
      </c>
      <c r="B706" s="52"/>
      <c r="C706" s="134" t="str">
        <f>VLOOKUP(D706,[1]Hoja1!$A$2:$B$1115,2,0)</f>
        <v>41668</v>
      </c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>
        <v>606231920</v>
      </c>
      <c r="J706" s="3">
        <v>645870653</v>
      </c>
      <c r="K706" s="3">
        <v>0</v>
      </c>
      <c r="L706" s="3"/>
      <c r="M706" s="3"/>
      <c r="N706" s="3"/>
      <c r="O706" s="3"/>
      <c r="P706" s="25">
        <v>1252102573</v>
      </c>
      <c r="Q706" s="156">
        <v>847947961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50519327</v>
      </c>
      <c r="X706" s="3"/>
      <c r="Y706" s="3">
        <v>0</v>
      </c>
      <c r="Z706" s="3">
        <v>0</v>
      </c>
      <c r="AA706" s="3">
        <v>0</v>
      </c>
      <c r="AB706" s="3"/>
      <c r="AC706" s="27">
        <v>50519327</v>
      </c>
      <c r="AD706" s="28">
        <v>353635285</v>
      </c>
      <c r="AE706" s="135"/>
      <c r="AG706" s="135"/>
      <c r="AI706" s="135"/>
    </row>
    <row r="707" spans="1:35" x14ac:dyDescent="0.25">
      <c r="A707" s="20">
        <v>695</v>
      </c>
      <c r="B707" s="52"/>
      <c r="C707" s="134" t="str">
        <f>VLOOKUP(D707,[1]Hoja1!$A$2:$B$1115,2,0)</f>
        <v>41676</v>
      </c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>
        <v>278250024</v>
      </c>
      <c r="J707" s="3">
        <v>243471672</v>
      </c>
      <c r="K707" s="3">
        <v>0</v>
      </c>
      <c r="L707" s="3"/>
      <c r="M707" s="3"/>
      <c r="N707" s="3"/>
      <c r="O707" s="3"/>
      <c r="P707" s="25">
        <v>521721696</v>
      </c>
      <c r="Q707" s="156">
        <v>336221680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23187502</v>
      </c>
      <c r="X707" s="3"/>
      <c r="Y707" s="3">
        <v>0</v>
      </c>
      <c r="Z707" s="3">
        <v>0</v>
      </c>
      <c r="AA707" s="3">
        <v>0</v>
      </c>
      <c r="AB707" s="3"/>
      <c r="AC707" s="27">
        <v>23187502</v>
      </c>
      <c r="AD707" s="28">
        <v>162312514</v>
      </c>
      <c r="AE707" s="135"/>
      <c r="AG707" s="135"/>
      <c r="AI707" s="135"/>
    </row>
    <row r="708" spans="1:35" x14ac:dyDescent="0.25">
      <c r="A708" s="29">
        <v>696</v>
      </c>
      <c r="B708" s="52"/>
      <c r="C708" s="134" t="str">
        <f>VLOOKUP(D708,[1]Hoja1!$A$2:$B$1115,2,0)</f>
        <v>41770</v>
      </c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>
        <v>532766192</v>
      </c>
      <c r="J708" s="3">
        <v>652150820</v>
      </c>
      <c r="K708" s="3">
        <v>0</v>
      </c>
      <c r="L708" s="3"/>
      <c r="M708" s="3"/>
      <c r="N708" s="3"/>
      <c r="O708" s="3"/>
      <c r="P708" s="25">
        <v>1184917012</v>
      </c>
      <c r="Q708" s="156">
        <v>829739552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44397183</v>
      </c>
      <c r="X708" s="3"/>
      <c r="Y708" s="3">
        <v>0</v>
      </c>
      <c r="Z708" s="3">
        <v>0</v>
      </c>
      <c r="AA708" s="3">
        <v>0</v>
      </c>
      <c r="AB708" s="3"/>
      <c r="AC708" s="27">
        <v>44397183</v>
      </c>
      <c r="AD708" s="28">
        <v>310780277</v>
      </c>
      <c r="AE708" s="135"/>
      <c r="AG708" s="135"/>
      <c r="AI708" s="135"/>
    </row>
    <row r="709" spans="1:35" x14ac:dyDescent="0.25">
      <c r="A709" s="20">
        <v>697</v>
      </c>
      <c r="B709" s="52"/>
      <c r="C709" s="134" t="str">
        <f>VLOOKUP(D709,[1]Hoja1!$A$2:$B$1115,2,0)</f>
        <v>41791</v>
      </c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>
        <v>328731648</v>
      </c>
      <c r="J709" s="3">
        <v>368097525</v>
      </c>
      <c r="K709" s="3">
        <v>0</v>
      </c>
      <c r="L709" s="3"/>
      <c r="M709" s="3"/>
      <c r="N709" s="3"/>
      <c r="O709" s="3"/>
      <c r="P709" s="25">
        <v>696829173</v>
      </c>
      <c r="Q709" s="156">
        <v>477674741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27394304</v>
      </c>
      <c r="X709" s="3"/>
      <c r="Y709" s="3">
        <v>0</v>
      </c>
      <c r="Z709" s="3">
        <v>0</v>
      </c>
      <c r="AA709" s="3">
        <v>0</v>
      </c>
      <c r="AB709" s="3"/>
      <c r="AC709" s="27">
        <v>27394304</v>
      </c>
      <c r="AD709" s="28">
        <v>191760128</v>
      </c>
      <c r="AE709" s="135"/>
      <c r="AG709" s="135"/>
      <c r="AI709" s="135"/>
    </row>
    <row r="710" spans="1:35" x14ac:dyDescent="0.25">
      <c r="A710" s="29">
        <v>698</v>
      </c>
      <c r="B710" s="52"/>
      <c r="C710" s="134" t="str">
        <f>VLOOKUP(D710,[1]Hoja1!$A$2:$B$1115,2,0)</f>
        <v>41797</v>
      </c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>
        <v>199864292</v>
      </c>
      <c r="J710" s="3">
        <v>191244662</v>
      </c>
      <c r="K710" s="3">
        <v>0</v>
      </c>
      <c r="L710" s="3"/>
      <c r="M710" s="3"/>
      <c r="N710" s="3"/>
      <c r="O710" s="3"/>
      <c r="P710" s="25">
        <v>391108954</v>
      </c>
      <c r="Q710" s="156">
        <v>257866094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16655358</v>
      </c>
      <c r="X710" s="3"/>
      <c r="Y710" s="3">
        <v>0</v>
      </c>
      <c r="Z710" s="3">
        <v>0</v>
      </c>
      <c r="AA710" s="3">
        <v>0</v>
      </c>
      <c r="AB710" s="3"/>
      <c r="AC710" s="27">
        <v>16655358</v>
      </c>
      <c r="AD710" s="28">
        <v>116587502</v>
      </c>
      <c r="AE710" s="135"/>
      <c r="AG710" s="135"/>
      <c r="AI710" s="135"/>
    </row>
    <row r="711" spans="1:35" x14ac:dyDescent="0.25">
      <c r="A711" s="20">
        <v>699</v>
      </c>
      <c r="B711" s="52"/>
      <c r="C711" s="134" t="str">
        <f>VLOOKUP(D711,[1]Hoja1!$A$2:$B$1115,2,0)</f>
        <v>41799</v>
      </c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>
        <v>233472452</v>
      </c>
      <c r="J711" s="3">
        <v>239434611</v>
      </c>
      <c r="K711" s="3">
        <v>0</v>
      </c>
      <c r="L711" s="3"/>
      <c r="M711" s="3"/>
      <c r="N711" s="3"/>
      <c r="O711" s="3"/>
      <c r="P711" s="25">
        <v>472907063</v>
      </c>
      <c r="Q711" s="156">
        <v>317258763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19456038</v>
      </c>
      <c r="X711" s="3"/>
      <c r="Y711" s="3">
        <v>0</v>
      </c>
      <c r="Z711" s="3">
        <v>0</v>
      </c>
      <c r="AA711" s="3">
        <v>0</v>
      </c>
      <c r="AB711" s="3"/>
      <c r="AC711" s="27">
        <v>19456038</v>
      </c>
      <c r="AD711" s="28">
        <v>136192262</v>
      </c>
      <c r="AE711" s="135"/>
      <c r="AG711" s="135"/>
      <c r="AI711" s="135"/>
    </row>
    <row r="712" spans="1:35" x14ac:dyDescent="0.25">
      <c r="A712" s="29">
        <v>700</v>
      </c>
      <c r="B712" s="52"/>
      <c r="C712" s="134" t="str">
        <f>VLOOKUP(D712,[1]Hoja1!$A$2:$B$1115,2,0)</f>
        <v>41801</v>
      </c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>
        <v>139048310</v>
      </c>
      <c r="J712" s="3">
        <v>127786221</v>
      </c>
      <c r="K712" s="3">
        <v>0</v>
      </c>
      <c r="L712" s="3"/>
      <c r="M712" s="3"/>
      <c r="N712" s="3"/>
      <c r="O712" s="3"/>
      <c r="P712" s="25">
        <v>266834531</v>
      </c>
      <c r="Q712" s="156">
        <v>174135657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11587359</v>
      </c>
      <c r="X712" s="3"/>
      <c r="Y712" s="3">
        <v>0</v>
      </c>
      <c r="Z712" s="3">
        <v>0</v>
      </c>
      <c r="AA712" s="3">
        <v>0</v>
      </c>
      <c r="AB712" s="3"/>
      <c r="AC712" s="27">
        <v>11587359</v>
      </c>
      <c r="AD712" s="28">
        <v>81111515</v>
      </c>
      <c r="AE712" s="135"/>
      <c r="AG712" s="135"/>
      <c r="AI712" s="135"/>
    </row>
    <row r="713" spans="1:35" x14ac:dyDescent="0.25">
      <c r="A713" s="20">
        <v>701</v>
      </c>
      <c r="B713" s="52"/>
      <c r="C713" s="134" t="str">
        <f>VLOOKUP(D713,[1]Hoja1!$A$2:$B$1115,2,0)</f>
        <v>41807</v>
      </c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>
        <v>354010800</v>
      </c>
      <c r="J713" s="3">
        <v>411041029</v>
      </c>
      <c r="K713" s="3">
        <v>0</v>
      </c>
      <c r="L713" s="3"/>
      <c r="M713" s="3"/>
      <c r="N713" s="3"/>
      <c r="O713" s="3"/>
      <c r="P713" s="25">
        <v>765051829</v>
      </c>
      <c r="Q713" s="156">
        <v>529044629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29500900</v>
      </c>
      <c r="X713" s="3"/>
      <c r="Y713" s="3">
        <v>0</v>
      </c>
      <c r="Z713" s="3">
        <v>0</v>
      </c>
      <c r="AA713" s="3">
        <v>0</v>
      </c>
      <c r="AB713" s="3"/>
      <c r="AC713" s="27">
        <v>29500900</v>
      </c>
      <c r="AD713" s="28">
        <v>206506300</v>
      </c>
      <c r="AE713" s="135"/>
      <c r="AG713" s="135"/>
      <c r="AI713" s="135"/>
    </row>
    <row r="714" spans="1:35" x14ac:dyDescent="0.25">
      <c r="A714" s="29">
        <v>702</v>
      </c>
      <c r="B714" s="52"/>
      <c r="C714" s="134" t="str">
        <f>VLOOKUP(D714,[1]Hoja1!$A$2:$B$1115,2,0)</f>
        <v>41872</v>
      </c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>
        <v>117891468</v>
      </c>
      <c r="J714" s="3">
        <v>125271081</v>
      </c>
      <c r="K714" s="3">
        <v>0</v>
      </c>
      <c r="L714" s="3"/>
      <c r="M714" s="3"/>
      <c r="N714" s="3"/>
      <c r="O714" s="3"/>
      <c r="P714" s="25">
        <v>243162549</v>
      </c>
      <c r="Q714" s="156">
        <v>164568237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9824289</v>
      </c>
      <c r="X714" s="3"/>
      <c r="Y714" s="3">
        <v>0</v>
      </c>
      <c r="Z714" s="3">
        <v>0</v>
      </c>
      <c r="AA714" s="3">
        <v>0</v>
      </c>
      <c r="AB714" s="3"/>
      <c r="AC714" s="27">
        <v>9824289</v>
      </c>
      <c r="AD714" s="28">
        <v>68770023</v>
      </c>
      <c r="AE714" s="135"/>
      <c r="AG714" s="135"/>
      <c r="AI714" s="135"/>
    </row>
    <row r="715" spans="1:35" x14ac:dyDescent="0.25">
      <c r="A715" s="20">
        <v>703</v>
      </c>
      <c r="B715" s="52"/>
      <c r="C715" s="134" t="str">
        <f>VLOOKUP(D715,[1]Hoja1!$A$2:$B$1115,2,0)</f>
        <v>41885</v>
      </c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>
        <v>108926400</v>
      </c>
      <c r="J715" s="3">
        <v>120630136</v>
      </c>
      <c r="K715" s="3">
        <v>0</v>
      </c>
      <c r="L715" s="3"/>
      <c r="M715" s="3"/>
      <c r="N715" s="3"/>
      <c r="O715" s="3"/>
      <c r="P715" s="25">
        <v>229556536</v>
      </c>
      <c r="Q715" s="156">
        <v>156938936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9077200</v>
      </c>
      <c r="X715" s="3"/>
      <c r="Y715" s="3">
        <v>0</v>
      </c>
      <c r="Z715" s="3">
        <v>0</v>
      </c>
      <c r="AA715" s="3">
        <v>0</v>
      </c>
      <c r="AB715" s="3"/>
      <c r="AC715" s="27">
        <v>9077200</v>
      </c>
      <c r="AD715" s="28">
        <v>63540400</v>
      </c>
      <c r="AE715" s="135"/>
      <c r="AG715" s="135"/>
      <c r="AI715" s="135"/>
    </row>
    <row r="716" spans="1:35" x14ac:dyDescent="0.25">
      <c r="A716" s="29">
        <v>704</v>
      </c>
      <c r="B716" s="52"/>
      <c r="C716" s="134" t="str">
        <f>VLOOKUP(D716,[1]Hoja1!$A$2:$B$1115,2,0)</f>
        <v>44035</v>
      </c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>
        <v>1136182000</v>
      </c>
      <c r="J716" s="3">
        <v>1009808789</v>
      </c>
      <c r="K716" s="3">
        <v>0</v>
      </c>
      <c r="L716" s="3"/>
      <c r="M716" s="3"/>
      <c r="N716" s="3"/>
      <c r="O716" s="3"/>
      <c r="P716" s="25">
        <v>2145990789</v>
      </c>
      <c r="Q716" s="156">
        <v>1388536121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94681833</v>
      </c>
      <c r="X716" s="3"/>
      <c r="Y716" s="3">
        <v>0</v>
      </c>
      <c r="Z716" s="3">
        <v>0</v>
      </c>
      <c r="AA716" s="3">
        <v>0</v>
      </c>
      <c r="AB716" s="3"/>
      <c r="AC716" s="27">
        <v>94681833</v>
      </c>
      <c r="AD716" s="28">
        <v>662772835</v>
      </c>
      <c r="AE716" s="135"/>
      <c r="AG716" s="135"/>
      <c r="AI716" s="135"/>
    </row>
    <row r="717" spans="1:35" x14ac:dyDescent="0.25">
      <c r="A717" s="20">
        <v>705</v>
      </c>
      <c r="B717" s="52"/>
      <c r="C717" s="134" t="str">
        <f>VLOOKUP(D717,[1]Hoja1!$A$2:$B$1115,2,0)</f>
        <v>44078</v>
      </c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>
        <v>1431145248</v>
      </c>
      <c r="J717" s="3">
        <v>1086331563</v>
      </c>
      <c r="K717" s="3">
        <v>0</v>
      </c>
      <c r="L717" s="3"/>
      <c r="M717" s="3"/>
      <c r="N717" s="3"/>
      <c r="O717" s="3"/>
      <c r="P717" s="25">
        <v>2517476811</v>
      </c>
      <c r="Q717" s="156">
        <v>1563379979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119262104</v>
      </c>
      <c r="X717" s="3"/>
      <c r="Y717" s="3">
        <v>0</v>
      </c>
      <c r="Z717" s="3">
        <v>0</v>
      </c>
      <c r="AA717" s="3">
        <v>0</v>
      </c>
      <c r="AB717" s="3"/>
      <c r="AC717" s="27">
        <v>119262104</v>
      </c>
      <c r="AD717" s="28">
        <v>834834728</v>
      </c>
      <c r="AE717" s="135"/>
      <c r="AG717" s="135"/>
      <c r="AI717" s="135"/>
    </row>
    <row r="718" spans="1:35" x14ac:dyDescent="0.25">
      <c r="A718" s="29">
        <v>706</v>
      </c>
      <c r="B718" s="52"/>
      <c r="C718" s="134" t="str">
        <f>VLOOKUP(D718,[1]Hoja1!$A$2:$B$1115,2,0)</f>
        <v>44090</v>
      </c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>
        <v>1595462160</v>
      </c>
      <c r="J718" s="3">
        <v>1395651757</v>
      </c>
      <c r="K718" s="3">
        <v>0</v>
      </c>
      <c r="L718" s="3"/>
      <c r="M718" s="3"/>
      <c r="N718" s="3"/>
      <c r="O718" s="3"/>
      <c r="P718" s="25">
        <v>2991113917</v>
      </c>
      <c r="Q718" s="156">
        <v>1927472477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132955180</v>
      </c>
      <c r="X718" s="3"/>
      <c r="Y718" s="3">
        <v>0</v>
      </c>
      <c r="Z718" s="3">
        <v>0</v>
      </c>
      <c r="AA718" s="3">
        <v>0</v>
      </c>
      <c r="AB718" s="3"/>
      <c r="AC718" s="27">
        <v>132955180</v>
      </c>
      <c r="AD718" s="28">
        <v>930686260</v>
      </c>
      <c r="AE718" s="135"/>
      <c r="AG718" s="135"/>
      <c r="AI718" s="135"/>
    </row>
    <row r="719" spans="1:35" x14ac:dyDescent="0.25">
      <c r="A719" s="20">
        <v>707</v>
      </c>
      <c r="B719" s="52"/>
      <c r="C719" s="134" t="str">
        <f>VLOOKUP(D719,[1]Hoja1!$A$2:$B$1115,2,0)</f>
        <v>44098</v>
      </c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>
        <v>403457264</v>
      </c>
      <c r="J719" s="3">
        <v>355102565</v>
      </c>
      <c r="K719" s="3">
        <v>0</v>
      </c>
      <c r="L719" s="3"/>
      <c r="M719" s="3"/>
      <c r="N719" s="3"/>
      <c r="O719" s="3"/>
      <c r="P719" s="25">
        <v>758559829</v>
      </c>
      <c r="Q719" s="156">
        <v>489588321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33621439</v>
      </c>
      <c r="X719" s="3"/>
      <c r="Y719" s="3">
        <v>0</v>
      </c>
      <c r="Z719" s="3">
        <v>0</v>
      </c>
      <c r="AA719" s="3">
        <v>0</v>
      </c>
      <c r="AB719" s="3"/>
      <c r="AC719" s="27">
        <v>33621439</v>
      </c>
      <c r="AD719" s="28">
        <v>235350069</v>
      </c>
      <c r="AE719" s="135"/>
      <c r="AG719" s="135"/>
      <c r="AI719" s="135"/>
    </row>
    <row r="720" spans="1:35" x14ac:dyDescent="0.25">
      <c r="A720" s="29">
        <v>708</v>
      </c>
      <c r="B720" s="52"/>
      <c r="C720" s="134" t="str">
        <f>VLOOKUP(D720,[1]Hoja1!$A$2:$B$1115,2,0)</f>
        <v>44110</v>
      </c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>
        <v>162822500</v>
      </c>
      <c r="J720" s="3">
        <v>143548662</v>
      </c>
      <c r="K720" s="3">
        <v>0</v>
      </c>
      <c r="L720" s="3"/>
      <c r="M720" s="3"/>
      <c r="N720" s="3"/>
      <c r="O720" s="3"/>
      <c r="P720" s="25">
        <v>306371162</v>
      </c>
      <c r="Q720" s="156">
        <v>197822830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13568542</v>
      </c>
      <c r="X720" s="3"/>
      <c r="Y720" s="3">
        <v>0</v>
      </c>
      <c r="Z720" s="3">
        <v>0</v>
      </c>
      <c r="AA720" s="3">
        <v>0</v>
      </c>
      <c r="AB720" s="3"/>
      <c r="AC720" s="27">
        <v>13568542</v>
      </c>
      <c r="AD720" s="28">
        <v>94979790</v>
      </c>
      <c r="AE720" s="135"/>
      <c r="AG720" s="135"/>
      <c r="AI720" s="135"/>
    </row>
    <row r="721" spans="1:35" x14ac:dyDescent="0.25">
      <c r="A721" s="20">
        <v>709</v>
      </c>
      <c r="B721" s="52"/>
      <c r="C721" s="134" t="str">
        <f>VLOOKUP(D721,[1]Hoja1!$A$2:$B$1115,2,0)</f>
        <v>44279</v>
      </c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>
        <v>1112285328</v>
      </c>
      <c r="J721" s="3">
        <v>1152212671</v>
      </c>
      <c r="K721" s="3">
        <v>0</v>
      </c>
      <c r="L721" s="3"/>
      <c r="M721" s="3"/>
      <c r="N721" s="3"/>
      <c r="O721" s="3"/>
      <c r="P721" s="25">
        <v>2264497999</v>
      </c>
      <c r="Q721" s="156">
        <v>1522974447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92690444</v>
      </c>
      <c r="X721" s="3"/>
      <c r="Y721" s="3">
        <v>0</v>
      </c>
      <c r="Z721" s="3">
        <v>0</v>
      </c>
      <c r="AA721" s="3">
        <v>0</v>
      </c>
      <c r="AB721" s="3"/>
      <c r="AC721" s="27">
        <v>92690444</v>
      </c>
      <c r="AD721" s="28">
        <v>648833108</v>
      </c>
      <c r="AE721" s="135"/>
      <c r="AG721" s="135"/>
      <c r="AI721" s="135"/>
    </row>
    <row r="722" spans="1:35" x14ac:dyDescent="0.25">
      <c r="A722" s="29">
        <v>710</v>
      </c>
      <c r="B722" s="52"/>
      <c r="C722" s="134" t="str">
        <f>VLOOKUP(D722,[1]Hoja1!$A$2:$B$1115,2,0)</f>
        <v>44378</v>
      </c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>
        <v>692952416</v>
      </c>
      <c r="J722" s="3">
        <v>552516164</v>
      </c>
      <c r="K722" s="3">
        <v>0</v>
      </c>
      <c r="L722" s="3"/>
      <c r="M722" s="3"/>
      <c r="N722" s="3"/>
      <c r="O722" s="3"/>
      <c r="P722" s="25">
        <v>1245468580</v>
      </c>
      <c r="Q722" s="156">
        <v>783500304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57746035</v>
      </c>
      <c r="X722" s="3"/>
      <c r="Y722" s="3">
        <v>0</v>
      </c>
      <c r="Z722" s="3">
        <v>0</v>
      </c>
      <c r="AA722" s="3">
        <v>0</v>
      </c>
      <c r="AB722" s="3"/>
      <c r="AC722" s="27">
        <v>57746035</v>
      </c>
      <c r="AD722" s="28">
        <v>404222241</v>
      </c>
      <c r="AE722" s="135"/>
      <c r="AG722" s="135"/>
      <c r="AI722" s="135"/>
    </row>
    <row r="723" spans="1:35" x14ac:dyDescent="0.25">
      <c r="A723" s="20">
        <v>711</v>
      </c>
      <c r="B723" s="52"/>
      <c r="C723" s="134" t="str">
        <f>VLOOKUP(D723,[1]Hoja1!$A$2:$B$1115,2,0)</f>
        <v>44420</v>
      </c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>
        <v>93402352</v>
      </c>
      <c r="J723" s="3">
        <v>85730633</v>
      </c>
      <c r="K723" s="3">
        <v>0</v>
      </c>
      <c r="L723" s="3"/>
      <c r="M723" s="3"/>
      <c r="N723" s="3"/>
      <c r="O723" s="3"/>
      <c r="P723" s="25">
        <v>179132985</v>
      </c>
      <c r="Q723" s="156">
        <v>116864749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7783529</v>
      </c>
      <c r="X723" s="3"/>
      <c r="Y723" s="3">
        <v>0</v>
      </c>
      <c r="Z723" s="3">
        <v>0</v>
      </c>
      <c r="AA723" s="3">
        <v>0</v>
      </c>
      <c r="AB723" s="3"/>
      <c r="AC723" s="27">
        <v>7783529</v>
      </c>
      <c r="AD723" s="28">
        <v>54484707</v>
      </c>
      <c r="AE723" s="135"/>
      <c r="AG723" s="135"/>
      <c r="AI723" s="135"/>
    </row>
    <row r="724" spans="1:35" x14ac:dyDescent="0.25">
      <c r="A724" s="29">
        <v>712</v>
      </c>
      <c r="B724" s="52"/>
      <c r="C724" s="134" t="str">
        <f>VLOOKUP(D724,[1]Hoja1!$A$2:$B$1115,2,0)</f>
        <v>44560</v>
      </c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>
        <v>10585886848</v>
      </c>
      <c r="J724" s="3">
        <v>6209216374</v>
      </c>
      <c r="K724" s="3">
        <v>0</v>
      </c>
      <c r="L724" s="3"/>
      <c r="M724" s="3"/>
      <c r="N724" s="3"/>
      <c r="O724" s="3"/>
      <c r="P724" s="25">
        <v>16795103222</v>
      </c>
      <c r="Q724" s="156">
        <v>9737845322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882157237</v>
      </c>
      <c r="X724" s="3"/>
      <c r="Y724" s="3">
        <v>0</v>
      </c>
      <c r="Z724" s="3">
        <v>0</v>
      </c>
      <c r="AA724" s="3">
        <v>0</v>
      </c>
      <c r="AB724" s="3"/>
      <c r="AC724" s="27">
        <v>882157237</v>
      </c>
      <c r="AD724" s="28">
        <v>6175100663</v>
      </c>
      <c r="AE724" s="135"/>
      <c r="AG724" s="135"/>
      <c r="AI724" s="135"/>
    </row>
    <row r="725" spans="1:35" x14ac:dyDescent="0.25">
      <c r="A725" s="20">
        <v>713</v>
      </c>
      <c r="B725" s="52"/>
      <c r="C725" s="134" t="str">
        <f>VLOOKUP(D725,[1]Hoja1!$A$2:$B$1115,2,0)</f>
        <v>44650</v>
      </c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>
        <v>1312182192</v>
      </c>
      <c r="J725" s="3">
        <v>1224663234</v>
      </c>
      <c r="K725" s="3">
        <v>0</v>
      </c>
      <c r="L725" s="3"/>
      <c r="M725" s="3"/>
      <c r="N725" s="3"/>
      <c r="O725" s="3"/>
      <c r="P725" s="25">
        <v>2536845426</v>
      </c>
      <c r="Q725" s="156">
        <v>1662057298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109348516</v>
      </c>
      <c r="X725" s="3"/>
      <c r="Y725" s="3">
        <v>0</v>
      </c>
      <c r="Z725" s="3">
        <v>0</v>
      </c>
      <c r="AA725" s="3">
        <v>0</v>
      </c>
      <c r="AB725" s="3"/>
      <c r="AC725" s="27">
        <v>109348516</v>
      </c>
      <c r="AD725" s="28">
        <v>765439612</v>
      </c>
      <c r="AE725" s="135"/>
      <c r="AG725" s="135"/>
      <c r="AI725" s="135"/>
    </row>
    <row r="726" spans="1:35" x14ac:dyDescent="0.25">
      <c r="A726" s="29">
        <v>714</v>
      </c>
      <c r="B726" s="52"/>
      <c r="C726" s="134" t="str">
        <f>VLOOKUP(D726,[1]Hoja1!$A$2:$B$1115,2,0)</f>
        <v>44855</v>
      </c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>
        <v>228035780</v>
      </c>
      <c r="J726" s="3">
        <v>233288548</v>
      </c>
      <c r="K726" s="3">
        <v>0</v>
      </c>
      <c r="L726" s="3"/>
      <c r="M726" s="3"/>
      <c r="N726" s="3"/>
      <c r="O726" s="3"/>
      <c r="P726" s="25">
        <v>461324328</v>
      </c>
      <c r="Q726" s="156">
        <v>309300476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19002982</v>
      </c>
      <c r="X726" s="3"/>
      <c r="Y726" s="3">
        <v>0</v>
      </c>
      <c r="Z726" s="3">
        <v>0</v>
      </c>
      <c r="AA726" s="3">
        <v>0</v>
      </c>
      <c r="AB726" s="3"/>
      <c r="AC726" s="27">
        <v>19002982</v>
      </c>
      <c r="AD726" s="28">
        <v>133020870</v>
      </c>
      <c r="AE726" s="135"/>
      <c r="AG726" s="135"/>
      <c r="AI726" s="135"/>
    </row>
    <row r="727" spans="1:35" x14ac:dyDescent="0.25">
      <c r="A727" s="20">
        <v>715</v>
      </c>
      <c r="B727" s="52"/>
      <c r="C727" s="134" t="str">
        <f>VLOOKUP(D727,[1]Hoja1!$A$2:$B$1115,2,0)</f>
        <v>44874</v>
      </c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>
        <v>480795752</v>
      </c>
      <c r="J727" s="3">
        <v>530239417</v>
      </c>
      <c r="K727" s="3">
        <v>0</v>
      </c>
      <c r="L727" s="3"/>
      <c r="M727" s="3"/>
      <c r="N727" s="3"/>
      <c r="O727" s="3"/>
      <c r="P727" s="25">
        <v>1011035169</v>
      </c>
      <c r="Q727" s="156">
        <v>690504669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40066313</v>
      </c>
      <c r="X727" s="3"/>
      <c r="Y727" s="3">
        <v>0</v>
      </c>
      <c r="Z727" s="3">
        <v>0</v>
      </c>
      <c r="AA727" s="3">
        <v>0</v>
      </c>
      <c r="AB727" s="3"/>
      <c r="AC727" s="27">
        <v>40066313</v>
      </c>
      <c r="AD727" s="28">
        <v>280464187</v>
      </c>
      <c r="AE727" s="135"/>
      <c r="AG727" s="135"/>
      <c r="AI727" s="135"/>
    </row>
    <row r="728" spans="1:35" x14ac:dyDescent="0.25">
      <c r="A728" s="29">
        <v>716</v>
      </c>
      <c r="B728" s="52"/>
      <c r="C728" s="134" t="str">
        <f>VLOOKUP(D728,[1]Hoja1!$A$2:$B$1115,2,0)</f>
        <v>47030</v>
      </c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>
        <v>480977680</v>
      </c>
      <c r="J728" s="3">
        <v>487579397</v>
      </c>
      <c r="K728" s="3">
        <v>0</v>
      </c>
      <c r="L728" s="3"/>
      <c r="M728" s="3"/>
      <c r="N728" s="3"/>
      <c r="O728" s="3"/>
      <c r="P728" s="25">
        <v>968557077</v>
      </c>
      <c r="Q728" s="156">
        <v>647905289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40081473</v>
      </c>
      <c r="X728" s="3"/>
      <c r="Y728" s="3">
        <v>0</v>
      </c>
      <c r="Z728" s="3">
        <v>0</v>
      </c>
      <c r="AA728" s="3">
        <v>0</v>
      </c>
      <c r="AB728" s="3"/>
      <c r="AC728" s="27">
        <v>40081473</v>
      </c>
      <c r="AD728" s="28">
        <v>280570315</v>
      </c>
      <c r="AE728" s="135"/>
      <c r="AG728" s="135"/>
      <c r="AI728" s="135"/>
    </row>
    <row r="729" spans="1:35" x14ac:dyDescent="0.25">
      <c r="A729" s="20">
        <v>717</v>
      </c>
      <c r="B729" s="52"/>
      <c r="C729" s="134" t="str">
        <f>VLOOKUP(D729,[1]Hoja1!$A$2:$B$1115,2,0)</f>
        <v>47053</v>
      </c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>
        <v>1049032528</v>
      </c>
      <c r="J729" s="3">
        <v>1037847449</v>
      </c>
      <c r="K729" s="3">
        <v>0</v>
      </c>
      <c r="L729" s="3"/>
      <c r="M729" s="3"/>
      <c r="N729" s="3"/>
      <c r="O729" s="3"/>
      <c r="P729" s="25">
        <v>2086879977</v>
      </c>
      <c r="Q729" s="156">
        <v>1387524957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87419377</v>
      </c>
      <c r="X729" s="3"/>
      <c r="Y729" s="3">
        <v>0</v>
      </c>
      <c r="Z729" s="3">
        <v>0</v>
      </c>
      <c r="AA729" s="3">
        <v>0</v>
      </c>
      <c r="AB729" s="3"/>
      <c r="AC729" s="27">
        <v>87419377</v>
      </c>
      <c r="AD729" s="28">
        <v>611935643</v>
      </c>
      <c r="AE729" s="135"/>
      <c r="AG729" s="135"/>
      <c r="AI729" s="135"/>
    </row>
    <row r="730" spans="1:35" x14ac:dyDescent="0.25">
      <c r="A730" s="29">
        <v>718</v>
      </c>
      <c r="B730" s="52"/>
      <c r="C730" s="134" t="str">
        <f>VLOOKUP(D730,[1]Hoja1!$A$2:$B$1115,2,0)</f>
        <v>47058</v>
      </c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>
        <v>1250487104</v>
      </c>
      <c r="J730" s="3">
        <v>1135232523</v>
      </c>
      <c r="K730" s="3">
        <v>0</v>
      </c>
      <c r="L730" s="3"/>
      <c r="M730" s="3"/>
      <c r="N730" s="3"/>
      <c r="O730" s="3"/>
      <c r="P730" s="25">
        <v>2385719627</v>
      </c>
      <c r="Q730" s="156">
        <v>1552061559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104207259</v>
      </c>
      <c r="X730" s="3"/>
      <c r="Y730" s="3">
        <v>0</v>
      </c>
      <c r="Z730" s="3">
        <v>0</v>
      </c>
      <c r="AA730" s="3">
        <v>0</v>
      </c>
      <c r="AB730" s="3"/>
      <c r="AC730" s="27">
        <v>104207259</v>
      </c>
      <c r="AD730" s="28">
        <v>729450809</v>
      </c>
      <c r="AE730" s="135"/>
      <c r="AG730" s="135"/>
      <c r="AI730" s="135"/>
    </row>
    <row r="731" spans="1:35" x14ac:dyDescent="0.25">
      <c r="A731" s="20">
        <v>719</v>
      </c>
      <c r="B731" s="52"/>
      <c r="C731" s="134" t="str">
        <f>VLOOKUP(D731,[1]Hoja1!$A$2:$B$1115,2,0)</f>
        <v>47161</v>
      </c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>
        <v>271389972</v>
      </c>
      <c r="J731" s="3">
        <v>230513718</v>
      </c>
      <c r="K731" s="3">
        <v>0</v>
      </c>
      <c r="L731" s="3"/>
      <c r="M731" s="3"/>
      <c r="N731" s="3"/>
      <c r="O731" s="3"/>
      <c r="P731" s="25">
        <v>501903690</v>
      </c>
      <c r="Q731" s="156">
        <v>320977042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22615831</v>
      </c>
      <c r="X731" s="3"/>
      <c r="Y731" s="3">
        <v>0</v>
      </c>
      <c r="Z731" s="3">
        <v>0</v>
      </c>
      <c r="AA731" s="3">
        <v>0</v>
      </c>
      <c r="AB731" s="3"/>
      <c r="AC731" s="27">
        <v>22615831</v>
      </c>
      <c r="AD731" s="28">
        <v>158310817</v>
      </c>
      <c r="AE731" s="135"/>
      <c r="AG731" s="135"/>
      <c r="AI731" s="135"/>
    </row>
    <row r="732" spans="1:35" x14ac:dyDescent="0.25">
      <c r="A732" s="29">
        <v>720</v>
      </c>
      <c r="B732" s="52"/>
      <c r="C732" s="134" t="str">
        <f>VLOOKUP(D732,[1]Hoja1!$A$2:$B$1115,2,0)</f>
        <v>47170</v>
      </c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>
        <v>835594096</v>
      </c>
      <c r="J732" s="3">
        <v>672345857</v>
      </c>
      <c r="K732" s="3">
        <v>0</v>
      </c>
      <c r="L732" s="3"/>
      <c r="M732" s="3"/>
      <c r="N732" s="3"/>
      <c r="O732" s="3"/>
      <c r="P732" s="25">
        <v>1507939953</v>
      </c>
      <c r="Q732" s="156">
        <v>950877221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69632841</v>
      </c>
      <c r="X732" s="3"/>
      <c r="Y732" s="3">
        <v>0</v>
      </c>
      <c r="Z732" s="3">
        <v>0</v>
      </c>
      <c r="AA732" s="3">
        <v>0</v>
      </c>
      <c r="AB732" s="3"/>
      <c r="AC732" s="27">
        <v>69632841</v>
      </c>
      <c r="AD732" s="28">
        <v>487429891</v>
      </c>
      <c r="AE732" s="135"/>
      <c r="AG732" s="135"/>
      <c r="AI732" s="135"/>
    </row>
    <row r="733" spans="1:35" x14ac:dyDescent="0.25">
      <c r="A733" s="20">
        <v>721</v>
      </c>
      <c r="B733" s="52"/>
      <c r="C733" s="134" t="str">
        <f>VLOOKUP(D733,[1]Hoja1!$A$2:$B$1115,2,0)</f>
        <v>47205</v>
      </c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>
        <v>311993028</v>
      </c>
      <c r="J733" s="3">
        <v>271832323</v>
      </c>
      <c r="K733" s="3">
        <v>0</v>
      </c>
      <c r="L733" s="3"/>
      <c r="M733" s="3"/>
      <c r="N733" s="3"/>
      <c r="O733" s="3"/>
      <c r="P733" s="25">
        <v>583825351</v>
      </c>
      <c r="Q733" s="156">
        <v>375829999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25999419</v>
      </c>
      <c r="X733" s="3"/>
      <c r="Y733" s="3">
        <v>0</v>
      </c>
      <c r="Z733" s="3">
        <v>0</v>
      </c>
      <c r="AA733" s="3">
        <v>0</v>
      </c>
      <c r="AB733" s="3"/>
      <c r="AC733" s="27">
        <v>25999419</v>
      </c>
      <c r="AD733" s="28">
        <v>181995933</v>
      </c>
      <c r="AE733" s="135"/>
      <c r="AG733" s="135"/>
      <c r="AI733" s="135"/>
    </row>
    <row r="734" spans="1:35" x14ac:dyDescent="0.25">
      <c r="A734" s="29">
        <v>722</v>
      </c>
      <c r="B734" s="52"/>
      <c r="C734" s="134" t="str">
        <f>VLOOKUP(D734,[1]Hoja1!$A$2:$B$1115,2,0)</f>
        <v>47245</v>
      </c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>
        <v>2384335904</v>
      </c>
      <c r="J734" s="3">
        <v>2243151538</v>
      </c>
      <c r="K734" s="3">
        <v>0</v>
      </c>
      <c r="L734" s="3"/>
      <c r="M734" s="3"/>
      <c r="N734" s="3"/>
      <c r="O734" s="3"/>
      <c r="P734" s="25">
        <v>4627487442</v>
      </c>
      <c r="Q734" s="156">
        <v>3037930174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198694659</v>
      </c>
      <c r="X734" s="3"/>
      <c r="Y734" s="3">
        <v>0</v>
      </c>
      <c r="Z734" s="3">
        <v>0</v>
      </c>
      <c r="AA734" s="3">
        <v>0</v>
      </c>
      <c r="AB734" s="3"/>
      <c r="AC734" s="27">
        <v>198694659</v>
      </c>
      <c r="AD734" s="28">
        <v>1390862609</v>
      </c>
      <c r="AE734" s="135"/>
      <c r="AG734" s="135"/>
      <c r="AI734" s="135"/>
    </row>
    <row r="735" spans="1:35" x14ac:dyDescent="0.25">
      <c r="A735" s="20">
        <v>723</v>
      </c>
      <c r="B735" s="52"/>
      <c r="C735" s="134" t="str">
        <f>VLOOKUP(D735,[1]Hoja1!$A$2:$B$1115,2,0)</f>
        <v>47258</v>
      </c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>
        <v>486767712</v>
      </c>
      <c r="J735" s="3">
        <v>477241286</v>
      </c>
      <c r="K735" s="3">
        <v>0</v>
      </c>
      <c r="L735" s="3"/>
      <c r="M735" s="3"/>
      <c r="N735" s="3"/>
      <c r="O735" s="3"/>
      <c r="P735" s="25">
        <v>964008998</v>
      </c>
      <c r="Q735" s="156">
        <v>639497190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40563976</v>
      </c>
      <c r="X735" s="3"/>
      <c r="Y735" s="3">
        <v>0</v>
      </c>
      <c r="Z735" s="3">
        <v>0</v>
      </c>
      <c r="AA735" s="3">
        <v>0</v>
      </c>
      <c r="AB735" s="3"/>
      <c r="AC735" s="27">
        <v>40563976</v>
      </c>
      <c r="AD735" s="28">
        <v>283947832</v>
      </c>
      <c r="AE735" s="135"/>
      <c r="AG735" s="135"/>
      <c r="AI735" s="135"/>
    </row>
    <row r="736" spans="1:35" x14ac:dyDescent="0.25">
      <c r="A736" s="29">
        <v>724</v>
      </c>
      <c r="B736" s="52"/>
      <c r="C736" s="134" t="str">
        <f>VLOOKUP(D736,[1]Hoja1!$A$2:$B$1115,2,0)</f>
        <v>47268</v>
      </c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>
        <v>860002624</v>
      </c>
      <c r="J736" s="3">
        <v>740567120</v>
      </c>
      <c r="K736" s="3">
        <v>0</v>
      </c>
      <c r="L736" s="3"/>
      <c r="M736" s="3"/>
      <c r="N736" s="3"/>
      <c r="O736" s="3"/>
      <c r="P736" s="25">
        <v>1600569744</v>
      </c>
      <c r="Q736" s="156">
        <v>1027234660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71666885</v>
      </c>
      <c r="X736" s="3"/>
      <c r="Y736" s="3">
        <v>0</v>
      </c>
      <c r="Z736" s="3">
        <v>0</v>
      </c>
      <c r="AA736" s="3">
        <v>0</v>
      </c>
      <c r="AB736" s="3"/>
      <c r="AC736" s="27">
        <v>71666885</v>
      </c>
      <c r="AD736" s="28">
        <v>501668199</v>
      </c>
      <c r="AE736" s="135"/>
      <c r="AG736" s="135"/>
      <c r="AI736" s="135"/>
    </row>
    <row r="737" spans="1:35" x14ac:dyDescent="0.25">
      <c r="A737" s="20">
        <v>725</v>
      </c>
      <c r="B737" s="52"/>
      <c r="C737" s="134" t="str">
        <f>VLOOKUP(D737,[1]Hoja1!$A$2:$B$1115,2,0)</f>
        <v>47288</v>
      </c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>
        <v>1975481504</v>
      </c>
      <c r="J737" s="3">
        <v>1829251092</v>
      </c>
      <c r="K737" s="3">
        <v>0</v>
      </c>
      <c r="L737" s="3"/>
      <c r="M737" s="3"/>
      <c r="N737" s="3"/>
      <c r="O737" s="3"/>
      <c r="P737" s="25">
        <v>3804732596</v>
      </c>
      <c r="Q737" s="156">
        <v>2300109220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164623459</v>
      </c>
      <c r="X737" s="3"/>
      <c r="Y737" s="3">
        <v>0</v>
      </c>
      <c r="Z737" s="3">
        <v>0</v>
      </c>
      <c r="AA737" s="3">
        <v>0</v>
      </c>
      <c r="AB737" s="3"/>
      <c r="AC737" s="27">
        <v>164623459</v>
      </c>
      <c r="AD737" s="28">
        <v>1339999917</v>
      </c>
      <c r="AE737" s="135"/>
      <c r="AG737" s="135"/>
      <c r="AI737" s="135"/>
    </row>
    <row r="738" spans="1:35" x14ac:dyDescent="0.25">
      <c r="A738" s="29">
        <v>726</v>
      </c>
      <c r="B738" s="52"/>
      <c r="C738" s="134" t="str">
        <f>VLOOKUP(D738,[1]Hoja1!$A$2:$B$1115,2,0)</f>
        <v>47318</v>
      </c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>
        <v>988605312</v>
      </c>
      <c r="J738" s="3">
        <v>869774697</v>
      </c>
      <c r="K738" s="3">
        <v>0</v>
      </c>
      <c r="L738" s="3"/>
      <c r="M738" s="3"/>
      <c r="N738" s="3"/>
      <c r="O738" s="3"/>
      <c r="P738" s="25">
        <v>1858380009</v>
      </c>
      <c r="Q738" s="156">
        <v>1141535390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82383776</v>
      </c>
      <c r="X738" s="53">
        <v>57774411</v>
      </c>
      <c r="Y738" s="3">
        <v>0</v>
      </c>
      <c r="Z738" s="3">
        <v>0</v>
      </c>
      <c r="AA738" s="3">
        <v>0</v>
      </c>
      <c r="AB738" s="3"/>
      <c r="AC738" s="27">
        <v>140158187</v>
      </c>
      <c r="AD738" s="28">
        <v>576686432</v>
      </c>
      <c r="AE738" s="135"/>
      <c r="AG738" s="135"/>
      <c r="AI738" s="135"/>
    </row>
    <row r="739" spans="1:35" x14ac:dyDescent="0.25">
      <c r="A739" s="20">
        <v>727</v>
      </c>
      <c r="B739" s="52"/>
      <c r="C739" s="134" t="str">
        <f>VLOOKUP(D739,[1]Hoja1!$A$2:$B$1115,2,0)</f>
        <v>47460</v>
      </c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>
        <v>1420608272</v>
      </c>
      <c r="J739" s="3">
        <v>1014182617</v>
      </c>
      <c r="K739" s="3">
        <v>0</v>
      </c>
      <c r="L739" s="3"/>
      <c r="M739" s="3"/>
      <c r="N739" s="3"/>
      <c r="O739" s="3"/>
      <c r="P739" s="25">
        <v>2434790889</v>
      </c>
      <c r="Q739" s="156">
        <v>1487718709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118384023</v>
      </c>
      <c r="X739" s="3"/>
      <c r="Y739" s="3">
        <v>0</v>
      </c>
      <c r="Z739" s="3">
        <v>0</v>
      </c>
      <c r="AA739" s="3">
        <v>0</v>
      </c>
      <c r="AB739" s="3"/>
      <c r="AC739" s="27">
        <v>118384023</v>
      </c>
      <c r="AD739" s="28">
        <v>828688157</v>
      </c>
      <c r="AE739" s="135"/>
      <c r="AG739" s="135"/>
      <c r="AI739" s="135"/>
    </row>
    <row r="740" spans="1:35" x14ac:dyDescent="0.25">
      <c r="A740" s="29">
        <v>728</v>
      </c>
      <c r="B740" s="52"/>
      <c r="C740" s="134" t="str">
        <f>VLOOKUP(D740,[1]Hoja1!$A$2:$B$1115,2,0)</f>
        <v>47541</v>
      </c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>
        <v>278178332</v>
      </c>
      <c r="J740" s="3">
        <v>269329940</v>
      </c>
      <c r="K740" s="3">
        <v>0</v>
      </c>
      <c r="L740" s="3"/>
      <c r="M740" s="3"/>
      <c r="N740" s="3"/>
      <c r="O740" s="3"/>
      <c r="P740" s="25">
        <v>547508272</v>
      </c>
      <c r="Q740" s="156">
        <v>362056052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23181528</v>
      </c>
      <c r="X740" s="3"/>
      <c r="Y740" s="3">
        <v>0</v>
      </c>
      <c r="Z740" s="3">
        <v>0</v>
      </c>
      <c r="AA740" s="3">
        <v>0</v>
      </c>
      <c r="AB740" s="3"/>
      <c r="AC740" s="27">
        <v>23181528</v>
      </c>
      <c r="AD740" s="28">
        <v>162270692</v>
      </c>
      <c r="AE740" s="135"/>
      <c r="AG740" s="135"/>
      <c r="AI740" s="135"/>
    </row>
    <row r="741" spans="1:35" x14ac:dyDescent="0.25">
      <c r="A741" s="20">
        <v>729</v>
      </c>
      <c r="B741" s="52"/>
      <c r="C741" s="134" t="str">
        <f>VLOOKUP(D741,[1]Hoja1!$A$2:$B$1115,2,0)</f>
        <v>47545</v>
      </c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>
        <v>719208704</v>
      </c>
      <c r="J741" s="3">
        <v>593525439</v>
      </c>
      <c r="K741" s="3">
        <v>0</v>
      </c>
      <c r="L741" s="3"/>
      <c r="M741" s="3"/>
      <c r="N741" s="3"/>
      <c r="O741" s="3"/>
      <c r="P741" s="25">
        <v>1312734143</v>
      </c>
      <c r="Q741" s="156">
        <v>833261675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59934059</v>
      </c>
      <c r="X741" s="3"/>
      <c r="Y741" s="3">
        <v>0</v>
      </c>
      <c r="Z741" s="3">
        <v>0</v>
      </c>
      <c r="AA741" s="3">
        <v>0</v>
      </c>
      <c r="AB741" s="3"/>
      <c r="AC741" s="27">
        <v>59934059</v>
      </c>
      <c r="AD741" s="28">
        <v>419538409</v>
      </c>
      <c r="AE741" s="135"/>
      <c r="AG741" s="135"/>
      <c r="AI741" s="135"/>
    </row>
    <row r="742" spans="1:35" x14ac:dyDescent="0.25">
      <c r="A742" s="29">
        <v>730</v>
      </c>
      <c r="B742" s="52"/>
      <c r="C742" s="134" t="str">
        <f>VLOOKUP(D742,[1]Hoja1!$A$2:$B$1115,2,0)</f>
        <v>47551</v>
      </c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>
        <v>1078071664</v>
      </c>
      <c r="J742" s="3">
        <v>963414529</v>
      </c>
      <c r="K742" s="3">
        <v>0</v>
      </c>
      <c r="L742" s="3"/>
      <c r="M742" s="3"/>
      <c r="N742" s="3"/>
      <c r="O742" s="3"/>
      <c r="P742" s="25">
        <v>2041486193</v>
      </c>
      <c r="Q742" s="156">
        <v>1322771749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89839305</v>
      </c>
      <c r="X742" s="3"/>
      <c r="Y742" s="3">
        <v>0</v>
      </c>
      <c r="Z742" s="3">
        <v>0</v>
      </c>
      <c r="AA742" s="3">
        <v>0</v>
      </c>
      <c r="AB742" s="3"/>
      <c r="AC742" s="27">
        <v>89839305</v>
      </c>
      <c r="AD742" s="28">
        <v>628875139</v>
      </c>
      <c r="AE742" s="135"/>
      <c r="AG742" s="135"/>
      <c r="AI742" s="135"/>
    </row>
    <row r="743" spans="1:35" x14ac:dyDescent="0.25">
      <c r="A743" s="20">
        <v>731</v>
      </c>
      <c r="B743" s="52"/>
      <c r="C743" s="134" t="str">
        <f>VLOOKUP(D743,[1]Hoja1!$A$2:$B$1115,2,0)</f>
        <v>47555</v>
      </c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>
        <v>2017192192</v>
      </c>
      <c r="J743" s="3">
        <v>1751132033</v>
      </c>
      <c r="K743" s="3">
        <v>0</v>
      </c>
      <c r="L743" s="3"/>
      <c r="M743" s="3"/>
      <c r="N743" s="3"/>
      <c r="O743" s="3"/>
      <c r="P743" s="25">
        <v>3768324225</v>
      </c>
      <c r="Q743" s="156">
        <v>2423529429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168099349</v>
      </c>
      <c r="X743" s="3"/>
      <c r="Y743" s="3">
        <v>0</v>
      </c>
      <c r="Z743" s="3">
        <v>0</v>
      </c>
      <c r="AA743" s="3">
        <v>0</v>
      </c>
      <c r="AB743" s="3"/>
      <c r="AC743" s="27">
        <v>168099349</v>
      </c>
      <c r="AD743" s="28">
        <v>1176695447</v>
      </c>
      <c r="AE743" s="135"/>
      <c r="AG743" s="135"/>
      <c r="AI743" s="135"/>
    </row>
    <row r="744" spans="1:35" x14ac:dyDescent="0.25">
      <c r="A744" s="29">
        <v>732</v>
      </c>
      <c r="B744" s="52"/>
      <c r="C744" s="134" t="str">
        <f>VLOOKUP(D744,[1]Hoja1!$A$2:$B$1115,2,0)</f>
        <v>47570</v>
      </c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>
        <v>1154937184</v>
      </c>
      <c r="J744" s="3">
        <v>916834368</v>
      </c>
      <c r="K744" s="3">
        <v>0</v>
      </c>
      <c r="L744" s="3"/>
      <c r="M744" s="3"/>
      <c r="N744" s="3"/>
      <c r="O744" s="3"/>
      <c r="P744" s="25">
        <v>2071771552</v>
      </c>
      <c r="Q744" s="156">
        <v>1301813428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96244765</v>
      </c>
      <c r="X744" s="3"/>
      <c r="Y744" s="3">
        <v>0</v>
      </c>
      <c r="Z744" s="3">
        <v>0</v>
      </c>
      <c r="AA744" s="3">
        <v>0</v>
      </c>
      <c r="AB744" s="3"/>
      <c r="AC744" s="27">
        <v>96244765</v>
      </c>
      <c r="AD744" s="28">
        <v>673713359</v>
      </c>
      <c r="AE744" s="135"/>
      <c r="AG744" s="135"/>
      <c r="AI744" s="135"/>
    </row>
    <row r="745" spans="1:35" x14ac:dyDescent="0.25">
      <c r="A745" s="20">
        <v>733</v>
      </c>
      <c r="B745" s="52"/>
      <c r="C745" s="134" t="str">
        <f>VLOOKUP(D745,[1]Hoja1!$A$2:$B$1115,2,0)</f>
        <v>47605</v>
      </c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>
        <v>204631420</v>
      </c>
      <c r="J745" s="3">
        <v>182342890</v>
      </c>
      <c r="K745" s="3">
        <v>0</v>
      </c>
      <c r="L745" s="3"/>
      <c r="M745" s="3"/>
      <c r="N745" s="3"/>
      <c r="O745" s="3"/>
      <c r="P745" s="25">
        <v>386974310</v>
      </c>
      <c r="Q745" s="156">
        <v>250553362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17052618</v>
      </c>
      <c r="X745" s="3"/>
      <c r="Y745" s="3">
        <v>0</v>
      </c>
      <c r="Z745" s="3">
        <v>0</v>
      </c>
      <c r="AA745" s="3">
        <v>0</v>
      </c>
      <c r="AB745" s="3"/>
      <c r="AC745" s="27">
        <v>17052618</v>
      </c>
      <c r="AD745" s="28">
        <v>119368330</v>
      </c>
      <c r="AE745" s="135"/>
      <c r="AG745" s="135"/>
      <c r="AI745" s="135"/>
    </row>
    <row r="746" spans="1:35" x14ac:dyDescent="0.25">
      <c r="A746" s="29">
        <v>734</v>
      </c>
      <c r="B746" s="52"/>
      <c r="C746" s="134" t="str">
        <f>VLOOKUP(D746,[1]Hoja1!$A$2:$B$1115,2,0)</f>
        <v>47660</v>
      </c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>
        <v>1031101424</v>
      </c>
      <c r="J746" s="3">
        <v>802380487</v>
      </c>
      <c r="K746" s="3">
        <v>0</v>
      </c>
      <c r="L746" s="3"/>
      <c r="M746" s="3"/>
      <c r="N746" s="3"/>
      <c r="O746" s="3"/>
      <c r="P746" s="25">
        <v>1833481911</v>
      </c>
      <c r="Q746" s="156">
        <v>1146080963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85925119</v>
      </c>
      <c r="X746" s="3"/>
      <c r="Y746" s="3">
        <v>0</v>
      </c>
      <c r="Z746" s="3">
        <v>0</v>
      </c>
      <c r="AA746" s="3">
        <v>0</v>
      </c>
      <c r="AB746" s="3"/>
      <c r="AC746" s="27">
        <v>85925119</v>
      </c>
      <c r="AD746" s="28">
        <v>601475829</v>
      </c>
      <c r="AE746" s="135"/>
      <c r="AG746" s="135"/>
      <c r="AI746" s="135"/>
    </row>
    <row r="747" spans="1:35" x14ac:dyDescent="0.25">
      <c r="A747" s="20">
        <v>735</v>
      </c>
      <c r="B747" s="52"/>
      <c r="C747" s="134" t="str">
        <f>VLOOKUP(D747,[1]Hoja1!$A$2:$B$1115,2,0)</f>
        <v>47675</v>
      </c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>
        <v>245760216</v>
      </c>
      <c r="J747" s="3">
        <v>259854208</v>
      </c>
      <c r="K747" s="3">
        <v>0</v>
      </c>
      <c r="L747" s="3"/>
      <c r="M747" s="3"/>
      <c r="N747" s="3"/>
      <c r="O747" s="3"/>
      <c r="P747" s="25">
        <v>505614424</v>
      </c>
      <c r="Q747" s="156">
        <v>341774280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20480018</v>
      </c>
      <c r="X747" s="3"/>
      <c r="Y747" s="3">
        <v>0</v>
      </c>
      <c r="Z747" s="3">
        <v>0</v>
      </c>
      <c r="AA747" s="3">
        <v>0</v>
      </c>
      <c r="AB747" s="3"/>
      <c r="AC747" s="27">
        <v>20480018</v>
      </c>
      <c r="AD747" s="28">
        <v>143360126</v>
      </c>
      <c r="AE747" s="135"/>
      <c r="AG747" s="135"/>
      <c r="AI747" s="135"/>
    </row>
    <row r="748" spans="1:35" x14ac:dyDescent="0.25">
      <c r="A748" s="29">
        <v>736</v>
      </c>
      <c r="B748" s="52"/>
      <c r="C748" s="134" t="str">
        <f>VLOOKUP(D748,[1]Hoja1!$A$2:$B$1115,2,0)</f>
        <v>47692</v>
      </c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>
        <v>997797440</v>
      </c>
      <c r="J748" s="3">
        <v>937598356</v>
      </c>
      <c r="K748" s="3">
        <v>0</v>
      </c>
      <c r="L748" s="3"/>
      <c r="M748" s="3"/>
      <c r="N748" s="3"/>
      <c r="O748" s="3"/>
      <c r="P748" s="25">
        <v>1935395796</v>
      </c>
      <c r="Q748" s="156">
        <v>1270197504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83149787</v>
      </c>
      <c r="X748" s="3"/>
      <c r="Y748" s="3">
        <v>0</v>
      </c>
      <c r="Z748" s="3">
        <v>0</v>
      </c>
      <c r="AA748" s="3">
        <v>0</v>
      </c>
      <c r="AB748" s="3"/>
      <c r="AC748" s="27">
        <v>83149787</v>
      </c>
      <c r="AD748" s="28">
        <v>582048505</v>
      </c>
      <c r="AE748" s="135"/>
      <c r="AG748" s="135"/>
      <c r="AI748" s="135"/>
    </row>
    <row r="749" spans="1:35" x14ac:dyDescent="0.25">
      <c r="A749" s="20">
        <v>737</v>
      </c>
      <c r="B749" s="52"/>
      <c r="C749" s="134" t="str">
        <f>VLOOKUP(D749,[1]Hoja1!$A$2:$B$1115,2,0)</f>
        <v>47703</v>
      </c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>
        <v>412530936</v>
      </c>
      <c r="J749" s="3">
        <v>463958960</v>
      </c>
      <c r="K749" s="3">
        <v>0</v>
      </c>
      <c r="L749" s="3"/>
      <c r="M749" s="3"/>
      <c r="N749" s="3"/>
      <c r="O749" s="3"/>
      <c r="P749" s="25">
        <v>876489896</v>
      </c>
      <c r="Q749" s="156">
        <v>601469272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34377578</v>
      </c>
      <c r="X749" s="3"/>
      <c r="Y749" s="3">
        <v>0</v>
      </c>
      <c r="Z749" s="3">
        <v>0</v>
      </c>
      <c r="AA749" s="3">
        <v>0</v>
      </c>
      <c r="AB749" s="3"/>
      <c r="AC749" s="27">
        <v>34377578</v>
      </c>
      <c r="AD749" s="28">
        <v>240643046</v>
      </c>
      <c r="AE749" s="135"/>
      <c r="AG749" s="135"/>
      <c r="AI749" s="135"/>
    </row>
    <row r="750" spans="1:35" x14ac:dyDescent="0.25">
      <c r="A750" s="29">
        <v>738</v>
      </c>
      <c r="B750" s="52"/>
      <c r="C750" s="134" t="str">
        <f>VLOOKUP(D750,[1]Hoja1!$A$2:$B$1115,2,0)</f>
        <v>47707</v>
      </c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>
        <v>876824880</v>
      </c>
      <c r="J750" s="3">
        <v>760892885</v>
      </c>
      <c r="K750" s="3">
        <v>0</v>
      </c>
      <c r="L750" s="3"/>
      <c r="M750" s="3"/>
      <c r="N750" s="3"/>
      <c r="O750" s="3"/>
      <c r="P750" s="25">
        <v>1637717765</v>
      </c>
      <c r="Q750" s="156">
        <v>1053167845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73068740</v>
      </c>
      <c r="X750" s="3"/>
      <c r="Y750" s="3">
        <v>0</v>
      </c>
      <c r="Z750" s="3">
        <v>0</v>
      </c>
      <c r="AA750" s="3">
        <v>0</v>
      </c>
      <c r="AB750" s="3"/>
      <c r="AC750" s="27">
        <v>73068740</v>
      </c>
      <c r="AD750" s="28">
        <v>511481180</v>
      </c>
      <c r="AE750" s="135"/>
      <c r="AG750" s="135"/>
      <c r="AI750" s="135"/>
    </row>
    <row r="751" spans="1:35" x14ac:dyDescent="0.25">
      <c r="A751" s="20">
        <v>739</v>
      </c>
      <c r="B751" s="52"/>
      <c r="C751" s="134" t="str">
        <f>VLOOKUP(D751,[1]Hoja1!$A$2:$B$1115,2,0)</f>
        <v>47720</v>
      </c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>
        <v>439825224</v>
      </c>
      <c r="J751" s="3">
        <v>397749450</v>
      </c>
      <c r="K751" s="3">
        <v>0</v>
      </c>
      <c r="L751" s="3"/>
      <c r="M751" s="3"/>
      <c r="N751" s="3"/>
      <c r="O751" s="3"/>
      <c r="P751" s="25">
        <v>837574674</v>
      </c>
      <c r="Q751" s="156">
        <v>544357858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36652102</v>
      </c>
      <c r="X751" s="3"/>
      <c r="Y751" s="3">
        <v>0</v>
      </c>
      <c r="Z751" s="3">
        <v>0</v>
      </c>
      <c r="AA751" s="3">
        <v>0</v>
      </c>
      <c r="AB751" s="3"/>
      <c r="AC751" s="27">
        <v>36652102</v>
      </c>
      <c r="AD751" s="28">
        <v>256564714</v>
      </c>
      <c r="AE751" s="135"/>
      <c r="AG751" s="135"/>
      <c r="AI751" s="135"/>
    </row>
    <row r="752" spans="1:35" x14ac:dyDescent="0.25">
      <c r="A752" s="29">
        <v>740</v>
      </c>
      <c r="B752" s="52"/>
      <c r="C752" s="134" t="str">
        <f>VLOOKUP(D752,[1]Hoja1!$A$2:$B$1115,2,0)</f>
        <v>47745</v>
      </c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>
        <v>1040881248</v>
      </c>
      <c r="J752" s="3">
        <v>802848601</v>
      </c>
      <c r="K752" s="3">
        <v>0</v>
      </c>
      <c r="L752" s="3"/>
      <c r="M752" s="3"/>
      <c r="N752" s="3"/>
      <c r="O752" s="3"/>
      <c r="P752" s="25">
        <v>1843729849</v>
      </c>
      <c r="Q752" s="156">
        <v>1149809017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86740104</v>
      </c>
      <c r="X752" s="3"/>
      <c r="Y752" s="3">
        <v>0</v>
      </c>
      <c r="Z752" s="3">
        <v>0</v>
      </c>
      <c r="AA752" s="3">
        <v>0</v>
      </c>
      <c r="AB752" s="3"/>
      <c r="AC752" s="27">
        <v>86740104</v>
      </c>
      <c r="AD752" s="28">
        <v>607180728</v>
      </c>
      <c r="AE752" s="135"/>
      <c r="AG752" s="135"/>
      <c r="AI752" s="135"/>
    </row>
    <row r="753" spans="1:35" x14ac:dyDescent="0.25">
      <c r="A753" s="20">
        <v>741</v>
      </c>
      <c r="B753" s="52"/>
      <c r="C753" s="134" t="str">
        <f>VLOOKUP(D753,[1]Hoja1!$A$2:$B$1115,2,0)</f>
        <v>47798</v>
      </c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>
        <v>565010016</v>
      </c>
      <c r="J753" s="3">
        <v>525047871</v>
      </c>
      <c r="K753" s="3">
        <v>0</v>
      </c>
      <c r="L753" s="3"/>
      <c r="M753" s="3"/>
      <c r="N753" s="3"/>
      <c r="O753" s="3"/>
      <c r="P753" s="25">
        <v>1090057887</v>
      </c>
      <c r="Q753" s="156">
        <v>713384543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47084168</v>
      </c>
      <c r="X753" s="3"/>
      <c r="Y753" s="3">
        <v>0</v>
      </c>
      <c r="Z753" s="3">
        <v>0</v>
      </c>
      <c r="AA753" s="3">
        <v>0</v>
      </c>
      <c r="AB753" s="3"/>
      <c r="AC753" s="27">
        <v>47084168</v>
      </c>
      <c r="AD753" s="28">
        <v>329589176</v>
      </c>
      <c r="AE753" s="135"/>
      <c r="AG753" s="135"/>
      <c r="AI753" s="135"/>
    </row>
    <row r="754" spans="1:35" x14ac:dyDescent="0.25">
      <c r="A754" s="29">
        <v>742</v>
      </c>
      <c r="B754" s="52"/>
      <c r="C754" s="134" t="str">
        <f>VLOOKUP(D754,[1]Hoja1!$A$2:$B$1115,2,0)</f>
        <v>47960</v>
      </c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>
        <v>444569464</v>
      </c>
      <c r="J754" s="3">
        <v>328456753</v>
      </c>
      <c r="K754" s="3">
        <v>0</v>
      </c>
      <c r="L754" s="3"/>
      <c r="M754" s="3"/>
      <c r="N754" s="3"/>
      <c r="O754" s="3"/>
      <c r="P754" s="25">
        <v>773026217</v>
      </c>
      <c r="Q754" s="156">
        <v>476646573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37047455</v>
      </c>
      <c r="X754" s="3"/>
      <c r="Y754" s="3">
        <v>0</v>
      </c>
      <c r="Z754" s="3">
        <v>0</v>
      </c>
      <c r="AA754" s="3">
        <v>0</v>
      </c>
      <c r="AB754" s="3"/>
      <c r="AC754" s="27">
        <v>37047455</v>
      </c>
      <c r="AD754" s="28">
        <v>259332189</v>
      </c>
      <c r="AE754" s="135"/>
      <c r="AG754" s="135"/>
      <c r="AI754" s="135"/>
    </row>
    <row r="755" spans="1:35" x14ac:dyDescent="0.25">
      <c r="A755" s="20">
        <v>743</v>
      </c>
      <c r="B755" s="52"/>
      <c r="C755" s="134" t="str">
        <f>VLOOKUP(D755,[1]Hoja1!$A$2:$B$1115,2,0)</f>
        <v>47980</v>
      </c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>
        <v>2507657440</v>
      </c>
      <c r="J755" s="3">
        <v>2610077750</v>
      </c>
      <c r="K755" s="3">
        <v>0</v>
      </c>
      <c r="L755" s="3"/>
      <c r="M755" s="3"/>
      <c r="N755" s="3"/>
      <c r="O755" s="3"/>
      <c r="P755" s="25">
        <v>5117735190</v>
      </c>
      <c r="Q755" s="156">
        <v>3445963562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208971453</v>
      </c>
      <c r="X755" s="3"/>
      <c r="Y755" s="3">
        <v>0</v>
      </c>
      <c r="Z755" s="3">
        <v>0</v>
      </c>
      <c r="AA755" s="3">
        <v>0</v>
      </c>
      <c r="AB755" s="3"/>
      <c r="AC755" s="27">
        <v>208971453</v>
      </c>
      <c r="AD755" s="28">
        <v>1462800175</v>
      </c>
      <c r="AE755" s="135"/>
      <c r="AG755" s="135"/>
      <c r="AI755" s="135"/>
    </row>
    <row r="756" spans="1:35" x14ac:dyDescent="0.25">
      <c r="A756" s="29">
        <v>744</v>
      </c>
      <c r="B756" s="52"/>
      <c r="C756" s="134" t="str">
        <f>VLOOKUP(D756,[1]Hoja1!$A$2:$B$1115,2,0)</f>
        <v>50006</v>
      </c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>
        <v>1302789824</v>
      </c>
      <c r="J756" s="3">
        <v>1361756205</v>
      </c>
      <c r="K756" s="3">
        <v>0</v>
      </c>
      <c r="L756" s="3"/>
      <c r="M756" s="3"/>
      <c r="N756" s="3"/>
      <c r="O756" s="3"/>
      <c r="P756" s="25">
        <v>2664546029</v>
      </c>
      <c r="Q756" s="156">
        <v>1796019481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108565819</v>
      </c>
      <c r="X756" s="3"/>
      <c r="Y756" s="3">
        <v>0</v>
      </c>
      <c r="Z756" s="3">
        <v>0</v>
      </c>
      <c r="AA756" s="3">
        <v>0</v>
      </c>
      <c r="AB756" s="3"/>
      <c r="AC756" s="27">
        <v>108565819</v>
      </c>
      <c r="AD756" s="28">
        <v>759960729</v>
      </c>
      <c r="AE756" s="135"/>
      <c r="AG756" s="135"/>
      <c r="AI756" s="135"/>
    </row>
    <row r="757" spans="1:35" x14ac:dyDescent="0.25">
      <c r="A757" s="20">
        <v>745</v>
      </c>
      <c r="B757" s="52"/>
      <c r="C757" s="134" t="str">
        <f>VLOOKUP(D757,[1]Hoja1!$A$2:$B$1115,2,0)</f>
        <v>50110</v>
      </c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>
        <v>163936258</v>
      </c>
      <c r="J757" s="3">
        <v>202398172</v>
      </c>
      <c r="K757" s="3">
        <v>0</v>
      </c>
      <c r="L757" s="3"/>
      <c r="M757" s="3"/>
      <c r="N757" s="3"/>
      <c r="O757" s="3"/>
      <c r="P757" s="25">
        <v>366334430</v>
      </c>
      <c r="Q757" s="156">
        <v>257043592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13661355</v>
      </c>
      <c r="X757" s="3"/>
      <c r="Y757" s="3">
        <v>0</v>
      </c>
      <c r="Z757" s="3">
        <v>0</v>
      </c>
      <c r="AA757" s="3">
        <v>0</v>
      </c>
      <c r="AB757" s="3"/>
      <c r="AC757" s="27">
        <v>13661355</v>
      </c>
      <c r="AD757" s="28">
        <v>95629483</v>
      </c>
      <c r="AE757" s="135"/>
      <c r="AG757" s="135"/>
      <c r="AI757" s="135"/>
    </row>
    <row r="758" spans="1:35" x14ac:dyDescent="0.25">
      <c r="A758" s="29">
        <v>746</v>
      </c>
      <c r="B758" s="52"/>
      <c r="C758" s="134" t="str">
        <f>VLOOKUP(D758,[1]Hoja1!$A$2:$B$1115,2,0)</f>
        <v>50124</v>
      </c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>
        <v>196536384</v>
      </c>
      <c r="J758" s="3">
        <v>193855833</v>
      </c>
      <c r="K758" s="3">
        <v>0</v>
      </c>
      <c r="L758" s="3"/>
      <c r="M758" s="3"/>
      <c r="N758" s="3"/>
      <c r="O758" s="3"/>
      <c r="P758" s="25">
        <v>390392217</v>
      </c>
      <c r="Q758" s="156">
        <v>259367961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16378032</v>
      </c>
      <c r="X758" s="3"/>
      <c r="Y758" s="3">
        <v>0</v>
      </c>
      <c r="Z758" s="3">
        <v>0</v>
      </c>
      <c r="AA758" s="3">
        <v>0</v>
      </c>
      <c r="AB758" s="3"/>
      <c r="AC758" s="27">
        <v>16378032</v>
      </c>
      <c r="AD758" s="28">
        <v>114646224</v>
      </c>
      <c r="AE758" s="135"/>
      <c r="AG758" s="135"/>
      <c r="AI758" s="135"/>
    </row>
    <row r="759" spans="1:35" x14ac:dyDescent="0.25">
      <c r="A759" s="20">
        <v>747</v>
      </c>
      <c r="B759" s="52"/>
      <c r="C759" s="134" t="str">
        <f>VLOOKUP(D759,[1]Hoja1!$A$2:$B$1115,2,0)</f>
        <v>50150</v>
      </c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>
        <v>240998100</v>
      </c>
      <c r="J759" s="3">
        <v>327471323</v>
      </c>
      <c r="K759" s="3">
        <v>0</v>
      </c>
      <c r="L759" s="3"/>
      <c r="M759" s="3"/>
      <c r="N759" s="3"/>
      <c r="O759" s="3"/>
      <c r="P759" s="25">
        <v>568469423</v>
      </c>
      <c r="Q759" s="156">
        <v>407804023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20083175</v>
      </c>
      <c r="X759" s="3"/>
      <c r="Y759" s="3">
        <v>0</v>
      </c>
      <c r="Z759" s="3">
        <v>0</v>
      </c>
      <c r="AA759" s="3">
        <v>0</v>
      </c>
      <c r="AB759" s="3"/>
      <c r="AC759" s="27">
        <v>20083175</v>
      </c>
      <c r="AD759" s="28">
        <v>140582225</v>
      </c>
      <c r="AE759" s="135"/>
      <c r="AG759" s="135"/>
      <c r="AI759" s="135"/>
    </row>
    <row r="760" spans="1:35" x14ac:dyDescent="0.25">
      <c r="A760" s="29">
        <v>748</v>
      </c>
      <c r="B760" s="52"/>
      <c r="C760" s="134" t="str">
        <f>VLOOKUP(D760,[1]Hoja1!$A$2:$B$1115,2,0)</f>
        <v>50223</v>
      </c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>
        <v>111842628</v>
      </c>
      <c r="J760" s="3">
        <v>112118293</v>
      </c>
      <c r="K760" s="3">
        <v>0</v>
      </c>
      <c r="L760" s="3"/>
      <c r="M760" s="3"/>
      <c r="N760" s="3"/>
      <c r="O760" s="3"/>
      <c r="P760" s="25">
        <v>223960921</v>
      </c>
      <c r="Q760" s="156">
        <v>149399169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9320219</v>
      </c>
      <c r="X760" s="3"/>
      <c r="Y760" s="3">
        <v>0</v>
      </c>
      <c r="Z760" s="3">
        <v>0</v>
      </c>
      <c r="AA760" s="3">
        <v>0</v>
      </c>
      <c r="AB760" s="3"/>
      <c r="AC760" s="27">
        <v>9320219</v>
      </c>
      <c r="AD760" s="28">
        <v>65241533</v>
      </c>
      <c r="AE760" s="135"/>
      <c r="AG760" s="135"/>
      <c r="AI760" s="135"/>
    </row>
    <row r="761" spans="1:35" x14ac:dyDescent="0.25">
      <c r="A761" s="20">
        <v>749</v>
      </c>
      <c r="B761" s="52"/>
      <c r="C761" s="134" t="str">
        <f>VLOOKUP(D761,[1]Hoja1!$A$2:$B$1115,2,0)</f>
        <v>50226</v>
      </c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>
        <v>385837856</v>
      </c>
      <c r="J761" s="3">
        <v>472013606</v>
      </c>
      <c r="K761" s="3">
        <v>0</v>
      </c>
      <c r="L761" s="3"/>
      <c r="M761" s="3"/>
      <c r="N761" s="3"/>
      <c r="O761" s="3"/>
      <c r="P761" s="25">
        <v>857851462</v>
      </c>
      <c r="Q761" s="156">
        <v>600626226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32153155</v>
      </c>
      <c r="X761" s="3"/>
      <c r="Y761" s="3">
        <v>0</v>
      </c>
      <c r="Z761" s="3">
        <v>0</v>
      </c>
      <c r="AA761" s="3">
        <v>0</v>
      </c>
      <c r="AB761" s="3"/>
      <c r="AC761" s="27">
        <v>32153155</v>
      </c>
      <c r="AD761" s="28">
        <v>225072081</v>
      </c>
      <c r="AE761" s="135"/>
      <c r="AG761" s="135"/>
      <c r="AI761" s="135"/>
    </row>
    <row r="762" spans="1:35" x14ac:dyDescent="0.25">
      <c r="A762" s="29">
        <v>750</v>
      </c>
      <c r="B762" s="52"/>
      <c r="C762" s="134" t="str">
        <f>VLOOKUP(D762,[1]Hoja1!$A$2:$B$1115,2,0)</f>
        <v>50245</v>
      </c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>
        <v>33913691</v>
      </c>
      <c r="J762" s="3">
        <v>41984826</v>
      </c>
      <c r="K762" s="3">
        <v>0</v>
      </c>
      <c r="L762" s="3"/>
      <c r="M762" s="3"/>
      <c r="N762" s="3"/>
      <c r="O762" s="3"/>
      <c r="P762" s="25">
        <v>75898517</v>
      </c>
      <c r="Q762" s="156">
        <v>53289390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2826141</v>
      </c>
      <c r="X762" s="3"/>
      <c r="Y762" s="3">
        <v>0</v>
      </c>
      <c r="Z762" s="3">
        <v>0</v>
      </c>
      <c r="AA762" s="3">
        <v>0</v>
      </c>
      <c r="AB762" s="3"/>
      <c r="AC762" s="27">
        <v>2826141</v>
      </c>
      <c r="AD762" s="28">
        <v>19782986</v>
      </c>
      <c r="AE762" s="135"/>
      <c r="AG762" s="135"/>
      <c r="AI762" s="135"/>
    </row>
    <row r="763" spans="1:35" x14ac:dyDescent="0.25">
      <c r="A763" s="20">
        <v>751</v>
      </c>
      <c r="B763" s="52"/>
      <c r="C763" s="134" t="str">
        <f>VLOOKUP(D763,[1]Hoja1!$A$2:$B$1115,2,0)</f>
        <v>50251</v>
      </c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>
        <v>183736118</v>
      </c>
      <c r="J763" s="3">
        <v>174499882</v>
      </c>
      <c r="K763" s="3">
        <v>0</v>
      </c>
      <c r="L763" s="3"/>
      <c r="M763" s="3"/>
      <c r="N763" s="3"/>
      <c r="O763" s="3"/>
      <c r="P763" s="25">
        <v>358236000</v>
      </c>
      <c r="Q763" s="156">
        <v>235745254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15311343</v>
      </c>
      <c r="X763" s="3"/>
      <c r="Y763" s="3">
        <v>0</v>
      </c>
      <c r="Z763" s="3">
        <v>0</v>
      </c>
      <c r="AA763" s="3">
        <v>0</v>
      </c>
      <c r="AB763" s="3"/>
      <c r="AC763" s="27">
        <v>15311343</v>
      </c>
      <c r="AD763" s="28">
        <v>107179403</v>
      </c>
      <c r="AE763" s="135"/>
      <c r="AG763" s="135"/>
      <c r="AI763" s="135"/>
    </row>
    <row r="764" spans="1:35" x14ac:dyDescent="0.25">
      <c r="A764" s="29">
        <v>752</v>
      </c>
      <c r="B764" s="52"/>
      <c r="C764" s="134" t="str">
        <f>VLOOKUP(D764,[1]Hoja1!$A$2:$B$1115,2,0)</f>
        <v>50270</v>
      </c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>
        <v>73958514</v>
      </c>
      <c r="J764" s="3">
        <v>75893183</v>
      </c>
      <c r="K764" s="3">
        <v>0</v>
      </c>
      <c r="L764" s="3"/>
      <c r="M764" s="3"/>
      <c r="N764" s="3"/>
      <c r="O764" s="3"/>
      <c r="P764" s="25">
        <v>149851697</v>
      </c>
      <c r="Q764" s="156">
        <v>100546023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6163210</v>
      </c>
      <c r="X764" s="3"/>
      <c r="Y764" s="3">
        <v>0</v>
      </c>
      <c r="Z764" s="3">
        <v>0</v>
      </c>
      <c r="AA764" s="3">
        <v>0</v>
      </c>
      <c r="AB764" s="3"/>
      <c r="AC764" s="27">
        <v>6163210</v>
      </c>
      <c r="AD764" s="28">
        <v>43142464</v>
      </c>
      <c r="AE764" s="135"/>
      <c r="AG764" s="135"/>
      <c r="AI764" s="135"/>
    </row>
    <row r="765" spans="1:35" x14ac:dyDescent="0.25">
      <c r="A765" s="20">
        <v>753</v>
      </c>
      <c r="B765" s="52"/>
      <c r="C765" s="134" t="str">
        <f>VLOOKUP(D765,[1]Hoja1!$A$2:$B$1115,2,0)</f>
        <v>50287</v>
      </c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>
        <v>240864276</v>
      </c>
      <c r="J765" s="3">
        <v>249648337</v>
      </c>
      <c r="K765" s="3">
        <v>0</v>
      </c>
      <c r="L765" s="3"/>
      <c r="M765" s="3"/>
      <c r="N765" s="3"/>
      <c r="O765" s="3"/>
      <c r="P765" s="25">
        <v>490512613</v>
      </c>
      <c r="Q765" s="156">
        <v>329936429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20072023</v>
      </c>
      <c r="X765" s="3"/>
      <c r="Y765" s="3">
        <v>0</v>
      </c>
      <c r="Z765" s="3">
        <v>0</v>
      </c>
      <c r="AA765" s="3">
        <v>0</v>
      </c>
      <c r="AB765" s="3"/>
      <c r="AC765" s="27">
        <v>20072023</v>
      </c>
      <c r="AD765" s="28">
        <v>140504161</v>
      </c>
      <c r="AE765" s="135"/>
      <c r="AG765" s="135"/>
      <c r="AI765" s="135"/>
    </row>
    <row r="766" spans="1:35" x14ac:dyDescent="0.25">
      <c r="A766" s="29">
        <v>754</v>
      </c>
      <c r="B766" s="52"/>
      <c r="C766" s="134" t="str">
        <f>VLOOKUP(D766,[1]Hoja1!$A$2:$B$1115,2,0)</f>
        <v>50313</v>
      </c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>
        <v>1559401856</v>
      </c>
      <c r="J766" s="3">
        <v>1163913492</v>
      </c>
      <c r="K766" s="3">
        <v>0</v>
      </c>
      <c r="L766" s="3"/>
      <c r="M766" s="3"/>
      <c r="N766" s="3"/>
      <c r="O766" s="3"/>
      <c r="P766" s="25">
        <v>2723315348</v>
      </c>
      <c r="Q766" s="156">
        <v>1683714112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129950155</v>
      </c>
      <c r="X766" s="3"/>
      <c r="Y766" s="3">
        <v>0</v>
      </c>
      <c r="Z766" s="3">
        <v>0</v>
      </c>
      <c r="AA766" s="3">
        <v>0</v>
      </c>
      <c r="AB766" s="3"/>
      <c r="AC766" s="27">
        <v>129950155</v>
      </c>
      <c r="AD766" s="28">
        <v>909651081</v>
      </c>
      <c r="AE766" s="135"/>
      <c r="AG766" s="135"/>
      <c r="AI766" s="135"/>
    </row>
    <row r="767" spans="1:35" x14ac:dyDescent="0.25">
      <c r="A767" s="20">
        <v>755</v>
      </c>
      <c r="B767" s="52"/>
      <c r="C767" s="134" t="str">
        <f>VLOOKUP(D767,[1]Hoja1!$A$2:$B$1115,2,0)</f>
        <v>50318</v>
      </c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>
        <v>195499564</v>
      </c>
      <c r="J767" s="3">
        <v>213701904</v>
      </c>
      <c r="K767" s="3">
        <v>0</v>
      </c>
      <c r="L767" s="3"/>
      <c r="M767" s="3"/>
      <c r="N767" s="3"/>
      <c r="O767" s="3"/>
      <c r="P767" s="25">
        <v>409201468</v>
      </c>
      <c r="Q767" s="156">
        <v>278868424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16291630</v>
      </c>
      <c r="X767" s="3"/>
      <c r="Y767" s="3">
        <v>0</v>
      </c>
      <c r="Z767" s="3">
        <v>0</v>
      </c>
      <c r="AA767" s="3">
        <v>0</v>
      </c>
      <c r="AB767" s="3"/>
      <c r="AC767" s="27">
        <v>16291630</v>
      </c>
      <c r="AD767" s="28">
        <v>114041414</v>
      </c>
      <c r="AE767" s="135"/>
      <c r="AG767" s="135"/>
      <c r="AI767" s="135"/>
    </row>
    <row r="768" spans="1:35" x14ac:dyDescent="0.25">
      <c r="A768" s="29">
        <v>756</v>
      </c>
      <c r="B768" s="52"/>
      <c r="C768" s="134" t="str">
        <f>VLOOKUP(D768,[1]Hoja1!$A$2:$B$1115,2,0)</f>
        <v>50325</v>
      </c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>
        <v>340445516</v>
      </c>
      <c r="J768" s="3">
        <v>167791622</v>
      </c>
      <c r="K768" s="3">
        <v>0</v>
      </c>
      <c r="L768" s="3"/>
      <c r="M768" s="3"/>
      <c r="N768" s="3"/>
      <c r="O768" s="3"/>
      <c r="P768" s="25">
        <v>508237138</v>
      </c>
      <c r="Q768" s="156">
        <v>281273462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28370460</v>
      </c>
      <c r="X768" s="3"/>
      <c r="Y768" s="3">
        <v>0</v>
      </c>
      <c r="Z768" s="3">
        <v>0</v>
      </c>
      <c r="AA768" s="3">
        <v>0</v>
      </c>
      <c r="AB768" s="3"/>
      <c r="AC768" s="27">
        <v>28370460</v>
      </c>
      <c r="AD768" s="28">
        <v>198593216</v>
      </c>
      <c r="AE768" s="135"/>
      <c r="AG768" s="135"/>
      <c r="AI768" s="135"/>
    </row>
    <row r="769" spans="1:35" x14ac:dyDescent="0.25">
      <c r="A769" s="20">
        <v>757</v>
      </c>
      <c r="B769" s="52"/>
      <c r="C769" s="134" t="str">
        <f>VLOOKUP(D769,[1]Hoja1!$A$2:$B$1115,2,0)</f>
        <v>50330</v>
      </c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>
        <v>291377256</v>
      </c>
      <c r="J769" s="3">
        <v>232251688</v>
      </c>
      <c r="K769" s="3">
        <v>0</v>
      </c>
      <c r="L769" s="3"/>
      <c r="M769" s="3"/>
      <c r="N769" s="3"/>
      <c r="O769" s="3"/>
      <c r="P769" s="25">
        <v>523628944</v>
      </c>
      <c r="Q769" s="156">
        <v>329377440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24281438</v>
      </c>
      <c r="X769" s="3"/>
      <c r="Y769" s="3">
        <v>0</v>
      </c>
      <c r="Z769" s="3">
        <v>0</v>
      </c>
      <c r="AA769" s="3">
        <v>0</v>
      </c>
      <c r="AB769" s="3"/>
      <c r="AC769" s="27">
        <v>24281438</v>
      </c>
      <c r="AD769" s="28">
        <v>169970066</v>
      </c>
      <c r="AE769" s="135"/>
      <c r="AG769" s="135"/>
      <c r="AI769" s="135"/>
    </row>
    <row r="770" spans="1:35" x14ac:dyDescent="0.25">
      <c r="A770" s="29">
        <v>758</v>
      </c>
      <c r="B770" s="52"/>
      <c r="C770" s="134" t="str">
        <f>VLOOKUP(D770,[1]Hoja1!$A$2:$B$1115,2,0)</f>
        <v>50350</v>
      </c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>
        <v>799321424</v>
      </c>
      <c r="J770" s="3">
        <v>428773115</v>
      </c>
      <c r="K770" s="3">
        <v>0</v>
      </c>
      <c r="L770" s="3"/>
      <c r="M770" s="3"/>
      <c r="N770" s="3"/>
      <c r="O770" s="3"/>
      <c r="P770" s="25">
        <v>1228094539</v>
      </c>
      <c r="Q770" s="156">
        <v>695213591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66610119</v>
      </c>
      <c r="X770" s="3"/>
      <c r="Y770" s="3">
        <v>0</v>
      </c>
      <c r="Z770" s="3">
        <v>0</v>
      </c>
      <c r="AA770" s="3">
        <v>0</v>
      </c>
      <c r="AB770" s="3"/>
      <c r="AC770" s="27">
        <v>66610119</v>
      </c>
      <c r="AD770" s="28">
        <v>466270829</v>
      </c>
      <c r="AE770" s="135"/>
      <c r="AG770" s="135"/>
      <c r="AI770" s="135"/>
    </row>
    <row r="771" spans="1:35" x14ac:dyDescent="0.25">
      <c r="A771" s="20">
        <v>759</v>
      </c>
      <c r="B771" s="52"/>
      <c r="C771" s="134" t="str">
        <f>VLOOKUP(D771,[1]Hoja1!$A$2:$B$1115,2,0)</f>
        <v>50370</v>
      </c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>
        <v>496133744</v>
      </c>
      <c r="J771" s="3">
        <v>117580260</v>
      </c>
      <c r="K771" s="3">
        <v>0</v>
      </c>
      <c r="L771" s="3"/>
      <c r="M771" s="3"/>
      <c r="N771" s="3"/>
      <c r="O771" s="3"/>
      <c r="P771" s="25">
        <v>613714004</v>
      </c>
      <c r="Q771" s="156">
        <v>282958176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41344479</v>
      </c>
      <c r="X771" s="3"/>
      <c r="Y771" s="3">
        <v>0</v>
      </c>
      <c r="Z771" s="3">
        <v>0</v>
      </c>
      <c r="AA771" s="3">
        <v>0</v>
      </c>
      <c r="AB771" s="3"/>
      <c r="AC771" s="27">
        <v>41344479</v>
      </c>
      <c r="AD771" s="28">
        <v>289411349</v>
      </c>
      <c r="AE771" s="135"/>
      <c r="AG771" s="135"/>
      <c r="AI771" s="135"/>
    </row>
    <row r="772" spans="1:35" x14ac:dyDescent="0.25">
      <c r="A772" s="29">
        <v>760</v>
      </c>
      <c r="B772" s="52"/>
      <c r="C772" s="134" t="str">
        <f>VLOOKUP(D772,[1]Hoja1!$A$2:$B$1115,2,0)</f>
        <v>50400</v>
      </c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>
        <v>289233964</v>
      </c>
      <c r="J772" s="3">
        <v>261169033</v>
      </c>
      <c r="K772" s="3">
        <v>0</v>
      </c>
      <c r="L772" s="3"/>
      <c r="M772" s="3"/>
      <c r="N772" s="3"/>
      <c r="O772" s="3"/>
      <c r="P772" s="25">
        <v>550402997</v>
      </c>
      <c r="Q772" s="156">
        <v>357580353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24102830</v>
      </c>
      <c r="X772" s="3"/>
      <c r="Y772" s="3">
        <v>0</v>
      </c>
      <c r="Z772" s="3">
        <v>0</v>
      </c>
      <c r="AA772" s="3">
        <v>0</v>
      </c>
      <c r="AB772" s="3"/>
      <c r="AC772" s="27">
        <v>24102830</v>
      </c>
      <c r="AD772" s="28">
        <v>168719814</v>
      </c>
      <c r="AE772" s="135"/>
      <c r="AG772" s="135"/>
      <c r="AI772" s="135"/>
    </row>
    <row r="773" spans="1:35" x14ac:dyDescent="0.25">
      <c r="A773" s="20">
        <v>761</v>
      </c>
      <c r="B773" s="52"/>
      <c r="C773" s="134" t="str">
        <f>VLOOKUP(D773,[1]Hoja1!$A$2:$B$1115,2,0)</f>
        <v>50450</v>
      </c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>
        <v>404599192</v>
      </c>
      <c r="J773" s="3">
        <v>277719371</v>
      </c>
      <c r="K773" s="3">
        <v>0</v>
      </c>
      <c r="L773" s="3"/>
      <c r="M773" s="3"/>
      <c r="N773" s="3"/>
      <c r="O773" s="3"/>
      <c r="P773" s="25">
        <v>682318563</v>
      </c>
      <c r="Q773" s="156">
        <v>412585767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33716599</v>
      </c>
      <c r="X773" s="3"/>
      <c r="Y773" s="3">
        <v>0</v>
      </c>
      <c r="Z773" s="3">
        <v>0</v>
      </c>
      <c r="AA773" s="3">
        <v>0</v>
      </c>
      <c r="AB773" s="3"/>
      <c r="AC773" s="27">
        <v>33716599</v>
      </c>
      <c r="AD773" s="28">
        <v>236016197</v>
      </c>
      <c r="AE773" s="135"/>
      <c r="AG773" s="135"/>
      <c r="AI773" s="135"/>
    </row>
    <row r="774" spans="1:35" x14ac:dyDescent="0.25">
      <c r="A774" s="29">
        <v>762</v>
      </c>
      <c r="B774" s="52"/>
      <c r="C774" s="134" t="str">
        <f>VLOOKUP(D774,[1]Hoja1!$A$2:$B$1115,2,0)</f>
        <v>50568</v>
      </c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>
        <v>2693517504</v>
      </c>
      <c r="J774" s="3">
        <v>2032141688</v>
      </c>
      <c r="K774" s="3">
        <v>0</v>
      </c>
      <c r="L774" s="3"/>
      <c r="M774" s="3"/>
      <c r="N774" s="3"/>
      <c r="O774" s="3"/>
      <c r="P774" s="25">
        <v>4725659192</v>
      </c>
      <c r="Q774" s="156">
        <v>2584679972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224459792</v>
      </c>
      <c r="X774" s="3"/>
      <c r="Y774" s="3">
        <v>0</v>
      </c>
      <c r="Z774" s="3">
        <v>0</v>
      </c>
      <c r="AA774" s="3">
        <v>0</v>
      </c>
      <c r="AB774" s="3"/>
      <c r="AC774" s="27">
        <v>224459792</v>
      </c>
      <c r="AD774" s="28">
        <v>1916519428</v>
      </c>
      <c r="AE774" s="135"/>
      <c r="AG774" s="135"/>
      <c r="AI774" s="135"/>
    </row>
    <row r="775" spans="1:35" x14ac:dyDescent="0.25">
      <c r="A775" s="20">
        <v>763</v>
      </c>
      <c r="B775" s="52"/>
      <c r="C775" s="134" t="str">
        <f>VLOOKUP(D775,[1]Hoja1!$A$2:$B$1115,2,0)</f>
        <v>50573</v>
      </c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>
        <v>797827216</v>
      </c>
      <c r="J775" s="3">
        <v>838226439</v>
      </c>
      <c r="K775" s="3">
        <v>0</v>
      </c>
      <c r="L775" s="3"/>
      <c r="M775" s="3"/>
      <c r="N775" s="3"/>
      <c r="O775" s="3"/>
      <c r="P775" s="25">
        <v>1636053655</v>
      </c>
      <c r="Q775" s="156">
        <v>1104168843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66485601</v>
      </c>
      <c r="X775" s="3"/>
      <c r="Y775" s="3">
        <v>0</v>
      </c>
      <c r="Z775" s="3">
        <v>0</v>
      </c>
      <c r="AA775" s="3">
        <v>0</v>
      </c>
      <c r="AB775" s="3"/>
      <c r="AC775" s="27">
        <v>66485601</v>
      </c>
      <c r="AD775" s="28">
        <v>465399211</v>
      </c>
      <c r="AE775" s="135"/>
      <c r="AG775" s="135"/>
      <c r="AI775" s="135"/>
    </row>
    <row r="776" spans="1:35" x14ac:dyDescent="0.25">
      <c r="A776" s="29">
        <v>764</v>
      </c>
      <c r="B776" s="52"/>
      <c r="C776" s="134" t="str">
        <f>VLOOKUP(D776,[1]Hoja1!$A$2:$B$1115,2,0)</f>
        <v>50577</v>
      </c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>
        <v>229802688</v>
      </c>
      <c r="J776" s="3">
        <v>219805384</v>
      </c>
      <c r="K776" s="3">
        <v>0</v>
      </c>
      <c r="L776" s="3"/>
      <c r="M776" s="3"/>
      <c r="N776" s="3"/>
      <c r="O776" s="3"/>
      <c r="P776" s="25">
        <v>449608072</v>
      </c>
      <c r="Q776" s="156">
        <v>296406280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19150224</v>
      </c>
      <c r="X776" s="3"/>
      <c r="Y776" s="3">
        <v>0</v>
      </c>
      <c r="Z776" s="3">
        <v>0</v>
      </c>
      <c r="AA776" s="3">
        <v>0</v>
      </c>
      <c r="AB776" s="3"/>
      <c r="AC776" s="27">
        <v>19150224</v>
      </c>
      <c r="AD776" s="28">
        <v>134051568</v>
      </c>
      <c r="AE776" s="135"/>
      <c r="AG776" s="135"/>
      <c r="AI776" s="135"/>
    </row>
    <row r="777" spans="1:35" x14ac:dyDescent="0.25">
      <c r="A777" s="20">
        <v>765</v>
      </c>
      <c r="B777" s="52"/>
      <c r="C777" s="134" t="str">
        <f>VLOOKUP(D777,[1]Hoja1!$A$2:$B$1115,2,0)</f>
        <v>50590</v>
      </c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>
        <v>359458480</v>
      </c>
      <c r="J777" s="3">
        <v>287220491</v>
      </c>
      <c r="K777" s="3">
        <v>0</v>
      </c>
      <c r="L777" s="3"/>
      <c r="M777" s="3"/>
      <c r="N777" s="3"/>
      <c r="O777" s="3"/>
      <c r="P777" s="25">
        <v>646678971</v>
      </c>
      <c r="Q777" s="156">
        <v>407039983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29954873</v>
      </c>
      <c r="X777" s="3"/>
      <c r="Y777" s="3">
        <v>0</v>
      </c>
      <c r="Z777" s="3">
        <v>0</v>
      </c>
      <c r="AA777" s="3">
        <v>0</v>
      </c>
      <c r="AB777" s="3"/>
      <c r="AC777" s="27">
        <v>29954873</v>
      </c>
      <c r="AD777" s="28">
        <v>209684115</v>
      </c>
      <c r="AE777" s="135"/>
      <c r="AG777" s="135"/>
      <c r="AI777" s="135"/>
    </row>
    <row r="778" spans="1:35" x14ac:dyDescent="0.25">
      <c r="A778" s="29">
        <v>766</v>
      </c>
      <c r="B778" s="52"/>
      <c r="C778" s="134" t="str">
        <f>VLOOKUP(D778,[1]Hoja1!$A$2:$B$1115,2,0)</f>
        <v>50606</v>
      </c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>
        <v>305831868</v>
      </c>
      <c r="J778" s="3">
        <v>337983742</v>
      </c>
      <c r="K778" s="3">
        <v>0</v>
      </c>
      <c r="L778" s="3"/>
      <c r="M778" s="3"/>
      <c r="N778" s="3"/>
      <c r="O778" s="3"/>
      <c r="P778" s="25">
        <v>643815610</v>
      </c>
      <c r="Q778" s="156">
        <v>439927698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25485989</v>
      </c>
      <c r="X778" s="3"/>
      <c r="Y778" s="3">
        <v>0</v>
      </c>
      <c r="Z778" s="3">
        <v>0</v>
      </c>
      <c r="AA778" s="3">
        <v>0</v>
      </c>
      <c r="AB778" s="3"/>
      <c r="AC778" s="27">
        <v>25485989</v>
      </c>
      <c r="AD778" s="28">
        <v>178401923</v>
      </c>
      <c r="AE778" s="135"/>
      <c r="AG778" s="135"/>
      <c r="AI778" s="135"/>
    </row>
    <row r="779" spans="1:35" x14ac:dyDescent="0.25">
      <c r="A779" s="20">
        <v>767</v>
      </c>
      <c r="B779" s="52"/>
      <c r="C779" s="134" t="str">
        <f>VLOOKUP(D779,[1]Hoja1!$A$2:$B$1115,2,0)</f>
        <v>50680</v>
      </c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>
        <v>276009728</v>
      </c>
      <c r="J779" s="3">
        <v>276497094</v>
      </c>
      <c r="K779" s="3">
        <v>0</v>
      </c>
      <c r="L779" s="3"/>
      <c r="M779" s="3"/>
      <c r="N779" s="3"/>
      <c r="O779" s="3"/>
      <c r="P779" s="25">
        <v>552506822</v>
      </c>
      <c r="Q779" s="156">
        <v>226394072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23000811</v>
      </c>
      <c r="X779" s="3"/>
      <c r="Y779" s="3">
        <v>0</v>
      </c>
      <c r="Z779" s="3">
        <v>0</v>
      </c>
      <c r="AA779" s="3">
        <v>0</v>
      </c>
      <c r="AB779" s="3"/>
      <c r="AC779" s="27">
        <v>23000811</v>
      </c>
      <c r="AD779" s="28">
        <v>303111939</v>
      </c>
      <c r="AE779" s="135"/>
      <c r="AG779" s="135"/>
      <c r="AI779" s="135"/>
    </row>
    <row r="780" spans="1:35" x14ac:dyDescent="0.25">
      <c r="A780" s="29">
        <v>768</v>
      </c>
      <c r="B780" s="52"/>
      <c r="C780" s="134" t="str">
        <f>VLOOKUP(D780,[1]Hoja1!$A$2:$B$1115,2,0)</f>
        <v>50683</v>
      </c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>
        <v>181749396</v>
      </c>
      <c r="J780" s="3">
        <v>160822637</v>
      </c>
      <c r="K780" s="3">
        <v>0</v>
      </c>
      <c r="L780" s="3"/>
      <c r="M780" s="3"/>
      <c r="N780" s="3"/>
      <c r="O780" s="3"/>
      <c r="P780" s="25">
        <v>342572033</v>
      </c>
      <c r="Q780" s="156">
        <v>221405769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15145783</v>
      </c>
      <c r="X780" s="3"/>
      <c r="Y780" s="3">
        <v>0</v>
      </c>
      <c r="Z780" s="3">
        <v>0</v>
      </c>
      <c r="AA780" s="3">
        <v>0</v>
      </c>
      <c r="AB780" s="3"/>
      <c r="AC780" s="27">
        <v>15145783</v>
      </c>
      <c r="AD780" s="28">
        <v>106020481</v>
      </c>
      <c r="AE780" s="135"/>
      <c r="AG780" s="135"/>
      <c r="AI780" s="135"/>
    </row>
    <row r="781" spans="1:35" x14ac:dyDescent="0.25">
      <c r="A781" s="20">
        <v>769</v>
      </c>
      <c r="B781" s="52"/>
      <c r="C781" s="134" t="str">
        <f>VLOOKUP(D781,[1]Hoja1!$A$2:$B$1115,2,0)</f>
        <v>50686</v>
      </c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>
        <v>33227763</v>
      </c>
      <c r="J781" s="3">
        <v>30622684</v>
      </c>
      <c r="K781" s="3">
        <v>0</v>
      </c>
      <c r="L781" s="3"/>
      <c r="M781" s="3"/>
      <c r="N781" s="3"/>
      <c r="O781" s="3"/>
      <c r="P781" s="25">
        <v>63850447</v>
      </c>
      <c r="Q781" s="156">
        <v>41698604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2768980</v>
      </c>
      <c r="X781" s="3"/>
      <c r="Y781" s="3">
        <v>0</v>
      </c>
      <c r="Z781" s="3">
        <v>0</v>
      </c>
      <c r="AA781" s="3">
        <v>0</v>
      </c>
      <c r="AB781" s="3"/>
      <c r="AC781" s="27">
        <v>2768980</v>
      </c>
      <c r="AD781" s="28">
        <v>19382863</v>
      </c>
      <c r="AE781" s="135"/>
      <c r="AG781" s="135"/>
      <c r="AI781" s="135"/>
    </row>
    <row r="782" spans="1:35" x14ac:dyDescent="0.25">
      <c r="A782" s="29">
        <v>770</v>
      </c>
      <c r="B782" s="52"/>
      <c r="C782" s="134" t="str">
        <f>VLOOKUP(D782,[1]Hoja1!$A$2:$B$1115,2,0)</f>
        <v>50689</v>
      </c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>
        <v>454751440</v>
      </c>
      <c r="J782" s="3">
        <v>462048650</v>
      </c>
      <c r="K782" s="3">
        <v>0</v>
      </c>
      <c r="L782" s="3"/>
      <c r="M782" s="3"/>
      <c r="N782" s="3"/>
      <c r="O782" s="3"/>
      <c r="P782" s="25">
        <v>916800090</v>
      </c>
      <c r="Q782" s="156">
        <v>613632462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37895953</v>
      </c>
      <c r="X782" s="3"/>
      <c r="Y782" s="3">
        <v>0</v>
      </c>
      <c r="Z782" s="3">
        <v>0</v>
      </c>
      <c r="AA782" s="3">
        <v>0</v>
      </c>
      <c r="AB782" s="3"/>
      <c r="AC782" s="27">
        <v>37895953</v>
      </c>
      <c r="AD782" s="28">
        <v>265271675</v>
      </c>
      <c r="AE782" s="135"/>
      <c r="AG782" s="135"/>
      <c r="AI782" s="135"/>
    </row>
    <row r="783" spans="1:35" x14ac:dyDescent="0.25">
      <c r="A783" s="20">
        <v>771</v>
      </c>
      <c r="B783" s="52"/>
      <c r="C783" s="134" t="str">
        <f>VLOOKUP(D783,[1]Hoja1!$A$2:$B$1115,2,0)</f>
        <v>50711</v>
      </c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>
        <v>494539584</v>
      </c>
      <c r="J783" s="3">
        <v>419135727</v>
      </c>
      <c r="K783" s="3">
        <v>0</v>
      </c>
      <c r="L783" s="3"/>
      <c r="M783" s="3"/>
      <c r="N783" s="3"/>
      <c r="O783" s="3"/>
      <c r="P783" s="25">
        <v>913675311</v>
      </c>
      <c r="Q783" s="156">
        <v>583982255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41211632</v>
      </c>
      <c r="X783" s="3"/>
      <c r="Y783" s="3">
        <v>0</v>
      </c>
      <c r="Z783" s="3">
        <v>0</v>
      </c>
      <c r="AA783" s="3">
        <v>0</v>
      </c>
      <c r="AB783" s="3"/>
      <c r="AC783" s="27">
        <v>41211632</v>
      </c>
      <c r="AD783" s="28">
        <v>288481424</v>
      </c>
      <c r="AE783" s="135"/>
      <c r="AG783" s="135"/>
      <c r="AI783" s="135"/>
    </row>
    <row r="784" spans="1:35" x14ac:dyDescent="0.25">
      <c r="A784" s="29">
        <v>772</v>
      </c>
      <c r="B784" s="52"/>
      <c r="C784" s="134" t="str">
        <f>VLOOKUP(D784,[1]Hoja1!$A$2:$B$1115,2,0)</f>
        <v>52019</v>
      </c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>
        <v>115559002</v>
      </c>
      <c r="J784" s="3">
        <v>136018493</v>
      </c>
      <c r="K784" s="3">
        <v>0</v>
      </c>
      <c r="L784" s="3"/>
      <c r="M784" s="3"/>
      <c r="N784" s="3"/>
      <c r="O784" s="3"/>
      <c r="P784" s="25">
        <v>251577495</v>
      </c>
      <c r="Q784" s="156">
        <v>174538161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9629917</v>
      </c>
      <c r="X784" s="3"/>
      <c r="Y784" s="3">
        <v>0</v>
      </c>
      <c r="Z784" s="3">
        <v>0</v>
      </c>
      <c r="AA784" s="3">
        <v>0</v>
      </c>
      <c r="AB784" s="3"/>
      <c r="AC784" s="27">
        <v>9629917</v>
      </c>
      <c r="AD784" s="28">
        <v>67409417</v>
      </c>
      <c r="AE784" s="135"/>
      <c r="AG784" s="135"/>
      <c r="AI784" s="135"/>
    </row>
    <row r="785" spans="1:35" x14ac:dyDescent="0.25">
      <c r="A785" s="20">
        <v>773</v>
      </c>
      <c r="B785" s="52"/>
      <c r="C785" s="134" t="str">
        <f>VLOOKUP(D785,[1]Hoja1!$A$2:$B$1115,2,0)</f>
        <v>52022</v>
      </c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>
        <v>136200924</v>
      </c>
      <c r="J785" s="3">
        <v>150666012</v>
      </c>
      <c r="K785" s="3">
        <v>0</v>
      </c>
      <c r="L785" s="3"/>
      <c r="M785" s="3"/>
      <c r="N785" s="3"/>
      <c r="O785" s="3"/>
      <c r="P785" s="25">
        <v>286866936</v>
      </c>
      <c r="Q785" s="156">
        <v>196066320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11350077</v>
      </c>
      <c r="X785" s="3"/>
      <c r="Y785" s="3">
        <v>0</v>
      </c>
      <c r="Z785" s="3">
        <v>0</v>
      </c>
      <c r="AA785" s="3">
        <v>0</v>
      </c>
      <c r="AB785" s="3"/>
      <c r="AC785" s="27">
        <v>11350077</v>
      </c>
      <c r="AD785" s="28">
        <v>79450539</v>
      </c>
      <c r="AE785" s="135"/>
      <c r="AG785" s="135"/>
      <c r="AI785" s="135"/>
    </row>
    <row r="786" spans="1:35" x14ac:dyDescent="0.25">
      <c r="A786" s="29">
        <v>774</v>
      </c>
      <c r="B786" s="52"/>
      <c r="C786" s="134" t="str">
        <f>VLOOKUP(D786,[1]Hoja1!$A$2:$B$1115,2,0)</f>
        <v>52036</v>
      </c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>
        <v>85744963</v>
      </c>
      <c r="J786" s="3">
        <v>88653681</v>
      </c>
      <c r="K786" s="3">
        <v>0</v>
      </c>
      <c r="L786" s="3"/>
      <c r="M786" s="3"/>
      <c r="N786" s="3"/>
      <c r="O786" s="3"/>
      <c r="P786" s="25">
        <v>174398644</v>
      </c>
      <c r="Q786" s="156">
        <v>117235337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7145414</v>
      </c>
      <c r="X786" s="3"/>
      <c r="Y786" s="3">
        <v>0</v>
      </c>
      <c r="Z786" s="3">
        <v>0</v>
      </c>
      <c r="AA786" s="3">
        <v>0</v>
      </c>
      <c r="AB786" s="3"/>
      <c r="AC786" s="27">
        <v>7145414</v>
      </c>
      <c r="AD786" s="28">
        <v>50017893</v>
      </c>
      <c r="AE786" s="135"/>
      <c r="AG786" s="135"/>
      <c r="AI786" s="135"/>
    </row>
    <row r="787" spans="1:35" x14ac:dyDescent="0.25">
      <c r="A787" s="20">
        <v>775</v>
      </c>
      <c r="B787" s="52"/>
      <c r="C787" s="134" t="str">
        <f>VLOOKUP(D787,[1]Hoja1!$A$2:$B$1115,2,0)</f>
        <v>52051</v>
      </c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>
        <v>117679606</v>
      </c>
      <c r="J787" s="3">
        <v>134586074</v>
      </c>
      <c r="K787" s="3">
        <v>0</v>
      </c>
      <c r="L787" s="3"/>
      <c r="M787" s="3"/>
      <c r="N787" s="3"/>
      <c r="O787" s="3"/>
      <c r="P787" s="25">
        <v>252265680</v>
      </c>
      <c r="Q787" s="156">
        <v>173812610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9806634</v>
      </c>
      <c r="X787" s="3"/>
      <c r="Y787" s="3">
        <v>0</v>
      </c>
      <c r="Z787" s="3">
        <v>0</v>
      </c>
      <c r="AA787" s="3">
        <v>0</v>
      </c>
      <c r="AB787" s="3"/>
      <c r="AC787" s="27">
        <v>9806634</v>
      </c>
      <c r="AD787" s="28">
        <v>68646436</v>
      </c>
      <c r="AE787" s="135"/>
      <c r="AG787" s="135"/>
      <c r="AI787" s="135"/>
    </row>
    <row r="788" spans="1:35" x14ac:dyDescent="0.25">
      <c r="A788" s="29">
        <v>776</v>
      </c>
      <c r="B788" s="52"/>
      <c r="C788" s="134" t="str">
        <f>VLOOKUP(D788,[1]Hoja1!$A$2:$B$1115,2,0)</f>
        <v>52079</v>
      </c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>
        <v>2681251328</v>
      </c>
      <c r="J788" s="3">
        <v>1699990078</v>
      </c>
      <c r="K788" s="3">
        <v>0</v>
      </c>
      <c r="L788" s="3"/>
      <c r="M788" s="3"/>
      <c r="N788" s="3"/>
      <c r="O788" s="3"/>
      <c r="P788" s="25">
        <v>4381241406</v>
      </c>
      <c r="Q788" s="156">
        <v>2593740522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223437611</v>
      </c>
      <c r="X788" s="3"/>
      <c r="Y788" s="3">
        <v>0</v>
      </c>
      <c r="Z788" s="3">
        <v>0</v>
      </c>
      <c r="AA788" s="3">
        <v>0</v>
      </c>
      <c r="AB788" s="3"/>
      <c r="AC788" s="27">
        <v>223437611</v>
      </c>
      <c r="AD788" s="28">
        <v>1564063273</v>
      </c>
      <c r="AE788" s="135"/>
      <c r="AG788" s="135"/>
      <c r="AI788" s="135"/>
    </row>
    <row r="789" spans="1:35" x14ac:dyDescent="0.25">
      <c r="A789" s="20">
        <v>777</v>
      </c>
      <c r="B789" s="52"/>
      <c r="C789" s="134" t="str">
        <f>VLOOKUP(D789,[1]Hoja1!$A$2:$B$1115,2,0)</f>
        <v>52083</v>
      </c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>
        <v>77284678</v>
      </c>
      <c r="J789" s="3">
        <v>93075180</v>
      </c>
      <c r="K789" s="3">
        <v>0</v>
      </c>
      <c r="L789" s="3"/>
      <c r="M789" s="3"/>
      <c r="N789" s="3"/>
      <c r="O789" s="3"/>
      <c r="P789" s="25">
        <v>170359858</v>
      </c>
      <c r="Q789" s="156">
        <v>118836740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6440390</v>
      </c>
      <c r="X789" s="3"/>
      <c r="Y789" s="3">
        <v>0</v>
      </c>
      <c r="Z789" s="3">
        <v>0</v>
      </c>
      <c r="AA789" s="3">
        <v>0</v>
      </c>
      <c r="AB789" s="3"/>
      <c r="AC789" s="27">
        <v>6440390</v>
      </c>
      <c r="AD789" s="28">
        <v>45082728</v>
      </c>
      <c r="AE789" s="135"/>
      <c r="AG789" s="135"/>
      <c r="AI789" s="135"/>
    </row>
    <row r="790" spans="1:35" x14ac:dyDescent="0.25">
      <c r="A790" s="29">
        <v>778</v>
      </c>
      <c r="B790" s="52"/>
      <c r="C790" s="134" t="str">
        <f>VLOOKUP(D790,[1]Hoja1!$A$2:$B$1115,2,0)</f>
        <v>52110</v>
      </c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>
        <v>318220884</v>
      </c>
      <c r="J790" s="3">
        <v>359998140</v>
      </c>
      <c r="K790" s="3">
        <v>0</v>
      </c>
      <c r="L790" s="3"/>
      <c r="M790" s="3"/>
      <c r="N790" s="3"/>
      <c r="O790" s="3"/>
      <c r="P790" s="25">
        <v>678219024</v>
      </c>
      <c r="Q790" s="156">
        <v>466071768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26518407</v>
      </c>
      <c r="X790" s="3"/>
      <c r="Y790" s="3">
        <v>0</v>
      </c>
      <c r="Z790" s="3">
        <v>0</v>
      </c>
      <c r="AA790" s="3">
        <v>0</v>
      </c>
      <c r="AB790" s="3"/>
      <c r="AC790" s="27">
        <v>26518407</v>
      </c>
      <c r="AD790" s="28">
        <v>185628849</v>
      </c>
      <c r="AE790" s="135"/>
      <c r="AG790" s="135"/>
      <c r="AI790" s="135"/>
    </row>
    <row r="791" spans="1:35" x14ac:dyDescent="0.25">
      <c r="A791" s="20">
        <v>779</v>
      </c>
      <c r="B791" s="52"/>
      <c r="C791" s="134" t="str">
        <f>VLOOKUP(D791,[1]Hoja1!$A$2:$B$1115,2,0)</f>
        <v>52203</v>
      </c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>
        <v>102855080</v>
      </c>
      <c r="J791" s="3">
        <v>116988912</v>
      </c>
      <c r="K791" s="3">
        <v>0</v>
      </c>
      <c r="L791" s="3"/>
      <c r="M791" s="3"/>
      <c r="N791" s="3"/>
      <c r="O791" s="3"/>
      <c r="P791" s="25">
        <v>219843992</v>
      </c>
      <c r="Q791" s="156">
        <v>151273940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8571257</v>
      </c>
      <c r="X791" s="3"/>
      <c r="Y791" s="3">
        <v>0</v>
      </c>
      <c r="Z791" s="3">
        <v>0</v>
      </c>
      <c r="AA791" s="3">
        <v>0</v>
      </c>
      <c r="AB791" s="3"/>
      <c r="AC791" s="27">
        <v>8571257</v>
      </c>
      <c r="AD791" s="28">
        <v>59998795</v>
      </c>
      <c r="AE791" s="135"/>
      <c r="AG791" s="135"/>
      <c r="AI791" s="135"/>
    </row>
    <row r="792" spans="1:35" x14ac:dyDescent="0.25">
      <c r="A792" s="29">
        <v>780</v>
      </c>
      <c r="B792" s="52"/>
      <c r="C792" s="134" t="str">
        <f>VLOOKUP(D792,[1]Hoja1!$A$2:$B$1115,2,0)</f>
        <v>52207</v>
      </c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>
        <v>115297564</v>
      </c>
      <c r="J792" s="3">
        <v>128175075</v>
      </c>
      <c r="K792" s="3">
        <v>0</v>
      </c>
      <c r="L792" s="3"/>
      <c r="M792" s="3"/>
      <c r="N792" s="3"/>
      <c r="O792" s="3"/>
      <c r="P792" s="25">
        <v>243472639</v>
      </c>
      <c r="Q792" s="156">
        <v>166607595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9608130</v>
      </c>
      <c r="X792" s="3"/>
      <c r="Y792" s="3">
        <v>0</v>
      </c>
      <c r="Z792" s="3">
        <v>0</v>
      </c>
      <c r="AA792" s="3">
        <v>0</v>
      </c>
      <c r="AB792" s="3"/>
      <c r="AC792" s="27">
        <v>9608130</v>
      </c>
      <c r="AD792" s="28">
        <v>67256914</v>
      </c>
      <c r="AE792" s="135"/>
      <c r="AG792" s="135"/>
      <c r="AI792" s="135"/>
    </row>
    <row r="793" spans="1:35" x14ac:dyDescent="0.25">
      <c r="A793" s="20">
        <v>781</v>
      </c>
      <c r="B793" s="52"/>
      <c r="C793" s="134" t="str">
        <f>VLOOKUP(D793,[1]Hoja1!$A$2:$B$1115,2,0)</f>
        <v>52210</v>
      </c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>
        <v>69090239</v>
      </c>
      <c r="J793" s="3">
        <v>72071624</v>
      </c>
      <c r="K793" s="3">
        <v>0</v>
      </c>
      <c r="L793" s="3"/>
      <c r="M793" s="3"/>
      <c r="N793" s="3"/>
      <c r="O793" s="3"/>
      <c r="P793" s="25">
        <v>141161863</v>
      </c>
      <c r="Q793" s="156">
        <v>95101704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5757520</v>
      </c>
      <c r="X793" s="3"/>
      <c r="Y793" s="3">
        <v>0</v>
      </c>
      <c r="Z793" s="3">
        <v>0</v>
      </c>
      <c r="AA793" s="3">
        <v>0</v>
      </c>
      <c r="AB793" s="3"/>
      <c r="AC793" s="27">
        <v>5757520</v>
      </c>
      <c r="AD793" s="28">
        <v>40302639</v>
      </c>
      <c r="AE793" s="135"/>
      <c r="AG793" s="135"/>
      <c r="AI793" s="135"/>
    </row>
    <row r="794" spans="1:35" x14ac:dyDescent="0.25">
      <c r="A794" s="29">
        <v>782</v>
      </c>
      <c r="B794" s="52"/>
      <c r="C794" s="134" t="str">
        <f>VLOOKUP(D794,[1]Hoja1!$A$2:$B$1115,2,0)</f>
        <v>52215</v>
      </c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>
        <v>222958404</v>
      </c>
      <c r="J794" s="3">
        <v>277548582</v>
      </c>
      <c r="K794" s="3">
        <v>0</v>
      </c>
      <c r="L794" s="3"/>
      <c r="M794" s="3"/>
      <c r="N794" s="3"/>
      <c r="O794" s="3"/>
      <c r="P794" s="25">
        <v>500506986</v>
      </c>
      <c r="Q794" s="156">
        <v>351630001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18579867</v>
      </c>
      <c r="X794" s="3"/>
      <c r="Y794" s="3">
        <v>0</v>
      </c>
      <c r="Z794" s="3">
        <v>0</v>
      </c>
      <c r="AA794" s="3">
        <v>0</v>
      </c>
      <c r="AB794" s="3"/>
      <c r="AC794" s="27">
        <v>18579867</v>
      </c>
      <c r="AD794" s="28">
        <v>130297118</v>
      </c>
      <c r="AE794" s="135"/>
      <c r="AG794" s="135"/>
      <c r="AI794" s="135"/>
    </row>
    <row r="795" spans="1:35" x14ac:dyDescent="0.25">
      <c r="A795" s="20">
        <v>783</v>
      </c>
      <c r="B795" s="52"/>
      <c r="C795" s="134" t="str">
        <f>VLOOKUP(D795,[1]Hoja1!$A$2:$B$1115,2,0)</f>
        <v>52224</v>
      </c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>
        <v>118242032</v>
      </c>
      <c r="J795" s="3">
        <v>114623130</v>
      </c>
      <c r="K795" s="3">
        <v>0</v>
      </c>
      <c r="L795" s="3"/>
      <c r="M795" s="3"/>
      <c r="N795" s="3"/>
      <c r="O795" s="3"/>
      <c r="P795" s="25">
        <v>232865162</v>
      </c>
      <c r="Q795" s="156">
        <v>154037142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9853503</v>
      </c>
      <c r="X795" s="3"/>
      <c r="Y795" s="3">
        <v>0</v>
      </c>
      <c r="Z795" s="3">
        <v>0</v>
      </c>
      <c r="AA795" s="3">
        <v>0</v>
      </c>
      <c r="AB795" s="3"/>
      <c r="AC795" s="27">
        <v>9853503</v>
      </c>
      <c r="AD795" s="28">
        <v>68974517</v>
      </c>
      <c r="AE795" s="135"/>
      <c r="AG795" s="135"/>
      <c r="AI795" s="135"/>
    </row>
    <row r="796" spans="1:35" x14ac:dyDescent="0.25">
      <c r="A796" s="29">
        <v>784</v>
      </c>
      <c r="B796" s="52"/>
      <c r="C796" s="134" t="str">
        <f>VLOOKUP(D796,[1]Hoja1!$A$2:$B$1115,2,0)</f>
        <v>52227</v>
      </c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>
        <v>551474272</v>
      </c>
      <c r="J796" s="3">
        <v>664987526</v>
      </c>
      <c r="K796" s="3">
        <v>0</v>
      </c>
      <c r="L796" s="3"/>
      <c r="M796" s="3"/>
      <c r="N796" s="3"/>
      <c r="O796" s="3"/>
      <c r="P796" s="25">
        <v>1216461798</v>
      </c>
      <c r="Q796" s="156">
        <v>848812282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45956189</v>
      </c>
      <c r="X796" s="3"/>
      <c r="Y796" s="3">
        <v>0</v>
      </c>
      <c r="Z796" s="3">
        <v>0</v>
      </c>
      <c r="AA796" s="3">
        <v>0</v>
      </c>
      <c r="AB796" s="3"/>
      <c r="AC796" s="27">
        <v>45956189</v>
      </c>
      <c r="AD796" s="28">
        <v>321693327</v>
      </c>
      <c r="AE796" s="135"/>
      <c r="AG796" s="135"/>
      <c r="AI796" s="135"/>
    </row>
    <row r="797" spans="1:35" x14ac:dyDescent="0.25">
      <c r="A797" s="20">
        <v>785</v>
      </c>
      <c r="B797" s="52"/>
      <c r="C797" s="134" t="str">
        <f>VLOOKUP(D797,[1]Hoja1!$A$2:$B$1115,2,0)</f>
        <v>52233</v>
      </c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>
        <v>175647132</v>
      </c>
      <c r="J797" s="3">
        <v>157205037</v>
      </c>
      <c r="K797" s="3">
        <v>0</v>
      </c>
      <c r="L797" s="3"/>
      <c r="M797" s="3"/>
      <c r="N797" s="3"/>
      <c r="O797" s="3"/>
      <c r="P797" s="25">
        <v>332852169</v>
      </c>
      <c r="Q797" s="156">
        <v>215754081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14637261</v>
      </c>
      <c r="X797" s="3"/>
      <c r="Y797" s="3">
        <v>0</v>
      </c>
      <c r="Z797" s="3">
        <v>0</v>
      </c>
      <c r="AA797" s="3">
        <v>0</v>
      </c>
      <c r="AB797" s="3"/>
      <c r="AC797" s="27">
        <v>14637261</v>
      </c>
      <c r="AD797" s="28">
        <v>102460827</v>
      </c>
      <c r="AE797" s="135"/>
      <c r="AG797" s="135"/>
      <c r="AI797" s="135"/>
    </row>
    <row r="798" spans="1:35" x14ac:dyDescent="0.25">
      <c r="A798" s="29">
        <v>786</v>
      </c>
      <c r="B798" s="52"/>
      <c r="C798" s="134" t="str">
        <f>VLOOKUP(D798,[1]Hoja1!$A$2:$B$1115,2,0)</f>
        <v>52240</v>
      </c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>
        <v>183168450</v>
      </c>
      <c r="J798" s="3">
        <v>205462650</v>
      </c>
      <c r="K798" s="3">
        <v>0</v>
      </c>
      <c r="L798" s="3"/>
      <c r="M798" s="3"/>
      <c r="N798" s="3"/>
      <c r="O798" s="3"/>
      <c r="P798" s="25">
        <v>388631100</v>
      </c>
      <c r="Q798" s="156">
        <v>266518802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15264038</v>
      </c>
      <c r="X798" s="3"/>
      <c r="Y798" s="3">
        <v>0</v>
      </c>
      <c r="Z798" s="3">
        <v>0</v>
      </c>
      <c r="AA798" s="3">
        <v>0</v>
      </c>
      <c r="AB798" s="3"/>
      <c r="AC798" s="27">
        <v>15264038</v>
      </c>
      <c r="AD798" s="28">
        <v>106848260</v>
      </c>
      <c r="AE798" s="135"/>
      <c r="AG798" s="135"/>
      <c r="AI798" s="135"/>
    </row>
    <row r="799" spans="1:35" x14ac:dyDescent="0.25">
      <c r="A799" s="20">
        <v>787</v>
      </c>
      <c r="B799" s="52"/>
      <c r="C799" s="134" t="str">
        <f>VLOOKUP(D799,[1]Hoja1!$A$2:$B$1115,2,0)</f>
        <v>52250</v>
      </c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>
        <v>1268481712</v>
      </c>
      <c r="J799" s="3">
        <v>992455412</v>
      </c>
      <c r="K799" s="3">
        <v>0</v>
      </c>
      <c r="L799" s="3"/>
      <c r="M799" s="3"/>
      <c r="N799" s="3"/>
      <c r="O799" s="3"/>
      <c r="P799" s="25">
        <v>2260937124</v>
      </c>
      <c r="Q799" s="156">
        <v>1415282648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105706809</v>
      </c>
      <c r="X799" s="3"/>
      <c r="Y799" s="3">
        <v>0</v>
      </c>
      <c r="Z799" s="3">
        <v>0</v>
      </c>
      <c r="AA799" s="3">
        <v>0</v>
      </c>
      <c r="AB799" s="3"/>
      <c r="AC799" s="27">
        <v>105706809</v>
      </c>
      <c r="AD799" s="28">
        <v>739947667</v>
      </c>
      <c r="AE799" s="135"/>
      <c r="AG799" s="135"/>
      <c r="AI799" s="135"/>
    </row>
    <row r="800" spans="1:35" x14ac:dyDescent="0.25">
      <c r="A800" s="29">
        <v>788</v>
      </c>
      <c r="B800" s="52"/>
      <c r="C800" s="134" t="str">
        <f>VLOOKUP(D800,[1]Hoja1!$A$2:$B$1115,2,0)</f>
        <v>52254</v>
      </c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>
        <v>69319963</v>
      </c>
      <c r="J800" s="3">
        <v>85075895</v>
      </c>
      <c r="K800" s="3">
        <v>0</v>
      </c>
      <c r="L800" s="3"/>
      <c r="M800" s="3"/>
      <c r="N800" s="3"/>
      <c r="O800" s="3"/>
      <c r="P800" s="25">
        <v>154395858</v>
      </c>
      <c r="Q800" s="156">
        <v>108182551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5776664</v>
      </c>
      <c r="X800" s="3"/>
      <c r="Y800" s="3">
        <v>0</v>
      </c>
      <c r="Z800" s="3">
        <v>0</v>
      </c>
      <c r="AA800" s="3">
        <v>0</v>
      </c>
      <c r="AB800" s="3"/>
      <c r="AC800" s="27">
        <v>5776664</v>
      </c>
      <c r="AD800" s="28">
        <v>40436643</v>
      </c>
      <c r="AE800" s="135"/>
      <c r="AG800" s="135"/>
      <c r="AI800" s="135"/>
    </row>
    <row r="801" spans="1:35" x14ac:dyDescent="0.25">
      <c r="A801" s="20">
        <v>789</v>
      </c>
      <c r="B801" s="52"/>
      <c r="C801" s="134" t="str">
        <f>VLOOKUP(D801,[1]Hoja1!$A$2:$B$1115,2,0)</f>
        <v>52256</v>
      </c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>
        <v>114737288</v>
      </c>
      <c r="J801" s="3">
        <v>107680860</v>
      </c>
      <c r="K801" s="3">
        <v>0</v>
      </c>
      <c r="L801" s="3"/>
      <c r="M801" s="3"/>
      <c r="N801" s="3"/>
      <c r="O801" s="3"/>
      <c r="P801" s="25">
        <v>222418148</v>
      </c>
      <c r="Q801" s="156">
        <v>145926624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9561441</v>
      </c>
      <c r="X801" s="3"/>
      <c r="Y801" s="3">
        <v>0</v>
      </c>
      <c r="Z801" s="3">
        <v>0</v>
      </c>
      <c r="AA801" s="3">
        <v>0</v>
      </c>
      <c r="AB801" s="3"/>
      <c r="AC801" s="27">
        <v>9561441</v>
      </c>
      <c r="AD801" s="28">
        <v>66930083</v>
      </c>
      <c r="AE801" s="135"/>
      <c r="AG801" s="135"/>
      <c r="AI801" s="135"/>
    </row>
    <row r="802" spans="1:35" x14ac:dyDescent="0.25">
      <c r="A802" s="29">
        <v>790</v>
      </c>
      <c r="B802" s="52"/>
      <c r="C802" s="134" t="str">
        <f>VLOOKUP(D802,[1]Hoja1!$A$2:$B$1115,2,0)</f>
        <v>52258</v>
      </c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>
        <v>235391244</v>
      </c>
      <c r="J802" s="3">
        <v>243314575</v>
      </c>
      <c r="K802" s="3">
        <v>0</v>
      </c>
      <c r="L802" s="3"/>
      <c r="M802" s="3"/>
      <c r="N802" s="3"/>
      <c r="O802" s="3"/>
      <c r="P802" s="25">
        <v>478705819</v>
      </c>
      <c r="Q802" s="156">
        <v>321778323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19615937</v>
      </c>
      <c r="X802" s="3"/>
      <c r="Y802" s="3">
        <v>0</v>
      </c>
      <c r="Z802" s="3">
        <v>0</v>
      </c>
      <c r="AA802" s="3">
        <v>0</v>
      </c>
      <c r="AB802" s="3"/>
      <c r="AC802" s="27">
        <v>19615937</v>
      </c>
      <c r="AD802" s="28">
        <v>137311559</v>
      </c>
      <c r="AE802" s="135"/>
      <c r="AG802" s="135"/>
      <c r="AI802" s="135"/>
    </row>
    <row r="803" spans="1:35" x14ac:dyDescent="0.25">
      <c r="A803" s="20">
        <v>791</v>
      </c>
      <c r="B803" s="52"/>
      <c r="C803" s="134" t="str">
        <f>VLOOKUP(D803,[1]Hoja1!$A$2:$B$1115,2,0)</f>
        <v>52260</v>
      </c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>
        <v>161882286</v>
      </c>
      <c r="J803" s="3">
        <v>108900120</v>
      </c>
      <c r="K803" s="3">
        <v>0</v>
      </c>
      <c r="L803" s="3"/>
      <c r="M803" s="3"/>
      <c r="N803" s="3"/>
      <c r="O803" s="3"/>
      <c r="P803" s="25">
        <v>270782406</v>
      </c>
      <c r="Q803" s="156">
        <v>162860884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13490191</v>
      </c>
      <c r="X803" s="3"/>
      <c r="Y803" s="3">
        <v>0</v>
      </c>
      <c r="Z803" s="3">
        <v>0</v>
      </c>
      <c r="AA803" s="3">
        <v>0</v>
      </c>
      <c r="AB803" s="3"/>
      <c r="AC803" s="27">
        <v>13490191</v>
      </c>
      <c r="AD803" s="28">
        <v>94431331</v>
      </c>
      <c r="AE803" s="135"/>
      <c r="AG803" s="135"/>
      <c r="AI803" s="135"/>
    </row>
    <row r="804" spans="1:35" x14ac:dyDescent="0.25">
      <c r="A804" s="29">
        <v>792</v>
      </c>
      <c r="B804" s="52"/>
      <c r="C804" s="134" t="str">
        <f>VLOOKUP(D804,[1]Hoja1!$A$2:$B$1115,2,0)</f>
        <v>52287</v>
      </c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>
        <v>96545279</v>
      </c>
      <c r="J804" s="3">
        <v>90847964</v>
      </c>
      <c r="K804" s="3">
        <v>0</v>
      </c>
      <c r="L804" s="3"/>
      <c r="M804" s="3"/>
      <c r="N804" s="3"/>
      <c r="O804" s="3"/>
      <c r="P804" s="25">
        <v>187393243</v>
      </c>
      <c r="Q804" s="156">
        <v>123029724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8045440</v>
      </c>
      <c r="X804" s="3"/>
      <c r="Y804" s="3">
        <v>0</v>
      </c>
      <c r="Z804" s="3">
        <v>0</v>
      </c>
      <c r="AA804" s="3">
        <v>0</v>
      </c>
      <c r="AB804" s="3"/>
      <c r="AC804" s="27">
        <v>8045440</v>
      </c>
      <c r="AD804" s="28">
        <v>56318079</v>
      </c>
      <c r="AE804" s="135"/>
      <c r="AG804" s="135"/>
      <c r="AI804" s="135"/>
    </row>
    <row r="805" spans="1:35" x14ac:dyDescent="0.25">
      <c r="A805" s="20">
        <v>793</v>
      </c>
      <c r="B805" s="52"/>
      <c r="C805" s="134" t="str">
        <f>VLOOKUP(D805,[1]Hoja1!$A$2:$B$1115,2,0)</f>
        <v>52317</v>
      </c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>
        <v>223709320</v>
      </c>
      <c r="J805" s="3">
        <v>252081935</v>
      </c>
      <c r="K805" s="3">
        <v>0</v>
      </c>
      <c r="L805" s="3"/>
      <c r="M805" s="3"/>
      <c r="N805" s="3"/>
      <c r="O805" s="3"/>
      <c r="P805" s="25">
        <v>475791255</v>
      </c>
      <c r="Q805" s="156">
        <v>326651707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18642443</v>
      </c>
      <c r="X805" s="3"/>
      <c r="Y805" s="3">
        <v>0</v>
      </c>
      <c r="Z805" s="3">
        <v>0</v>
      </c>
      <c r="AA805" s="3">
        <v>0</v>
      </c>
      <c r="AB805" s="3"/>
      <c r="AC805" s="27">
        <v>18642443</v>
      </c>
      <c r="AD805" s="28">
        <v>130497105</v>
      </c>
      <c r="AE805" s="135"/>
      <c r="AG805" s="135"/>
      <c r="AI805" s="135"/>
    </row>
    <row r="806" spans="1:35" x14ac:dyDescent="0.25">
      <c r="A806" s="29">
        <v>794</v>
      </c>
      <c r="B806" s="52"/>
      <c r="C806" s="134" t="str">
        <f>VLOOKUP(D806,[1]Hoja1!$A$2:$B$1115,2,0)</f>
        <v>52320</v>
      </c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>
        <v>129304730</v>
      </c>
      <c r="J806" s="3">
        <v>152829377</v>
      </c>
      <c r="K806" s="3">
        <v>0</v>
      </c>
      <c r="L806" s="3"/>
      <c r="M806" s="3"/>
      <c r="N806" s="3"/>
      <c r="O806" s="3"/>
      <c r="P806" s="25">
        <v>282134107</v>
      </c>
      <c r="Q806" s="156">
        <v>195930953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10775394</v>
      </c>
      <c r="X806" s="3"/>
      <c r="Y806" s="3">
        <v>0</v>
      </c>
      <c r="Z806" s="3">
        <v>0</v>
      </c>
      <c r="AA806" s="3">
        <v>0</v>
      </c>
      <c r="AB806" s="3"/>
      <c r="AC806" s="27">
        <v>10775394</v>
      </c>
      <c r="AD806" s="28">
        <v>75427760</v>
      </c>
      <c r="AE806" s="135"/>
      <c r="AG806" s="135"/>
      <c r="AI806" s="135"/>
    </row>
    <row r="807" spans="1:35" x14ac:dyDescent="0.25">
      <c r="A807" s="20">
        <v>795</v>
      </c>
      <c r="B807" s="52"/>
      <c r="C807" s="134" t="str">
        <f>VLOOKUP(D807,[1]Hoja1!$A$2:$B$1115,2,0)</f>
        <v>52323</v>
      </c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>
        <v>97157885</v>
      </c>
      <c r="J807" s="3">
        <v>104116446</v>
      </c>
      <c r="K807" s="3">
        <v>0</v>
      </c>
      <c r="L807" s="3"/>
      <c r="M807" s="3"/>
      <c r="N807" s="3"/>
      <c r="O807" s="3"/>
      <c r="P807" s="25">
        <v>201274331</v>
      </c>
      <c r="Q807" s="156">
        <v>136502406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8096490</v>
      </c>
      <c r="X807" s="3"/>
      <c r="Y807" s="3">
        <v>0</v>
      </c>
      <c r="Z807" s="3">
        <v>0</v>
      </c>
      <c r="AA807" s="3">
        <v>0</v>
      </c>
      <c r="AB807" s="3"/>
      <c r="AC807" s="27">
        <v>8096490</v>
      </c>
      <c r="AD807" s="28">
        <v>56675435</v>
      </c>
      <c r="AE807" s="135"/>
      <c r="AG807" s="135"/>
      <c r="AI807" s="135"/>
    </row>
    <row r="808" spans="1:35" x14ac:dyDescent="0.25">
      <c r="A808" s="29">
        <v>796</v>
      </c>
      <c r="B808" s="52"/>
      <c r="C808" s="134" t="str">
        <f>VLOOKUP(D808,[1]Hoja1!$A$2:$B$1115,2,0)</f>
        <v>52352</v>
      </c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>
        <v>129296038</v>
      </c>
      <c r="J808" s="3">
        <v>133602139</v>
      </c>
      <c r="K808" s="3">
        <v>0</v>
      </c>
      <c r="L808" s="3"/>
      <c r="M808" s="3"/>
      <c r="N808" s="3"/>
      <c r="O808" s="3"/>
      <c r="P808" s="25">
        <v>262898177</v>
      </c>
      <c r="Q808" s="156">
        <v>176700819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10774670</v>
      </c>
      <c r="X808" s="3"/>
      <c r="Y808" s="3">
        <v>0</v>
      </c>
      <c r="Z808" s="3">
        <v>0</v>
      </c>
      <c r="AA808" s="3">
        <v>0</v>
      </c>
      <c r="AB808" s="3"/>
      <c r="AC808" s="27">
        <v>10774670</v>
      </c>
      <c r="AD808" s="28">
        <v>75422688</v>
      </c>
      <c r="AE808" s="135"/>
      <c r="AG808" s="135"/>
      <c r="AI808" s="135"/>
    </row>
    <row r="809" spans="1:35" x14ac:dyDescent="0.25">
      <c r="A809" s="20">
        <v>797</v>
      </c>
      <c r="B809" s="52"/>
      <c r="C809" s="134" t="str">
        <f>VLOOKUP(D809,[1]Hoja1!$A$2:$B$1115,2,0)</f>
        <v>52354</v>
      </c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>
        <v>90095384</v>
      </c>
      <c r="J809" s="3">
        <v>108943945</v>
      </c>
      <c r="K809" s="3">
        <v>0</v>
      </c>
      <c r="L809" s="3"/>
      <c r="M809" s="3"/>
      <c r="N809" s="3"/>
      <c r="O809" s="3"/>
      <c r="P809" s="25">
        <v>199039329</v>
      </c>
      <c r="Q809" s="156">
        <v>138975741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7507949</v>
      </c>
      <c r="X809" s="3"/>
      <c r="Y809" s="3">
        <v>0</v>
      </c>
      <c r="Z809" s="3">
        <v>0</v>
      </c>
      <c r="AA809" s="3">
        <v>0</v>
      </c>
      <c r="AB809" s="3"/>
      <c r="AC809" s="27">
        <v>7507949</v>
      </c>
      <c r="AD809" s="28">
        <v>52555639</v>
      </c>
      <c r="AE809" s="135"/>
      <c r="AG809" s="135"/>
      <c r="AI809" s="135"/>
    </row>
    <row r="810" spans="1:35" x14ac:dyDescent="0.25">
      <c r="A810" s="29">
        <v>798</v>
      </c>
      <c r="B810" s="52"/>
      <c r="C810" s="134" t="str">
        <f>VLOOKUP(D810,[1]Hoja1!$A$2:$B$1115,2,0)</f>
        <v>52378</v>
      </c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>
        <v>218698704</v>
      </c>
      <c r="J810" s="3">
        <v>242847150</v>
      </c>
      <c r="K810" s="3">
        <v>0</v>
      </c>
      <c r="L810" s="3"/>
      <c r="M810" s="3"/>
      <c r="N810" s="3"/>
      <c r="O810" s="3"/>
      <c r="P810" s="25">
        <v>461545854</v>
      </c>
      <c r="Q810" s="156">
        <v>315746718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18224892</v>
      </c>
      <c r="X810" s="3"/>
      <c r="Y810" s="3">
        <v>0</v>
      </c>
      <c r="Z810" s="3">
        <v>0</v>
      </c>
      <c r="AA810" s="3">
        <v>0</v>
      </c>
      <c r="AB810" s="3"/>
      <c r="AC810" s="27">
        <v>18224892</v>
      </c>
      <c r="AD810" s="28">
        <v>127574244</v>
      </c>
      <c r="AE810" s="135"/>
      <c r="AG810" s="135"/>
      <c r="AI810" s="135"/>
    </row>
    <row r="811" spans="1:35" x14ac:dyDescent="0.25">
      <c r="A811" s="20">
        <v>799</v>
      </c>
      <c r="B811" s="52"/>
      <c r="C811" s="134" t="str">
        <f>VLOOKUP(D811,[1]Hoja1!$A$2:$B$1115,2,0)</f>
        <v>52381</v>
      </c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>
        <v>165009072</v>
      </c>
      <c r="J811" s="3">
        <v>152581944</v>
      </c>
      <c r="K811" s="3">
        <v>0</v>
      </c>
      <c r="L811" s="3"/>
      <c r="M811" s="3"/>
      <c r="N811" s="3"/>
      <c r="O811" s="3"/>
      <c r="P811" s="25">
        <v>317591016</v>
      </c>
      <c r="Q811" s="156">
        <v>207584968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13750756</v>
      </c>
      <c r="X811" s="3"/>
      <c r="Y811" s="3">
        <v>0</v>
      </c>
      <c r="Z811" s="3">
        <v>0</v>
      </c>
      <c r="AA811" s="3">
        <v>0</v>
      </c>
      <c r="AB811" s="3"/>
      <c r="AC811" s="27">
        <v>13750756</v>
      </c>
      <c r="AD811" s="28">
        <v>96255292</v>
      </c>
      <c r="AE811" s="135"/>
      <c r="AG811" s="135"/>
      <c r="AI811" s="135"/>
    </row>
    <row r="812" spans="1:35" x14ac:dyDescent="0.25">
      <c r="A812" s="29">
        <v>800</v>
      </c>
      <c r="B812" s="52"/>
      <c r="C812" s="134" t="str">
        <f>VLOOKUP(D812,[1]Hoja1!$A$2:$B$1115,2,0)</f>
        <v>52385</v>
      </c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>
        <v>94638804</v>
      </c>
      <c r="J812" s="3">
        <v>98330848</v>
      </c>
      <c r="K812" s="3">
        <v>0</v>
      </c>
      <c r="L812" s="3"/>
      <c r="M812" s="3"/>
      <c r="N812" s="3"/>
      <c r="O812" s="3"/>
      <c r="P812" s="25">
        <v>192969652</v>
      </c>
      <c r="Q812" s="156">
        <v>129877116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7886567</v>
      </c>
      <c r="X812" s="3"/>
      <c r="Y812" s="3">
        <v>0</v>
      </c>
      <c r="Z812" s="3">
        <v>0</v>
      </c>
      <c r="AA812" s="3">
        <v>0</v>
      </c>
      <c r="AB812" s="3"/>
      <c r="AC812" s="27">
        <v>7886567</v>
      </c>
      <c r="AD812" s="28">
        <v>55205969</v>
      </c>
      <c r="AE812" s="135"/>
      <c r="AG812" s="135"/>
      <c r="AI812" s="135"/>
    </row>
    <row r="813" spans="1:35" x14ac:dyDescent="0.25">
      <c r="A813" s="20">
        <v>801</v>
      </c>
      <c r="B813" s="52"/>
      <c r="C813" s="134" t="str">
        <f>VLOOKUP(D813,[1]Hoja1!$A$2:$B$1115,2,0)</f>
        <v>52390</v>
      </c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>
        <v>513121624</v>
      </c>
      <c r="J813" s="3">
        <v>284438352</v>
      </c>
      <c r="K813" s="3">
        <v>0</v>
      </c>
      <c r="L813" s="3"/>
      <c r="M813" s="3"/>
      <c r="N813" s="3"/>
      <c r="O813" s="3"/>
      <c r="P813" s="25">
        <v>797559976</v>
      </c>
      <c r="Q813" s="156">
        <v>455478892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42760135</v>
      </c>
      <c r="X813" s="3"/>
      <c r="Y813" s="3">
        <v>0</v>
      </c>
      <c r="Z813" s="3">
        <v>0</v>
      </c>
      <c r="AA813" s="3">
        <v>0</v>
      </c>
      <c r="AB813" s="3"/>
      <c r="AC813" s="27">
        <v>42760135</v>
      </c>
      <c r="AD813" s="28">
        <v>299320949</v>
      </c>
      <c r="AE813" s="135"/>
      <c r="AG813" s="135"/>
      <c r="AI813" s="135"/>
    </row>
    <row r="814" spans="1:35" x14ac:dyDescent="0.25">
      <c r="A814" s="29">
        <v>802</v>
      </c>
      <c r="B814" s="52"/>
      <c r="C814" s="134" t="str">
        <f>VLOOKUP(D814,[1]Hoja1!$A$2:$B$1115,2,0)</f>
        <v>52399</v>
      </c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>
        <v>475143168</v>
      </c>
      <c r="J814" s="3">
        <v>492010201</v>
      </c>
      <c r="K814" s="3">
        <v>0</v>
      </c>
      <c r="L814" s="3"/>
      <c r="M814" s="3"/>
      <c r="N814" s="3"/>
      <c r="O814" s="3"/>
      <c r="P814" s="25">
        <v>967153369</v>
      </c>
      <c r="Q814" s="156">
        <v>650391257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39595264</v>
      </c>
      <c r="X814" s="3"/>
      <c r="Y814" s="3">
        <v>0</v>
      </c>
      <c r="Z814" s="3">
        <v>0</v>
      </c>
      <c r="AA814" s="3">
        <v>0</v>
      </c>
      <c r="AB814" s="3"/>
      <c r="AC814" s="27">
        <v>39595264</v>
      </c>
      <c r="AD814" s="28">
        <v>277166848</v>
      </c>
      <c r="AE814" s="135"/>
      <c r="AG814" s="135"/>
      <c r="AI814" s="135"/>
    </row>
    <row r="815" spans="1:35" x14ac:dyDescent="0.25">
      <c r="A815" s="20">
        <v>803</v>
      </c>
      <c r="B815" s="52"/>
      <c r="C815" s="134" t="str">
        <f>VLOOKUP(D815,[1]Hoja1!$A$2:$B$1115,2,0)</f>
        <v>52405</v>
      </c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>
        <v>219486428</v>
      </c>
      <c r="J815" s="3">
        <v>201598669</v>
      </c>
      <c r="K815" s="3">
        <v>0</v>
      </c>
      <c r="L815" s="3"/>
      <c r="M815" s="3"/>
      <c r="N815" s="3"/>
      <c r="O815" s="3"/>
      <c r="P815" s="25">
        <v>421085097</v>
      </c>
      <c r="Q815" s="156">
        <v>274760813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18290536</v>
      </c>
      <c r="X815" s="3"/>
      <c r="Y815" s="3">
        <v>0</v>
      </c>
      <c r="Z815" s="3">
        <v>0</v>
      </c>
      <c r="AA815" s="3">
        <v>0</v>
      </c>
      <c r="AB815" s="3"/>
      <c r="AC815" s="27">
        <v>18290536</v>
      </c>
      <c r="AD815" s="28">
        <v>128033748</v>
      </c>
      <c r="AE815" s="135"/>
      <c r="AG815" s="135"/>
      <c r="AI815" s="135"/>
    </row>
    <row r="816" spans="1:35" x14ac:dyDescent="0.25">
      <c r="A816" s="29">
        <v>804</v>
      </c>
      <c r="B816" s="52"/>
      <c r="C816" s="134" t="str">
        <f>VLOOKUP(D816,[1]Hoja1!$A$2:$B$1115,2,0)</f>
        <v>52411</v>
      </c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>
        <v>103366738</v>
      </c>
      <c r="J816" s="3">
        <v>114572773</v>
      </c>
      <c r="K816" s="3">
        <v>0</v>
      </c>
      <c r="L816" s="3"/>
      <c r="M816" s="3"/>
      <c r="N816" s="3"/>
      <c r="O816" s="3"/>
      <c r="P816" s="25">
        <v>217939511</v>
      </c>
      <c r="Q816" s="156">
        <v>149028353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8613895</v>
      </c>
      <c r="X816" s="3"/>
      <c r="Y816" s="3">
        <v>0</v>
      </c>
      <c r="Z816" s="3">
        <v>0</v>
      </c>
      <c r="AA816" s="3">
        <v>0</v>
      </c>
      <c r="AB816" s="3"/>
      <c r="AC816" s="27">
        <v>8613895</v>
      </c>
      <c r="AD816" s="28">
        <v>60297263</v>
      </c>
      <c r="AE816" s="135"/>
      <c r="AG816" s="135"/>
      <c r="AI816" s="135"/>
    </row>
    <row r="817" spans="1:35" x14ac:dyDescent="0.25">
      <c r="A817" s="20">
        <v>805</v>
      </c>
      <c r="B817" s="52"/>
      <c r="C817" s="134" t="str">
        <f>VLOOKUP(D817,[1]Hoja1!$A$2:$B$1115,2,0)</f>
        <v>52418</v>
      </c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>
        <v>189336544</v>
      </c>
      <c r="J817" s="3">
        <v>166962296</v>
      </c>
      <c r="K817" s="3">
        <v>0</v>
      </c>
      <c r="L817" s="3"/>
      <c r="M817" s="3"/>
      <c r="N817" s="3"/>
      <c r="O817" s="3"/>
      <c r="P817" s="25">
        <v>356298840</v>
      </c>
      <c r="Q817" s="156">
        <v>230074476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15778045</v>
      </c>
      <c r="X817" s="3"/>
      <c r="Y817" s="3">
        <v>0</v>
      </c>
      <c r="Z817" s="3">
        <v>0</v>
      </c>
      <c r="AA817" s="3">
        <v>0</v>
      </c>
      <c r="AB817" s="3"/>
      <c r="AC817" s="27">
        <v>15778045</v>
      </c>
      <c r="AD817" s="28">
        <v>110446319</v>
      </c>
      <c r="AE817" s="135"/>
      <c r="AG817" s="135"/>
      <c r="AI817" s="135"/>
    </row>
    <row r="818" spans="1:35" x14ac:dyDescent="0.25">
      <c r="A818" s="29">
        <v>806</v>
      </c>
      <c r="B818" s="52"/>
      <c r="C818" s="134" t="str">
        <f>VLOOKUP(D818,[1]Hoja1!$A$2:$B$1115,2,0)</f>
        <v>52427</v>
      </c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>
        <v>821250032</v>
      </c>
      <c r="J818" s="3">
        <v>485548998</v>
      </c>
      <c r="K818" s="3">
        <v>0</v>
      </c>
      <c r="L818" s="3"/>
      <c r="M818" s="3"/>
      <c r="N818" s="3"/>
      <c r="O818" s="3"/>
      <c r="P818" s="25">
        <v>1306799030</v>
      </c>
      <c r="Q818" s="156">
        <v>759299010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68437503</v>
      </c>
      <c r="X818" s="3"/>
      <c r="Y818" s="3">
        <v>0</v>
      </c>
      <c r="Z818" s="3">
        <v>0</v>
      </c>
      <c r="AA818" s="3">
        <v>0</v>
      </c>
      <c r="AB818" s="3"/>
      <c r="AC818" s="27">
        <v>68437503</v>
      </c>
      <c r="AD818" s="28">
        <v>479062517</v>
      </c>
      <c r="AE818" s="135"/>
      <c r="AG818" s="135"/>
      <c r="AI818" s="135"/>
    </row>
    <row r="819" spans="1:35" x14ac:dyDescent="0.25">
      <c r="A819" s="20">
        <v>807</v>
      </c>
      <c r="B819" s="52"/>
      <c r="C819" s="134" t="str">
        <f>VLOOKUP(D819,[1]Hoja1!$A$2:$B$1115,2,0)</f>
        <v>52435</v>
      </c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>
        <v>142381922</v>
      </c>
      <c r="J819" s="3">
        <v>140052223</v>
      </c>
      <c r="K819" s="3">
        <v>0</v>
      </c>
      <c r="L819" s="3"/>
      <c r="M819" s="3"/>
      <c r="N819" s="3"/>
      <c r="O819" s="3"/>
      <c r="P819" s="25">
        <v>282434145</v>
      </c>
      <c r="Q819" s="156">
        <v>187512863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11865160</v>
      </c>
      <c r="X819" s="3"/>
      <c r="Y819" s="3">
        <v>0</v>
      </c>
      <c r="Z819" s="3">
        <v>0</v>
      </c>
      <c r="AA819" s="3">
        <v>0</v>
      </c>
      <c r="AB819" s="3"/>
      <c r="AC819" s="27">
        <v>11865160</v>
      </c>
      <c r="AD819" s="28">
        <v>83056122</v>
      </c>
      <c r="AE819" s="135"/>
      <c r="AG819" s="135"/>
      <c r="AI819" s="135"/>
    </row>
    <row r="820" spans="1:35" x14ac:dyDescent="0.25">
      <c r="A820" s="29">
        <v>808</v>
      </c>
      <c r="B820" s="52"/>
      <c r="C820" s="134" t="str">
        <f>VLOOKUP(D820,[1]Hoja1!$A$2:$B$1115,2,0)</f>
        <v>52473</v>
      </c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>
        <v>439686028</v>
      </c>
      <c r="J820" s="3">
        <v>302879176</v>
      </c>
      <c r="K820" s="3">
        <v>0</v>
      </c>
      <c r="L820" s="3"/>
      <c r="M820" s="3"/>
      <c r="N820" s="3"/>
      <c r="O820" s="3"/>
      <c r="P820" s="25">
        <v>742565204</v>
      </c>
      <c r="Q820" s="156">
        <v>449441184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36640502</v>
      </c>
      <c r="X820" s="3"/>
      <c r="Y820" s="3">
        <v>0</v>
      </c>
      <c r="Z820" s="3">
        <v>0</v>
      </c>
      <c r="AA820" s="3">
        <v>0</v>
      </c>
      <c r="AB820" s="3"/>
      <c r="AC820" s="27">
        <v>36640502</v>
      </c>
      <c r="AD820" s="28">
        <v>256483518</v>
      </c>
      <c r="AE820" s="135"/>
      <c r="AG820" s="135"/>
      <c r="AI820" s="135"/>
    </row>
    <row r="821" spans="1:35" x14ac:dyDescent="0.25">
      <c r="A821" s="20">
        <v>809</v>
      </c>
      <c r="B821" s="52"/>
      <c r="C821" s="134" t="str">
        <f>VLOOKUP(D821,[1]Hoja1!$A$2:$B$1115,2,0)</f>
        <v>52480</v>
      </c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>
        <v>59880222</v>
      </c>
      <c r="J821" s="3">
        <v>51950556</v>
      </c>
      <c r="K821" s="3">
        <v>0</v>
      </c>
      <c r="L821" s="3"/>
      <c r="M821" s="3"/>
      <c r="N821" s="3"/>
      <c r="O821" s="3"/>
      <c r="P821" s="25">
        <v>111830778</v>
      </c>
      <c r="Q821" s="156">
        <v>71910632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4990019</v>
      </c>
      <c r="X821" s="3"/>
      <c r="Y821" s="3">
        <v>0</v>
      </c>
      <c r="Z821" s="3">
        <v>0</v>
      </c>
      <c r="AA821" s="3">
        <v>0</v>
      </c>
      <c r="AB821" s="3"/>
      <c r="AC821" s="27">
        <v>4990019</v>
      </c>
      <c r="AD821" s="28">
        <v>34930127</v>
      </c>
      <c r="AE821" s="135"/>
      <c r="AG821" s="135"/>
      <c r="AI821" s="135"/>
    </row>
    <row r="822" spans="1:35" x14ac:dyDescent="0.25">
      <c r="A822" s="29">
        <v>810</v>
      </c>
      <c r="B822" s="52"/>
      <c r="C822" s="134" t="str">
        <f>VLOOKUP(D822,[1]Hoja1!$A$2:$B$1115,2,0)</f>
        <v>52490</v>
      </c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>
        <v>1418371872</v>
      </c>
      <c r="J822" s="3">
        <v>869396953</v>
      </c>
      <c r="K822" s="3">
        <v>0</v>
      </c>
      <c r="L822" s="3"/>
      <c r="M822" s="3"/>
      <c r="N822" s="3"/>
      <c r="O822" s="3"/>
      <c r="P822" s="25">
        <v>2287768825</v>
      </c>
      <c r="Q822" s="156">
        <v>1342187577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118197656</v>
      </c>
      <c r="X822" s="3"/>
      <c r="Y822" s="3">
        <v>0</v>
      </c>
      <c r="Z822" s="3">
        <v>0</v>
      </c>
      <c r="AA822" s="3">
        <v>0</v>
      </c>
      <c r="AB822" s="3"/>
      <c r="AC822" s="27">
        <v>118197656</v>
      </c>
      <c r="AD822" s="28">
        <v>827383592</v>
      </c>
      <c r="AE822" s="135"/>
      <c r="AG822" s="135"/>
      <c r="AI822" s="135"/>
    </row>
    <row r="823" spans="1:35" x14ac:dyDescent="0.25">
      <c r="A823" s="20">
        <v>811</v>
      </c>
      <c r="B823" s="52"/>
      <c r="C823" s="134" t="str">
        <f>VLOOKUP(D823,[1]Hoja1!$A$2:$B$1115,2,0)</f>
        <v>52506</v>
      </c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>
        <v>75552250</v>
      </c>
      <c r="J823" s="3">
        <v>89370370</v>
      </c>
      <c r="K823" s="3">
        <v>0</v>
      </c>
      <c r="L823" s="3"/>
      <c r="M823" s="3"/>
      <c r="N823" s="3"/>
      <c r="O823" s="3"/>
      <c r="P823" s="25">
        <v>164922620</v>
      </c>
      <c r="Q823" s="156">
        <v>114554454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6296021</v>
      </c>
      <c r="X823" s="3"/>
      <c r="Y823" s="3">
        <v>0</v>
      </c>
      <c r="Z823" s="3">
        <v>0</v>
      </c>
      <c r="AA823" s="3">
        <v>0</v>
      </c>
      <c r="AB823" s="3"/>
      <c r="AC823" s="27">
        <v>6296021</v>
      </c>
      <c r="AD823" s="28">
        <v>44072145</v>
      </c>
      <c r="AE823" s="135"/>
      <c r="AG823" s="135"/>
      <c r="AI823" s="135"/>
    </row>
    <row r="824" spans="1:35" x14ac:dyDescent="0.25">
      <c r="A824" s="29">
        <v>812</v>
      </c>
      <c r="B824" s="52"/>
      <c r="C824" s="134" t="str">
        <f>VLOOKUP(D824,[1]Hoja1!$A$2:$B$1115,2,0)</f>
        <v>52520</v>
      </c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>
        <v>309211992</v>
      </c>
      <c r="J824" s="3">
        <v>238030738</v>
      </c>
      <c r="K824" s="3">
        <v>0</v>
      </c>
      <c r="L824" s="3"/>
      <c r="M824" s="3"/>
      <c r="N824" s="3"/>
      <c r="O824" s="3"/>
      <c r="P824" s="25">
        <v>547242730</v>
      </c>
      <c r="Q824" s="156">
        <v>341101402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25767666</v>
      </c>
      <c r="X824" s="3"/>
      <c r="Y824" s="3">
        <v>0</v>
      </c>
      <c r="Z824" s="3">
        <v>0</v>
      </c>
      <c r="AA824" s="3">
        <v>0</v>
      </c>
      <c r="AB824" s="3"/>
      <c r="AC824" s="27">
        <v>25767666</v>
      </c>
      <c r="AD824" s="28">
        <v>180373662</v>
      </c>
      <c r="AE824" s="135"/>
      <c r="AG824" s="135"/>
      <c r="AI824" s="135"/>
    </row>
    <row r="825" spans="1:35" x14ac:dyDescent="0.25">
      <c r="A825" s="20">
        <v>813</v>
      </c>
      <c r="B825" s="52"/>
      <c r="C825" s="134" t="str">
        <f>VLOOKUP(D825,[1]Hoja1!$A$2:$B$1115,2,0)</f>
        <v>52540</v>
      </c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>
        <v>267608196</v>
      </c>
      <c r="J825" s="3">
        <v>286660575</v>
      </c>
      <c r="K825" s="3">
        <v>0</v>
      </c>
      <c r="L825" s="3"/>
      <c r="M825" s="3"/>
      <c r="N825" s="3"/>
      <c r="O825" s="3"/>
      <c r="P825" s="25">
        <v>554268771</v>
      </c>
      <c r="Q825" s="156">
        <v>375863307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22300683</v>
      </c>
      <c r="X825" s="3"/>
      <c r="Y825" s="3">
        <v>0</v>
      </c>
      <c r="Z825" s="3">
        <v>0</v>
      </c>
      <c r="AA825" s="3">
        <v>0</v>
      </c>
      <c r="AB825" s="3"/>
      <c r="AC825" s="27">
        <v>22300683</v>
      </c>
      <c r="AD825" s="28">
        <v>156104781</v>
      </c>
      <c r="AE825" s="135"/>
      <c r="AG825" s="135"/>
      <c r="AI825" s="135"/>
    </row>
    <row r="826" spans="1:35" x14ac:dyDescent="0.25">
      <c r="A826" s="29">
        <v>814</v>
      </c>
      <c r="B826" s="52"/>
      <c r="C826" s="134" t="str">
        <f>VLOOKUP(D826,[1]Hoja1!$A$2:$B$1115,2,0)</f>
        <v>52560</v>
      </c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>
        <v>177208168</v>
      </c>
      <c r="J826" s="3">
        <v>194830304</v>
      </c>
      <c r="K826" s="3">
        <v>0</v>
      </c>
      <c r="L826" s="3"/>
      <c r="M826" s="3"/>
      <c r="N826" s="3"/>
      <c r="O826" s="3"/>
      <c r="P826" s="25">
        <v>372038472</v>
      </c>
      <c r="Q826" s="156">
        <v>253899692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14767347</v>
      </c>
      <c r="X826" s="3"/>
      <c r="Y826" s="3">
        <v>0</v>
      </c>
      <c r="Z826" s="3">
        <v>0</v>
      </c>
      <c r="AA826" s="3">
        <v>0</v>
      </c>
      <c r="AB826" s="3"/>
      <c r="AC826" s="27">
        <v>14767347</v>
      </c>
      <c r="AD826" s="28">
        <v>103371433</v>
      </c>
      <c r="AE826" s="135"/>
      <c r="AG826" s="135"/>
      <c r="AI826" s="135"/>
    </row>
    <row r="827" spans="1:35" x14ac:dyDescent="0.25">
      <c r="A827" s="20">
        <v>815</v>
      </c>
      <c r="B827" s="52"/>
      <c r="C827" s="134" t="str">
        <f>VLOOKUP(D827,[1]Hoja1!$A$2:$B$1115,2,0)</f>
        <v>52565</v>
      </c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>
        <v>81481292</v>
      </c>
      <c r="J827" s="3">
        <v>72396780</v>
      </c>
      <c r="K827" s="3">
        <v>0</v>
      </c>
      <c r="L827" s="3"/>
      <c r="M827" s="3"/>
      <c r="N827" s="3"/>
      <c r="O827" s="3"/>
      <c r="P827" s="25">
        <v>153878072</v>
      </c>
      <c r="Q827" s="156">
        <v>99557212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6790108</v>
      </c>
      <c r="X827" s="3"/>
      <c r="Y827" s="3">
        <v>0</v>
      </c>
      <c r="Z827" s="3">
        <v>0</v>
      </c>
      <c r="AA827" s="3">
        <v>0</v>
      </c>
      <c r="AB827" s="3"/>
      <c r="AC827" s="27">
        <v>6790108</v>
      </c>
      <c r="AD827" s="28">
        <v>47530752</v>
      </c>
      <c r="AE827" s="135"/>
      <c r="AG827" s="135"/>
      <c r="AI827" s="135"/>
    </row>
    <row r="828" spans="1:35" x14ac:dyDescent="0.25">
      <c r="A828" s="29">
        <v>816</v>
      </c>
      <c r="B828" s="52"/>
      <c r="C828" s="134" t="str">
        <f>VLOOKUP(D828,[1]Hoja1!$A$2:$B$1115,2,0)</f>
        <v>52573</v>
      </c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>
        <v>117668726</v>
      </c>
      <c r="J828" s="3">
        <v>119878056</v>
      </c>
      <c r="K828" s="3">
        <v>0</v>
      </c>
      <c r="L828" s="3"/>
      <c r="M828" s="3"/>
      <c r="N828" s="3"/>
      <c r="O828" s="3"/>
      <c r="P828" s="25">
        <v>237546782</v>
      </c>
      <c r="Q828" s="156">
        <v>159100964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9805727</v>
      </c>
      <c r="X828" s="3"/>
      <c r="Y828" s="3">
        <v>0</v>
      </c>
      <c r="Z828" s="3">
        <v>0</v>
      </c>
      <c r="AA828" s="3">
        <v>0</v>
      </c>
      <c r="AB828" s="3"/>
      <c r="AC828" s="27">
        <v>9805727</v>
      </c>
      <c r="AD828" s="28">
        <v>68640091</v>
      </c>
      <c r="AE828" s="135"/>
      <c r="AG828" s="135"/>
      <c r="AI828" s="135"/>
    </row>
    <row r="829" spans="1:35" x14ac:dyDescent="0.25">
      <c r="A829" s="20">
        <v>817</v>
      </c>
      <c r="B829" s="52"/>
      <c r="C829" s="134" t="str">
        <f>VLOOKUP(D829,[1]Hoja1!$A$2:$B$1115,2,0)</f>
        <v>52585</v>
      </c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>
        <v>258095904</v>
      </c>
      <c r="J829" s="3">
        <v>271352932</v>
      </c>
      <c r="K829" s="3">
        <v>0</v>
      </c>
      <c r="L829" s="3"/>
      <c r="M829" s="3"/>
      <c r="N829" s="3"/>
      <c r="O829" s="3"/>
      <c r="P829" s="25">
        <v>529448836</v>
      </c>
      <c r="Q829" s="156">
        <v>357384900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21507992</v>
      </c>
      <c r="X829" s="3"/>
      <c r="Y829" s="3">
        <v>0</v>
      </c>
      <c r="Z829" s="3">
        <v>0</v>
      </c>
      <c r="AA829" s="3">
        <v>0</v>
      </c>
      <c r="AB829" s="3"/>
      <c r="AC829" s="27">
        <v>21507992</v>
      </c>
      <c r="AD829" s="28">
        <v>150555944</v>
      </c>
      <c r="AE829" s="135"/>
      <c r="AG829" s="135"/>
      <c r="AI829" s="135"/>
    </row>
    <row r="830" spans="1:35" x14ac:dyDescent="0.25">
      <c r="A830" s="29">
        <v>818</v>
      </c>
      <c r="B830" s="52"/>
      <c r="C830" s="134" t="str">
        <f>VLOOKUP(D830,[1]Hoja1!$A$2:$B$1115,2,0)</f>
        <v>52612</v>
      </c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>
        <v>886049280</v>
      </c>
      <c r="J830" s="3">
        <v>602155033</v>
      </c>
      <c r="K830" s="3">
        <v>0</v>
      </c>
      <c r="L830" s="3"/>
      <c r="M830" s="3"/>
      <c r="N830" s="37"/>
      <c r="O830" s="37"/>
      <c r="P830" s="25">
        <v>1488204313</v>
      </c>
      <c r="Q830" s="156">
        <v>810041836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73837440</v>
      </c>
      <c r="X830" s="3"/>
      <c r="Y830" s="3">
        <v>0</v>
      </c>
      <c r="Z830" s="3">
        <v>0</v>
      </c>
      <c r="AA830" s="3">
        <v>0</v>
      </c>
      <c r="AB830" s="3"/>
      <c r="AC830" s="27">
        <v>73837440</v>
      </c>
      <c r="AD830" s="28">
        <v>604325037</v>
      </c>
      <c r="AE830" s="135"/>
      <c r="AG830" s="135"/>
      <c r="AI830" s="135"/>
    </row>
    <row r="831" spans="1:35" x14ac:dyDescent="0.25">
      <c r="A831" s="20">
        <v>819</v>
      </c>
      <c r="B831" s="52"/>
      <c r="C831" s="134" t="str">
        <f>VLOOKUP(D831,[1]Hoja1!$A$2:$B$1115,2,0)</f>
        <v>52621</v>
      </c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>
        <v>516348496</v>
      </c>
      <c r="J831" s="3">
        <v>428877167</v>
      </c>
      <c r="K831" s="3">
        <v>0</v>
      </c>
      <c r="L831" s="3"/>
      <c r="M831" s="3"/>
      <c r="N831" s="3"/>
      <c r="O831" s="3"/>
      <c r="P831" s="25">
        <v>945225663</v>
      </c>
      <c r="Q831" s="156">
        <v>600993331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43029041</v>
      </c>
      <c r="X831" s="3"/>
      <c r="Y831" s="3">
        <v>0</v>
      </c>
      <c r="Z831" s="3">
        <v>0</v>
      </c>
      <c r="AA831" s="3">
        <v>0</v>
      </c>
      <c r="AB831" s="3"/>
      <c r="AC831" s="27">
        <v>43029041</v>
      </c>
      <c r="AD831" s="28">
        <v>301203291</v>
      </c>
      <c r="AE831" s="135"/>
      <c r="AG831" s="135"/>
      <c r="AI831" s="135"/>
    </row>
    <row r="832" spans="1:35" x14ac:dyDescent="0.25">
      <c r="A832" s="29">
        <v>820</v>
      </c>
      <c r="B832" s="52"/>
      <c r="C832" s="134" t="str">
        <f>VLOOKUP(D832,[1]Hoja1!$A$2:$B$1115,2,0)</f>
        <v>52678</v>
      </c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>
        <v>479388264</v>
      </c>
      <c r="J832" s="3">
        <v>453047318</v>
      </c>
      <c r="K832" s="3">
        <v>0</v>
      </c>
      <c r="L832" s="3"/>
      <c r="M832" s="3"/>
      <c r="N832" s="3"/>
      <c r="O832" s="3"/>
      <c r="P832" s="25">
        <v>932435582</v>
      </c>
      <c r="Q832" s="156">
        <v>612843406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39949022</v>
      </c>
      <c r="X832" s="3"/>
      <c r="Y832" s="3">
        <v>0</v>
      </c>
      <c r="Z832" s="3">
        <v>0</v>
      </c>
      <c r="AA832" s="3">
        <v>0</v>
      </c>
      <c r="AB832" s="3"/>
      <c r="AC832" s="27">
        <v>39949022</v>
      </c>
      <c r="AD832" s="28">
        <v>279643154</v>
      </c>
      <c r="AE832" s="135"/>
      <c r="AG832" s="135"/>
      <c r="AI832" s="135"/>
    </row>
    <row r="833" spans="1:35" x14ac:dyDescent="0.25">
      <c r="A833" s="20">
        <v>821</v>
      </c>
      <c r="B833" s="52"/>
      <c r="C833" s="134" t="str">
        <f>VLOOKUP(D833,[1]Hoja1!$A$2:$B$1115,2,0)</f>
        <v>52683</v>
      </c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>
        <v>249761256</v>
      </c>
      <c r="J833" s="3">
        <v>264089681</v>
      </c>
      <c r="K833" s="3">
        <v>0</v>
      </c>
      <c r="L833" s="3"/>
      <c r="M833" s="3"/>
      <c r="N833" s="3"/>
      <c r="O833" s="3"/>
      <c r="P833" s="25">
        <v>513850937</v>
      </c>
      <c r="Q833" s="156">
        <v>347343433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20813438</v>
      </c>
      <c r="X833" s="3"/>
      <c r="Y833" s="3">
        <v>0</v>
      </c>
      <c r="Z833" s="3">
        <v>0</v>
      </c>
      <c r="AA833" s="3">
        <v>0</v>
      </c>
      <c r="AB833" s="3"/>
      <c r="AC833" s="27">
        <v>20813438</v>
      </c>
      <c r="AD833" s="28">
        <v>145694066</v>
      </c>
      <c r="AE833" s="135"/>
      <c r="AG833" s="135"/>
      <c r="AI833" s="135"/>
    </row>
    <row r="834" spans="1:35" x14ac:dyDescent="0.25">
      <c r="A834" s="29">
        <v>822</v>
      </c>
      <c r="B834" s="52"/>
      <c r="C834" s="134" t="str">
        <f>VLOOKUP(D834,[1]Hoja1!$A$2:$B$1115,2,0)</f>
        <v>52685</v>
      </c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>
        <v>130239380</v>
      </c>
      <c r="J834" s="3">
        <v>124988455</v>
      </c>
      <c r="K834" s="3">
        <v>0</v>
      </c>
      <c r="L834" s="3"/>
      <c r="M834" s="3"/>
      <c r="N834" s="3"/>
      <c r="O834" s="3"/>
      <c r="P834" s="25">
        <v>255227835</v>
      </c>
      <c r="Q834" s="156">
        <v>168401583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10853282</v>
      </c>
      <c r="X834" s="3"/>
      <c r="Y834" s="3">
        <v>0</v>
      </c>
      <c r="Z834" s="3">
        <v>0</v>
      </c>
      <c r="AA834" s="3">
        <v>0</v>
      </c>
      <c r="AB834" s="3"/>
      <c r="AC834" s="27">
        <v>10853282</v>
      </c>
      <c r="AD834" s="28">
        <v>75972970</v>
      </c>
      <c r="AE834" s="135"/>
      <c r="AG834" s="135"/>
      <c r="AI834" s="135"/>
    </row>
    <row r="835" spans="1:35" x14ac:dyDescent="0.25">
      <c r="A835" s="20">
        <v>823</v>
      </c>
      <c r="B835" s="52"/>
      <c r="C835" s="134" t="str">
        <f>VLOOKUP(D835,[1]Hoja1!$A$2:$B$1115,2,0)</f>
        <v>52687</v>
      </c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>
        <v>287270228</v>
      </c>
      <c r="J835" s="3">
        <v>298756702</v>
      </c>
      <c r="K835" s="3">
        <v>0</v>
      </c>
      <c r="L835" s="3"/>
      <c r="M835" s="3"/>
      <c r="N835" s="3"/>
      <c r="O835" s="3"/>
      <c r="P835" s="25">
        <v>586026930</v>
      </c>
      <c r="Q835" s="156">
        <v>394513446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23939186</v>
      </c>
      <c r="X835" s="3"/>
      <c r="Y835" s="3">
        <v>0</v>
      </c>
      <c r="Z835" s="3">
        <v>0</v>
      </c>
      <c r="AA835" s="3">
        <v>0</v>
      </c>
      <c r="AB835" s="3"/>
      <c r="AC835" s="27">
        <v>23939186</v>
      </c>
      <c r="AD835" s="28">
        <v>167574298</v>
      </c>
      <c r="AE835" s="135"/>
      <c r="AG835" s="135"/>
      <c r="AI835" s="135"/>
    </row>
    <row r="836" spans="1:35" x14ac:dyDescent="0.25">
      <c r="A836" s="29">
        <v>824</v>
      </c>
      <c r="B836" s="52"/>
      <c r="C836" s="134" t="str">
        <f>VLOOKUP(D836,[1]Hoja1!$A$2:$B$1115,2,0)</f>
        <v>52693</v>
      </c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>
        <v>189734080</v>
      </c>
      <c r="J836" s="3">
        <v>191579613</v>
      </c>
      <c r="K836" s="3">
        <v>0</v>
      </c>
      <c r="L836" s="3"/>
      <c r="M836" s="3"/>
      <c r="N836" s="3"/>
      <c r="O836" s="3"/>
      <c r="P836" s="25">
        <v>381313693</v>
      </c>
      <c r="Q836" s="156">
        <v>254824305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15811173</v>
      </c>
      <c r="X836" s="3"/>
      <c r="Y836" s="3">
        <v>0</v>
      </c>
      <c r="Z836" s="3">
        <v>0</v>
      </c>
      <c r="AA836" s="3">
        <v>0</v>
      </c>
      <c r="AB836" s="3"/>
      <c r="AC836" s="27">
        <v>15811173</v>
      </c>
      <c r="AD836" s="28">
        <v>110678215</v>
      </c>
      <c r="AE836" s="135"/>
      <c r="AG836" s="135"/>
      <c r="AI836" s="135"/>
    </row>
    <row r="837" spans="1:35" x14ac:dyDescent="0.25">
      <c r="A837" s="20">
        <v>825</v>
      </c>
      <c r="B837" s="52"/>
      <c r="C837" s="134" t="str">
        <f>VLOOKUP(D837,[1]Hoja1!$A$2:$B$1115,2,0)</f>
        <v>52694</v>
      </c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>
        <v>94853374</v>
      </c>
      <c r="J837" s="3">
        <v>87122482</v>
      </c>
      <c r="K837" s="3">
        <v>0</v>
      </c>
      <c r="L837" s="3"/>
      <c r="M837" s="3"/>
      <c r="N837" s="3"/>
      <c r="O837" s="3"/>
      <c r="P837" s="25">
        <v>181975856</v>
      </c>
      <c r="Q837" s="156">
        <v>118740274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7904448</v>
      </c>
      <c r="X837" s="3"/>
      <c r="Y837" s="3">
        <v>0</v>
      </c>
      <c r="Z837" s="3">
        <v>0</v>
      </c>
      <c r="AA837" s="3">
        <v>0</v>
      </c>
      <c r="AB837" s="3"/>
      <c r="AC837" s="27">
        <v>7904448</v>
      </c>
      <c r="AD837" s="28">
        <v>55331134</v>
      </c>
      <c r="AE837" s="135"/>
      <c r="AG837" s="135"/>
      <c r="AI837" s="135"/>
    </row>
    <row r="838" spans="1:35" x14ac:dyDescent="0.25">
      <c r="A838" s="29">
        <v>826</v>
      </c>
      <c r="B838" s="52"/>
      <c r="C838" s="134" t="str">
        <f>VLOOKUP(D838,[1]Hoja1!$A$2:$B$1115,2,0)</f>
        <v>52696</v>
      </c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>
        <v>605350352</v>
      </c>
      <c r="J838" s="3">
        <v>382878474</v>
      </c>
      <c r="K838" s="3">
        <v>0</v>
      </c>
      <c r="L838" s="3"/>
      <c r="M838" s="3"/>
      <c r="N838" s="3"/>
      <c r="O838" s="3"/>
      <c r="P838" s="25">
        <v>988228826</v>
      </c>
      <c r="Q838" s="156">
        <v>584661926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50445863</v>
      </c>
      <c r="X838" s="3"/>
      <c r="Y838" s="3">
        <v>0</v>
      </c>
      <c r="Z838" s="3">
        <v>0</v>
      </c>
      <c r="AA838" s="3">
        <v>0</v>
      </c>
      <c r="AB838" s="3"/>
      <c r="AC838" s="27">
        <v>50445863</v>
      </c>
      <c r="AD838" s="28">
        <v>353121037</v>
      </c>
      <c r="AE838" s="135"/>
      <c r="AG838" s="135"/>
      <c r="AI838" s="135"/>
    </row>
    <row r="839" spans="1:35" x14ac:dyDescent="0.25">
      <c r="A839" s="20">
        <v>827</v>
      </c>
      <c r="B839" s="52"/>
      <c r="C839" s="134" t="str">
        <f>VLOOKUP(D839,[1]Hoja1!$A$2:$B$1115,2,0)</f>
        <v>52699</v>
      </c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>
        <v>225049880</v>
      </c>
      <c r="J839" s="3">
        <v>184589960</v>
      </c>
      <c r="K839" s="3">
        <v>0</v>
      </c>
      <c r="L839" s="3"/>
      <c r="M839" s="3"/>
      <c r="N839" s="3"/>
      <c r="O839" s="3"/>
      <c r="P839" s="25">
        <v>409639840</v>
      </c>
      <c r="Q839" s="156">
        <v>259606588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18754157</v>
      </c>
      <c r="X839" s="3"/>
      <c r="Y839" s="3">
        <v>0</v>
      </c>
      <c r="Z839" s="3">
        <v>0</v>
      </c>
      <c r="AA839" s="3">
        <v>0</v>
      </c>
      <c r="AB839" s="3"/>
      <c r="AC839" s="27">
        <v>18754157</v>
      </c>
      <c r="AD839" s="28">
        <v>131279095</v>
      </c>
      <c r="AE839" s="135"/>
      <c r="AG839" s="135"/>
      <c r="AI839" s="135"/>
    </row>
    <row r="840" spans="1:35" x14ac:dyDescent="0.25">
      <c r="A840" s="29">
        <v>828</v>
      </c>
      <c r="B840" s="52"/>
      <c r="C840" s="134" t="str">
        <f>VLOOKUP(D840,[1]Hoja1!$A$2:$B$1115,2,0)</f>
        <v>52720</v>
      </c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>
        <v>108971874</v>
      </c>
      <c r="J840" s="3">
        <v>103465072</v>
      </c>
      <c r="K840" s="3">
        <v>0</v>
      </c>
      <c r="L840" s="3"/>
      <c r="M840" s="3"/>
      <c r="N840" s="3"/>
      <c r="O840" s="3"/>
      <c r="P840" s="25">
        <v>212436946</v>
      </c>
      <c r="Q840" s="156">
        <v>139789032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9080990</v>
      </c>
      <c r="X840" s="3"/>
      <c r="Y840" s="3">
        <v>0</v>
      </c>
      <c r="Z840" s="3">
        <v>0</v>
      </c>
      <c r="AA840" s="3">
        <v>0</v>
      </c>
      <c r="AB840" s="3"/>
      <c r="AC840" s="27">
        <v>9080990</v>
      </c>
      <c r="AD840" s="28">
        <v>63566924</v>
      </c>
      <c r="AE840" s="135"/>
      <c r="AG840" s="135"/>
      <c r="AI840" s="135"/>
    </row>
    <row r="841" spans="1:35" x14ac:dyDescent="0.25">
      <c r="A841" s="20">
        <v>829</v>
      </c>
      <c r="B841" s="52"/>
      <c r="C841" s="134" t="str">
        <f>VLOOKUP(D841,[1]Hoja1!$A$2:$B$1115,2,0)</f>
        <v>52786</v>
      </c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>
        <v>226031928</v>
      </c>
      <c r="J841" s="3">
        <v>287099908</v>
      </c>
      <c r="K841" s="3">
        <v>0</v>
      </c>
      <c r="L841" s="3"/>
      <c r="M841" s="3"/>
      <c r="N841" s="3"/>
      <c r="O841" s="3"/>
      <c r="P841" s="25">
        <v>513131836</v>
      </c>
      <c r="Q841" s="156">
        <v>362443884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18835994</v>
      </c>
      <c r="X841" s="3"/>
      <c r="Y841" s="3">
        <v>0</v>
      </c>
      <c r="Z841" s="3">
        <v>0</v>
      </c>
      <c r="AA841" s="3">
        <v>0</v>
      </c>
      <c r="AB841" s="3"/>
      <c r="AC841" s="27">
        <v>18835994</v>
      </c>
      <c r="AD841" s="28">
        <v>131851958</v>
      </c>
      <c r="AE841" s="135"/>
      <c r="AG841" s="135"/>
      <c r="AI841" s="135"/>
    </row>
    <row r="842" spans="1:35" x14ac:dyDescent="0.25">
      <c r="A842" s="29">
        <v>830</v>
      </c>
      <c r="B842" s="52"/>
      <c r="C842" s="134" t="str">
        <f>VLOOKUP(D842,[1]Hoja1!$A$2:$B$1115,2,0)</f>
        <v>52788</v>
      </c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>
        <v>145452530</v>
      </c>
      <c r="J842" s="3">
        <v>143694009</v>
      </c>
      <c r="K842" s="3">
        <v>0</v>
      </c>
      <c r="L842" s="3"/>
      <c r="M842" s="3"/>
      <c r="N842" s="3"/>
      <c r="O842" s="3"/>
      <c r="P842" s="25">
        <v>289146539</v>
      </c>
      <c r="Q842" s="156">
        <v>192178185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12121044</v>
      </c>
      <c r="X842" s="3"/>
      <c r="Y842" s="3">
        <v>0</v>
      </c>
      <c r="Z842" s="3">
        <v>0</v>
      </c>
      <c r="AA842" s="3">
        <v>0</v>
      </c>
      <c r="AB842" s="3"/>
      <c r="AC842" s="27">
        <v>12121044</v>
      </c>
      <c r="AD842" s="28">
        <v>84847310</v>
      </c>
      <c r="AE842" s="135"/>
      <c r="AG842" s="135"/>
      <c r="AI842" s="135"/>
    </row>
    <row r="843" spans="1:35" x14ac:dyDescent="0.25">
      <c r="A843" s="20">
        <v>831</v>
      </c>
      <c r="B843" s="52"/>
      <c r="C843" s="134" t="str">
        <f>VLOOKUP(D843,[1]Hoja1!$A$2:$B$1115,2,0)</f>
        <v>52838</v>
      </c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>
        <v>623531360</v>
      </c>
      <c r="J843" s="3">
        <v>671971436</v>
      </c>
      <c r="K843" s="3">
        <v>0</v>
      </c>
      <c r="L843" s="3"/>
      <c r="M843" s="3"/>
      <c r="N843" s="3"/>
      <c r="O843" s="3"/>
      <c r="P843" s="25">
        <v>1295502796</v>
      </c>
      <c r="Q843" s="156">
        <v>879815224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51960947</v>
      </c>
      <c r="X843" s="3"/>
      <c r="Y843" s="3">
        <v>0</v>
      </c>
      <c r="Z843" s="3">
        <v>0</v>
      </c>
      <c r="AA843" s="3">
        <v>0</v>
      </c>
      <c r="AB843" s="3"/>
      <c r="AC843" s="27">
        <v>51960947</v>
      </c>
      <c r="AD843" s="28">
        <v>363726625</v>
      </c>
      <c r="AE843" s="135"/>
      <c r="AG843" s="135"/>
      <c r="AI843" s="135"/>
    </row>
    <row r="844" spans="1:35" x14ac:dyDescent="0.25">
      <c r="A844" s="29">
        <v>832</v>
      </c>
      <c r="B844" s="52"/>
      <c r="C844" s="134" t="str">
        <f>VLOOKUP(D844,[1]Hoja1!$A$2:$B$1115,2,0)</f>
        <v>52885</v>
      </c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>
        <v>144412570</v>
      </c>
      <c r="J844" s="3">
        <v>161513448</v>
      </c>
      <c r="K844" s="3">
        <v>0</v>
      </c>
      <c r="L844" s="3"/>
      <c r="M844" s="3"/>
      <c r="N844" s="3"/>
      <c r="O844" s="3"/>
      <c r="P844" s="25">
        <v>305926018</v>
      </c>
      <c r="Q844" s="156">
        <v>209650972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12034381</v>
      </c>
      <c r="X844" s="3"/>
      <c r="Y844" s="3">
        <v>0</v>
      </c>
      <c r="Z844" s="3">
        <v>0</v>
      </c>
      <c r="AA844" s="3">
        <v>0</v>
      </c>
      <c r="AB844" s="3"/>
      <c r="AC844" s="27">
        <v>12034381</v>
      </c>
      <c r="AD844" s="28">
        <v>84240665</v>
      </c>
      <c r="AE844" s="135"/>
      <c r="AG844" s="135"/>
      <c r="AI844" s="135"/>
    </row>
    <row r="845" spans="1:35" x14ac:dyDescent="0.25">
      <c r="A845" s="20">
        <v>833</v>
      </c>
      <c r="B845" s="52"/>
      <c r="C845" s="134" t="str">
        <f>VLOOKUP(D845,[1]Hoja1!$A$2:$B$1115,2,0)</f>
        <v>54003</v>
      </c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>
        <v>913067776</v>
      </c>
      <c r="J845" s="3">
        <v>833820643</v>
      </c>
      <c r="K845" s="3">
        <v>0</v>
      </c>
      <c r="L845" s="3"/>
      <c r="M845" s="3"/>
      <c r="N845" s="3"/>
      <c r="O845" s="3"/>
      <c r="P845" s="25">
        <v>1746888419</v>
      </c>
      <c r="Q845" s="156">
        <v>917249877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76088981</v>
      </c>
      <c r="X845" s="3"/>
      <c r="Y845" s="3">
        <v>0</v>
      </c>
      <c r="Z845" s="3">
        <v>0</v>
      </c>
      <c r="AA845" s="3">
        <v>0</v>
      </c>
      <c r="AB845" s="3"/>
      <c r="AC845" s="27">
        <v>76088981</v>
      </c>
      <c r="AD845" s="28">
        <v>753549561</v>
      </c>
      <c r="AE845" s="135"/>
      <c r="AG845" s="135"/>
      <c r="AI845" s="135"/>
    </row>
    <row r="846" spans="1:35" x14ac:dyDescent="0.25">
      <c r="A846" s="29">
        <v>834</v>
      </c>
      <c r="B846" s="52"/>
      <c r="C846" s="134" t="str">
        <f>VLOOKUP(D846,[1]Hoja1!$A$2:$B$1115,2,0)</f>
        <v>54051</v>
      </c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>
        <v>213909896</v>
      </c>
      <c r="J846" s="3">
        <v>215054389</v>
      </c>
      <c r="K846" s="3">
        <v>0</v>
      </c>
      <c r="L846" s="3"/>
      <c r="M846" s="3"/>
      <c r="N846" s="3"/>
      <c r="O846" s="3"/>
      <c r="P846" s="25">
        <v>428964285</v>
      </c>
      <c r="Q846" s="156">
        <v>286357689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17825825</v>
      </c>
      <c r="X846" s="3"/>
      <c r="Y846" s="3">
        <v>0</v>
      </c>
      <c r="Z846" s="3">
        <v>0</v>
      </c>
      <c r="AA846" s="3">
        <v>0</v>
      </c>
      <c r="AB846" s="3"/>
      <c r="AC846" s="27">
        <v>17825825</v>
      </c>
      <c r="AD846" s="28">
        <v>124780771</v>
      </c>
      <c r="AE846" s="135"/>
      <c r="AG846" s="135"/>
      <c r="AI846" s="135"/>
    </row>
    <row r="847" spans="1:35" x14ac:dyDescent="0.25">
      <c r="A847" s="20">
        <v>835</v>
      </c>
      <c r="B847" s="52"/>
      <c r="C847" s="134" t="str">
        <f>VLOOKUP(D847,[1]Hoja1!$A$2:$B$1115,2,0)</f>
        <v>54099</v>
      </c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>
        <v>131303518</v>
      </c>
      <c r="J847" s="3">
        <v>142259844</v>
      </c>
      <c r="K847" s="3">
        <v>0</v>
      </c>
      <c r="L847" s="3"/>
      <c r="M847" s="3"/>
      <c r="N847" s="3"/>
      <c r="O847" s="3"/>
      <c r="P847" s="25">
        <v>273563362</v>
      </c>
      <c r="Q847" s="156">
        <v>186027684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10941960</v>
      </c>
      <c r="X847" s="3"/>
      <c r="Y847" s="3">
        <v>0</v>
      </c>
      <c r="Z847" s="3">
        <v>0</v>
      </c>
      <c r="AA847" s="3">
        <v>0</v>
      </c>
      <c r="AB847" s="3"/>
      <c r="AC847" s="27">
        <v>10941960</v>
      </c>
      <c r="AD847" s="28">
        <v>76593718</v>
      </c>
      <c r="AE847" s="135"/>
      <c r="AG847" s="135"/>
      <c r="AI847" s="135"/>
    </row>
    <row r="848" spans="1:35" x14ac:dyDescent="0.25">
      <c r="A848" s="29">
        <v>836</v>
      </c>
      <c r="B848" s="52"/>
      <c r="C848" s="134" t="str">
        <f>VLOOKUP(D848,[1]Hoja1!$A$2:$B$1115,2,0)</f>
        <v>54109</v>
      </c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>
        <v>168251186</v>
      </c>
      <c r="J848" s="3">
        <v>154800647</v>
      </c>
      <c r="K848" s="3">
        <v>0</v>
      </c>
      <c r="L848" s="3"/>
      <c r="M848" s="3"/>
      <c r="N848" s="3"/>
      <c r="O848" s="3"/>
      <c r="P848" s="25">
        <v>323051833</v>
      </c>
      <c r="Q848" s="156">
        <v>210884375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14020932</v>
      </c>
      <c r="X848" s="3"/>
      <c r="Y848" s="3">
        <v>0</v>
      </c>
      <c r="Z848" s="3">
        <v>0</v>
      </c>
      <c r="AA848" s="3">
        <v>0</v>
      </c>
      <c r="AB848" s="3"/>
      <c r="AC848" s="27">
        <v>14020932</v>
      </c>
      <c r="AD848" s="28">
        <v>98146526</v>
      </c>
      <c r="AE848" s="135"/>
      <c r="AG848" s="135"/>
      <c r="AI848" s="135"/>
    </row>
    <row r="849" spans="1:35" x14ac:dyDescent="0.25">
      <c r="A849" s="20">
        <v>837</v>
      </c>
      <c r="B849" s="52"/>
      <c r="C849" s="134" t="str">
        <f>VLOOKUP(D849,[1]Hoja1!$A$2:$B$1115,2,0)</f>
        <v>54125</v>
      </c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>
        <v>63417160</v>
      </c>
      <c r="J849" s="3">
        <v>57189045</v>
      </c>
      <c r="K849" s="3">
        <v>0</v>
      </c>
      <c r="L849" s="3"/>
      <c r="M849" s="3"/>
      <c r="N849" s="3"/>
      <c r="O849" s="3"/>
      <c r="P849" s="25">
        <v>120606205</v>
      </c>
      <c r="Q849" s="156">
        <v>78328097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5284763</v>
      </c>
      <c r="X849" s="3"/>
      <c r="Y849" s="3">
        <v>0</v>
      </c>
      <c r="Z849" s="3">
        <v>0</v>
      </c>
      <c r="AA849" s="3">
        <v>0</v>
      </c>
      <c r="AB849" s="3"/>
      <c r="AC849" s="27">
        <v>5284763</v>
      </c>
      <c r="AD849" s="28">
        <v>36993345</v>
      </c>
      <c r="AE849" s="135"/>
      <c r="AG849" s="135"/>
      <c r="AI849" s="135"/>
    </row>
    <row r="850" spans="1:35" x14ac:dyDescent="0.25">
      <c r="A850" s="29">
        <v>838</v>
      </c>
      <c r="B850" s="52"/>
      <c r="C850" s="134" t="str">
        <f>VLOOKUP(D850,[1]Hoja1!$A$2:$B$1115,2,0)</f>
        <v>54128</v>
      </c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>
        <v>230291608</v>
      </c>
      <c r="J850" s="3">
        <v>213842555</v>
      </c>
      <c r="K850" s="3">
        <v>0</v>
      </c>
      <c r="L850" s="3"/>
      <c r="M850" s="3"/>
      <c r="N850" s="3"/>
      <c r="O850" s="3"/>
      <c r="P850" s="25">
        <v>444134163</v>
      </c>
      <c r="Q850" s="156">
        <v>290606423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19190967</v>
      </c>
      <c r="X850" s="3"/>
      <c r="Y850" s="3">
        <v>0</v>
      </c>
      <c r="Z850" s="3">
        <v>0</v>
      </c>
      <c r="AA850" s="3">
        <v>0</v>
      </c>
      <c r="AB850" s="3"/>
      <c r="AC850" s="27">
        <v>19190967</v>
      </c>
      <c r="AD850" s="28">
        <v>134336773</v>
      </c>
      <c r="AE850" s="135"/>
      <c r="AG850" s="135"/>
      <c r="AI850" s="135"/>
    </row>
    <row r="851" spans="1:35" x14ac:dyDescent="0.25">
      <c r="A851" s="20">
        <v>839</v>
      </c>
      <c r="B851" s="52"/>
      <c r="C851" s="134" t="str">
        <f>VLOOKUP(D851,[1]Hoja1!$A$2:$B$1115,2,0)</f>
        <v>54172</v>
      </c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>
        <v>319242104</v>
      </c>
      <c r="J851" s="3">
        <v>360827406</v>
      </c>
      <c r="K851" s="3">
        <v>0</v>
      </c>
      <c r="L851" s="3"/>
      <c r="M851" s="3"/>
      <c r="N851" s="3"/>
      <c r="O851" s="3"/>
      <c r="P851" s="25">
        <v>680069510</v>
      </c>
      <c r="Q851" s="156">
        <v>467241442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26603509</v>
      </c>
      <c r="X851" s="3"/>
      <c r="Y851" s="3">
        <v>0</v>
      </c>
      <c r="Z851" s="3">
        <v>0</v>
      </c>
      <c r="AA851" s="3">
        <v>0</v>
      </c>
      <c r="AB851" s="3"/>
      <c r="AC851" s="27">
        <v>26603509</v>
      </c>
      <c r="AD851" s="28">
        <v>186224559</v>
      </c>
      <c r="AE851" s="135"/>
      <c r="AG851" s="135"/>
      <c r="AI851" s="135"/>
    </row>
    <row r="852" spans="1:35" x14ac:dyDescent="0.25">
      <c r="A852" s="29">
        <v>840</v>
      </c>
      <c r="B852" s="52"/>
      <c r="C852" s="134" t="str">
        <f>VLOOKUP(D852,[1]Hoja1!$A$2:$B$1115,2,0)</f>
        <v>54174</v>
      </c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>
        <v>305101752</v>
      </c>
      <c r="J852" s="3">
        <v>265112125</v>
      </c>
      <c r="K852" s="3">
        <v>0</v>
      </c>
      <c r="L852" s="3"/>
      <c r="M852" s="3"/>
      <c r="N852" s="3"/>
      <c r="O852" s="3"/>
      <c r="P852" s="25">
        <v>570213877</v>
      </c>
      <c r="Q852" s="156">
        <v>366812709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25425146</v>
      </c>
      <c r="X852" s="3"/>
      <c r="Y852" s="3">
        <v>0</v>
      </c>
      <c r="Z852" s="3">
        <v>0</v>
      </c>
      <c r="AA852" s="3">
        <v>0</v>
      </c>
      <c r="AB852" s="3"/>
      <c r="AC852" s="27">
        <v>25425146</v>
      </c>
      <c r="AD852" s="28">
        <v>177976022</v>
      </c>
      <c r="AE852" s="135"/>
      <c r="AG852" s="135"/>
      <c r="AI852" s="135"/>
    </row>
    <row r="853" spans="1:35" x14ac:dyDescent="0.25">
      <c r="A853" s="20">
        <v>841</v>
      </c>
      <c r="B853" s="52"/>
      <c r="C853" s="134" t="str">
        <f>VLOOKUP(D853,[1]Hoja1!$A$2:$B$1115,2,0)</f>
        <v>54206</v>
      </c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>
        <v>737670000</v>
      </c>
      <c r="J853" s="3">
        <v>609948239</v>
      </c>
      <c r="K853" s="3">
        <v>0</v>
      </c>
      <c r="L853" s="3"/>
      <c r="M853" s="3"/>
      <c r="N853" s="3"/>
      <c r="O853" s="3"/>
      <c r="P853" s="25">
        <v>1347618239</v>
      </c>
      <c r="Q853" s="156">
        <v>855838239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61472500</v>
      </c>
      <c r="X853" s="3"/>
      <c r="Y853" s="3">
        <v>0</v>
      </c>
      <c r="Z853" s="3">
        <v>0</v>
      </c>
      <c r="AA853" s="3">
        <v>0</v>
      </c>
      <c r="AB853" s="3"/>
      <c r="AC853" s="27">
        <v>61472500</v>
      </c>
      <c r="AD853" s="28">
        <v>430307500</v>
      </c>
      <c r="AE853" s="135"/>
      <c r="AG853" s="135"/>
      <c r="AI853" s="135"/>
    </row>
    <row r="854" spans="1:35" x14ac:dyDescent="0.25">
      <c r="A854" s="29">
        <v>842</v>
      </c>
      <c r="B854" s="52"/>
      <c r="C854" s="134" t="str">
        <f>VLOOKUP(D854,[1]Hoja1!$A$2:$B$1115,2,0)</f>
        <v>54223</v>
      </c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>
        <v>190790540</v>
      </c>
      <c r="J854" s="3">
        <v>171677744</v>
      </c>
      <c r="K854" s="3">
        <v>0</v>
      </c>
      <c r="L854" s="3"/>
      <c r="M854" s="3"/>
      <c r="N854" s="3"/>
      <c r="O854" s="3"/>
      <c r="P854" s="25">
        <v>362468284</v>
      </c>
      <c r="Q854" s="156">
        <v>235274592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15899212</v>
      </c>
      <c r="X854" s="3"/>
      <c r="Y854" s="3">
        <v>0</v>
      </c>
      <c r="Z854" s="3">
        <v>0</v>
      </c>
      <c r="AA854" s="3">
        <v>0</v>
      </c>
      <c r="AB854" s="3"/>
      <c r="AC854" s="27">
        <v>15899212</v>
      </c>
      <c r="AD854" s="28">
        <v>111294480</v>
      </c>
      <c r="AE854" s="135"/>
      <c r="AG854" s="135"/>
      <c r="AI854" s="135"/>
    </row>
    <row r="855" spans="1:35" x14ac:dyDescent="0.25">
      <c r="A855" s="20">
        <v>843</v>
      </c>
      <c r="B855" s="52"/>
      <c r="C855" s="134" t="str">
        <f>VLOOKUP(D855,[1]Hoja1!$A$2:$B$1115,2,0)</f>
        <v>54239</v>
      </c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>
        <v>120863294</v>
      </c>
      <c r="J855" s="3">
        <v>102626019</v>
      </c>
      <c r="K855" s="3">
        <v>0</v>
      </c>
      <c r="L855" s="3"/>
      <c r="M855" s="3"/>
      <c r="N855" s="3"/>
      <c r="O855" s="3"/>
      <c r="P855" s="25">
        <v>223489313</v>
      </c>
      <c r="Q855" s="156">
        <v>142913783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10071941</v>
      </c>
      <c r="X855" s="3"/>
      <c r="Y855" s="3">
        <v>0</v>
      </c>
      <c r="Z855" s="3">
        <v>0</v>
      </c>
      <c r="AA855" s="3">
        <v>0</v>
      </c>
      <c r="AB855" s="3"/>
      <c r="AC855" s="27">
        <v>10071941</v>
      </c>
      <c r="AD855" s="28">
        <v>70503589</v>
      </c>
      <c r="AE855" s="135"/>
      <c r="AG855" s="135"/>
      <c r="AI855" s="135"/>
    </row>
    <row r="856" spans="1:35" x14ac:dyDescent="0.25">
      <c r="A856" s="29">
        <v>844</v>
      </c>
      <c r="B856" s="52"/>
      <c r="C856" s="134" t="str">
        <f>VLOOKUP(D856,[1]Hoja1!$A$2:$B$1115,2,0)</f>
        <v>54245</v>
      </c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>
        <v>564249856</v>
      </c>
      <c r="J856" s="3">
        <v>448949476</v>
      </c>
      <c r="K856" s="3">
        <v>0</v>
      </c>
      <c r="L856" s="3"/>
      <c r="M856" s="3"/>
      <c r="N856" s="3"/>
      <c r="O856" s="3"/>
      <c r="P856" s="25">
        <v>1013199332</v>
      </c>
      <c r="Q856" s="156">
        <v>637032760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47020821</v>
      </c>
      <c r="X856" s="3"/>
      <c r="Y856" s="3">
        <v>0</v>
      </c>
      <c r="Z856" s="3">
        <v>0</v>
      </c>
      <c r="AA856" s="3">
        <v>0</v>
      </c>
      <c r="AB856" s="3"/>
      <c r="AC856" s="27">
        <v>47020821</v>
      </c>
      <c r="AD856" s="28">
        <v>329145751</v>
      </c>
      <c r="AE856" s="135"/>
      <c r="AG856" s="135"/>
      <c r="AI856" s="135"/>
    </row>
    <row r="857" spans="1:35" x14ac:dyDescent="0.25">
      <c r="A857" s="20">
        <v>845</v>
      </c>
      <c r="B857" s="52"/>
      <c r="C857" s="134" t="str">
        <f>VLOOKUP(D857,[1]Hoja1!$A$2:$B$1115,2,0)</f>
        <v>54250</v>
      </c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>
        <v>1346567728</v>
      </c>
      <c r="J857" s="3">
        <v>961017319</v>
      </c>
      <c r="K857" s="3">
        <v>0</v>
      </c>
      <c r="L857" s="3"/>
      <c r="M857" s="3"/>
      <c r="N857" s="3"/>
      <c r="O857" s="3"/>
      <c r="P857" s="25">
        <v>2307585047</v>
      </c>
      <c r="Q857" s="156">
        <v>1409873227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112213977</v>
      </c>
      <c r="X857" s="3"/>
      <c r="Y857" s="3">
        <v>0</v>
      </c>
      <c r="Z857" s="3">
        <v>0</v>
      </c>
      <c r="AA857" s="3">
        <v>0</v>
      </c>
      <c r="AB857" s="3"/>
      <c r="AC857" s="27">
        <v>112213977</v>
      </c>
      <c r="AD857" s="28">
        <v>785497843</v>
      </c>
      <c r="AE857" s="135"/>
      <c r="AG857" s="135"/>
      <c r="AI857" s="135"/>
    </row>
    <row r="858" spans="1:35" x14ac:dyDescent="0.25">
      <c r="A858" s="29">
        <v>846</v>
      </c>
      <c r="B858" s="52"/>
      <c r="C858" s="134" t="str">
        <f>VLOOKUP(D858,[1]Hoja1!$A$2:$B$1115,2,0)</f>
        <v>54261</v>
      </c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>
        <v>727499344</v>
      </c>
      <c r="J858" s="3">
        <v>687254672</v>
      </c>
      <c r="K858" s="3">
        <v>0</v>
      </c>
      <c r="L858" s="3"/>
      <c r="M858" s="3"/>
      <c r="N858" s="3"/>
      <c r="O858" s="3"/>
      <c r="P858" s="25">
        <v>1414754016</v>
      </c>
      <c r="Q858" s="156">
        <v>929754452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60624945</v>
      </c>
      <c r="X858" s="3"/>
      <c r="Y858" s="3">
        <v>0</v>
      </c>
      <c r="Z858" s="3">
        <v>0</v>
      </c>
      <c r="AA858" s="3">
        <v>0</v>
      </c>
      <c r="AB858" s="3"/>
      <c r="AC858" s="27">
        <v>60624945</v>
      </c>
      <c r="AD858" s="28">
        <v>424374619</v>
      </c>
      <c r="AE858" s="135"/>
      <c r="AG858" s="135"/>
      <c r="AI858" s="135"/>
    </row>
    <row r="859" spans="1:35" x14ac:dyDescent="0.25">
      <c r="A859" s="20">
        <v>847</v>
      </c>
      <c r="B859" s="52"/>
      <c r="C859" s="134" t="str">
        <f>VLOOKUP(D859,[1]Hoja1!$A$2:$B$1115,2,0)</f>
        <v>54313</v>
      </c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>
        <v>115000778</v>
      </c>
      <c r="J859" s="3">
        <v>121822885</v>
      </c>
      <c r="K859" s="3">
        <v>0</v>
      </c>
      <c r="L859" s="3"/>
      <c r="M859" s="3"/>
      <c r="N859" s="3"/>
      <c r="O859" s="3"/>
      <c r="P859" s="25">
        <v>236823663</v>
      </c>
      <c r="Q859" s="156">
        <v>160156477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9583398</v>
      </c>
      <c r="X859" s="3"/>
      <c r="Y859" s="3">
        <v>0</v>
      </c>
      <c r="Z859" s="3">
        <v>0</v>
      </c>
      <c r="AA859" s="3">
        <v>0</v>
      </c>
      <c r="AB859" s="3"/>
      <c r="AC859" s="27">
        <v>9583398</v>
      </c>
      <c r="AD859" s="28">
        <v>67083788</v>
      </c>
      <c r="AE859" s="135"/>
      <c r="AG859" s="135"/>
      <c r="AI859" s="135"/>
    </row>
    <row r="860" spans="1:35" x14ac:dyDescent="0.25">
      <c r="A860" s="29">
        <v>848</v>
      </c>
      <c r="B860" s="52"/>
      <c r="C860" s="134" t="str">
        <f>VLOOKUP(D860,[1]Hoja1!$A$2:$B$1115,2,0)</f>
        <v>54344</v>
      </c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>
        <v>507603272</v>
      </c>
      <c r="J860" s="3">
        <v>394186270</v>
      </c>
      <c r="K860" s="3">
        <v>0</v>
      </c>
      <c r="L860" s="3"/>
      <c r="M860" s="3"/>
      <c r="N860" s="3"/>
      <c r="O860" s="3"/>
      <c r="P860" s="25">
        <v>901789542</v>
      </c>
      <c r="Q860" s="156">
        <v>563387362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42300273</v>
      </c>
      <c r="X860" s="3"/>
      <c r="Y860" s="3">
        <v>0</v>
      </c>
      <c r="Z860" s="3">
        <v>0</v>
      </c>
      <c r="AA860" s="3">
        <v>0</v>
      </c>
      <c r="AB860" s="3"/>
      <c r="AC860" s="27">
        <v>42300273</v>
      </c>
      <c r="AD860" s="28">
        <v>296101907</v>
      </c>
      <c r="AE860" s="135"/>
      <c r="AG860" s="135"/>
      <c r="AI860" s="135"/>
    </row>
    <row r="861" spans="1:35" x14ac:dyDescent="0.25">
      <c r="A861" s="20">
        <v>849</v>
      </c>
      <c r="B861" s="52"/>
      <c r="C861" s="134" t="str">
        <f>VLOOKUP(D861,[1]Hoja1!$A$2:$B$1115,2,0)</f>
        <v>54347</v>
      </c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>
        <v>73843986</v>
      </c>
      <c r="J861" s="3">
        <v>71378182</v>
      </c>
      <c r="K861" s="3">
        <v>0</v>
      </c>
      <c r="L861" s="3"/>
      <c r="M861" s="3"/>
      <c r="N861" s="3"/>
      <c r="O861" s="3"/>
      <c r="P861" s="25">
        <v>145222168</v>
      </c>
      <c r="Q861" s="156">
        <v>95992846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6153666</v>
      </c>
      <c r="X861" s="3"/>
      <c r="Y861" s="3">
        <v>0</v>
      </c>
      <c r="Z861" s="3">
        <v>0</v>
      </c>
      <c r="AA861" s="3">
        <v>0</v>
      </c>
      <c r="AB861" s="3"/>
      <c r="AC861" s="27">
        <v>6153666</v>
      </c>
      <c r="AD861" s="28">
        <v>43075656</v>
      </c>
      <c r="AE861" s="135"/>
      <c r="AG861" s="135"/>
      <c r="AI861" s="135"/>
    </row>
    <row r="862" spans="1:35" x14ac:dyDescent="0.25">
      <c r="A862" s="29">
        <v>850</v>
      </c>
      <c r="B862" s="52"/>
      <c r="C862" s="134" t="str">
        <f>VLOOKUP(D862,[1]Hoja1!$A$2:$B$1115,2,0)</f>
        <v>54377</v>
      </c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>
        <v>91718566</v>
      </c>
      <c r="J862" s="3">
        <v>105778923</v>
      </c>
      <c r="K862" s="3">
        <v>0</v>
      </c>
      <c r="L862" s="3"/>
      <c r="M862" s="3"/>
      <c r="N862" s="3"/>
      <c r="O862" s="3"/>
      <c r="P862" s="25">
        <v>197497489</v>
      </c>
      <c r="Q862" s="156">
        <v>136351779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7643214</v>
      </c>
      <c r="X862" s="3"/>
      <c r="Y862" s="3">
        <v>0</v>
      </c>
      <c r="Z862" s="3">
        <v>0</v>
      </c>
      <c r="AA862" s="3">
        <v>0</v>
      </c>
      <c r="AB862" s="3"/>
      <c r="AC862" s="27">
        <v>7643214</v>
      </c>
      <c r="AD862" s="28">
        <v>53502496</v>
      </c>
      <c r="AE862" s="135"/>
      <c r="AG862" s="135"/>
      <c r="AI862" s="135"/>
    </row>
    <row r="863" spans="1:35" x14ac:dyDescent="0.25">
      <c r="A863" s="20">
        <v>851</v>
      </c>
      <c r="B863" s="52"/>
      <c r="C863" s="134" t="str">
        <f>VLOOKUP(D863,[1]Hoja1!$A$2:$B$1115,2,0)</f>
        <v>54385</v>
      </c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>
        <v>445832448</v>
      </c>
      <c r="J863" s="3">
        <v>386464268</v>
      </c>
      <c r="K863" s="3">
        <v>0</v>
      </c>
      <c r="L863" s="3"/>
      <c r="M863" s="3"/>
      <c r="N863" s="3"/>
      <c r="O863" s="3"/>
      <c r="P863" s="25">
        <v>832296716</v>
      </c>
      <c r="Q863" s="156">
        <v>535075084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37152704</v>
      </c>
      <c r="X863" s="3"/>
      <c r="Y863" s="3">
        <v>0</v>
      </c>
      <c r="Z863" s="3">
        <v>0</v>
      </c>
      <c r="AA863" s="3">
        <v>0</v>
      </c>
      <c r="AB863" s="3"/>
      <c r="AC863" s="27">
        <v>37152704</v>
      </c>
      <c r="AD863" s="28">
        <v>260068928</v>
      </c>
      <c r="AE863" s="135"/>
      <c r="AG863" s="135"/>
      <c r="AI863" s="135"/>
    </row>
    <row r="864" spans="1:35" x14ac:dyDescent="0.25">
      <c r="A864" s="29">
        <v>852</v>
      </c>
      <c r="B864" s="52"/>
      <c r="C864" s="134" t="str">
        <f>VLOOKUP(D864,[1]Hoja1!$A$2:$B$1115,2,0)</f>
        <v>54398</v>
      </c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>
        <v>211898304</v>
      </c>
      <c r="J864" s="3">
        <v>195547043</v>
      </c>
      <c r="K864" s="3">
        <v>0</v>
      </c>
      <c r="L864" s="3"/>
      <c r="M864" s="3"/>
      <c r="N864" s="3"/>
      <c r="O864" s="3"/>
      <c r="P864" s="25">
        <v>407445347</v>
      </c>
      <c r="Q864" s="156">
        <v>266179811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17658192</v>
      </c>
      <c r="X864" s="3"/>
      <c r="Y864" s="3">
        <v>0</v>
      </c>
      <c r="Z864" s="3">
        <v>0</v>
      </c>
      <c r="AA864" s="3">
        <v>0</v>
      </c>
      <c r="AB864" s="3"/>
      <c r="AC864" s="27">
        <v>17658192</v>
      </c>
      <c r="AD864" s="28">
        <v>123607344</v>
      </c>
      <c r="AE864" s="135"/>
      <c r="AG864" s="135"/>
      <c r="AI864" s="135"/>
    </row>
    <row r="865" spans="1:35" x14ac:dyDescent="0.25">
      <c r="A865" s="20">
        <v>853</v>
      </c>
      <c r="B865" s="52"/>
      <c r="C865" s="134" t="str">
        <f>VLOOKUP(D865,[1]Hoja1!$A$2:$B$1115,2,0)</f>
        <v>54405</v>
      </c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>
        <v>942245520</v>
      </c>
      <c r="J865" s="3">
        <v>1036271083</v>
      </c>
      <c r="K865" s="3">
        <v>0</v>
      </c>
      <c r="L865" s="3"/>
      <c r="M865" s="3"/>
      <c r="N865" s="3"/>
      <c r="O865" s="3"/>
      <c r="P865" s="25">
        <v>1978516603</v>
      </c>
      <c r="Q865" s="156">
        <v>1350352923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78520460</v>
      </c>
      <c r="X865" s="3"/>
      <c r="Y865" s="3">
        <v>0</v>
      </c>
      <c r="Z865" s="3">
        <v>0</v>
      </c>
      <c r="AA865" s="3">
        <v>0</v>
      </c>
      <c r="AB865" s="3"/>
      <c r="AC865" s="27">
        <v>78520460</v>
      </c>
      <c r="AD865" s="28">
        <v>549643220</v>
      </c>
      <c r="AE865" s="135"/>
      <c r="AG865" s="135"/>
      <c r="AI865" s="135"/>
    </row>
    <row r="866" spans="1:35" x14ac:dyDescent="0.25">
      <c r="A866" s="29">
        <v>854</v>
      </c>
      <c r="B866" s="52"/>
      <c r="C866" s="134" t="str">
        <f>VLOOKUP(D866,[1]Hoja1!$A$2:$B$1115,2,0)</f>
        <v>54418</v>
      </c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>
        <v>79382962</v>
      </c>
      <c r="J866" s="3">
        <v>70936796</v>
      </c>
      <c r="K866" s="3">
        <v>0</v>
      </c>
      <c r="L866" s="3"/>
      <c r="M866" s="3"/>
      <c r="N866" s="3"/>
      <c r="O866" s="3"/>
      <c r="P866" s="25">
        <v>150319758</v>
      </c>
      <c r="Q866" s="156">
        <v>97397784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6615247</v>
      </c>
      <c r="X866" s="3"/>
      <c r="Y866" s="3">
        <v>0</v>
      </c>
      <c r="Z866" s="3">
        <v>0</v>
      </c>
      <c r="AA866" s="3">
        <v>0</v>
      </c>
      <c r="AB866" s="3"/>
      <c r="AC866" s="27">
        <v>6615247</v>
      </c>
      <c r="AD866" s="28">
        <v>46306727</v>
      </c>
      <c r="AE866" s="135"/>
      <c r="AG866" s="135"/>
      <c r="AI866" s="135"/>
    </row>
    <row r="867" spans="1:35" x14ac:dyDescent="0.25">
      <c r="A867" s="20">
        <v>855</v>
      </c>
      <c r="B867" s="52"/>
      <c r="C867" s="134" t="str">
        <f>VLOOKUP(D867,[1]Hoja1!$A$2:$B$1115,2,0)</f>
        <v>54480</v>
      </c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>
        <v>69434296</v>
      </c>
      <c r="J867" s="3">
        <v>71718810</v>
      </c>
      <c r="K867" s="3">
        <v>0</v>
      </c>
      <c r="L867" s="3"/>
      <c r="M867" s="3"/>
      <c r="N867" s="3"/>
      <c r="O867" s="3"/>
      <c r="P867" s="25">
        <v>141153106</v>
      </c>
      <c r="Q867" s="156">
        <v>94863574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5786191</v>
      </c>
      <c r="X867" s="3"/>
      <c r="Y867" s="3">
        <v>0</v>
      </c>
      <c r="Z867" s="3">
        <v>0</v>
      </c>
      <c r="AA867" s="3">
        <v>0</v>
      </c>
      <c r="AB867" s="3"/>
      <c r="AC867" s="27">
        <v>5786191</v>
      </c>
      <c r="AD867" s="28">
        <v>40503341</v>
      </c>
      <c r="AE867" s="135"/>
      <c r="AG867" s="135"/>
      <c r="AI867" s="135"/>
    </row>
    <row r="868" spans="1:35" x14ac:dyDescent="0.25">
      <c r="A868" s="29">
        <v>856</v>
      </c>
      <c r="B868" s="52"/>
      <c r="C868" s="134" t="str">
        <f>VLOOKUP(D868,[1]Hoja1!$A$2:$B$1115,2,0)</f>
        <v>54498</v>
      </c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>
        <v>1971156896</v>
      </c>
      <c r="J868" s="3">
        <v>2001838470</v>
      </c>
      <c r="K868" s="3">
        <v>0</v>
      </c>
      <c r="L868" s="3"/>
      <c r="M868" s="3"/>
      <c r="N868" s="3"/>
      <c r="O868" s="3"/>
      <c r="P868" s="25">
        <v>3972995366</v>
      </c>
      <c r="Q868" s="156">
        <v>2479374835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164263075</v>
      </c>
      <c r="X868" s="3"/>
      <c r="Y868" s="3">
        <v>0</v>
      </c>
      <c r="Z868" s="3">
        <v>0</v>
      </c>
      <c r="AA868" s="3">
        <v>0</v>
      </c>
      <c r="AB868" s="3"/>
      <c r="AC868" s="27">
        <v>164263075</v>
      </c>
      <c r="AD868" s="28">
        <v>1329357456</v>
      </c>
      <c r="AE868" s="135"/>
      <c r="AG868" s="135"/>
      <c r="AI868" s="135"/>
    </row>
    <row r="869" spans="1:35" x14ac:dyDescent="0.25">
      <c r="A869" s="20">
        <v>857</v>
      </c>
      <c r="B869" s="52"/>
      <c r="C869" s="134" t="str">
        <f>VLOOKUP(D869,[1]Hoja1!$A$2:$B$1115,2,0)</f>
        <v>54518</v>
      </c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>
        <v>555426072</v>
      </c>
      <c r="J869" s="3">
        <v>618864791</v>
      </c>
      <c r="K869" s="3">
        <v>0</v>
      </c>
      <c r="L869" s="3"/>
      <c r="M869" s="3"/>
      <c r="N869" s="3"/>
      <c r="O869" s="3"/>
      <c r="P869" s="25">
        <v>1174290863</v>
      </c>
      <c r="Q869" s="156">
        <v>804006815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46285506</v>
      </c>
      <c r="X869" s="3"/>
      <c r="Y869" s="3">
        <v>0</v>
      </c>
      <c r="Z869" s="3">
        <v>0</v>
      </c>
      <c r="AA869" s="3">
        <v>0</v>
      </c>
      <c r="AB869" s="3"/>
      <c r="AC869" s="27">
        <v>46285506</v>
      </c>
      <c r="AD869" s="28">
        <v>323998542</v>
      </c>
      <c r="AE869" s="135"/>
      <c r="AG869" s="135"/>
      <c r="AI869" s="135"/>
    </row>
    <row r="870" spans="1:35" x14ac:dyDescent="0.25">
      <c r="A870" s="29">
        <v>858</v>
      </c>
      <c r="B870" s="52"/>
      <c r="C870" s="134" t="str">
        <f>VLOOKUP(D870,[1]Hoja1!$A$2:$B$1115,2,0)</f>
        <v>54520</v>
      </c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>
        <v>113519968</v>
      </c>
      <c r="J870" s="3">
        <v>135967720</v>
      </c>
      <c r="K870" s="3">
        <v>0</v>
      </c>
      <c r="L870" s="3"/>
      <c r="M870" s="3"/>
      <c r="N870" s="3"/>
      <c r="O870" s="3"/>
      <c r="P870" s="25">
        <v>249487688</v>
      </c>
      <c r="Q870" s="156">
        <v>173807708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9459997</v>
      </c>
      <c r="X870" s="3"/>
      <c r="Y870" s="3">
        <v>0</v>
      </c>
      <c r="Z870" s="3">
        <v>0</v>
      </c>
      <c r="AA870" s="3">
        <v>0</v>
      </c>
      <c r="AB870" s="3"/>
      <c r="AC870" s="27">
        <v>9459997</v>
      </c>
      <c r="AD870" s="28">
        <v>66219983</v>
      </c>
      <c r="AE870" s="135"/>
      <c r="AG870" s="135"/>
      <c r="AI870" s="135"/>
    </row>
    <row r="871" spans="1:35" x14ac:dyDescent="0.25">
      <c r="A871" s="20">
        <v>859</v>
      </c>
      <c r="B871" s="52"/>
      <c r="C871" s="134" t="str">
        <f>VLOOKUP(D871,[1]Hoja1!$A$2:$B$1115,2,0)</f>
        <v>54553</v>
      </c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>
        <v>212054816</v>
      </c>
      <c r="J871" s="3">
        <v>215518631</v>
      </c>
      <c r="K871" s="3">
        <v>0</v>
      </c>
      <c r="L871" s="3"/>
      <c r="M871" s="3"/>
      <c r="N871" s="3"/>
      <c r="O871" s="3"/>
      <c r="P871" s="25">
        <v>427573447</v>
      </c>
      <c r="Q871" s="156">
        <v>286203571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17671235</v>
      </c>
      <c r="X871" s="3"/>
      <c r="Y871" s="3">
        <v>0</v>
      </c>
      <c r="Z871" s="3">
        <v>0</v>
      </c>
      <c r="AA871" s="3">
        <v>0</v>
      </c>
      <c r="AB871" s="3"/>
      <c r="AC871" s="27">
        <v>17671235</v>
      </c>
      <c r="AD871" s="28">
        <v>123698641</v>
      </c>
      <c r="AE871" s="135"/>
      <c r="AG871" s="135"/>
      <c r="AI871" s="135"/>
    </row>
    <row r="872" spans="1:35" x14ac:dyDescent="0.25">
      <c r="A872" s="29">
        <v>860</v>
      </c>
      <c r="B872" s="52"/>
      <c r="C872" s="134" t="str">
        <f>VLOOKUP(D872,[1]Hoja1!$A$2:$B$1115,2,0)</f>
        <v>54599</v>
      </c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>
        <v>113866336</v>
      </c>
      <c r="J872" s="3">
        <v>123900873</v>
      </c>
      <c r="K872" s="3">
        <v>0</v>
      </c>
      <c r="L872" s="3"/>
      <c r="M872" s="3"/>
      <c r="N872" s="3"/>
      <c r="O872" s="3"/>
      <c r="P872" s="25">
        <v>237767209</v>
      </c>
      <c r="Q872" s="156">
        <v>161856317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9488861</v>
      </c>
      <c r="X872" s="3"/>
      <c r="Y872" s="3">
        <v>0</v>
      </c>
      <c r="Z872" s="3">
        <v>0</v>
      </c>
      <c r="AA872" s="3">
        <v>0</v>
      </c>
      <c r="AB872" s="3"/>
      <c r="AC872" s="27">
        <v>9488861</v>
      </c>
      <c r="AD872" s="28">
        <v>66422031</v>
      </c>
      <c r="AE872" s="135"/>
      <c r="AG872" s="135"/>
      <c r="AI872" s="135"/>
    </row>
    <row r="873" spans="1:35" x14ac:dyDescent="0.25">
      <c r="A873" s="20">
        <v>861</v>
      </c>
      <c r="B873" s="52"/>
      <c r="C873" s="134" t="str">
        <f>VLOOKUP(D873,[1]Hoja1!$A$2:$B$1115,2,0)</f>
        <v>54660</v>
      </c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>
        <v>187797604</v>
      </c>
      <c r="J873" s="3">
        <v>218684835</v>
      </c>
      <c r="K873" s="3">
        <v>0</v>
      </c>
      <c r="L873" s="3"/>
      <c r="M873" s="3"/>
      <c r="N873" s="3"/>
      <c r="O873" s="3"/>
      <c r="P873" s="25">
        <v>406482439</v>
      </c>
      <c r="Q873" s="156">
        <v>281284035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15649800</v>
      </c>
      <c r="X873" s="3"/>
      <c r="Y873" s="3">
        <v>0</v>
      </c>
      <c r="Z873" s="3">
        <v>0</v>
      </c>
      <c r="AA873" s="3">
        <v>0</v>
      </c>
      <c r="AB873" s="3"/>
      <c r="AC873" s="27">
        <v>15649800</v>
      </c>
      <c r="AD873" s="28">
        <v>109548604</v>
      </c>
      <c r="AE873" s="135"/>
      <c r="AG873" s="135"/>
      <c r="AI873" s="135"/>
    </row>
    <row r="874" spans="1:35" x14ac:dyDescent="0.25">
      <c r="A874" s="29">
        <v>862</v>
      </c>
      <c r="B874" s="52"/>
      <c r="C874" s="134" t="str">
        <f>VLOOKUP(D874,[1]Hoja1!$A$2:$B$1115,2,0)</f>
        <v>54670</v>
      </c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>
        <v>421478896</v>
      </c>
      <c r="J874" s="3">
        <v>369698582</v>
      </c>
      <c r="K874" s="3">
        <v>0</v>
      </c>
      <c r="L874" s="3"/>
      <c r="M874" s="3"/>
      <c r="N874" s="3"/>
      <c r="O874" s="3"/>
      <c r="P874" s="25">
        <v>791177478</v>
      </c>
      <c r="Q874" s="156">
        <v>510191546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35123241</v>
      </c>
      <c r="X874" s="3"/>
      <c r="Y874" s="3">
        <v>0</v>
      </c>
      <c r="Z874" s="3">
        <v>0</v>
      </c>
      <c r="AA874" s="3">
        <v>0</v>
      </c>
      <c r="AB874" s="3"/>
      <c r="AC874" s="27">
        <v>35123241</v>
      </c>
      <c r="AD874" s="28">
        <v>245862691</v>
      </c>
      <c r="AE874" s="135"/>
      <c r="AG874" s="135"/>
      <c r="AI874" s="135"/>
    </row>
    <row r="875" spans="1:35" x14ac:dyDescent="0.25">
      <c r="A875" s="20">
        <v>863</v>
      </c>
      <c r="B875" s="52"/>
      <c r="C875" s="134" t="str">
        <f>VLOOKUP(D875,[1]Hoja1!$A$2:$B$1115,2,0)</f>
        <v>54673</v>
      </c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>
        <v>202438944</v>
      </c>
      <c r="J875" s="3">
        <v>183319692</v>
      </c>
      <c r="K875" s="3">
        <v>0</v>
      </c>
      <c r="L875" s="3"/>
      <c r="M875" s="3"/>
      <c r="N875" s="3"/>
      <c r="O875" s="3"/>
      <c r="P875" s="25">
        <v>385758636</v>
      </c>
      <c r="Q875" s="156">
        <v>250799340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16869912</v>
      </c>
      <c r="X875" s="3"/>
      <c r="Y875" s="3">
        <v>0</v>
      </c>
      <c r="Z875" s="3">
        <v>0</v>
      </c>
      <c r="AA875" s="3">
        <v>0</v>
      </c>
      <c r="AB875" s="3"/>
      <c r="AC875" s="27">
        <v>16869912</v>
      </c>
      <c r="AD875" s="28">
        <v>118089384</v>
      </c>
      <c r="AE875" s="135"/>
      <c r="AG875" s="135"/>
      <c r="AI875" s="135"/>
    </row>
    <row r="876" spans="1:35" x14ac:dyDescent="0.25">
      <c r="A876" s="29">
        <v>864</v>
      </c>
      <c r="B876" s="52"/>
      <c r="C876" s="134" t="str">
        <f>VLOOKUP(D876,[1]Hoja1!$A$2:$B$1115,2,0)</f>
        <v>54680</v>
      </c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>
        <v>49757438</v>
      </c>
      <c r="J876" s="3">
        <v>56138113</v>
      </c>
      <c r="K876" s="3">
        <v>0</v>
      </c>
      <c r="L876" s="3"/>
      <c r="M876" s="3"/>
      <c r="N876" s="3"/>
      <c r="O876" s="3"/>
      <c r="P876" s="25">
        <v>105895551</v>
      </c>
      <c r="Q876" s="156">
        <v>72723925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4146453</v>
      </c>
      <c r="X876" s="3"/>
      <c r="Y876" s="3">
        <v>0</v>
      </c>
      <c r="Z876" s="3">
        <v>0</v>
      </c>
      <c r="AA876" s="3">
        <v>0</v>
      </c>
      <c r="AB876" s="3"/>
      <c r="AC876" s="27">
        <v>4146453</v>
      </c>
      <c r="AD876" s="28">
        <v>29025173</v>
      </c>
      <c r="AE876" s="135"/>
      <c r="AG876" s="135"/>
      <c r="AI876" s="135"/>
    </row>
    <row r="877" spans="1:35" x14ac:dyDescent="0.25">
      <c r="A877" s="20">
        <v>865</v>
      </c>
      <c r="B877" s="52"/>
      <c r="C877" s="134" t="str">
        <f>VLOOKUP(D877,[1]Hoja1!$A$2:$B$1115,2,0)</f>
        <v>54720</v>
      </c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>
        <v>888549968</v>
      </c>
      <c r="J877" s="3">
        <v>828667577</v>
      </c>
      <c r="K877" s="3">
        <v>0</v>
      </c>
      <c r="L877" s="3"/>
      <c r="M877" s="3"/>
      <c r="N877" s="3"/>
      <c r="O877" s="3"/>
      <c r="P877" s="25">
        <v>1717217545</v>
      </c>
      <c r="Q877" s="156">
        <v>1124850901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74045831</v>
      </c>
      <c r="X877" s="3"/>
      <c r="Y877" s="3">
        <v>0</v>
      </c>
      <c r="Z877" s="3">
        <v>0</v>
      </c>
      <c r="AA877" s="3">
        <v>0</v>
      </c>
      <c r="AB877" s="3"/>
      <c r="AC877" s="27">
        <v>74045831</v>
      </c>
      <c r="AD877" s="28">
        <v>518320813</v>
      </c>
      <c r="AE877" s="135"/>
      <c r="AG877" s="135"/>
      <c r="AI877" s="135"/>
    </row>
    <row r="878" spans="1:35" x14ac:dyDescent="0.25">
      <c r="A878" s="29">
        <v>866</v>
      </c>
      <c r="B878" s="52"/>
      <c r="C878" s="134" t="str">
        <f>VLOOKUP(D878,[1]Hoja1!$A$2:$B$1115,2,0)</f>
        <v>54743</v>
      </c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>
        <v>117594026</v>
      </c>
      <c r="J878" s="3">
        <v>131689652</v>
      </c>
      <c r="K878" s="3">
        <v>0</v>
      </c>
      <c r="L878" s="3"/>
      <c r="M878" s="3"/>
      <c r="N878" s="3"/>
      <c r="O878" s="3"/>
      <c r="P878" s="25">
        <v>249283678</v>
      </c>
      <c r="Q878" s="156">
        <v>170887660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9799502</v>
      </c>
      <c r="X878" s="3"/>
      <c r="Y878" s="3">
        <v>0</v>
      </c>
      <c r="Z878" s="3">
        <v>0</v>
      </c>
      <c r="AA878" s="3">
        <v>0</v>
      </c>
      <c r="AB878" s="3"/>
      <c r="AC878" s="27">
        <v>9799502</v>
      </c>
      <c r="AD878" s="28">
        <v>68596516</v>
      </c>
      <c r="AE878" s="135"/>
      <c r="AG878" s="135"/>
      <c r="AI878" s="135"/>
    </row>
    <row r="879" spans="1:35" x14ac:dyDescent="0.25">
      <c r="A879" s="20">
        <v>867</v>
      </c>
      <c r="B879" s="52"/>
      <c r="C879" s="134" t="str">
        <f>VLOOKUP(D879,[1]Hoja1!$A$2:$B$1115,2,0)</f>
        <v>54800</v>
      </c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>
        <v>717170784</v>
      </c>
      <c r="J879" s="3">
        <v>669424124</v>
      </c>
      <c r="K879" s="3">
        <v>0</v>
      </c>
      <c r="L879" s="3"/>
      <c r="M879" s="3"/>
      <c r="N879" s="3"/>
      <c r="O879" s="3"/>
      <c r="P879" s="25">
        <v>1386594908</v>
      </c>
      <c r="Q879" s="156">
        <v>908481052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59764232</v>
      </c>
      <c r="X879" s="3"/>
      <c r="Y879" s="3">
        <v>0</v>
      </c>
      <c r="Z879" s="3">
        <v>0</v>
      </c>
      <c r="AA879" s="3">
        <v>0</v>
      </c>
      <c r="AB879" s="3"/>
      <c r="AC879" s="27">
        <v>59764232</v>
      </c>
      <c r="AD879" s="28">
        <v>418349624</v>
      </c>
      <c r="AE879" s="135"/>
      <c r="AG879" s="135"/>
      <c r="AI879" s="135"/>
    </row>
    <row r="880" spans="1:35" x14ac:dyDescent="0.25">
      <c r="A880" s="29">
        <v>868</v>
      </c>
      <c r="B880" s="52"/>
      <c r="C880" s="134" t="str">
        <f>VLOOKUP(D880,[1]Hoja1!$A$2:$B$1115,2,0)</f>
        <v>54810</v>
      </c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>
        <v>3179290112</v>
      </c>
      <c r="J880" s="3">
        <v>2368932586</v>
      </c>
      <c r="K880" s="3">
        <v>0</v>
      </c>
      <c r="L880" s="3"/>
      <c r="M880" s="3"/>
      <c r="N880" s="3"/>
      <c r="O880" s="3"/>
      <c r="P880" s="25">
        <v>5548222698</v>
      </c>
      <c r="Q880" s="156">
        <v>3428695958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264940843</v>
      </c>
      <c r="X880" s="3"/>
      <c r="Y880" s="3">
        <v>0</v>
      </c>
      <c r="Z880" s="3">
        <v>0</v>
      </c>
      <c r="AA880" s="3">
        <v>0</v>
      </c>
      <c r="AB880" s="3"/>
      <c r="AC880" s="27">
        <v>264940843</v>
      </c>
      <c r="AD880" s="28">
        <v>1854585897</v>
      </c>
      <c r="AE880" s="135"/>
      <c r="AG880" s="135"/>
      <c r="AI880" s="135"/>
    </row>
    <row r="881" spans="1:35" x14ac:dyDescent="0.25">
      <c r="A881" s="20">
        <v>869</v>
      </c>
      <c r="B881" s="52"/>
      <c r="C881" s="134" t="str">
        <f>VLOOKUP(D881,[1]Hoja1!$A$2:$B$1115,2,0)</f>
        <v>54820</v>
      </c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>
        <v>464890424</v>
      </c>
      <c r="J881" s="3">
        <v>471623680</v>
      </c>
      <c r="K881" s="3">
        <v>0</v>
      </c>
      <c r="L881" s="3"/>
      <c r="M881" s="3"/>
      <c r="N881" s="3"/>
      <c r="O881" s="3"/>
      <c r="P881" s="25">
        <v>936514104</v>
      </c>
      <c r="Q881" s="156">
        <v>626587156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38740869</v>
      </c>
      <c r="X881" s="3"/>
      <c r="Y881" s="3">
        <v>0</v>
      </c>
      <c r="Z881" s="3">
        <v>0</v>
      </c>
      <c r="AA881" s="3">
        <v>0</v>
      </c>
      <c r="AB881" s="3"/>
      <c r="AC881" s="27">
        <v>38740869</v>
      </c>
      <c r="AD881" s="28">
        <v>271186079</v>
      </c>
      <c r="AE881" s="135"/>
      <c r="AG881" s="135"/>
      <c r="AI881" s="135"/>
    </row>
    <row r="882" spans="1:35" x14ac:dyDescent="0.25">
      <c r="A882" s="29">
        <v>870</v>
      </c>
      <c r="B882" s="52"/>
      <c r="C882" s="134" t="str">
        <f>VLOOKUP(D882,[1]Hoja1!$A$2:$B$1115,2,0)</f>
        <v>54871</v>
      </c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>
        <v>142481916</v>
      </c>
      <c r="J882" s="3">
        <v>121629652</v>
      </c>
      <c r="K882" s="3">
        <v>0</v>
      </c>
      <c r="L882" s="3"/>
      <c r="M882" s="3"/>
      <c r="N882" s="3"/>
      <c r="O882" s="3"/>
      <c r="P882" s="25">
        <v>264111568</v>
      </c>
      <c r="Q882" s="156">
        <v>169123624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11873493</v>
      </c>
      <c r="X882" s="3"/>
      <c r="Y882" s="3">
        <v>0</v>
      </c>
      <c r="Z882" s="3">
        <v>0</v>
      </c>
      <c r="AA882" s="3">
        <v>0</v>
      </c>
      <c r="AB882" s="3"/>
      <c r="AC882" s="27">
        <v>11873493</v>
      </c>
      <c r="AD882" s="28">
        <v>83114451</v>
      </c>
      <c r="AE882" s="135"/>
      <c r="AG882" s="135"/>
      <c r="AI882" s="135"/>
    </row>
    <row r="883" spans="1:35" x14ac:dyDescent="0.25">
      <c r="A883" s="20">
        <v>871</v>
      </c>
      <c r="B883" s="52"/>
      <c r="C883" s="134" t="str">
        <f>VLOOKUP(D883,[1]Hoja1!$A$2:$B$1115,2,0)</f>
        <v>54874</v>
      </c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>
        <v>1463679104</v>
      </c>
      <c r="J883" s="3">
        <v>1487660677</v>
      </c>
      <c r="K883" s="3">
        <v>0</v>
      </c>
      <c r="L883" s="3"/>
      <c r="M883" s="3"/>
      <c r="N883" s="3"/>
      <c r="O883" s="3"/>
      <c r="P883" s="25">
        <v>2951339781</v>
      </c>
      <c r="Q883" s="156">
        <v>1975553713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121973259</v>
      </c>
      <c r="X883" s="3"/>
      <c r="Y883" s="3">
        <v>0</v>
      </c>
      <c r="Z883" s="3">
        <v>0</v>
      </c>
      <c r="AA883" s="3">
        <v>0</v>
      </c>
      <c r="AB883" s="3"/>
      <c r="AC883" s="27">
        <v>121973259</v>
      </c>
      <c r="AD883" s="28">
        <v>853812809</v>
      </c>
      <c r="AE883" s="135"/>
      <c r="AG883" s="135"/>
      <c r="AI883" s="135"/>
    </row>
    <row r="884" spans="1:35" x14ac:dyDescent="0.25">
      <c r="A884" s="29">
        <v>872</v>
      </c>
      <c r="B884" s="52"/>
      <c r="C884" s="134" t="str">
        <f>VLOOKUP(D884,[1]Hoja1!$A$2:$B$1115,2,0)</f>
        <v>63111</v>
      </c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>
        <v>42065125</v>
      </c>
      <c r="J884" s="3">
        <v>49597965</v>
      </c>
      <c r="K884" s="3">
        <v>0</v>
      </c>
      <c r="L884" s="3"/>
      <c r="M884" s="3"/>
      <c r="N884" s="3"/>
      <c r="O884" s="3"/>
      <c r="P884" s="25">
        <v>91663090</v>
      </c>
      <c r="Q884" s="156">
        <v>63619673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3505427</v>
      </c>
      <c r="X884" s="3"/>
      <c r="Y884" s="3">
        <v>0</v>
      </c>
      <c r="Z884" s="3">
        <v>0</v>
      </c>
      <c r="AA884" s="3">
        <v>0</v>
      </c>
      <c r="AB884" s="3"/>
      <c r="AC884" s="27">
        <v>3505427</v>
      </c>
      <c r="AD884" s="28">
        <v>24537990</v>
      </c>
      <c r="AE884" s="135"/>
      <c r="AG884" s="135"/>
      <c r="AI884" s="135"/>
    </row>
    <row r="885" spans="1:35" x14ac:dyDescent="0.25">
      <c r="A885" s="20">
        <v>873</v>
      </c>
      <c r="B885" s="52"/>
      <c r="C885" s="134" t="str">
        <f>VLOOKUP(D885,[1]Hoja1!$A$2:$B$1115,2,0)</f>
        <v>63130</v>
      </c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>
        <v>777979376</v>
      </c>
      <c r="J885" s="3">
        <v>997195570</v>
      </c>
      <c r="K885" s="3">
        <v>0</v>
      </c>
      <c r="L885" s="3"/>
      <c r="M885" s="3"/>
      <c r="N885" s="3"/>
      <c r="O885" s="3"/>
      <c r="P885" s="25">
        <v>1775174946</v>
      </c>
      <c r="Q885" s="156">
        <v>1256522030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64831615</v>
      </c>
      <c r="X885" s="3"/>
      <c r="Y885" s="3">
        <v>0</v>
      </c>
      <c r="Z885" s="3">
        <v>0</v>
      </c>
      <c r="AA885" s="3">
        <v>0</v>
      </c>
      <c r="AB885" s="3"/>
      <c r="AC885" s="27">
        <v>64831615</v>
      </c>
      <c r="AD885" s="28">
        <v>453821301</v>
      </c>
      <c r="AE885" s="135"/>
      <c r="AG885" s="135"/>
      <c r="AI885" s="135"/>
    </row>
    <row r="886" spans="1:35" x14ac:dyDescent="0.25">
      <c r="A886" s="29">
        <v>874</v>
      </c>
      <c r="B886" s="52"/>
      <c r="C886" s="134" t="str">
        <f>VLOOKUP(D886,[1]Hoja1!$A$2:$B$1115,2,0)</f>
        <v>63190</v>
      </c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>
        <v>273370268</v>
      </c>
      <c r="J886" s="3">
        <v>322457713</v>
      </c>
      <c r="K886" s="3">
        <v>0</v>
      </c>
      <c r="L886" s="3"/>
      <c r="M886" s="3"/>
      <c r="N886" s="3"/>
      <c r="O886" s="3"/>
      <c r="P886" s="25">
        <v>595827981</v>
      </c>
      <c r="Q886" s="156">
        <v>413581137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22780856</v>
      </c>
      <c r="X886" s="3"/>
      <c r="Y886" s="3">
        <v>0</v>
      </c>
      <c r="Z886" s="3">
        <v>0</v>
      </c>
      <c r="AA886" s="3">
        <v>0</v>
      </c>
      <c r="AB886" s="3"/>
      <c r="AC886" s="27">
        <v>22780856</v>
      </c>
      <c r="AD886" s="28">
        <v>159465988</v>
      </c>
      <c r="AE886" s="135"/>
      <c r="AG886" s="135"/>
      <c r="AI886" s="135"/>
    </row>
    <row r="887" spans="1:35" x14ac:dyDescent="0.25">
      <c r="A887" s="20">
        <v>875</v>
      </c>
      <c r="B887" s="52"/>
      <c r="C887" s="134" t="str">
        <f>VLOOKUP(D887,[1]Hoja1!$A$2:$B$1115,2,0)</f>
        <v>63212</v>
      </c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>
        <v>79263475</v>
      </c>
      <c r="J887" s="3">
        <v>87813832</v>
      </c>
      <c r="K887" s="3">
        <v>0</v>
      </c>
      <c r="L887" s="3"/>
      <c r="M887" s="3"/>
      <c r="N887" s="3"/>
      <c r="O887" s="3"/>
      <c r="P887" s="25">
        <v>167077307</v>
      </c>
      <c r="Q887" s="156">
        <v>114234992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6605290</v>
      </c>
      <c r="X887" s="3"/>
      <c r="Y887" s="3">
        <v>0</v>
      </c>
      <c r="Z887" s="3">
        <v>0</v>
      </c>
      <c r="AA887" s="3">
        <v>0</v>
      </c>
      <c r="AB887" s="3"/>
      <c r="AC887" s="27">
        <v>6605290</v>
      </c>
      <c r="AD887" s="28">
        <v>46237025</v>
      </c>
      <c r="AE887" s="135"/>
      <c r="AG887" s="135"/>
      <c r="AI887" s="135"/>
    </row>
    <row r="888" spans="1:35" x14ac:dyDescent="0.25">
      <c r="A888" s="29">
        <v>876</v>
      </c>
      <c r="B888" s="52"/>
      <c r="C888" s="134" t="str">
        <f>VLOOKUP(D888,[1]Hoja1!$A$2:$B$1115,2,0)</f>
        <v>63272</v>
      </c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>
        <v>131602790</v>
      </c>
      <c r="J888" s="3">
        <v>170387396</v>
      </c>
      <c r="K888" s="3">
        <v>0</v>
      </c>
      <c r="L888" s="3"/>
      <c r="M888" s="3"/>
      <c r="N888" s="3"/>
      <c r="O888" s="3"/>
      <c r="P888" s="25">
        <v>301990186</v>
      </c>
      <c r="Q888" s="156">
        <v>214254992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10966899</v>
      </c>
      <c r="X888" s="3"/>
      <c r="Y888" s="3">
        <v>0</v>
      </c>
      <c r="Z888" s="3">
        <v>0</v>
      </c>
      <c r="AA888" s="3">
        <v>0</v>
      </c>
      <c r="AB888" s="3"/>
      <c r="AC888" s="27">
        <v>10966899</v>
      </c>
      <c r="AD888" s="28">
        <v>76768295</v>
      </c>
      <c r="AE888" s="135"/>
      <c r="AG888" s="135"/>
      <c r="AI888" s="135"/>
    </row>
    <row r="889" spans="1:35" x14ac:dyDescent="0.25">
      <c r="A889" s="20">
        <v>877</v>
      </c>
      <c r="B889" s="52"/>
      <c r="C889" s="134" t="str">
        <f>VLOOKUP(D889,[1]Hoja1!$A$2:$B$1115,2,0)</f>
        <v>63302</v>
      </c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>
        <v>106458932</v>
      </c>
      <c r="J889" s="3">
        <v>118636883</v>
      </c>
      <c r="K889" s="3">
        <v>0</v>
      </c>
      <c r="L889" s="3"/>
      <c r="M889" s="3"/>
      <c r="N889" s="3"/>
      <c r="O889" s="3"/>
      <c r="P889" s="25">
        <v>225095815</v>
      </c>
      <c r="Q889" s="156">
        <v>154123195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8871578</v>
      </c>
      <c r="X889" s="3"/>
      <c r="Y889" s="3">
        <v>0</v>
      </c>
      <c r="Z889" s="3">
        <v>0</v>
      </c>
      <c r="AA889" s="3">
        <v>0</v>
      </c>
      <c r="AB889" s="3"/>
      <c r="AC889" s="27">
        <v>8871578</v>
      </c>
      <c r="AD889" s="28">
        <v>62101042</v>
      </c>
      <c r="AE889" s="135"/>
      <c r="AG889" s="135"/>
      <c r="AI889" s="135"/>
    </row>
    <row r="890" spans="1:35" x14ac:dyDescent="0.25">
      <c r="A890" s="29">
        <v>878</v>
      </c>
      <c r="B890" s="52"/>
      <c r="C890" s="134" t="str">
        <f>VLOOKUP(D890,[1]Hoja1!$A$2:$B$1115,2,0)</f>
        <v>63401</v>
      </c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>
        <v>537337192</v>
      </c>
      <c r="J890" s="3">
        <v>513640152</v>
      </c>
      <c r="K890" s="3">
        <v>0</v>
      </c>
      <c r="L890" s="3"/>
      <c r="M890" s="3"/>
      <c r="N890" s="3"/>
      <c r="O890" s="3"/>
      <c r="P890" s="25">
        <v>1050977344</v>
      </c>
      <c r="Q890" s="156">
        <v>692752548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44778099</v>
      </c>
      <c r="X890" s="3"/>
      <c r="Y890" s="3">
        <v>0</v>
      </c>
      <c r="Z890" s="3">
        <v>0</v>
      </c>
      <c r="AA890" s="3">
        <v>0</v>
      </c>
      <c r="AB890" s="3"/>
      <c r="AC890" s="27">
        <v>44778099</v>
      </c>
      <c r="AD890" s="28">
        <v>313446697</v>
      </c>
      <c r="AE890" s="135"/>
      <c r="AG890" s="135"/>
      <c r="AI890" s="135"/>
    </row>
    <row r="891" spans="1:35" x14ac:dyDescent="0.25">
      <c r="A891" s="20">
        <v>879</v>
      </c>
      <c r="B891" s="52"/>
      <c r="C891" s="134" t="str">
        <f>VLOOKUP(D891,[1]Hoja1!$A$2:$B$1115,2,0)</f>
        <v>63470</v>
      </c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>
        <v>554285328</v>
      </c>
      <c r="J891" s="3">
        <v>585994685</v>
      </c>
      <c r="K891" s="3">
        <v>0</v>
      </c>
      <c r="L891" s="3"/>
      <c r="M891" s="3"/>
      <c r="N891" s="3"/>
      <c r="O891" s="3"/>
      <c r="P891" s="25">
        <v>1140280013</v>
      </c>
      <c r="Q891" s="156">
        <v>770756461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46190444</v>
      </c>
      <c r="X891" s="3"/>
      <c r="Y891" s="3">
        <v>0</v>
      </c>
      <c r="Z891" s="3">
        <v>0</v>
      </c>
      <c r="AA891" s="3">
        <v>0</v>
      </c>
      <c r="AB891" s="3"/>
      <c r="AC891" s="27">
        <v>46190444</v>
      </c>
      <c r="AD891" s="28">
        <v>323333108</v>
      </c>
      <c r="AE891" s="135"/>
      <c r="AG891" s="135"/>
      <c r="AI891" s="135"/>
    </row>
    <row r="892" spans="1:35" x14ac:dyDescent="0.25">
      <c r="A892" s="29">
        <v>880</v>
      </c>
      <c r="B892" s="52"/>
      <c r="C892" s="134" t="str">
        <f>VLOOKUP(D892,[1]Hoja1!$A$2:$B$1115,2,0)</f>
        <v>63548</v>
      </c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>
        <v>89273922</v>
      </c>
      <c r="J892" s="3">
        <v>122075181</v>
      </c>
      <c r="K892" s="3">
        <v>0</v>
      </c>
      <c r="L892" s="3"/>
      <c r="M892" s="3"/>
      <c r="N892" s="3"/>
      <c r="O892" s="3"/>
      <c r="P892" s="25">
        <v>211349103</v>
      </c>
      <c r="Q892" s="156">
        <v>151833157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7439494</v>
      </c>
      <c r="X892" s="3"/>
      <c r="Y892" s="3">
        <v>0</v>
      </c>
      <c r="Z892" s="3">
        <v>0</v>
      </c>
      <c r="AA892" s="3">
        <v>0</v>
      </c>
      <c r="AB892" s="3"/>
      <c r="AC892" s="27">
        <v>7439494</v>
      </c>
      <c r="AD892" s="28">
        <v>52076452</v>
      </c>
      <c r="AE892" s="135"/>
      <c r="AG892" s="135"/>
      <c r="AI892" s="135"/>
    </row>
    <row r="893" spans="1:35" x14ac:dyDescent="0.25">
      <c r="A893" s="20">
        <v>881</v>
      </c>
      <c r="B893" s="52"/>
      <c r="C893" s="134" t="str">
        <f>VLOOKUP(D893,[1]Hoja1!$A$2:$B$1115,2,0)</f>
        <v>63594</v>
      </c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>
        <v>369938728</v>
      </c>
      <c r="J893" s="3">
        <v>440515796</v>
      </c>
      <c r="K893" s="3">
        <v>0</v>
      </c>
      <c r="L893" s="3"/>
      <c r="M893" s="3"/>
      <c r="N893" s="3"/>
      <c r="O893" s="3"/>
      <c r="P893" s="25">
        <v>810454524</v>
      </c>
      <c r="Q893" s="156">
        <v>563828704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30828227</v>
      </c>
      <c r="X893" s="3"/>
      <c r="Y893" s="3">
        <v>0</v>
      </c>
      <c r="Z893" s="3">
        <v>0</v>
      </c>
      <c r="AA893" s="3">
        <v>0</v>
      </c>
      <c r="AB893" s="3"/>
      <c r="AC893" s="27">
        <v>30828227</v>
      </c>
      <c r="AD893" s="28">
        <v>215797593</v>
      </c>
      <c r="AE893" s="135"/>
      <c r="AG893" s="135"/>
      <c r="AI893" s="135"/>
    </row>
    <row r="894" spans="1:35" x14ac:dyDescent="0.25">
      <c r="A894" s="29">
        <v>882</v>
      </c>
      <c r="B894" s="52"/>
      <c r="C894" s="134" t="str">
        <f>VLOOKUP(D894,[1]Hoja1!$A$2:$B$1115,2,0)</f>
        <v>63690</v>
      </c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>
        <v>79076423</v>
      </c>
      <c r="J894" s="3">
        <v>98605823</v>
      </c>
      <c r="K894" s="3">
        <v>0</v>
      </c>
      <c r="L894" s="3"/>
      <c r="M894" s="3"/>
      <c r="N894" s="3"/>
      <c r="O894" s="3"/>
      <c r="P894" s="25">
        <v>177682246</v>
      </c>
      <c r="Q894" s="156">
        <v>124964631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6589702</v>
      </c>
      <c r="X894" s="3"/>
      <c r="Y894" s="3">
        <v>0</v>
      </c>
      <c r="Z894" s="3">
        <v>0</v>
      </c>
      <c r="AA894" s="3">
        <v>0</v>
      </c>
      <c r="AB894" s="3"/>
      <c r="AC894" s="27">
        <v>6589702</v>
      </c>
      <c r="AD894" s="28">
        <v>46127913</v>
      </c>
      <c r="AE894" s="135"/>
      <c r="AG894" s="135"/>
      <c r="AI894" s="135"/>
    </row>
    <row r="895" spans="1:35" x14ac:dyDescent="0.25">
      <c r="A895" s="20">
        <v>883</v>
      </c>
      <c r="B895" s="52"/>
      <c r="C895" s="134" t="str">
        <f>VLOOKUP(D895,[1]Hoja1!$A$2:$B$1115,2,0)</f>
        <v>66045</v>
      </c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>
        <v>140346952</v>
      </c>
      <c r="J895" s="3">
        <v>177746140</v>
      </c>
      <c r="K895" s="3">
        <v>0</v>
      </c>
      <c r="L895" s="3"/>
      <c r="M895" s="3"/>
      <c r="N895" s="3"/>
      <c r="O895" s="3"/>
      <c r="P895" s="25">
        <v>318093092</v>
      </c>
      <c r="Q895" s="156">
        <v>224528456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11695579</v>
      </c>
      <c r="X895" s="3"/>
      <c r="Y895" s="3">
        <v>0</v>
      </c>
      <c r="Z895" s="3">
        <v>0</v>
      </c>
      <c r="AA895" s="3">
        <v>0</v>
      </c>
      <c r="AB895" s="3"/>
      <c r="AC895" s="27">
        <v>11695579</v>
      </c>
      <c r="AD895" s="28">
        <v>81869057</v>
      </c>
      <c r="AE895" s="135"/>
      <c r="AG895" s="135"/>
      <c r="AI895" s="135"/>
    </row>
    <row r="896" spans="1:35" x14ac:dyDescent="0.25">
      <c r="A896" s="29">
        <v>884</v>
      </c>
      <c r="B896" s="52"/>
      <c r="C896" s="134" t="str">
        <f>VLOOKUP(D896,[1]Hoja1!$A$2:$B$1115,2,0)</f>
        <v>66075</v>
      </c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>
        <v>70929859</v>
      </c>
      <c r="J896" s="3">
        <v>104292975</v>
      </c>
      <c r="K896" s="3">
        <v>0</v>
      </c>
      <c r="L896" s="3"/>
      <c r="M896" s="3"/>
      <c r="N896" s="3"/>
      <c r="O896" s="3"/>
      <c r="P896" s="25">
        <v>175222834</v>
      </c>
      <c r="Q896" s="156">
        <v>127936263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5910822</v>
      </c>
      <c r="X896" s="3"/>
      <c r="Y896" s="3">
        <v>0</v>
      </c>
      <c r="Z896" s="3">
        <v>0</v>
      </c>
      <c r="AA896" s="3">
        <v>0</v>
      </c>
      <c r="AB896" s="3"/>
      <c r="AC896" s="27">
        <v>5910822</v>
      </c>
      <c r="AD896" s="28">
        <v>41375749</v>
      </c>
      <c r="AE896" s="135"/>
      <c r="AG896" s="135"/>
      <c r="AI896" s="135"/>
    </row>
    <row r="897" spans="1:35" x14ac:dyDescent="0.25">
      <c r="A897" s="20">
        <v>885</v>
      </c>
      <c r="B897" s="52"/>
      <c r="C897" s="134" t="str">
        <f>VLOOKUP(D897,[1]Hoja1!$A$2:$B$1115,2,0)</f>
        <v>66088</v>
      </c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>
        <v>385328600</v>
      </c>
      <c r="J897" s="3">
        <v>443244353</v>
      </c>
      <c r="K897" s="3">
        <v>0</v>
      </c>
      <c r="L897" s="3"/>
      <c r="M897" s="3"/>
      <c r="N897" s="3"/>
      <c r="O897" s="3"/>
      <c r="P897" s="25">
        <v>828572953</v>
      </c>
      <c r="Q897" s="156">
        <v>571687221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32110717</v>
      </c>
      <c r="X897" s="3"/>
      <c r="Y897" s="3">
        <v>0</v>
      </c>
      <c r="Z897" s="3">
        <v>0</v>
      </c>
      <c r="AA897" s="3">
        <v>0</v>
      </c>
      <c r="AB897" s="3"/>
      <c r="AC897" s="27">
        <v>32110717</v>
      </c>
      <c r="AD897" s="28">
        <v>224775015</v>
      </c>
      <c r="AE897" s="135"/>
      <c r="AG897" s="135"/>
      <c r="AI897" s="135"/>
    </row>
    <row r="898" spans="1:35" x14ac:dyDescent="0.25">
      <c r="A898" s="29">
        <v>886</v>
      </c>
      <c r="B898" s="52"/>
      <c r="C898" s="134" t="str">
        <f>VLOOKUP(D898,[1]Hoja1!$A$2:$B$1115,2,0)</f>
        <v>66318</v>
      </c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>
        <v>183481616</v>
      </c>
      <c r="J898" s="3">
        <v>220623056</v>
      </c>
      <c r="K898" s="3">
        <v>0</v>
      </c>
      <c r="L898" s="3"/>
      <c r="M898" s="3"/>
      <c r="N898" s="3"/>
      <c r="O898" s="3"/>
      <c r="P898" s="25">
        <v>404104672</v>
      </c>
      <c r="Q898" s="156">
        <v>281783596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15290135</v>
      </c>
      <c r="X898" s="3"/>
      <c r="Y898" s="3">
        <v>0</v>
      </c>
      <c r="Z898" s="3">
        <v>0</v>
      </c>
      <c r="AA898" s="3">
        <v>0</v>
      </c>
      <c r="AB898" s="3"/>
      <c r="AC898" s="27">
        <v>15290135</v>
      </c>
      <c r="AD898" s="28">
        <v>107030941</v>
      </c>
      <c r="AE898" s="135"/>
      <c r="AG898" s="135"/>
      <c r="AI898" s="135"/>
    </row>
    <row r="899" spans="1:35" x14ac:dyDescent="0.25">
      <c r="A899" s="20">
        <v>887</v>
      </c>
      <c r="B899" s="52"/>
      <c r="C899" s="134" t="str">
        <f>VLOOKUP(D899,[1]Hoja1!$A$2:$B$1115,2,0)</f>
        <v>66383</v>
      </c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>
        <v>110492334</v>
      </c>
      <c r="J899" s="3">
        <v>127310349</v>
      </c>
      <c r="K899" s="3">
        <v>0</v>
      </c>
      <c r="L899" s="3"/>
      <c r="M899" s="3"/>
      <c r="N899" s="3"/>
      <c r="O899" s="3"/>
      <c r="P899" s="25">
        <v>237802683</v>
      </c>
      <c r="Q899" s="156">
        <v>164141129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9207695</v>
      </c>
      <c r="X899" s="3"/>
      <c r="Y899" s="3">
        <v>0</v>
      </c>
      <c r="Z899" s="3">
        <v>0</v>
      </c>
      <c r="AA899" s="3">
        <v>0</v>
      </c>
      <c r="AB899" s="3"/>
      <c r="AC899" s="27">
        <v>9207695</v>
      </c>
      <c r="AD899" s="28">
        <v>64453859</v>
      </c>
      <c r="AE899" s="135"/>
      <c r="AG899" s="135"/>
      <c r="AI899" s="135"/>
    </row>
    <row r="900" spans="1:35" x14ac:dyDescent="0.25">
      <c r="A900" s="29">
        <v>888</v>
      </c>
      <c r="B900" s="52"/>
      <c r="C900" s="134" t="str">
        <f>VLOOKUP(D900,[1]Hoja1!$A$2:$B$1115,2,0)</f>
        <v>66400</v>
      </c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>
        <v>388020936</v>
      </c>
      <c r="J900" s="3">
        <v>418633701</v>
      </c>
      <c r="K900" s="3">
        <v>0</v>
      </c>
      <c r="L900" s="3"/>
      <c r="M900" s="3"/>
      <c r="N900" s="3"/>
      <c r="O900" s="3"/>
      <c r="P900" s="25">
        <v>806654637</v>
      </c>
      <c r="Q900" s="156">
        <v>547974013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32335078</v>
      </c>
      <c r="X900" s="3"/>
      <c r="Y900" s="3">
        <v>0</v>
      </c>
      <c r="Z900" s="3">
        <v>0</v>
      </c>
      <c r="AA900" s="3">
        <v>0</v>
      </c>
      <c r="AB900" s="3"/>
      <c r="AC900" s="27">
        <v>32335078</v>
      </c>
      <c r="AD900" s="28">
        <v>226345546</v>
      </c>
      <c r="AE900" s="135"/>
      <c r="AG900" s="135"/>
      <c r="AI900" s="135"/>
    </row>
    <row r="901" spans="1:35" x14ac:dyDescent="0.25">
      <c r="A901" s="20">
        <v>889</v>
      </c>
      <c r="B901" s="52"/>
      <c r="C901" s="134" t="str">
        <f>VLOOKUP(D901,[1]Hoja1!$A$2:$B$1115,2,0)</f>
        <v>66440</v>
      </c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>
        <v>265061256</v>
      </c>
      <c r="J901" s="3">
        <v>289968614</v>
      </c>
      <c r="K901" s="3">
        <v>0</v>
      </c>
      <c r="L901" s="3"/>
      <c r="M901" s="3"/>
      <c r="N901" s="3"/>
      <c r="O901" s="3"/>
      <c r="P901" s="25">
        <v>555029870</v>
      </c>
      <c r="Q901" s="156">
        <v>378322366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22088438</v>
      </c>
      <c r="X901" s="3"/>
      <c r="Y901" s="3">
        <v>0</v>
      </c>
      <c r="Z901" s="3">
        <v>0</v>
      </c>
      <c r="AA901" s="3">
        <v>0</v>
      </c>
      <c r="AB901" s="3"/>
      <c r="AC901" s="27">
        <v>22088438</v>
      </c>
      <c r="AD901" s="28">
        <v>154619066</v>
      </c>
      <c r="AE901" s="135"/>
      <c r="AG901" s="135"/>
      <c r="AI901" s="135"/>
    </row>
    <row r="902" spans="1:35" x14ac:dyDescent="0.25">
      <c r="A902" s="29">
        <v>890</v>
      </c>
      <c r="B902" s="52"/>
      <c r="C902" s="134" t="str">
        <f>VLOOKUP(D902,[1]Hoja1!$A$2:$B$1115,2,0)</f>
        <v>66456</v>
      </c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>
        <v>632605072</v>
      </c>
      <c r="J902" s="3">
        <v>516216270</v>
      </c>
      <c r="K902" s="3">
        <v>0</v>
      </c>
      <c r="L902" s="3"/>
      <c r="M902" s="3"/>
      <c r="N902" s="3"/>
      <c r="O902" s="3"/>
      <c r="P902" s="25">
        <v>1148821342</v>
      </c>
      <c r="Q902" s="156">
        <v>727084626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52717089</v>
      </c>
      <c r="X902" s="3"/>
      <c r="Y902" s="3">
        <v>0</v>
      </c>
      <c r="Z902" s="3">
        <v>0</v>
      </c>
      <c r="AA902" s="3">
        <v>0</v>
      </c>
      <c r="AB902" s="3"/>
      <c r="AC902" s="27">
        <v>52717089</v>
      </c>
      <c r="AD902" s="28">
        <v>369019627</v>
      </c>
      <c r="AE902" s="135"/>
      <c r="AG902" s="135"/>
      <c r="AI902" s="135"/>
    </row>
    <row r="903" spans="1:35" x14ac:dyDescent="0.25">
      <c r="A903" s="20">
        <v>891</v>
      </c>
      <c r="B903" s="52"/>
      <c r="C903" s="134" t="str">
        <f>VLOOKUP(D903,[1]Hoja1!$A$2:$B$1115,2,0)</f>
        <v>66572</v>
      </c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>
        <v>1234687776</v>
      </c>
      <c r="J903" s="3">
        <v>1010239637</v>
      </c>
      <c r="K903" s="3">
        <v>0</v>
      </c>
      <c r="L903" s="3"/>
      <c r="M903" s="3"/>
      <c r="N903" s="3"/>
      <c r="O903" s="3"/>
      <c r="P903" s="25">
        <v>2244927413</v>
      </c>
      <c r="Q903" s="156">
        <v>1339275574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102890648</v>
      </c>
      <c r="X903" s="3"/>
      <c r="Y903" s="3">
        <v>0</v>
      </c>
      <c r="Z903" s="3">
        <v>0</v>
      </c>
      <c r="AA903" s="3">
        <v>0</v>
      </c>
      <c r="AB903" s="3"/>
      <c r="AC903" s="27">
        <v>102890648</v>
      </c>
      <c r="AD903" s="28">
        <v>802761191</v>
      </c>
      <c r="AE903" s="135"/>
      <c r="AG903" s="135"/>
      <c r="AI903" s="135"/>
    </row>
    <row r="904" spans="1:35" x14ac:dyDescent="0.25">
      <c r="A904" s="29">
        <v>892</v>
      </c>
      <c r="B904" s="52"/>
      <c r="C904" s="134" t="str">
        <f>VLOOKUP(D904,[1]Hoja1!$A$2:$B$1115,2,0)</f>
        <v>66594</v>
      </c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>
        <v>511246328</v>
      </c>
      <c r="J904" s="3">
        <v>632881811</v>
      </c>
      <c r="K904" s="3">
        <v>0</v>
      </c>
      <c r="L904" s="3"/>
      <c r="M904" s="3"/>
      <c r="N904" s="3"/>
      <c r="O904" s="3"/>
      <c r="P904" s="25">
        <v>1144128139</v>
      </c>
      <c r="Q904" s="156">
        <v>803297255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42603861</v>
      </c>
      <c r="X904" s="3"/>
      <c r="Y904" s="3">
        <v>0</v>
      </c>
      <c r="Z904" s="3">
        <v>0</v>
      </c>
      <c r="AA904" s="3">
        <v>0</v>
      </c>
      <c r="AB904" s="3"/>
      <c r="AC904" s="27">
        <v>42603861</v>
      </c>
      <c r="AD904" s="28">
        <v>298227023</v>
      </c>
      <c r="AE904" s="135"/>
      <c r="AG904" s="135"/>
      <c r="AI904" s="135"/>
    </row>
    <row r="905" spans="1:35" x14ac:dyDescent="0.25">
      <c r="A905" s="20">
        <v>893</v>
      </c>
      <c r="B905" s="52"/>
      <c r="C905" s="134" t="str">
        <f>VLOOKUP(D905,[1]Hoja1!$A$2:$B$1115,2,0)</f>
        <v>66682</v>
      </c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>
        <v>899067072</v>
      </c>
      <c r="J905" s="3">
        <v>1094988943</v>
      </c>
      <c r="K905" s="3">
        <v>0</v>
      </c>
      <c r="L905" s="3"/>
      <c r="M905" s="3"/>
      <c r="N905" s="3"/>
      <c r="O905" s="3"/>
      <c r="P905" s="25">
        <v>1994056015</v>
      </c>
      <c r="Q905" s="156">
        <v>1394677967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74922256</v>
      </c>
      <c r="X905" s="3"/>
      <c r="Y905" s="3">
        <v>0</v>
      </c>
      <c r="Z905" s="3">
        <v>0</v>
      </c>
      <c r="AA905" s="3">
        <v>0</v>
      </c>
      <c r="AB905" s="3"/>
      <c r="AC905" s="27">
        <v>74922256</v>
      </c>
      <c r="AD905" s="28">
        <v>524455792</v>
      </c>
      <c r="AE905" s="135"/>
      <c r="AG905" s="135"/>
      <c r="AI905" s="135"/>
    </row>
    <row r="906" spans="1:35" x14ac:dyDescent="0.25">
      <c r="A906" s="29">
        <v>894</v>
      </c>
      <c r="B906" s="52"/>
      <c r="C906" s="134" t="str">
        <f>VLOOKUP(D906,[1]Hoja1!$A$2:$B$1115,2,0)</f>
        <v>66687</v>
      </c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>
        <v>185713044</v>
      </c>
      <c r="J906" s="3">
        <v>185847676</v>
      </c>
      <c r="K906" s="3">
        <v>0</v>
      </c>
      <c r="L906" s="3"/>
      <c r="M906" s="3"/>
      <c r="N906" s="3"/>
      <c r="O906" s="3"/>
      <c r="P906" s="25">
        <v>371560720</v>
      </c>
      <c r="Q906" s="156">
        <v>247752024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15476087</v>
      </c>
      <c r="X906" s="3"/>
      <c r="Y906" s="3">
        <v>0</v>
      </c>
      <c r="Z906" s="3">
        <v>0</v>
      </c>
      <c r="AA906" s="3">
        <v>0</v>
      </c>
      <c r="AB906" s="3"/>
      <c r="AC906" s="27">
        <v>15476087</v>
      </c>
      <c r="AD906" s="28">
        <v>108332609</v>
      </c>
      <c r="AE906" s="135"/>
      <c r="AG906" s="135"/>
      <c r="AI906" s="135"/>
    </row>
    <row r="907" spans="1:35" x14ac:dyDescent="0.25">
      <c r="A907" s="20">
        <v>895</v>
      </c>
      <c r="B907" s="52"/>
      <c r="C907" s="134" t="str">
        <f>VLOOKUP(D907,[1]Hoja1!$A$2:$B$1115,2,0)</f>
        <v>68013</v>
      </c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>
        <v>22291635</v>
      </c>
      <c r="J907" s="3">
        <v>23080667</v>
      </c>
      <c r="K907" s="3">
        <v>0</v>
      </c>
      <c r="L907" s="3"/>
      <c r="M907" s="3"/>
      <c r="N907" s="3"/>
      <c r="O907" s="3"/>
      <c r="P907" s="25">
        <v>45372302</v>
      </c>
      <c r="Q907" s="156">
        <v>30511211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1857636</v>
      </c>
      <c r="X907" s="3"/>
      <c r="Y907" s="3">
        <v>0</v>
      </c>
      <c r="Z907" s="3">
        <v>0</v>
      </c>
      <c r="AA907" s="3">
        <v>0</v>
      </c>
      <c r="AB907" s="3"/>
      <c r="AC907" s="27">
        <v>1857636</v>
      </c>
      <c r="AD907" s="28">
        <v>13003455</v>
      </c>
      <c r="AE907" s="135"/>
      <c r="AG907" s="135"/>
      <c r="AI907" s="135"/>
    </row>
    <row r="908" spans="1:35" x14ac:dyDescent="0.25">
      <c r="A908" s="29">
        <v>896</v>
      </c>
      <c r="B908" s="52"/>
      <c r="C908" s="134" t="str">
        <f>VLOOKUP(D908,[1]Hoja1!$A$2:$B$1115,2,0)</f>
        <v>68020</v>
      </c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>
        <v>53515336</v>
      </c>
      <c r="J908" s="3">
        <v>58496931</v>
      </c>
      <c r="K908" s="3">
        <v>0</v>
      </c>
      <c r="L908" s="3"/>
      <c r="M908" s="3"/>
      <c r="N908" s="3"/>
      <c r="O908" s="3"/>
      <c r="P908" s="25">
        <v>112012267</v>
      </c>
      <c r="Q908" s="156">
        <v>76335375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4459611</v>
      </c>
      <c r="X908" s="3"/>
      <c r="Y908" s="3">
        <v>0</v>
      </c>
      <c r="Z908" s="3">
        <v>0</v>
      </c>
      <c r="AA908" s="3">
        <v>0</v>
      </c>
      <c r="AB908" s="3"/>
      <c r="AC908" s="27">
        <v>4459611</v>
      </c>
      <c r="AD908" s="28">
        <v>31217281</v>
      </c>
      <c r="AE908" s="135"/>
      <c r="AG908" s="135"/>
      <c r="AI908" s="135"/>
    </row>
    <row r="909" spans="1:35" x14ac:dyDescent="0.25">
      <c r="A909" s="20">
        <v>897</v>
      </c>
      <c r="B909" s="52"/>
      <c r="C909" s="134" t="str">
        <f>VLOOKUP(D909,[1]Hoja1!$A$2:$B$1115,2,0)</f>
        <v>68051</v>
      </c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>
        <v>182586450</v>
      </c>
      <c r="J909" s="3">
        <v>164958612</v>
      </c>
      <c r="K909" s="3">
        <v>0</v>
      </c>
      <c r="L909" s="3"/>
      <c r="M909" s="3"/>
      <c r="N909" s="3"/>
      <c r="O909" s="3"/>
      <c r="P909" s="25">
        <v>347545062</v>
      </c>
      <c r="Q909" s="156">
        <v>225820764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15215538</v>
      </c>
      <c r="X909" s="3"/>
      <c r="Y909" s="3">
        <v>0</v>
      </c>
      <c r="Z909" s="3">
        <v>0</v>
      </c>
      <c r="AA909" s="3">
        <v>0</v>
      </c>
      <c r="AB909" s="3"/>
      <c r="AC909" s="27">
        <v>15215538</v>
      </c>
      <c r="AD909" s="28">
        <v>106508760</v>
      </c>
      <c r="AE909" s="135"/>
      <c r="AG909" s="135"/>
      <c r="AI909" s="135"/>
    </row>
    <row r="910" spans="1:35" x14ac:dyDescent="0.25">
      <c r="A910" s="29">
        <v>898</v>
      </c>
      <c r="B910" s="52"/>
      <c r="C910" s="134" t="str">
        <f>VLOOKUP(D910,[1]Hoja1!$A$2:$B$1115,2,0)</f>
        <v>68077</v>
      </c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>
        <v>335201948</v>
      </c>
      <c r="J910" s="3">
        <v>373742209</v>
      </c>
      <c r="K910" s="3">
        <v>0</v>
      </c>
      <c r="L910" s="3"/>
      <c r="M910" s="3"/>
      <c r="N910" s="3"/>
      <c r="O910" s="3"/>
      <c r="P910" s="25">
        <v>708944157</v>
      </c>
      <c r="Q910" s="156">
        <v>485476193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27933496</v>
      </c>
      <c r="X910" s="3"/>
      <c r="Y910" s="3">
        <v>0</v>
      </c>
      <c r="Z910" s="3">
        <v>0</v>
      </c>
      <c r="AA910" s="3">
        <v>0</v>
      </c>
      <c r="AB910" s="3"/>
      <c r="AC910" s="27">
        <v>27933496</v>
      </c>
      <c r="AD910" s="28">
        <v>195534468</v>
      </c>
      <c r="AE910" s="135"/>
      <c r="AG910" s="135"/>
      <c r="AI910" s="135"/>
    </row>
    <row r="911" spans="1:35" x14ac:dyDescent="0.25">
      <c r="A911" s="20">
        <v>899</v>
      </c>
      <c r="B911" s="52"/>
      <c r="C911" s="134" t="str">
        <f>VLOOKUP(D911,[1]Hoja1!$A$2:$B$1115,2,0)</f>
        <v>68079</v>
      </c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>
        <v>116334042</v>
      </c>
      <c r="J911" s="3">
        <v>146242595</v>
      </c>
      <c r="K911" s="3">
        <v>0</v>
      </c>
      <c r="L911" s="3"/>
      <c r="M911" s="3"/>
      <c r="N911" s="3"/>
      <c r="O911" s="3"/>
      <c r="P911" s="25">
        <v>262576637</v>
      </c>
      <c r="Q911" s="156">
        <v>185020611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9694504</v>
      </c>
      <c r="X911" s="3"/>
      <c r="Y911" s="3">
        <v>0</v>
      </c>
      <c r="Z911" s="3">
        <v>0</v>
      </c>
      <c r="AA911" s="3">
        <v>0</v>
      </c>
      <c r="AB911" s="3"/>
      <c r="AC911" s="27">
        <v>9694504</v>
      </c>
      <c r="AD911" s="28">
        <v>67861522</v>
      </c>
      <c r="AE911" s="135"/>
      <c r="AG911" s="135"/>
      <c r="AI911" s="135"/>
    </row>
    <row r="912" spans="1:35" x14ac:dyDescent="0.25">
      <c r="A912" s="29">
        <v>900</v>
      </c>
      <c r="B912" s="52"/>
      <c r="C912" s="134" t="str">
        <f>VLOOKUP(D912,[1]Hoja1!$A$2:$B$1115,2,0)</f>
        <v>68092</v>
      </c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>
        <v>145632954</v>
      </c>
      <c r="J912" s="3">
        <v>137110787</v>
      </c>
      <c r="K912" s="3">
        <v>0</v>
      </c>
      <c r="L912" s="3"/>
      <c r="M912" s="3"/>
      <c r="N912" s="3"/>
      <c r="O912" s="3"/>
      <c r="P912" s="25">
        <v>282743741</v>
      </c>
      <c r="Q912" s="156">
        <v>185655107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12136080</v>
      </c>
      <c r="X912" s="3"/>
      <c r="Y912" s="3">
        <v>0</v>
      </c>
      <c r="Z912" s="3">
        <v>0</v>
      </c>
      <c r="AA912" s="3">
        <v>0</v>
      </c>
      <c r="AB912" s="3"/>
      <c r="AC912" s="27">
        <v>12136080</v>
      </c>
      <c r="AD912" s="28">
        <v>84952554</v>
      </c>
      <c r="AE912" s="135"/>
      <c r="AG912" s="135"/>
      <c r="AI912" s="135"/>
    </row>
    <row r="913" spans="1:35" x14ac:dyDescent="0.25">
      <c r="A913" s="20">
        <v>901</v>
      </c>
      <c r="B913" s="52"/>
      <c r="C913" s="134" t="str">
        <f>VLOOKUP(D913,[1]Hoja1!$A$2:$B$1115,2,0)</f>
        <v>68101</v>
      </c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>
        <v>203084256</v>
      </c>
      <c r="J913" s="3">
        <v>220290135</v>
      </c>
      <c r="K913" s="3">
        <v>0</v>
      </c>
      <c r="L913" s="3"/>
      <c r="M913" s="3"/>
      <c r="N913" s="3"/>
      <c r="O913" s="3"/>
      <c r="P913" s="25">
        <v>423374391</v>
      </c>
      <c r="Q913" s="156">
        <v>287984887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16923688</v>
      </c>
      <c r="X913" s="3"/>
      <c r="Y913" s="3">
        <v>0</v>
      </c>
      <c r="Z913" s="3">
        <v>0</v>
      </c>
      <c r="AA913" s="3">
        <v>0</v>
      </c>
      <c r="AB913" s="3"/>
      <c r="AC913" s="27">
        <v>16923688</v>
      </c>
      <c r="AD913" s="28">
        <v>118465816</v>
      </c>
      <c r="AE913" s="135"/>
      <c r="AG913" s="135"/>
      <c r="AI913" s="135"/>
    </row>
    <row r="914" spans="1:35" x14ac:dyDescent="0.25">
      <c r="A914" s="29">
        <v>902</v>
      </c>
      <c r="B914" s="52"/>
      <c r="C914" s="134" t="str">
        <f>VLOOKUP(D914,[1]Hoja1!$A$2:$B$1115,2,0)</f>
        <v>68121</v>
      </c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>
        <v>21906757</v>
      </c>
      <c r="J914" s="3">
        <v>23189584</v>
      </c>
      <c r="K914" s="3">
        <v>0</v>
      </c>
      <c r="L914" s="3"/>
      <c r="M914" s="3"/>
      <c r="N914" s="3"/>
      <c r="O914" s="3"/>
      <c r="P914" s="25">
        <v>45096341</v>
      </c>
      <c r="Q914" s="156">
        <v>30491836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1825563</v>
      </c>
      <c r="X914" s="3"/>
      <c r="Y914" s="3">
        <v>0</v>
      </c>
      <c r="Z914" s="3">
        <v>0</v>
      </c>
      <c r="AA914" s="3">
        <v>0</v>
      </c>
      <c r="AB914" s="3"/>
      <c r="AC914" s="27">
        <v>1825563</v>
      </c>
      <c r="AD914" s="28">
        <v>12778942</v>
      </c>
      <c r="AE914" s="135"/>
      <c r="AG914" s="135"/>
      <c r="AI914" s="135"/>
    </row>
    <row r="915" spans="1:35" x14ac:dyDescent="0.25">
      <c r="A915" s="20">
        <v>903</v>
      </c>
      <c r="B915" s="52"/>
      <c r="C915" s="134" t="str">
        <f>VLOOKUP(D915,[1]Hoja1!$A$2:$B$1115,2,0)</f>
        <v>68132</v>
      </c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>
        <v>33757156</v>
      </c>
      <c r="J915" s="3">
        <v>35753529</v>
      </c>
      <c r="K915" s="3">
        <v>0</v>
      </c>
      <c r="L915" s="3"/>
      <c r="M915" s="3"/>
      <c r="N915" s="3"/>
      <c r="O915" s="3"/>
      <c r="P915" s="25">
        <v>69510685</v>
      </c>
      <c r="Q915" s="156">
        <v>47005913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2813096</v>
      </c>
      <c r="X915" s="3"/>
      <c r="Y915" s="3">
        <v>0</v>
      </c>
      <c r="Z915" s="3">
        <v>0</v>
      </c>
      <c r="AA915" s="3">
        <v>0</v>
      </c>
      <c r="AB915" s="3"/>
      <c r="AC915" s="27">
        <v>2813096</v>
      </c>
      <c r="AD915" s="28">
        <v>19691676</v>
      </c>
      <c r="AE915" s="135"/>
      <c r="AG915" s="135"/>
      <c r="AI915" s="135"/>
    </row>
    <row r="916" spans="1:35" x14ac:dyDescent="0.25">
      <c r="A916" s="29">
        <v>904</v>
      </c>
      <c r="B916" s="52"/>
      <c r="C916" s="134" t="str">
        <f>VLOOKUP(D916,[1]Hoja1!$A$2:$B$1115,2,0)</f>
        <v>68147</v>
      </c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>
        <v>89375452</v>
      </c>
      <c r="J916" s="3">
        <v>98803884</v>
      </c>
      <c r="K916" s="3">
        <v>0</v>
      </c>
      <c r="L916" s="3"/>
      <c r="M916" s="3"/>
      <c r="N916" s="3"/>
      <c r="O916" s="3"/>
      <c r="P916" s="25">
        <v>188179336</v>
      </c>
      <c r="Q916" s="156">
        <v>128595700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7447954</v>
      </c>
      <c r="X916" s="3"/>
      <c r="Y916" s="3">
        <v>0</v>
      </c>
      <c r="Z916" s="3">
        <v>0</v>
      </c>
      <c r="AA916" s="3">
        <v>0</v>
      </c>
      <c r="AB916" s="3"/>
      <c r="AC916" s="27">
        <v>7447954</v>
      </c>
      <c r="AD916" s="28">
        <v>52135682</v>
      </c>
      <c r="AE916" s="135"/>
      <c r="AG916" s="135"/>
      <c r="AI916" s="135"/>
    </row>
    <row r="917" spans="1:35" x14ac:dyDescent="0.25">
      <c r="A917" s="20">
        <v>905</v>
      </c>
      <c r="B917" s="52"/>
      <c r="C917" s="134" t="str">
        <f>VLOOKUP(D917,[1]Hoja1!$A$2:$B$1115,2,0)</f>
        <v>68152</v>
      </c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>
        <v>91405804</v>
      </c>
      <c r="J917" s="3">
        <v>95779528</v>
      </c>
      <c r="K917" s="3">
        <v>0</v>
      </c>
      <c r="L917" s="3"/>
      <c r="M917" s="3"/>
      <c r="N917" s="3"/>
      <c r="O917" s="3"/>
      <c r="P917" s="25">
        <v>187185332</v>
      </c>
      <c r="Q917" s="156">
        <v>126248128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7617150</v>
      </c>
      <c r="X917" s="3"/>
      <c r="Y917" s="3">
        <v>0</v>
      </c>
      <c r="Z917" s="3">
        <v>0</v>
      </c>
      <c r="AA917" s="3">
        <v>0</v>
      </c>
      <c r="AB917" s="3"/>
      <c r="AC917" s="27">
        <v>7617150</v>
      </c>
      <c r="AD917" s="28">
        <v>53320054</v>
      </c>
      <c r="AE917" s="135"/>
      <c r="AG917" s="135"/>
      <c r="AI917" s="135"/>
    </row>
    <row r="918" spans="1:35" x14ac:dyDescent="0.25">
      <c r="A918" s="29">
        <v>906</v>
      </c>
      <c r="B918" s="52"/>
      <c r="C918" s="134" t="str">
        <f>VLOOKUP(D918,[1]Hoja1!$A$2:$B$1115,2,0)</f>
        <v>68160</v>
      </c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>
        <v>27509271</v>
      </c>
      <c r="J918" s="3">
        <v>31533365</v>
      </c>
      <c r="K918" s="3">
        <v>0</v>
      </c>
      <c r="L918" s="3"/>
      <c r="M918" s="3"/>
      <c r="N918" s="3"/>
      <c r="O918" s="3"/>
      <c r="P918" s="25">
        <v>59042636</v>
      </c>
      <c r="Q918" s="156">
        <v>40703121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2292439</v>
      </c>
      <c r="X918" s="3"/>
      <c r="Y918" s="3">
        <v>0</v>
      </c>
      <c r="Z918" s="3">
        <v>0</v>
      </c>
      <c r="AA918" s="3">
        <v>0</v>
      </c>
      <c r="AB918" s="3"/>
      <c r="AC918" s="27">
        <v>2292439</v>
      </c>
      <c r="AD918" s="28">
        <v>16047076</v>
      </c>
      <c r="AE918" s="135"/>
      <c r="AG918" s="135"/>
      <c r="AI918" s="135"/>
    </row>
    <row r="919" spans="1:35" x14ac:dyDescent="0.25">
      <c r="A919" s="20">
        <v>907</v>
      </c>
      <c r="B919" s="52"/>
      <c r="C919" s="134" t="str">
        <f>VLOOKUP(D919,[1]Hoja1!$A$2:$B$1115,2,0)</f>
        <v>68162</v>
      </c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>
        <v>138355076</v>
      </c>
      <c r="J919" s="3">
        <v>145159942</v>
      </c>
      <c r="K919" s="3">
        <v>0</v>
      </c>
      <c r="L919" s="3"/>
      <c r="M919" s="3"/>
      <c r="N919" s="3"/>
      <c r="O919" s="3"/>
      <c r="P919" s="25">
        <v>283515018</v>
      </c>
      <c r="Q919" s="156">
        <v>191278302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11529590</v>
      </c>
      <c r="X919" s="3"/>
      <c r="Y919" s="3">
        <v>0</v>
      </c>
      <c r="Z919" s="3">
        <v>0</v>
      </c>
      <c r="AA919" s="3">
        <v>0</v>
      </c>
      <c r="AB919" s="3"/>
      <c r="AC919" s="27">
        <v>11529590</v>
      </c>
      <c r="AD919" s="28">
        <v>80707126</v>
      </c>
      <c r="AE919" s="135"/>
      <c r="AG919" s="135"/>
      <c r="AI919" s="135"/>
    </row>
    <row r="920" spans="1:35" x14ac:dyDescent="0.25">
      <c r="A920" s="29">
        <v>908</v>
      </c>
      <c r="B920" s="52"/>
      <c r="C920" s="134" t="str">
        <f>VLOOKUP(D920,[1]Hoja1!$A$2:$B$1115,2,0)</f>
        <v>68167</v>
      </c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>
        <v>191127012</v>
      </c>
      <c r="J920" s="3">
        <v>257236487</v>
      </c>
      <c r="K920" s="3">
        <v>0</v>
      </c>
      <c r="L920" s="3"/>
      <c r="M920" s="3"/>
      <c r="N920" s="3"/>
      <c r="O920" s="3"/>
      <c r="P920" s="25">
        <v>448363499</v>
      </c>
      <c r="Q920" s="156">
        <v>320945491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15927251</v>
      </c>
      <c r="X920" s="3"/>
      <c r="Y920" s="3">
        <v>0</v>
      </c>
      <c r="Z920" s="3">
        <v>0</v>
      </c>
      <c r="AA920" s="3">
        <v>0</v>
      </c>
      <c r="AB920" s="3"/>
      <c r="AC920" s="27">
        <v>15927251</v>
      </c>
      <c r="AD920" s="28">
        <v>111490757</v>
      </c>
      <c r="AE920" s="135"/>
      <c r="AG920" s="135"/>
      <c r="AI920" s="135"/>
    </row>
    <row r="921" spans="1:35" x14ac:dyDescent="0.25">
      <c r="A921" s="20">
        <v>909</v>
      </c>
      <c r="B921" s="52"/>
      <c r="C921" s="134" t="str">
        <f>VLOOKUP(D921,[1]Hoja1!$A$2:$B$1115,2,0)</f>
        <v>68169</v>
      </c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>
        <v>36364863</v>
      </c>
      <c r="J921" s="3">
        <v>47063802</v>
      </c>
      <c r="K921" s="3">
        <v>0</v>
      </c>
      <c r="L921" s="3"/>
      <c r="M921" s="3"/>
      <c r="N921" s="3"/>
      <c r="O921" s="3"/>
      <c r="P921" s="25">
        <v>83428665</v>
      </c>
      <c r="Q921" s="156">
        <v>59185422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3030405</v>
      </c>
      <c r="X921" s="3"/>
      <c r="Y921" s="3">
        <v>0</v>
      </c>
      <c r="Z921" s="3">
        <v>0</v>
      </c>
      <c r="AA921" s="3">
        <v>0</v>
      </c>
      <c r="AB921" s="3"/>
      <c r="AC921" s="27">
        <v>3030405</v>
      </c>
      <c r="AD921" s="28">
        <v>21212838</v>
      </c>
      <c r="AE921" s="135"/>
      <c r="AG921" s="135"/>
      <c r="AI921" s="135"/>
    </row>
    <row r="922" spans="1:35" x14ac:dyDescent="0.25">
      <c r="A922" s="29">
        <v>910</v>
      </c>
      <c r="B922" s="52"/>
      <c r="C922" s="134" t="str">
        <f>VLOOKUP(D922,[1]Hoja1!$A$2:$B$1115,2,0)</f>
        <v>68176</v>
      </c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>
        <v>41849392</v>
      </c>
      <c r="J922" s="3">
        <v>44588666</v>
      </c>
      <c r="K922" s="3">
        <v>0</v>
      </c>
      <c r="L922" s="3"/>
      <c r="M922" s="3"/>
      <c r="N922" s="3"/>
      <c r="O922" s="3"/>
      <c r="P922" s="25">
        <v>86438058</v>
      </c>
      <c r="Q922" s="156">
        <v>58538462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3487449</v>
      </c>
      <c r="X922" s="3"/>
      <c r="Y922" s="3">
        <v>0</v>
      </c>
      <c r="Z922" s="3">
        <v>0</v>
      </c>
      <c r="AA922" s="3">
        <v>0</v>
      </c>
      <c r="AB922" s="3"/>
      <c r="AC922" s="27">
        <v>3487449</v>
      </c>
      <c r="AD922" s="28">
        <v>24412147</v>
      </c>
      <c r="AE922" s="135"/>
      <c r="AG922" s="135"/>
      <c r="AI922" s="135"/>
    </row>
    <row r="923" spans="1:35" x14ac:dyDescent="0.25">
      <c r="A923" s="20">
        <v>911</v>
      </c>
      <c r="B923" s="52"/>
      <c r="C923" s="134" t="str">
        <f>VLOOKUP(D923,[1]Hoja1!$A$2:$B$1115,2,0)</f>
        <v>68179</v>
      </c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>
        <v>46796118</v>
      </c>
      <c r="J923" s="3">
        <v>60839073</v>
      </c>
      <c r="K923" s="3">
        <v>0</v>
      </c>
      <c r="L923" s="3"/>
      <c r="M923" s="3"/>
      <c r="N923" s="3"/>
      <c r="O923" s="3"/>
      <c r="P923" s="25">
        <v>107635191</v>
      </c>
      <c r="Q923" s="156">
        <v>76437781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3899677</v>
      </c>
      <c r="X923" s="3"/>
      <c r="Y923" s="3">
        <v>0</v>
      </c>
      <c r="Z923" s="3">
        <v>0</v>
      </c>
      <c r="AA923" s="3">
        <v>0</v>
      </c>
      <c r="AB923" s="3"/>
      <c r="AC923" s="27">
        <v>3899677</v>
      </c>
      <c r="AD923" s="28">
        <v>27297733</v>
      </c>
      <c r="AE923" s="135"/>
      <c r="AG923" s="135"/>
      <c r="AI923" s="135"/>
    </row>
    <row r="924" spans="1:35" x14ac:dyDescent="0.25">
      <c r="A924" s="29">
        <v>912</v>
      </c>
      <c r="B924" s="52"/>
      <c r="C924" s="134" t="str">
        <f>VLOOKUP(D924,[1]Hoja1!$A$2:$B$1115,2,0)</f>
        <v>68190</v>
      </c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>
        <v>607796592</v>
      </c>
      <c r="J924" s="3">
        <v>728789297</v>
      </c>
      <c r="K924" s="3">
        <v>0</v>
      </c>
      <c r="L924" s="3"/>
      <c r="M924" s="3"/>
      <c r="N924" s="3"/>
      <c r="O924" s="3"/>
      <c r="P924" s="25">
        <v>1336585889</v>
      </c>
      <c r="Q924" s="156">
        <v>931388161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50649716</v>
      </c>
      <c r="X924" s="3"/>
      <c r="Y924" s="3">
        <v>0</v>
      </c>
      <c r="Z924" s="3">
        <v>0</v>
      </c>
      <c r="AA924" s="3">
        <v>0</v>
      </c>
      <c r="AB924" s="3"/>
      <c r="AC924" s="27">
        <v>50649716</v>
      </c>
      <c r="AD924" s="28">
        <v>354548012</v>
      </c>
      <c r="AE924" s="135"/>
      <c r="AG924" s="135"/>
      <c r="AI924" s="135"/>
    </row>
    <row r="925" spans="1:35" x14ac:dyDescent="0.25">
      <c r="A925" s="20">
        <v>913</v>
      </c>
      <c r="B925" s="52"/>
      <c r="C925" s="134" t="str">
        <f>VLOOKUP(D925,[1]Hoja1!$A$2:$B$1115,2,0)</f>
        <v>68207</v>
      </c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>
        <v>97890912</v>
      </c>
      <c r="J925" s="3">
        <v>104359198</v>
      </c>
      <c r="K925" s="3">
        <v>0</v>
      </c>
      <c r="L925" s="3"/>
      <c r="M925" s="3"/>
      <c r="N925" s="3"/>
      <c r="O925" s="3"/>
      <c r="P925" s="25">
        <v>202250110</v>
      </c>
      <c r="Q925" s="156">
        <v>136989502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8157576</v>
      </c>
      <c r="X925" s="3"/>
      <c r="Y925" s="3">
        <v>0</v>
      </c>
      <c r="Z925" s="3">
        <v>0</v>
      </c>
      <c r="AA925" s="3">
        <v>0</v>
      </c>
      <c r="AB925" s="3"/>
      <c r="AC925" s="27">
        <v>8157576</v>
      </c>
      <c r="AD925" s="28">
        <v>57103032</v>
      </c>
      <c r="AE925" s="135"/>
      <c r="AG925" s="135"/>
      <c r="AI925" s="135"/>
    </row>
    <row r="926" spans="1:35" x14ac:dyDescent="0.25">
      <c r="A926" s="29">
        <v>914</v>
      </c>
      <c r="B926" s="52"/>
      <c r="C926" s="134" t="str">
        <f>VLOOKUP(D926,[1]Hoja1!$A$2:$B$1115,2,0)</f>
        <v>68209</v>
      </c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>
        <v>58184920</v>
      </c>
      <c r="J926" s="3">
        <v>54529856</v>
      </c>
      <c r="K926" s="3">
        <v>0</v>
      </c>
      <c r="L926" s="3"/>
      <c r="M926" s="3"/>
      <c r="N926" s="3"/>
      <c r="O926" s="3"/>
      <c r="P926" s="25">
        <v>112714776</v>
      </c>
      <c r="Q926" s="156">
        <v>73924828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4848743</v>
      </c>
      <c r="X926" s="3"/>
      <c r="Y926" s="3">
        <v>0</v>
      </c>
      <c r="Z926" s="3">
        <v>0</v>
      </c>
      <c r="AA926" s="3">
        <v>0</v>
      </c>
      <c r="AB926" s="3"/>
      <c r="AC926" s="27">
        <v>4848743</v>
      </c>
      <c r="AD926" s="28">
        <v>33941205</v>
      </c>
      <c r="AE926" s="135"/>
      <c r="AG926" s="135"/>
      <c r="AI926" s="135"/>
    </row>
    <row r="927" spans="1:35" x14ac:dyDescent="0.25">
      <c r="A927" s="20">
        <v>915</v>
      </c>
      <c r="B927" s="52"/>
      <c r="C927" s="23">
        <v>68211</v>
      </c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>
        <v>45915163</v>
      </c>
      <c r="J927" s="3">
        <v>0</v>
      </c>
      <c r="K927" s="3">
        <v>0</v>
      </c>
      <c r="L927" s="3"/>
      <c r="M927" s="3"/>
      <c r="N927" s="3"/>
      <c r="O927" s="3"/>
      <c r="P927" s="25">
        <v>45915163</v>
      </c>
      <c r="Q927" s="156">
        <v>15305056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3826264</v>
      </c>
      <c r="X927" s="3"/>
      <c r="Y927" s="3">
        <v>0</v>
      </c>
      <c r="Z927" s="3">
        <v>0</v>
      </c>
      <c r="AA927" s="3">
        <v>0</v>
      </c>
      <c r="AB927" s="3"/>
      <c r="AC927" s="27">
        <v>3826264</v>
      </c>
      <c r="AD927" s="28">
        <v>26783843</v>
      </c>
      <c r="AE927" s="135"/>
      <c r="AG927" s="135"/>
      <c r="AI927" s="135"/>
    </row>
    <row r="928" spans="1:35" x14ac:dyDescent="0.25">
      <c r="A928" s="29">
        <v>916</v>
      </c>
      <c r="B928" s="52"/>
      <c r="C928" s="134" t="str">
        <f>VLOOKUP(D928,[1]Hoja1!$A$2:$B$1115,2,0)</f>
        <v>68217</v>
      </c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>
        <v>105558096</v>
      </c>
      <c r="J928" s="3">
        <v>105345087</v>
      </c>
      <c r="K928" s="3">
        <v>0</v>
      </c>
      <c r="L928" s="3"/>
      <c r="M928" s="3"/>
      <c r="N928" s="3"/>
      <c r="O928" s="3"/>
      <c r="P928" s="25">
        <v>210903183</v>
      </c>
      <c r="Q928" s="156">
        <v>140531119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8796508</v>
      </c>
      <c r="X928" s="3"/>
      <c r="Y928" s="3">
        <v>0</v>
      </c>
      <c r="Z928" s="3">
        <v>0</v>
      </c>
      <c r="AA928" s="3">
        <v>0</v>
      </c>
      <c r="AB928" s="3"/>
      <c r="AC928" s="27">
        <v>8796508</v>
      </c>
      <c r="AD928" s="28">
        <v>61575556</v>
      </c>
      <c r="AE928" s="135"/>
      <c r="AG928" s="135"/>
      <c r="AI928" s="135"/>
    </row>
    <row r="929" spans="1:35" x14ac:dyDescent="0.25">
      <c r="A929" s="20">
        <v>917</v>
      </c>
      <c r="B929" s="52"/>
      <c r="C929" s="134" t="str">
        <f>VLOOKUP(D929,[1]Hoja1!$A$2:$B$1115,2,0)</f>
        <v>68229</v>
      </c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>
        <v>188742846</v>
      </c>
      <c r="J929" s="3">
        <v>193097762</v>
      </c>
      <c r="K929" s="3">
        <v>0</v>
      </c>
      <c r="L929" s="3"/>
      <c r="M929" s="3"/>
      <c r="N929" s="3"/>
      <c r="O929" s="3"/>
      <c r="P929" s="25">
        <v>381840608</v>
      </c>
      <c r="Q929" s="156">
        <v>256012046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15728571</v>
      </c>
      <c r="X929" s="3"/>
      <c r="Y929" s="3">
        <v>0</v>
      </c>
      <c r="Z929" s="3">
        <v>0</v>
      </c>
      <c r="AA929" s="3">
        <v>0</v>
      </c>
      <c r="AB929" s="3"/>
      <c r="AC929" s="27">
        <v>15728571</v>
      </c>
      <c r="AD929" s="28">
        <v>110099991</v>
      </c>
      <c r="AE929" s="135"/>
      <c r="AG929" s="135"/>
      <c r="AI929" s="135"/>
    </row>
    <row r="930" spans="1:35" x14ac:dyDescent="0.25">
      <c r="A930" s="29">
        <v>918</v>
      </c>
      <c r="B930" s="52"/>
      <c r="C930" s="134" t="str">
        <f>VLOOKUP(D930,[1]Hoja1!$A$2:$B$1115,2,0)</f>
        <v>68235</v>
      </c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>
        <v>517539864</v>
      </c>
      <c r="J930" s="3">
        <v>426446293</v>
      </c>
      <c r="K930" s="3">
        <v>0</v>
      </c>
      <c r="L930" s="3"/>
      <c r="M930" s="3"/>
      <c r="N930" s="3"/>
      <c r="O930" s="3"/>
      <c r="P930" s="25">
        <v>943986157</v>
      </c>
      <c r="Q930" s="156">
        <v>598959581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43128322</v>
      </c>
      <c r="X930" s="3"/>
      <c r="Y930" s="3">
        <v>0</v>
      </c>
      <c r="Z930" s="3">
        <v>0</v>
      </c>
      <c r="AA930" s="3">
        <v>0</v>
      </c>
      <c r="AB930" s="3"/>
      <c r="AC930" s="27">
        <v>43128322</v>
      </c>
      <c r="AD930" s="28">
        <v>301898254</v>
      </c>
      <c r="AE930" s="135"/>
      <c r="AG930" s="135"/>
      <c r="AI930" s="135"/>
    </row>
    <row r="931" spans="1:35" x14ac:dyDescent="0.25">
      <c r="A931" s="20">
        <v>919</v>
      </c>
      <c r="B931" s="52"/>
      <c r="C931" s="134" t="str">
        <f>VLOOKUP(D931,[1]Hoja1!$A$2:$B$1115,2,0)</f>
        <v>68245</v>
      </c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>
        <v>24948236</v>
      </c>
      <c r="J931" s="3">
        <v>35627180</v>
      </c>
      <c r="K931" s="3">
        <v>0</v>
      </c>
      <c r="L931" s="3"/>
      <c r="M931" s="3"/>
      <c r="N931" s="3"/>
      <c r="O931" s="3"/>
      <c r="P931" s="25">
        <v>60575416</v>
      </c>
      <c r="Q931" s="156">
        <v>43943260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2079020</v>
      </c>
      <c r="X931" s="3"/>
      <c r="Y931" s="3">
        <v>0</v>
      </c>
      <c r="Z931" s="3">
        <v>0</v>
      </c>
      <c r="AA931" s="3">
        <v>0</v>
      </c>
      <c r="AB931" s="3"/>
      <c r="AC931" s="27">
        <v>2079020</v>
      </c>
      <c r="AD931" s="28">
        <v>14553136</v>
      </c>
      <c r="AE931" s="135"/>
      <c r="AG931" s="135"/>
      <c r="AI931" s="135"/>
    </row>
    <row r="932" spans="1:35" x14ac:dyDescent="0.25">
      <c r="A932" s="29">
        <v>920</v>
      </c>
      <c r="B932" s="52"/>
      <c r="C932" s="134" t="str">
        <f>VLOOKUP(D932,[1]Hoja1!$A$2:$B$1115,2,0)</f>
        <v>68250</v>
      </c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>
        <v>115436552</v>
      </c>
      <c r="J932" s="3">
        <v>100643069</v>
      </c>
      <c r="K932" s="3">
        <v>0</v>
      </c>
      <c r="L932" s="3"/>
      <c r="M932" s="3"/>
      <c r="N932" s="3"/>
      <c r="O932" s="3"/>
      <c r="P932" s="25">
        <v>216079621</v>
      </c>
      <c r="Q932" s="156">
        <v>139121921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9619713</v>
      </c>
      <c r="X932" s="3"/>
      <c r="Y932" s="3">
        <v>0</v>
      </c>
      <c r="Z932" s="3">
        <v>0</v>
      </c>
      <c r="AA932" s="3">
        <v>0</v>
      </c>
      <c r="AB932" s="3"/>
      <c r="AC932" s="27">
        <v>9619713</v>
      </c>
      <c r="AD932" s="28">
        <v>67337987</v>
      </c>
      <c r="AE932" s="135"/>
      <c r="AG932" s="135"/>
      <c r="AI932" s="135"/>
    </row>
    <row r="933" spans="1:35" x14ac:dyDescent="0.25">
      <c r="A933" s="20">
        <v>921</v>
      </c>
      <c r="B933" s="52"/>
      <c r="C933" s="134" t="str">
        <f>VLOOKUP(D933,[1]Hoja1!$A$2:$B$1115,2,0)</f>
        <v>68255</v>
      </c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>
        <v>333037136</v>
      </c>
      <c r="J933" s="3">
        <v>324432561</v>
      </c>
      <c r="K933" s="3">
        <v>0</v>
      </c>
      <c r="L933" s="3"/>
      <c r="M933" s="3"/>
      <c r="N933" s="3"/>
      <c r="O933" s="3"/>
      <c r="P933" s="25">
        <v>657469697</v>
      </c>
      <c r="Q933" s="156">
        <v>435444941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27753095</v>
      </c>
      <c r="X933" s="3"/>
      <c r="Y933" s="3">
        <v>0</v>
      </c>
      <c r="Z933" s="3">
        <v>0</v>
      </c>
      <c r="AA933" s="3">
        <v>0</v>
      </c>
      <c r="AB933" s="3"/>
      <c r="AC933" s="27">
        <v>27753095</v>
      </c>
      <c r="AD933" s="28">
        <v>194271661</v>
      </c>
      <c r="AE933" s="135"/>
      <c r="AG933" s="135"/>
      <c r="AI933" s="135"/>
    </row>
    <row r="934" spans="1:35" x14ac:dyDescent="0.25">
      <c r="A934" s="29">
        <v>922</v>
      </c>
      <c r="B934" s="52"/>
      <c r="C934" s="134" t="str">
        <f>VLOOKUP(D934,[1]Hoja1!$A$2:$B$1115,2,0)</f>
        <v>68264</v>
      </c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>
        <v>26438270</v>
      </c>
      <c r="J934" s="3">
        <v>38014386</v>
      </c>
      <c r="K934" s="3">
        <v>0</v>
      </c>
      <c r="L934" s="3"/>
      <c r="M934" s="3"/>
      <c r="N934" s="3"/>
      <c r="O934" s="3"/>
      <c r="P934" s="25">
        <v>64452656</v>
      </c>
      <c r="Q934" s="156">
        <v>46827142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2203189</v>
      </c>
      <c r="X934" s="3"/>
      <c r="Y934" s="3">
        <v>0</v>
      </c>
      <c r="Z934" s="3">
        <v>0</v>
      </c>
      <c r="AA934" s="3">
        <v>0</v>
      </c>
      <c r="AB934" s="3"/>
      <c r="AC934" s="27">
        <v>2203189</v>
      </c>
      <c r="AD934" s="28">
        <v>15422325</v>
      </c>
      <c r="AE934" s="135"/>
      <c r="AG934" s="135"/>
      <c r="AI934" s="135"/>
    </row>
    <row r="935" spans="1:35" x14ac:dyDescent="0.25">
      <c r="A935" s="20">
        <v>923</v>
      </c>
      <c r="B935" s="52"/>
      <c r="C935" s="134" t="str">
        <f>VLOOKUP(D935,[1]Hoja1!$A$2:$B$1115,2,0)</f>
        <v>68266</v>
      </c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>
        <v>58560157</v>
      </c>
      <c r="J935" s="3">
        <v>65172895</v>
      </c>
      <c r="K935" s="3">
        <v>0</v>
      </c>
      <c r="L935" s="3"/>
      <c r="M935" s="3"/>
      <c r="N935" s="3"/>
      <c r="O935" s="3"/>
      <c r="P935" s="25">
        <v>123733052</v>
      </c>
      <c r="Q935" s="156">
        <v>84692947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4880013</v>
      </c>
      <c r="X935" s="3"/>
      <c r="Y935" s="3">
        <v>0</v>
      </c>
      <c r="Z935" s="3">
        <v>0</v>
      </c>
      <c r="AA935" s="3">
        <v>0</v>
      </c>
      <c r="AB935" s="3"/>
      <c r="AC935" s="27">
        <v>4880013</v>
      </c>
      <c r="AD935" s="28">
        <v>34160092</v>
      </c>
      <c r="AE935" s="135"/>
      <c r="AG935" s="135"/>
      <c r="AI935" s="135"/>
    </row>
    <row r="936" spans="1:35" x14ac:dyDescent="0.25">
      <c r="A936" s="29">
        <v>924</v>
      </c>
      <c r="B936" s="52"/>
      <c r="C936" s="134" t="str">
        <f>VLOOKUP(D936,[1]Hoja1!$A$2:$B$1115,2,0)</f>
        <v>68271</v>
      </c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>
        <v>119323846</v>
      </c>
      <c r="J936" s="3">
        <v>101232593</v>
      </c>
      <c r="K936" s="3">
        <v>0</v>
      </c>
      <c r="L936" s="3"/>
      <c r="M936" s="3"/>
      <c r="N936" s="3"/>
      <c r="O936" s="3"/>
      <c r="P936" s="25">
        <v>220556439</v>
      </c>
      <c r="Q936" s="156">
        <v>141007209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9943654</v>
      </c>
      <c r="X936" s="3"/>
      <c r="Y936" s="3">
        <v>0</v>
      </c>
      <c r="Z936" s="3">
        <v>0</v>
      </c>
      <c r="AA936" s="3">
        <v>0</v>
      </c>
      <c r="AB936" s="3"/>
      <c r="AC936" s="27">
        <v>9943654</v>
      </c>
      <c r="AD936" s="28">
        <v>69605576</v>
      </c>
      <c r="AE936" s="135"/>
      <c r="AG936" s="135"/>
      <c r="AI936" s="135"/>
    </row>
    <row r="937" spans="1:35" x14ac:dyDescent="0.25">
      <c r="A937" s="20">
        <v>925</v>
      </c>
      <c r="B937" s="52"/>
      <c r="C937" s="134" t="str">
        <f>VLOOKUP(D937,[1]Hoja1!$A$2:$B$1115,2,0)</f>
        <v>68296</v>
      </c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>
        <v>55050617</v>
      </c>
      <c r="J937" s="3">
        <v>64545054</v>
      </c>
      <c r="K937" s="3">
        <v>0</v>
      </c>
      <c r="L937" s="3"/>
      <c r="M937" s="3"/>
      <c r="N937" s="3"/>
      <c r="O937" s="3"/>
      <c r="P937" s="25">
        <v>119595671</v>
      </c>
      <c r="Q937" s="156">
        <v>82895258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4587551</v>
      </c>
      <c r="X937" s="3"/>
      <c r="Y937" s="3">
        <v>0</v>
      </c>
      <c r="Z937" s="3">
        <v>0</v>
      </c>
      <c r="AA937" s="3">
        <v>0</v>
      </c>
      <c r="AB937" s="3"/>
      <c r="AC937" s="27">
        <v>4587551</v>
      </c>
      <c r="AD937" s="28">
        <v>32112862</v>
      </c>
      <c r="AE937" s="135"/>
      <c r="AG937" s="135"/>
      <c r="AI937" s="135"/>
    </row>
    <row r="938" spans="1:35" x14ac:dyDescent="0.25">
      <c r="A938" s="29">
        <v>926</v>
      </c>
      <c r="B938" s="52"/>
      <c r="C938" s="134" t="str">
        <f>VLOOKUP(D938,[1]Hoja1!$A$2:$B$1115,2,0)</f>
        <v>68298</v>
      </c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>
        <v>77542960</v>
      </c>
      <c r="J938" s="3">
        <v>80787981</v>
      </c>
      <c r="K938" s="3">
        <v>0</v>
      </c>
      <c r="L938" s="3"/>
      <c r="M938" s="3"/>
      <c r="N938" s="3"/>
      <c r="O938" s="3"/>
      <c r="P938" s="25">
        <v>158330941</v>
      </c>
      <c r="Q938" s="156">
        <v>106635633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6461913</v>
      </c>
      <c r="X938" s="3"/>
      <c r="Y938" s="3">
        <v>0</v>
      </c>
      <c r="Z938" s="3">
        <v>0</v>
      </c>
      <c r="AA938" s="3">
        <v>0</v>
      </c>
      <c r="AB938" s="3"/>
      <c r="AC938" s="27">
        <v>6461913</v>
      </c>
      <c r="AD938" s="28">
        <v>45233395</v>
      </c>
      <c r="AE938" s="135"/>
      <c r="AG938" s="135"/>
      <c r="AI938" s="135"/>
    </row>
    <row r="939" spans="1:35" x14ac:dyDescent="0.25">
      <c r="A939" s="20">
        <v>927</v>
      </c>
      <c r="B939" s="52"/>
      <c r="C939" s="134" t="str">
        <f>VLOOKUP(D939,[1]Hoja1!$A$2:$B$1115,2,0)</f>
        <v>68318</v>
      </c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>
        <v>86194805</v>
      </c>
      <c r="J939" s="3">
        <v>110185306</v>
      </c>
      <c r="K939" s="3">
        <v>0</v>
      </c>
      <c r="L939" s="3"/>
      <c r="M939" s="3"/>
      <c r="N939" s="3"/>
      <c r="O939" s="3"/>
      <c r="P939" s="25">
        <v>196380111</v>
      </c>
      <c r="Q939" s="156">
        <v>138916906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7182900</v>
      </c>
      <c r="X939" s="3"/>
      <c r="Y939" s="3">
        <v>0</v>
      </c>
      <c r="Z939" s="3">
        <v>0</v>
      </c>
      <c r="AA939" s="3">
        <v>0</v>
      </c>
      <c r="AB939" s="3"/>
      <c r="AC939" s="27">
        <v>7182900</v>
      </c>
      <c r="AD939" s="28">
        <v>50280305</v>
      </c>
      <c r="AE939" s="135"/>
      <c r="AG939" s="135"/>
      <c r="AI939" s="135"/>
    </row>
    <row r="940" spans="1:35" x14ac:dyDescent="0.25">
      <c r="A940" s="29">
        <v>928</v>
      </c>
      <c r="B940" s="52"/>
      <c r="C940" s="134" t="str">
        <f>VLOOKUP(D940,[1]Hoja1!$A$2:$B$1115,2,0)</f>
        <v>68320</v>
      </c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>
        <v>77239313</v>
      </c>
      <c r="J940" s="3">
        <v>32450694</v>
      </c>
      <c r="K940" s="3">
        <v>0</v>
      </c>
      <c r="L940" s="3"/>
      <c r="M940" s="3"/>
      <c r="N940" s="3"/>
      <c r="O940" s="3"/>
      <c r="P940" s="25">
        <v>109690007</v>
      </c>
      <c r="Q940" s="156">
        <v>58197130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6436609</v>
      </c>
      <c r="X940" s="3"/>
      <c r="Y940" s="3">
        <v>0</v>
      </c>
      <c r="Z940" s="3">
        <v>0</v>
      </c>
      <c r="AA940" s="3">
        <v>0</v>
      </c>
      <c r="AB940" s="3"/>
      <c r="AC940" s="27">
        <v>6436609</v>
      </c>
      <c r="AD940" s="28">
        <v>45056268</v>
      </c>
      <c r="AE940" s="135"/>
      <c r="AG940" s="135"/>
      <c r="AI940" s="135"/>
    </row>
    <row r="941" spans="1:35" x14ac:dyDescent="0.25">
      <c r="A941" s="20">
        <v>929</v>
      </c>
      <c r="B941" s="52"/>
      <c r="C941" s="134" t="str">
        <f>VLOOKUP(D941,[1]Hoja1!$A$2:$B$1115,2,0)</f>
        <v>68322</v>
      </c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>
        <v>34085774</v>
      </c>
      <c r="J941" s="3">
        <v>38811507</v>
      </c>
      <c r="K941" s="3">
        <v>0</v>
      </c>
      <c r="L941" s="3"/>
      <c r="M941" s="3"/>
      <c r="N941" s="3"/>
      <c r="O941" s="3"/>
      <c r="P941" s="25">
        <v>72897281</v>
      </c>
      <c r="Q941" s="156">
        <v>50173431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2840481</v>
      </c>
      <c r="X941" s="3"/>
      <c r="Y941" s="3">
        <v>0</v>
      </c>
      <c r="Z941" s="3">
        <v>0</v>
      </c>
      <c r="AA941" s="3">
        <v>0</v>
      </c>
      <c r="AB941" s="3"/>
      <c r="AC941" s="27">
        <v>2840481</v>
      </c>
      <c r="AD941" s="28">
        <v>19883369</v>
      </c>
      <c r="AE941" s="135"/>
      <c r="AG941" s="135"/>
      <c r="AI941" s="135"/>
    </row>
    <row r="942" spans="1:35" x14ac:dyDescent="0.25">
      <c r="A942" s="29">
        <v>930</v>
      </c>
      <c r="B942" s="52"/>
      <c r="C942" s="134" t="str">
        <f>VLOOKUP(D942,[1]Hoja1!$A$2:$B$1115,2,0)</f>
        <v>68324</v>
      </c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>
        <v>35405678</v>
      </c>
      <c r="J942" s="3">
        <v>41155269</v>
      </c>
      <c r="K942" s="3">
        <v>0</v>
      </c>
      <c r="L942" s="3"/>
      <c r="M942" s="3"/>
      <c r="N942" s="3"/>
      <c r="O942" s="3"/>
      <c r="P942" s="25">
        <v>76560947</v>
      </c>
      <c r="Q942" s="156">
        <v>52957161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2950473</v>
      </c>
      <c r="X942" s="3"/>
      <c r="Y942" s="3">
        <v>0</v>
      </c>
      <c r="Z942" s="3">
        <v>0</v>
      </c>
      <c r="AA942" s="3">
        <v>0</v>
      </c>
      <c r="AB942" s="3"/>
      <c r="AC942" s="27">
        <v>2950473</v>
      </c>
      <c r="AD942" s="28">
        <v>20653313</v>
      </c>
      <c r="AE942" s="135"/>
      <c r="AG942" s="135"/>
      <c r="AI942" s="135"/>
    </row>
    <row r="943" spans="1:35" x14ac:dyDescent="0.25">
      <c r="A943" s="20">
        <v>931</v>
      </c>
      <c r="B943" s="52"/>
      <c r="C943" s="134" t="str">
        <f>VLOOKUP(D943,[1]Hoja1!$A$2:$B$1115,2,0)</f>
        <v>68327</v>
      </c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>
        <v>69819803</v>
      </c>
      <c r="J943" s="3">
        <v>67674064</v>
      </c>
      <c r="K943" s="3">
        <v>0</v>
      </c>
      <c r="L943" s="3"/>
      <c r="M943" s="3"/>
      <c r="N943" s="3"/>
      <c r="O943" s="3"/>
      <c r="P943" s="25">
        <v>137493867</v>
      </c>
      <c r="Q943" s="156">
        <v>90947332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5818317</v>
      </c>
      <c r="X943" s="3"/>
      <c r="Y943" s="3">
        <v>0</v>
      </c>
      <c r="Z943" s="3">
        <v>0</v>
      </c>
      <c r="AA943" s="3">
        <v>0</v>
      </c>
      <c r="AB943" s="3"/>
      <c r="AC943" s="27">
        <v>5818317</v>
      </c>
      <c r="AD943" s="28">
        <v>40728218</v>
      </c>
      <c r="AE943" s="135"/>
      <c r="AG943" s="135"/>
      <c r="AI943" s="135"/>
    </row>
    <row r="944" spans="1:35" x14ac:dyDescent="0.25">
      <c r="A944" s="29">
        <v>932</v>
      </c>
      <c r="B944" s="52"/>
      <c r="C944" s="134" t="str">
        <f>VLOOKUP(D944,[1]Hoja1!$A$2:$B$1115,2,0)</f>
        <v>68344</v>
      </c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>
        <v>35292352</v>
      </c>
      <c r="J944" s="3">
        <v>46484033</v>
      </c>
      <c r="K944" s="3">
        <v>0</v>
      </c>
      <c r="L944" s="3"/>
      <c r="M944" s="3"/>
      <c r="N944" s="3"/>
      <c r="O944" s="3"/>
      <c r="P944" s="25">
        <v>81776385</v>
      </c>
      <c r="Q944" s="156">
        <v>58248149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2941029</v>
      </c>
      <c r="X944" s="3"/>
      <c r="Y944" s="3">
        <v>0</v>
      </c>
      <c r="Z944" s="3">
        <v>0</v>
      </c>
      <c r="AA944" s="3">
        <v>0</v>
      </c>
      <c r="AB944" s="3"/>
      <c r="AC944" s="27">
        <v>2941029</v>
      </c>
      <c r="AD944" s="28">
        <v>20587207</v>
      </c>
      <c r="AE944" s="135"/>
      <c r="AG944" s="135"/>
      <c r="AI944" s="135"/>
    </row>
    <row r="945" spans="1:35" x14ac:dyDescent="0.25">
      <c r="A945" s="20">
        <v>933</v>
      </c>
      <c r="B945" s="52"/>
      <c r="C945" s="134" t="str">
        <f>VLOOKUP(D945,[1]Hoja1!$A$2:$B$1115,2,0)</f>
        <v>68368</v>
      </c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>
        <v>44844412</v>
      </c>
      <c r="J945" s="3">
        <v>52602631</v>
      </c>
      <c r="K945" s="3">
        <v>0</v>
      </c>
      <c r="L945" s="3"/>
      <c r="M945" s="3"/>
      <c r="N945" s="3"/>
      <c r="O945" s="3"/>
      <c r="P945" s="25">
        <v>97447043</v>
      </c>
      <c r="Q945" s="156">
        <v>67550767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3737034</v>
      </c>
      <c r="X945" s="3"/>
      <c r="Y945" s="3">
        <v>0</v>
      </c>
      <c r="Z945" s="3">
        <v>0</v>
      </c>
      <c r="AA945" s="3">
        <v>0</v>
      </c>
      <c r="AB945" s="3"/>
      <c r="AC945" s="27">
        <v>3737034</v>
      </c>
      <c r="AD945" s="28">
        <v>26159242</v>
      </c>
      <c r="AE945" s="135"/>
      <c r="AG945" s="135"/>
      <c r="AI945" s="135"/>
    </row>
    <row r="946" spans="1:35" x14ac:dyDescent="0.25">
      <c r="A946" s="29">
        <v>934</v>
      </c>
      <c r="B946" s="52"/>
      <c r="C946" s="134" t="str">
        <f>VLOOKUP(D946,[1]Hoja1!$A$2:$B$1115,2,0)</f>
        <v>68370</v>
      </c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>
        <v>36779882</v>
      </c>
      <c r="J946" s="3">
        <v>38983848</v>
      </c>
      <c r="K946" s="3">
        <v>0</v>
      </c>
      <c r="L946" s="3"/>
      <c r="M946" s="3"/>
      <c r="N946" s="3"/>
      <c r="O946" s="3"/>
      <c r="P946" s="25">
        <v>75763730</v>
      </c>
      <c r="Q946" s="156">
        <v>51243808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3064990</v>
      </c>
      <c r="X946" s="3"/>
      <c r="Y946" s="3">
        <v>0</v>
      </c>
      <c r="Z946" s="3">
        <v>0</v>
      </c>
      <c r="AA946" s="3">
        <v>0</v>
      </c>
      <c r="AB946" s="3"/>
      <c r="AC946" s="27">
        <v>3064990</v>
      </c>
      <c r="AD946" s="28">
        <v>21454932</v>
      </c>
      <c r="AE946" s="135"/>
      <c r="AG946" s="135"/>
      <c r="AI946" s="135"/>
    </row>
    <row r="947" spans="1:35" x14ac:dyDescent="0.25">
      <c r="A947" s="20">
        <v>935</v>
      </c>
      <c r="B947" s="52"/>
      <c r="C947" s="134" t="str">
        <f>VLOOKUP(D947,[1]Hoja1!$A$2:$B$1115,2,0)</f>
        <v>68377</v>
      </c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>
        <v>97641920</v>
      </c>
      <c r="J947" s="3">
        <v>106215395</v>
      </c>
      <c r="K947" s="3">
        <v>0</v>
      </c>
      <c r="L947" s="3"/>
      <c r="M947" s="3"/>
      <c r="N947" s="3"/>
      <c r="O947" s="3"/>
      <c r="P947" s="25">
        <v>203857315</v>
      </c>
      <c r="Q947" s="156">
        <v>138762703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8136827</v>
      </c>
      <c r="X947" s="3"/>
      <c r="Y947" s="3">
        <v>0</v>
      </c>
      <c r="Z947" s="3">
        <v>0</v>
      </c>
      <c r="AA947" s="3">
        <v>0</v>
      </c>
      <c r="AB947" s="3"/>
      <c r="AC947" s="27">
        <v>8136827</v>
      </c>
      <c r="AD947" s="28">
        <v>56957785</v>
      </c>
      <c r="AE947" s="135"/>
      <c r="AG947" s="135"/>
      <c r="AI947" s="135"/>
    </row>
    <row r="948" spans="1:35" x14ac:dyDescent="0.25">
      <c r="A948" s="29">
        <v>936</v>
      </c>
      <c r="B948" s="52"/>
      <c r="C948" s="134" t="str">
        <f>VLOOKUP(D948,[1]Hoja1!$A$2:$B$1115,2,0)</f>
        <v>68385</v>
      </c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>
        <v>199687996</v>
      </c>
      <c r="J948" s="3">
        <v>236795617</v>
      </c>
      <c r="K948" s="3">
        <v>0</v>
      </c>
      <c r="L948" s="3"/>
      <c r="M948" s="3"/>
      <c r="N948" s="3"/>
      <c r="O948" s="3"/>
      <c r="P948" s="25">
        <v>436483613</v>
      </c>
      <c r="Q948" s="156">
        <v>303358281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16640666</v>
      </c>
      <c r="X948" s="3"/>
      <c r="Y948" s="3">
        <v>0</v>
      </c>
      <c r="Z948" s="3">
        <v>0</v>
      </c>
      <c r="AA948" s="3">
        <v>0</v>
      </c>
      <c r="AB948" s="3"/>
      <c r="AC948" s="27">
        <v>16640666</v>
      </c>
      <c r="AD948" s="28">
        <v>116484666</v>
      </c>
      <c r="AE948" s="135"/>
      <c r="AG948" s="135"/>
      <c r="AI948" s="135"/>
    </row>
    <row r="949" spans="1:35" x14ac:dyDescent="0.25">
      <c r="A949" s="20">
        <v>937</v>
      </c>
      <c r="B949" s="52"/>
      <c r="C949" s="134" t="str">
        <f>VLOOKUP(D949,[1]Hoja1!$A$2:$B$1115,2,0)</f>
        <v>68397</v>
      </c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>
        <v>41825103</v>
      </c>
      <c r="J949" s="3">
        <v>55935200</v>
      </c>
      <c r="K949" s="3">
        <v>0</v>
      </c>
      <c r="L949" s="3"/>
      <c r="M949" s="3"/>
      <c r="N949" s="3"/>
      <c r="O949" s="3"/>
      <c r="P949" s="25">
        <v>97760303</v>
      </c>
      <c r="Q949" s="156">
        <v>69876900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3485425</v>
      </c>
      <c r="X949" s="3"/>
      <c r="Y949" s="3">
        <v>0</v>
      </c>
      <c r="Z949" s="3">
        <v>0</v>
      </c>
      <c r="AA949" s="3">
        <v>0</v>
      </c>
      <c r="AB949" s="3"/>
      <c r="AC949" s="27">
        <v>3485425</v>
      </c>
      <c r="AD949" s="28">
        <v>24397978</v>
      </c>
      <c r="AE949" s="135"/>
      <c r="AG949" s="135"/>
      <c r="AI949" s="135"/>
    </row>
    <row r="950" spans="1:35" x14ac:dyDescent="0.25">
      <c r="A950" s="29">
        <v>938</v>
      </c>
      <c r="B950" s="52"/>
      <c r="C950" s="134" t="str">
        <f>VLOOKUP(D950,[1]Hoja1!$A$2:$B$1115,2,0)</f>
        <v>68406</v>
      </c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>
        <v>544467448</v>
      </c>
      <c r="J950" s="3">
        <v>615572618</v>
      </c>
      <c r="K950" s="3">
        <v>0</v>
      </c>
      <c r="L950" s="3"/>
      <c r="M950" s="3"/>
      <c r="N950" s="3"/>
      <c r="O950" s="3"/>
      <c r="P950" s="25">
        <v>1160040066</v>
      </c>
      <c r="Q950" s="156">
        <v>797061766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45372287</v>
      </c>
      <c r="X950" s="3"/>
      <c r="Y950" s="3">
        <v>0</v>
      </c>
      <c r="Z950" s="3">
        <v>0</v>
      </c>
      <c r="AA950" s="3">
        <v>0</v>
      </c>
      <c r="AB950" s="3"/>
      <c r="AC950" s="27">
        <v>45372287</v>
      </c>
      <c r="AD950" s="28">
        <v>317606013</v>
      </c>
      <c r="AE950" s="135"/>
      <c r="AG950" s="135"/>
      <c r="AI950" s="135"/>
    </row>
    <row r="951" spans="1:35" x14ac:dyDescent="0.25">
      <c r="A951" s="20">
        <v>939</v>
      </c>
      <c r="B951" s="52"/>
      <c r="C951" s="134" t="str">
        <f>VLOOKUP(D951,[1]Hoja1!$A$2:$B$1115,2,0)</f>
        <v>68418</v>
      </c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>
        <v>335513060</v>
      </c>
      <c r="J951" s="3">
        <v>314126365</v>
      </c>
      <c r="K951" s="3">
        <v>0</v>
      </c>
      <c r="L951" s="3"/>
      <c r="M951" s="3"/>
      <c r="N951" s="3"/>
      <c r="O951" s="3"/>
      <c r="P951" s="25">
        <v>649639425</v>
      </c>
      <c r="Q951" s="156">
        <v>425964053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27959422</v>
      </c>
      <c r="X951" s="3"/>
      <c r="Y951" s="3">
        <v>0</v>
      </c>
      <c r="Z951" s="3">
        <v>0</v>
      </c>
      <c r="AA951" s="3">
        <v>0</v>
      </c>
      <c r="AB951" s="3"/>
      <c r="AC951" s="27">
        <v>27959422</v>
      </c>
      <c r="AD951" s="28">
        <v>195715950</v>
      </c>
      <c r="AE951" s="135"/>
      <c r="AG951" s="135"/>
      <c r="AI951" s="135"/>
    </row>
    <row r="952" spans="1:35" x14ac:dyDescent="0.25">
      <c r="A952" s="29">
        <v>940</v>
      </c>
      <c r="B952" s="52"/>
      <c r="C952" s="134" t="str">
        <f>VLOOKUP(D952,[1]Hoja1!$A$2:$B$1115,2,0)</f>
        <v>68425</v>
      </c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>
        <v>41038606</v>
      </c>
      <c r="J952" s="3">
        <v>37986270</v>
      </c>
      <c r="K952" s="3">
        <v>0</v>
      </c>
      <c r="L952" s="3"/>
      <c r="M952" s="3"/>
      <c r="N952" s="3"/>
      <c r="O952" s="3"/>
      <c r="P952" s="25">
        <v>79024876</v>
      </c>
      <c r="Q952" s="156">
        <v>51665806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3419884</v>
      </c>
      <c r="X952" s="3"/>
      <c r="Y952" s="3">
        <v>0</v>
      </c>
      <c r="Z952" s="3">
        <v>0</v>
      </c>
      <c r="AA952" s="3">
        <v>0</v>
      </c>
      <c r="AB952" s="3"/>
      <c r="AC952" s="27">
        <v>3419884</v>
      </c>
      <c r="AD952" s="28">
        <v>23939186</v>
      </c>
      <c r="AE952" s="135"/>
      <c r="AG952" s="135"/>
      <c r="AI952" s="135"/>
    </row>
    <row r="953" spans="1:35" x14ac:dyDescent="0.25">
      <c r="A953" s="20">
        <v>941</v>
      </c>
      <c r="B953" s="52"/>
      <c r="C953" s="134" t="str">
        <f>VLOOKUP(D953,[1]Hoja1!$A$2:$B$1115,2,0)</f>
        <v>68432</v>
      </c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>
        <v>320122772</v>
      </c>
      <c r="J953" s="3">
        <v>417119711</v>
      </c>
      <c r="K953" s="3">
        <v>0</v>
      </c>
      <c r="L953" s="3"/>
      <c r="M953" s="3"/>
      <c r="N953" s="3"/>
      <c r="O953" s="3"/>
      <c r="P953" s="25">
        <v>737242483</v>
      </c>
      <c r="Q953" s="156">
        <v>523827303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26676898</v>
      </c>
      <c r="X953" s="3"/>
      <c r="Y953" s="3">
        <v>0</v>
      </c>
      <c r="Z953" s="3">
        <v>0</v>
      </c>
      <c r="AA953" s="3">
        <v>0</v>
      </c>
      <c r="AB953" s="3"/>
      <c r="AC953" s="27">
        <v>26676898</v>
      </c>
      <c r="AD953" s="28">
        <v>186738282</v>
      </c>
      <c r="AE953" s="135"/>
      <c r="AG953" s="135"/>
      <c r="AI953" s="135"/>
    </row>
    <row r="954" spans="1:35" x14ac:dyDescent="0.25">
      <c r="A954" s="29">
        <v>942</v>
      </c>
      <c r="B954" s="52"/>
      <c r="C954" s="134" t="str">
        <f>VLOOKUP(D954,[1]Hoja1!$A$2:$B$1115,2,0)</f>
        <v>68444</v>
      </c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>
        <v>108290206</v>
      </c>
      <c r="J954" s="3">
        <v>126639056</v>
      </c>
      <c r="K954" s="3">
        <v>0</v>
      </c>
      <c r="L954" s="3"/>
      <c r="M954" s="3"/>
      <c r="N954" s="3"/>
      <c r="O954" s="3"/>
      <c r="P954" s="25">
        <v>234929262</v>
      </c>
      <c r="Q954" s="156">
        <v>162735792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9024184</v>
      </c>
      <c r="X954" s="3"/>
      <c r="Y954" s="3">
        <v>0</v>
      </c>
      <c r="Z954" s="3">
        <v>0</v>
      </c>
      <c r="AA954" s="3">
        <v>0</v>
      </c>
      <c r="AB954" s="3"/>
      <c r="AC954" s="27">
        <v>9024184</v>
      </c>
      <c r="AD954" s="28">
        <v>63169286</v>
      </c>
      <c r="AE954" s="135"/>
      <c r="AG954" s="135"/>
      <c r="AI954" s="135"/>
    </row>
    <row r="955" spans="1:35" x14ac:dyDescent="0.25">
      <c r="A955" s="20">
        <v>943</v>
      </c>
      <c r="B955" s="52"/>
      <c r="C955" s="134" t="str">
        <f>VLOOKUP(D955,[1]Hoja1!$A$2:$B$1115,2,0)</f>
        <v>68464</v>
      </c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>
        <v>251264656</v>
      </c>
      <c r="J955" s="3">
        <v>244614664</v>
      </c>
      <c r="K955" s="3">
        <v>0</v>
      </c>
      <c r="L955" s="3"/>
      <c r="M955" s="3"/>
      <c r="N955" s="3"/>
      <c r="O955" s="3"/>
      <c r="P955" s="25">
        <v>495879320</v>
      </c>
      <c r="Q955" s="156">
        <v>328369548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20938721</v>
      </c>
      <c r="X955" s="3"/>
      <c r="Y955" s="3">
        <v>0</v>
      </c>
      <c r="Z955" s="3">
        <v>0</v>
      </c>
      <c r="AA955" s="3">
        <v>0</v>
      </c>
      <c r="AB955" s="3"/>
      <c r="AC955" s="27">
        <v>20938721</v>
      </c>
      <c r="AD955" s="28">
        <v>146571051</v>
      </c>
      <c r="AE955" s="135"/>
      <c r="AG955" s="135"/>
      <c r="AI955" s="135"/>
    </row>
    <row r="956" spans="1:35" x14ac:dyDescent="0.25">
      <c r="A956" s="29">
        <v>944</v>
      </c>
      <c r="B956" s="52"/>
      <c r="C956" s="134" t="str">
        <f>VLOOKUP(D956,[1]Hoja1!$A$2:$B$1115,2,0)</f>
        <v>68468</v>
      </c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>
        <v>58334737</v>
      </c>
      <c r="J956" s="3">
        <v>64798148</v>
      </c>
      <c r="K956" s="3">
        <v>0</v>
      </c>
      <c r="L956" s="3"/>
      <c r="M956" s="3"/>
      <c r="N956" s="3"/>
      <c r="O956" s="3"/>
      <c r="P956" s="25">
        <v>123132885</v>
      </c>
      <c r="Q956" s="156">
        <v>84243060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4861228</v>
      </c>
      <c r="X956" s="3"/>
      <c r="Y956" s="3">
        <v>0</v>
      </c>
      <c r="Z956" s="3">
        <v>0</v>
      </c>
      <c r="AA956" s="3">
        <v>0</v>
      </c>
      <c r="AB956" s="3"/>
      <c r="AC956" s="27">
        <v>4861228</v>
      </c>
      <c r="AD956" s="28">
        <v>34028597</v>
      </c>
      <c r="AE956" s="135"/>
      <c r="AG956" s="135"/>
      <c r="AI956" s="135"/>
    </row>
    <row r="957" spans="1:35" x14ac:dyDescent="0.25">
      <c r="A957" s="20">
        <v>945</v>
      </c>
      <c r="B957" s="52"/>
      <c r="C957" s="134" t="str">
        <f>VLOOKUP(D957,[1]Hoja1!$A$2:$B$1115,2,0)</f>
        <v>68498</v>
      </c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>
        <v>70870573</v>
      </c>
      <c r="J957" s="3">
        <v>82858919</v>
      </c>
      <c r="K957" s="3">
        <v>0</v>
      </c>
      <c r="L957" s="3"/>
      <c r="M957" s="3"/>
      <c r="N957" s="3"/>
      <c r="O957" s="3"/>
      <c r="P957" s="25">
        <v>153729492</v>
      </c>
      <c r="Q957" s="156">
        <v>106482443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5905881</v>
      </c>
      <c r="X957" s="3"/>
      <c r="Y957" s="3">
        <v>0</v>
      </c>
      <c r="Z957" s="3">
        <v>0</v>
      </c>
      <c r="AA957" s="3">
        <v>0</v>
      </c>
      <c r="AB957" s="3"/>
      <c r="AC957" s="27">
        <v>5905881</v>
      </c>
      <c r="AD957" s="28">
        <v>41341168</v>
      </c>
      <c r="AE957" s="135"/>
      <c r="AG957" s="135"/>
      <c r="AI957" s="135"/>
    </row>
    <row r="958" spans="1:35" x14ac:dyDescent="0.25">
      <c r="A958" s="29">
        <v>946</v>
      </c>
      <c r="B958" s="52"/>
      <c r="C958" s="134" t="str">
        <f>VLOOKUP(D958,[1]Hoja1!$A$2:$B$1115,2,0)</f>
        <v>68500</v>
      </c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>
        <v>193561090</v>
      </c>
      <c r="J958" s="3">
        <v>211239619</v>
      </c>
      <c r="K958" s="3">
        <v>0</v>
      </c>
      <c r="L958" s="3"/>
      <c r="M958" s="3"/>
      <c r="N958" s="3"/>
      <c r="O958" s="3"/>
      <c r="P958" s="25">
        <v>404800709</v>
      </c>
      <c r="Q958" s="156">
        <v>275759983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16130091</v>
      </c>
      <c r="X958" s="3"/>
      <c r="Y958" s="3">
        <v>0</v>
      </c>
      <c r="Z958" s="3">
        <v>0</v>
      </c>
      <c r="AA958" s="3">
        <v>0</v>
      </c>
      <c r="AB958" s="3"/>
      <c r="AC958" s="27">
        <v>16130091</v>
      </c>
      <c r="AD958" s="28">
        <v>112910635</v>
      </c>
      <c r="AE958" s="135"/>
      <c r="AG958" s="135"/>
      <c r="AI958" s="135"/>
    </row>
    <row r="959" spans="1:35" x14ac:dyDescent="0.25">
      <c r="A959" s="20">
        <v>947</v>
      </c>
      <c r="B959" s="52"/>
      <c r="C959" s="134" t="str">
        <f>VLOOKUP(D959,[1]Hoja1!$A$2:$B$1115,2,0)</f>
        <v>68502</v>
      </c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>
        <v>74661879</v>
      </c>
      <c r="J959" s="3">
        <v>78983294</v>
      </c>
      <c r="K959" s="3">
        <v>0</v>
      </c>
      <c r="L959" s="3"/>
      <c r="M959" s="3"/>
      <c r="N959" s="3"/>
      <c r="O959" s="3"/>
      <c r="P959" s="25">
        <v>153645173</v>
      </c>
      <c r="Q959" s="156">
        <v>103870586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6221823</v>
      </c>
      <c r="X959" s="3"/>
      <c r="Y959" s="3">
        <v>0</v>
      </c>
      <c r="Z959" s="3">
        <v>0</v>
      </c>
      <c r="AA959" s="3">
        <v>0</v>
      </c>
      <c r="AB959" s="3"/>
      <c r="AC959" s="27">
        <v>6221823</v>
      </c>
      <c r="AD959" s="28">
        <v>43552764</v>
      </c>
      <c r="AE959" s="135"/>
      <c r="AG959" s="135"/>
      <c r="AI959" s="135"/>
    </row>
    <row r="960" spans="1:35" x14ac:dyDescent="0.25">
      <c r="A960" s="29">
        <v>948</v>
      </c>
      <c r="B960" s="52"/>
      <c r="C960" s="134" t="str">
        <f>VLOOKUP(D960,[1]Hoja1!$A$2:$B$1115,2,0)</f>
        <v>68522</v>
      </c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>
        <v>23101714</v>
      </c>
      <c r="J960" s="3">
        <v>29331154</v>
      </c>
      <c r="K960" s="3">
        <v>0</v>
      </c>
      <c r="L960" s="3"/>
      <c r="M960" s="3"/>
      <c r="N960" s="3"/>
      <c r="O960" s="3"/>
      <c r="P960" s="25">
        <v>52432868</v>
      </c>
      <c r="Q960" s="156">
        <v>37031726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1925143</v>
      </c>
      <c r="X960" s="3"/>
      <c r="Y960" s="3">
        <v>0</v>
      </c>
      <c r="Z960" s="3">
        <v>0</v>
      </c>
      <c r="AA960" s="3">
        <v>0</v>
      </c>
      <c r="AB960" s="3"/>
      <c r="AC960" s="27">
        <v>1925143</v>
      </c>
      <c r="AD960" s="28">
        <v>13475999</v>
      </c>
      <c r="AE960" s="135"/>
      <c r="AG960" s="135"/>
      <c r="AI960" s="135"/>
    </row>
    <row r="961" spans="1:35" x14ac:dyDescent="0.25">
      <c r="A961" s="20">
        <v>949</v>
      </c>
      <c r="B961" s="52"/>
      <c r="C961" s="134" t="str">
        <f>VLOOKUP(D961,[1]Hoja1!$A$2:$B$1115,2,0)</f>
        <v>68524</v>
      </c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>
        <v>43878845</v>
      </c>
      <c r="J961" s="3">
        <v>45456986</v>
      </c>
      <c r="K961" s="3">
        <v>0</v>
      </c>
      <c r="L961" s="3"/>
      <c r="M961" s="3"/>
      <c r="N961" s="3"/>
      <c r="O961" s="3"/>
      <c r="P961" s="25">
        <v>89335831</v>
      </c>
      <c r="Q961" s="156">
        <v>60083266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3656570</v>
      </c>
      <c r="X961" s="3"/>
      <c r="Y961" s="3">
        <v>0</v>
      </c>
      <c r="Z961" s="3">
        <v>0</v>
      </c>
      <c r="AA961" s="3">
        <v>0</v>
      </c>
      <c r="AB961" s="3"/>
      <c r="AC961" s="27">
        <v>3656570</v>
      </c>
      <c r="AD961" s="28">
        <v>25595995</v>
      </c>
      <c r="AE961" s="135"/>
      <c r="AG961" s="135"/>
      <c r="AI961" s="135"/>
    </row>
    <row r="962" spans="1:35" x14ac:dyDescent="0.25">
      <c r="A962" s="29">
        <v>950</v>
      </c>
      <c r="B962" s="52"/>
      <c r="C962" s="134" t="str">
        <f>VLOOKUP(D962,[1]Hoja1!$A$2:$B$1115,2,0)</f>
        <v>68533</v>
      </c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>
        <v>82561358</v>
      </c>
      <c r="J962" s="3">
        <v>85547377</v>
      </c>
      <c r="K962" s="3">
        <v>0</v>
      </c>
      <c r="L962" s="3"/>
      <c r="M962" s="3"/>
      <c r="N962" s="3"/>
      <c r="O962" s="3"/>
      <c r="P962" s="25">
        <v>168108735</v>
      </c>
      <c r="Q962" s="156">
        <v>113067829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6880113</v>
      </c>
      <c r="X962" s="3"/>
      <c r="Y962" s="3">
        <v>0</v>
      </c>
      <c r="Z962" s="3">
        <v>0</v>
      </c>
      <c r="AA962" s="3">
        <v>0</v>
      </c>
      <c r="AB962" s="3"/>
      <c r="AC962" s="27">
        <v>6880113</v>
      </c>
      <c r="AD962" s="28">
        <v>48160793</v>
      </c>
      <c r="AE962" s="135"/>
      <c r="AG962" s="135"/>
      <c r="AI962" s="135"/>
    </row>
    <row r="963" spans="1:35" x14ac:dyDescent="0.25">
      <c r="A963" s="20">
        <v>951</v>
      </c>
      <c r="B963" s="52"/>
      <c r="C963" s="134" t="str">
        <f>VLOOKUP(D963,[1]Hoja1!$A$2:$B$1115,2,0)</f>
        <v>68549</v>
      </c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>
        <v>55195425</v>
      </c>
      <c r="J963" s="3">
        <v>63773240</v>
      </c>
      <c r="K963" s="3">
        <v>0</v>
      </c>
      <c r="L963" s="3"/>
      <c r="M963" s="3"/>
      <c r="N963" s="3"/>
      <c r="O963" s="3"/>
      <c r="P963" s="25">
        <v>118968665</v>
      </c>
      <c r="Q963" s="156">
        <v>82171716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4599619</v>
      </c>
      <c r="X963" s="3"/>
      <c r="Y963" s="3">
        <v>0</v>
      </c>
      <c r="Z963" s="3">
        <v>0</v>
      </c>
      <c r="AA963" s="3">
        <v>0</v>
      </c>
      <c r="AB963" s="3"/>
      <c r="AC963" s="27">
        <v>4599619</v>
      </c>
      <c r="AD963" s="28">
        <v>32197330</v>
      </c>
      <c r="AE963" s="135"/>
      <c r="AG963" s="135"/>
      <c r="AI963" s="135"/>
    </row>
    <row r="964" spans="1:35" x14ac:dyDescent="0.25">
      <c r="A964" s="29">
        <v>952</v>
      </c>
      <c r="B964" s="52"/>
      <c r="C964" s="134" t="str">
        <f>VLOOKUP(D964,[1]Hoja1!$A$2:$B$1115,2,0)</f>
        <v>68572</v>
      </c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>
        <v>257703232</v>
      </c>
      <c r="J964" s="3">
        <v>203517712</v>
      </c>
      <c r="K964" s="3">
        <v>0</v>
      </c>
      <c r="L964" s="3"/>
      <c r="M964" s="3"/>
      <c r="N964" s="3"/>
      <c r="O964" s="3"/>
      <c r="P964" s="25">
        <v>461220944</v>
      </c>
      <c r="Q964" s="156">
        <v>289418788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21475269</v>
      </c>
      <c r="X964" s="3"/>
      <c r="Y964" s="3">
        <v>0</v>
      </c>
      <c r="Z964" s="3">
        <v>0</v>
      </c>
      <c r="AA964" s="3">
        <v>0</v>
      </c>
      <c r="AB964" s="3"/>
      <c r="AC964" s="27">
        <v>21475269</v>
      </c>
      <c r="AD964" s="28">
        <v>150326887</v>
      </c>
      <c r="AE964" s="135"/>
      <c r="AG964" s="135"/>
      <c r="AI964" s="135"/>
    </row>
    <row r="965" spans="1:35" x14ac:dyDescent="0.25">
      <c r="A965" s="20">
        <v>953</v>
      </c>
      <c r="B965" s="52"/>
      <c r="C965" s="134" t="str">
        <f>VLOOKUP(D965,[1]Hoja1!$A$2:$B$1115,2,0)</f>
        <v>68573</v>
      </c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>
        <v>174303084</v>
      </c>
      <c r="J965" s="3">
        <v>184908147</v>
      </c>
      <c r="K965" s="3">
        <v>0</v>
      </c>
      <c r="L965" s="3"/>
      <c r="M965" s="3"/>
      <c r="N965" s="3"/>
      <c r="O965" s="3"/>
      <c r="P965" s="25">
        <v>359211231</v>
      </c>
      <c r="Q965" s="156">
        <v>243009175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14525257</v>
      </c>
      <c r="X965" s="3"/>
      <c r="Y965" s="3">
        <v>0</v>
      </c>
      <c r="Z965" s="3">
        <v>0</v>
      </c>
      <c r="AA965" s="3">
        <v>0</v>
      </c>
      <c r="AB965" s="3"/>
      <c r="AC965" s="27">
        <v>14525257</v>
      </c>
      <c r="AD965" s="28">
        <v>101676799</v>
      </c>
      <c r="AE965" s="135"/>
      <c r="AG965" s="135"/>
      <c r="AI965" s="135"/>
    </row>
    <row r="966" spans="1:35" x14ac:dyDescent="0.25">
      <c r="A966" s="29">
        <v>954</v>
      </c>
      <c r="B966" s="52"/>
      <c r="C966" s="134" t="str">
        <f>VLOOKUP(D966,[1]Hoja1!$A$2:$B$1115,2,0)</f>
        <v>68575</v>
      </c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>
        <v>1155669056</v>
      </c>
      <c r="J966" s="3">
        <v>992139348</v>
      </c>
      <c r="K966" s="3">
        <v>0</v>
      </c>
      <c r="L966" s="3"/>
      <c r="M966" s="3"/>
      <c r="N966" s="3"/>
      <c r="O966" s="3"/>
      <c r="P966" s="25">
        <v>2147808404</v>
      </c>
      <c r="Q966" s="156">
        <v>1377362368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96305755</v>
      </c>
      <c r="X966" s="3"/>
      <c r="Y966" s="3">
        <v>0</v>
      </c>
      <c r="Z966" s="3">
        <v>0</v>
      </c>
      <c r="AA966" s="3">
        <v>0</v>
      </c>
      <c r="AB966" s="3"/>
      <c r="AC966" s="27">
        <v>96305755</v>
      </c>
      <c r="AD966" s="28">
        <v>674140281</v>
      </c>
      <c r="AE966" s="135"/>
      <c r="AG966" s="135"/>
      <c r="AI966" s="135"/>
    </row>
    <row r="967" spans="1:35" x14ac:dyDescent="0.25">
      <c r="A967" s="20">
        <v>955</v>
      </c>
      <c r="B967" s="52"/>
      <c r="C967" s="134" t="str">
        <f>VLOOKUP(D967,[1]Hoja1!$A$2:$B$1115,2,0)</f>
        <v>68615</v>
      </c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>
        <v>560255552</v>
      </c>
      <c r="J967" s="3">
        <v>623921787</v>
      </c>
      <c r="K967" s="3">
        <v>0</v>
      </c>
      <c r="L967" s="3"/>
      <c r="M967" s="3"/>
      <c r="N967" s="3"/>
      <c r="O967" s="3"/>
      <c r="P967" s="25">
        <v>1184177339</v>
      </c>
      <c r="Q967" s="156">
        <v>810673639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46687963</v>
      </c>
      <c r="X967" s="3"/>
      <c r="Y967" s="3">
        <v>0</v>
      </c>
      <c r="Z967" s="3">
        <v>0</v>
      </c>
      <c r="AA967" s="3">
        <v>0</v>
      </c>
      <c r="AB967" s="3"/>
      <c r="AC967" s="27">
        <v>46687963</v>
      </c>
      <c r="AD967" s="28">
        <v>326815737</v>
      </c>
      <c r="AE967" s="135"/>
      <c r="AG967" s="135"/>
      <c r="AI967" s="135"/>
    </row>
    <row r="968" spans="1:35" x14ac:dyDescent="0.25">
      <c r="A968" s="29">
        <v>956</v>
      </c>
      <c r="B968" s="52"/>
      <c r="C968" s="134" t="str">
        <f>VLOOKUP(D968,[1]Hoja1!$A$2:$B$1115,2,0)</f>
        <v>68655</v>
      </c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>
        <v>960608384</v>
      </c>
      <c r="J968" s="3">
        <v>799955219</v>
      </c>
      <c r="K968" s="3">
        <v>0</v>
      </c>
      <c r="L968" s="3"/>
      <c r="M968" s="3"/>
      <c r="N968" s="3"/>
      <c r="O968" s="3"/>
      <c r="P968" s="25">
        <v>1760563603</v>
      </c>
      <c r="Q968" s="156">
        <v>1120158015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80050699</v>
      </c>
      <c r="X968" s="3"/>
      <c r="Y968" s="3">
        <v>0</v>
      </c>
      <c r="Z968" s="3">
        <v>0</v>
      </c>
      <c r="AA968" s="3">
        <v>0</v>
      </c>
      <c r="AB968" s="3"/>
      <c r="AC968" s="27">
        <v>80050699</v>
      </c>
      <c r="AD968" s="28">
        <v>560354889</v>
      </c>
      <c r="AE968" s="135"/>
      <c r="AG968" s="135"/>
      <c r="AI968" s="135"/>
    </row>
    <row r="969" spans="1:35" x14ac:dyDescent="0.25">
      <c r="A969" s="20">
        <v>957</v>
      </c>
      <c r="B969" s="52"/>
      <c r="C969" s="134" t="str">
        <f>VLOOKUP(D969,[1]Hoja1!$A$2:$B$1115,2,0)</f>
        <v>68669</v>
      </c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>
        <v>136242552</v>
      </c>
      <c r="J969" s="3">
        <v>94558843</v>
      </c>
      <c r="K969" s="3">
        <v>0</v>
      </c>
      <c r="L969" s="3"/>
      <c r="M969" s="3"/>
      <c r="N969" s="3"/>
      <c r="O969" s="3"/>
      <c r="P969" s="25">
        <v>230801395</v>
      </c>
      <c r="Q969" s="156">
        <v>139973027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11353546</v>
      </c>
      <c r="X969" s="3"/>
      <c r="Y969" s="3">
        <v>0</v>
      </c>
      <c r="Z969" s="3">
        <v>0</v>
      </c>
      <c r="AA969" s="3">
        <v>0</v>
      </c>
      <c r="AB969" s="3"/>
      <c r="AC969" s="27">
        <v>11353546</v>
      </c>
      <c r="AD969" s="28">
        <v>79474822</v>
      </c>
      <c r="AE969" s="135"/>
      <c r="AG969" s="135"/>
      <c r="AI969" s="135"/>
    </row>
    <row r="970" spans="1:35" x14ac:dyDescent="0.25">
      <c r="A970" s="29">
        <v>958</v>
      </c>
      <c r="B970" s="52"/>
      <c r="C970" s="134" t="str">
        <f>VLOOKUP(D970,[1]Hoja1!$A$2:$B$1115,2,0)</f>
        <v>68673</v>
      </c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>
        <v>31524066</v>
      </c>
      <c r="J970" s="3">
        <v>32331867</v>
      </c>
      <c r="K970" s="3">
        <v>0</v>
      </c>
      <c r="L970" s="3"/>
      <c r="M970" s="3"/>
      <c r="N970" s="3"/>
      <c r="O970" s="3"/>
      <c r="P970" s="25">
        <v>63855933</v>
      </c>
      <c r="Q970" s="156">
        <v>42839891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2627006</v>
      </c>
      <c r="X970" s="3"/>
      <c r="Y970" s="3">
        <v>0</v>
      </c>
      <c r="Z970" s="3">
        <v>0</v>
      </c>
      <c r="AA970" s="3">
        <v>0</v>
      </c>
      <c r="AB970" s="3"/>
      <c r="AC970" s="27">
        <v>2627006</v>
      </c>
      <c r="AD970" s="28">
        <v>18389036</v>
      </c>
      <c r="AE970" s="135"/>
      <c r="AG970" s="135"/>
      <c r="AI970" s="135"/>
    </row>
    <row r="971" spans="1:35" x14ac:dyDescent="0.25">
      <c r="A971" s="20">
        <v>959</v>
      </c>
      <c r="B971" s="52"/>
      <c r="C971" s="134" t="str">
        <f>VLOOKUP(D971,[1]Hoja1!$A$2:$B$1115,2,0)</f>
        <v>68679</v>
      </c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>
        <v>655719520</v>
      </c>
      <c r="J971" s="3">
        <v>831542051</v>
      </c>
      <c r="K971" s="3">
        <v>0</v>
      </c>
      <c r="L971" s="3"/>
      <c r="M971" s="3"/>
      <c r="N971" s="3"/>
      <c r="O971" s="3"/>
      <c r="P971" s="25">
        <v>1487261571</v>
      </c>
      <c r="Q971" s="156">
        <v>1050115223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54643293</v>
      </c>
      <c r="X971" s="3"/>
      <c r="Y971" s="3">
        <v>0</v>
      </c>
      <c r="Z971" s="3">
        <v>0</v>
      </c>
      <c r="AA971" s="3">
        <v>0</v>
      </c>
      <c r="AB971" s="3"/>
      <c r="AC971" s="27">
        <v>54643293</v>
      </c>
      <c r="AD971" s="28">
        <v>382503055</v>
      </c>
      <c r="AE971" s="135"/>
      <c r="AG971" s="135"/>
      <c r="AI971" s="135"/>
    </row>
    <row r="972" spans="1:35" x14ac:dyDescent="0.25">
      <c r="A972" s="29">
        <v>960</v>
      </c>
      <c r="B972" s="52"/>
      <c r="C972" s="134" t="str">
        <f>VLOOKUP(D972,[1]Hoja1!$A$2:$B$1115,2,0)</f>
        <v>68682</v>
      </c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>
        <v>33797104</v>
      </c>
      <c r="J972" s="3">
        <v>38072534</v>
      </c>
      <c r="K972" s="3">
        <v>0</v>
      </c>
      <c r="L972" s="3"/>
      <c r="M972" s="3"/>
      <c r="N972" s="3"/>
      <c r="O972" s="3"/>
      <c r="P972" s="25">
        <v>71869638</v>
      </c>
      <c r="Q972" s="156">
        <v>49338234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2816425</v>
      </c>
      <c r="X972" s="3"/>
      <c r="Y972" s="3">
        <v>0</v>
      </c>
      <c r="Z972" s="3">
        <v>0</v>
      </c>
      <c r="AA972" s="3">
        <v>0</v>
      </c>
      <c r="AB972" s="3"/>
      <c r="AC972" s="27">
        <v>2816425</v>
      </c>
      <c r="AD972" s="28">
        <v>19714979</v>
      </c>
      <c r="AE972" s="135"/>
      <c r="AG972" s="135"/>
      <c r="AI972" s="135"/>
    </row>
    <row r="973" spans="1:35" x14ac:dyDescent="0.25">
      <c r="A973" s="20">
        <v>961</v>
      </c>
      <c r="B973" s="52"/>
      <c r="C973" s="134" t="str">
        <f>VLOOKUP(D973,[1]Hoja1!$A$2:$B$1115,2,0)</f>
        <v>68684</v>
      </c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>
        <v>61588968</v>
      </c>
      <c r="J973" s="3">
        <v>63647273</v>
      </c>
      <c r="K973" s="3">
        <v>0</v>
      </c>
      <c r="L973" s="3"/>
      <c r="M973" s="3"/>
      <c r="N973" s="3"/>
      <c r="O973" s="3"/>
      <c r="P973" s="25">
        <v>125236241</v>
      </c>
      <c r="Q973" s="156">
        <v>84176929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5132414</v>
      </c>
      <c r="X973" s="3"/>
      <c r="Y973" s="3">
        <v>0</v>
      </c>
      <c r="Z973" s="3">
        <v>0</v>
      </c>
      <c r="AA973" s="3">
        <v>0</v>
      </c>
      <c r="AB973" s="3"/>
      <c r="AC973" s="27">
        <v>5132414</v>
      </c>
      <c r="AD973" s="28">
        <v>35926898</v>
      </c>
      <c r="AE973" s="135"/>
      <c r="AG973" s="135"/>
      <c r="AI973" s="135"/>
    </row>
    <row r="974" spans="1:35" x14ac:dyDescent="0.25">
      <c r="A974" s="29">
        <v>962</v>
      </c>
      <c r="B974" s="52"/>
      <c r="C974" s="134" t="str">
        <f>VLOOKUP(D974,[1]Hoja1!$A$2:$B$1115,2,0)</f>
        <v>68686</v>
      </c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>
        <v>35361970</v>
      </c>
      <c r="J974" s="3">
        <v>38513877</v>
      </c>
      <c r="K974" s="3">
        <v>0</v>
      </c>
      <c r="L974" s="3"/>
      <c r="M974" s="3"/>
      <c r="N974" s="3"/>
      <c r="O974" s="3"/>
      <c r="P974" s="25">
        <v>73875847</v>
      </c>
      <c r="Q974" s="156">
        <v>50301201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2946831</v>
      </c>
      <c r="X974" s="3"/>
      <c r="Y974" s="3">
        <v>0</v>
      </c>
      <c r="Z974" s="3">
        <v>0</v>
      </c>
      <c r="AA974" s="3">
        <v>0</v>
      </c>
      <c r="AB974" s="3"/>
      <c r="AC974" s="27">
        <v>2946831</v>
      </c>
      <c r="AD974" s="28">
        <v>20627815</v>
      </c>
      <c r="AE974" s="135"/>
      <c r="AG974" s="135"/>
      <c r="AI974" s="135"/>
    </row>
    <row r="975" spans="1:35" x14ac:dyDescent="0.25">
      <c r="A975" s="20">
        <v>963</v>
      </c>
      <c r="B975" s="52"/>
      <c r="C975" s="134" t="str">
        <f>VLOOKUP(D975,[1]Hoja1!$A$2:$B$1115,2,0)</f>
        <v>68689</v>
      </c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>
        <v>682261752</v>
      </c>
      <c r="J975" s="3">
        <v>733824398</v>
      </c>
      <c r="K975" s="3">
        <v>0</v>
      </c>
      <c r="L975" s="3"/>
      <c r="M975" s="3"/>
      <c r="N975" s="3"/>
      <c r="O975" s="3"/>
      <c r="P975" s="25">
        <v>1416086150</v>
      </c>
      <c r="Q975" s="156">
        <v>961244982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56855146</v>
      </c>
      <c r="X975" s="3"/>
      <c r="Y975" s="3">
        <v>0</v>
      </c>
      <c r="Z975" s="3">
        <v>0</v>
      </c>
      <c r="AA975" s="3">
        <v>0</v>
      </c>
      <c r="AB975" s="3"/>
      <c r="AC975" s="27">
        <v>56855146</v>
      </c>
      <c r="AD975" s="28">
        <v>397986022</v>
      </c>
      <c r="AE975" s="135"/>
      <c r="AG975" s="135"/>
      <c r="AI975" s="135"/>
    </row>
    <row r="976" spans="1:35" x14ac:dyDescent="0.25">
      <c r="A976" s="29">
        <v>964</v>
      </c>
      <c r="B976" s="52"/>
      <c r="C976" s="134" t="str">
        <f>VLOOKUP(D976,[1]Hoja1!$A$2:$B$1115,2,0)</f>
        <v>68705</v>
      </c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>
        <v>36155042</v>
      </c>
      <c r="J976" s="3">
        <v>44770684</v>
      </c>
      <c r="K976" s="3">
        <v>0</v>
      </c>
      <c r="L976" s="3"/>
      <c r="M976" s="3"/>
      <c r="N976" s="3"/>
      <c r="O976" s="3"/>
      <c r="P976" s="25">
        <v>80925726</v>
      </c>
      <c r="Q976" s="156">
        <v>56822364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3012920</v>
      </c>
      <c r="X976" s="3"/>
      <c r="Y976" s="3">
        <v>0</v>
      </c>
      <c r="Z976" s="3">
        <v>0</v>
      </c>
      <c r="AA976" s="3">
        <v>0</v>
      </c>
      <c r="AB976" s="3"/>
      <c r="AC976" s="27">
        <v>3012920</v>
      </c>
      <c r="AD976" s="28">
        <v>21090442</v>
      </c>
      <c r="AE976" s="135"/>
      <c r="AG976" s="135"/>
      <c r="AI976" s="135"/>
    </row>
    <row r="977" spans="1:35" x14ac:dyDescent="0.25">
      <c r="A977" s="20">
        <v>965</v>
      </c>
      <c r="B977" s="52"/>
      <c r="C977" s="134" t="str">
        <f>VLOOKUP(D977,[1]Hoja1!$A$2:$B$1115,2,0)</f>
        <v>68720</v>
      </c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>
        <v>78639054</v>
      </c>
      <c r="J977" s="3">
        <v>73411729</v>
      </c>
      <c r="K977" s="3">
        <v>0</v>
      </c>
      <c r="L977" s="3"/>
      <c r="M977" s="3"/>
      <c r="N977" s="3"/>
      <c r="O977" s="3"/>
      <c r="P977" s="25">
        <v>152050783</v>
      </c>
      <c r="Q977" s="156">
        <v>99624749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6553255</v>
      </c>
      <c r="X977" s="3"/>
      <c r="Y977" s="3">
        <v>0</v>
      </c>
      <c r="Z977" s="3">
        <v>0</v>
      </c>
      <c r="AA977" s="3">
        <v>0</v>
      </c>
      <c r="AB977" s="3"/>
      <c r="AC977" s="27">
        <v>6553255</v>
      </c>
      <c r="AD977" s="28">
        <v>45872779</v>
      </c>
      <c r="AE977" s="135"/>
      <c r="AG977" s="135"/>
      <c r="AI977" s="135"/>
    </row>
    <row r="978" spans="1:35" x14ac:dyDescent="0.25">
      <c r="A978" s="29">
        <v>966</v>
      </c>
      <c r="B978" s="52"/>
      <c r="C978" s="134" t="str">
        <f>VLOOKUP(D978,[1]Hoja1!$A$2:$B$1115,2,0)</f>
        <v>68745</v>
      </c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>
        <v>223252436</v>
      </c>
      <c r="J978" s="3">
        <v>230108886</v>
      </c>
      <c r="K978" s="3">
        <v>0</v>
      </c>
      <c r="L978" s="3"/>
      <c r="M978" s="3"/>
      <c r="N978" s="3"/>
      <c r="O978" s="3"/>
      <c r="P978" s="25">
        <v>453361322</v>
      </c>
      <c r="Q978" s="156">
        <v>304526366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18604370</v>
      </c>
      <c r="X978" s="3"/>
      <c r="Y978" s="3">
        <v>0</v>
      </c>
      <c r="Z978" s="3">
        <v>0</v>
      </c>
      <c r="AA978" s="3">
        <v>0</v>
      </c>
      <c r="AB978" s="3"/>
      <c r="AC978" s="27">
        <v>18604370</v>
      </c>
      <c r="AD978" s="28">
        <v>130230586</v>
      </c>
      <c r="AE978" s="135"/>
      <c r="AG978" s="135"/>
      <c r="AI978" s="135"/>
    </row>
    <row r="979" spans="1:35" x14ac:dyDescent="0.25">
      <c r="A979" s="20">
        <v>967</v>
      </c>
      <c r="B979" s="52"/>
      <c r="C979" s="134" t="str">
        <f>VLOOKUP(D979,[1]Hoja1!$A$2:$B$1115,2,0)</f>
        <v>68755</v>
      </c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>
        <v>318234432</v>
      </c>
      <c r="J979" s="3">
        <v>404498753</v>
      </c>
      <c r="K979" s="3">
        <v>0</v>
      </c>
      <c r="L979" s="3"/>
      <c r="M979" s="3"/>
      <c r="N979" s="3"/>
      <c r="O979" s="3"/>
      <c r="P979" s="25">
        <v>722733185</v>
      </c>
      <c r="Q979" s="156">
        <v>510576897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26519536</v>
      </c>
      <c r="X979" s="3"/>
      <c r="Y979" s="3">
        <v>0</v>
      </c>
      <c r="Z979" s="3">
        <v>0</v>
      </c>
      <c r="AA979" s="3">
        <v>0</v>
      </c>
      <c r="AB979" s="3"/>
      <c r="AC979" s="27">
        <v>26519536</v>
      </c>
      <c r="AD979" s="28">
        <v>185636752</v>
      </c>
      <c r="AE979" s="135"/>
      <c r="AG979" s="135"/>
      <c r="AI979" s="135"/>
    </row>
    <row r="980" spans="1:35" x14ac:dyDescent="0.25">
      <c r="A980" s="29">
        <v>968</v>
      </c>
      <c r="B980" s="52"/>
      <c r="C980" s="134" t="str">
        <f>VLOOKUP(D980,[1]Hoja1!$A$2:$B$1115,2,0)</f>
        <v>68770</v>
      </c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>
        <v>158662606</v>
      </c>
      <c r="J980" s="3">
        <v>204502052</v>
      </c>
      <c r="K980" s="3">
        <v>0</v>
      </c>
      <c r="L980" s="3"/>
      <c r="M980" s="3"/>
      <c r="N980" s="3"/>
      <c r="O980" s="3"/>
      <c r="P980" s="25">
        <v>363164658</v>
      </c>
      <c r="Q980" s="156">
        <v>257389588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13221884</v>
      </c>
      <c r="X980" s="3"/>
      <c r="Y980" s="3">
        <v>0</v>
      </c>
      <c r="Z980" s="3">
        <v>0</v>
      </c>
      <c r="AA980" s="3">
        <v>0</v>
      </c>
      <c r="AB980" s="3"/>
      <c r="AC980" s="27">
        <v>13221884</v>
      </c>
      <c r="AD980" s="28">
        <v>92553186</v>
      </c>
      <c r="AE980" s="135"/>
      <c r="AG980" s="135"/>
      <c r="AI980" s="135"/>
    </row>
    <row r="981" spans="1:35" x14ac:dyDescent="0.25">
      <c r="A981" s="20">
        <v>969</v>
      </c>
      <c r="B981" s="52"/>
      <c r="C981" s="134" t="str">
        <f>VLOOKUP(D981,[1]Hoja1!$A$2:$B$1115,2,0)</f>
        <v>68773</v>
      </c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>
        <v>100496938</v>
      </c>
      <c r="J981" s="3">
        <v>111628576</v>
      </c>
      <c r="K981" s="3">
        <v>0</v>
      </c>
      <c r="L981" s="3"/>
      <c r="M981" s="3"/>
      <c r="N981" s="3"/>
      <c r="O981" s="3"/>
      <c r="P981" s="25">
        <v>212125514</v>
      </c>
      <c r="Q981" s="156">
        <v>145127556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8374745</v>
      </c>
      <c r="X981" s="3"/>
      <c r="Y981" s="3">
        <v>0</v>
      </c>
      <c r="Z981" s="3">
        <v>0</v>
      </c>
      <c r="AA981" s="3">
        <v>0</v>
      </c>
      <c r="AB981" s="3"/>
      <c r="AC981" s="27">
        <v>8374745</v>
      </c>
      <c r="AD981" s="28">
        <v>58623213</v>
      </c>
      <c r="AE981" s="135"/>
      <c r="AG981" s="135"/>
      <c r="AI981" s="135"/>
    </row>
    <row r="982" spans="1:35" x14ac:dyDescent="0.25">
      <c r="A982" s="29">
        <v>970</v>
      </c>
      <c r="B982" s="52"/>
      <c r="C982" s="134" t="str">
        <f>VLOOKUP(D982,[1]Hoja1!$A$2:$B$1115,2,0)</f>
        <v>68780</v>
      </c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>
        <v>70239675</v>
      </c>
      <c r="J982" s="3">
        <v>75803253</v>
      </c>
      <c r="K982" s="3">
        <v>0</v>
      </c>
      <c r="L982" s="3"/>
      <c r="M982" s="3"/>
      <c r="N982" s="3"/>
      <c r="O982" s="3"/>
      <c r="P982" s="25">
        <v>146042928</v>
      </c>
      <c r="Q982" s="156">
        <v>99216477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5853306</v>
      </c>
      <c r="X982" s="3"/>
      <c r="Y982" s="3">
        <v>0</v>
      </c>
      <c r="Z982" s="3">
        <v>0</v>
      </c>
      <c r="AA982" s="3">
        <v>0</v>
      </c>
      <c r="AB982" s="3"/>
      <c r="AC982" s="27">
        <v>5853306</v>
      </c>
      <c r="AD982" s="28">
        <v>40973145</v>
      </c>
      <c r="AE982" s="135"/>
      <c r="AG982" s="135"/>
      <c r="AI982" s="135"/>
    </row>
    <row r="983" spans="1:35" x14ac:dyDescent="0.25">
      <c r="A983" s="20">
        <v>971</v>
      </c>
      <c r="B983" s="52"/>
      <c r="C983" s="134" t="str">
        <f>VLOOKUP(D983,[1]Hoja1!$A$2:$B$1115,2,0)</f>
        <v>68820</v>
      </c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>
        <v>129785242</v>
      </c>
      <c r="J983" s="3">
        <v>135013773</v>
      </c>
      <c r="K983" s="3">
        <v>0</v>
      </c>
      <c r="L983" s="3"/>
      <c r="M983" s="3"/>
      <c r="N983" s="3"/>
      <c r="O983" s="3"/>
      <c r="P983" s="25">
        <v>264799015</v>
      </c>
      <c r="Q983" s="156">
        <v>178275521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10815437</v>
      </c>
      <c r="X983" s="3"/>
      <c r="Y983" s="3">
        <v>0</v>
      </c>
      <c r="Z983" s="3">
        <v>0</v>
      </c>
      <c r="AA983" s="3">
        <v>0</v>
      </c>
      <c r="AB983" s="3"/>
      <c r="AC983" s="27">
        <v>10815437</v>
      </c>
      <c r="AD983" s="28">
        <v>75708057</v>
      </c>
      <c r="AE983" s="135"/>
      <c r="AG983" s="135"/>
      <c r="AI983" s="135"/>
    </row>
    <row r="984" spans="1:35" x14ac:dyDescent="0.25">
      <c r="A984" s="29">
        <v>972</v>
      </c>
      <c r="B984" s="52"/>
      <c r="C984" s="134" t="str">
        <f>VLOOKUP(D984,[1]Hoja1!$A$2:$B$1115,2,0)</f>
        <v>68855</v>
      </c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>
        <v>75755878</v>
      </c>
      <c r="J984" s="3">
        <v>104158455</v>
      </c>
      <c r="K984" s="3">
        <v>0</v>
      </c>
      <c r="L984" s="3"/>
      <c r="M984" s="3"/>
      <c r="N984" s="3"/>
      <c r="O984" s="3"/>
      <c r="P984" s="25">
        <v>179914333</v>
      </c>
      <c r="Q984" s="156">
        <v>129410415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6312990</v>
      </c>
      <c r="X984" s="3"/>
      <c r="Y984" s="3">
        <v>0</v>
      </c>
      <c r="Z984" s="3">
        <v>0</v>
      </c>
      <c r="AA984" s="3">
        <v>0</v>
      </c>
      <c r="AB984" s="3"/>
      <c r="AC984" s="27">
        <v>6312990</v>
      </c>
      <c r="AD984" s="28">
        <v>44190928</v>
      </c>
      <c r="AE984" s="135"/>
      <c r="AG984" s="135"/>
      <c r="AI984" s="135"/>
    </row>
    <row r="985" spans="1:35" x14ac:dyDescent="0.25">
      <c r="A985" s="20">
        <v>973</v>
      </c>
      <c r="B985" s="52"/>
      <c r="C985" s="134" t="str">
        <f>VLOOKUP(D985,[1]Hoja1!$A$2:$B$1115,2,0)</f>
        <v>68861</v>
      </c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>
        <v>272757088</v>
      </c>
      <c r="J985" s="3">
        <v>285438140</v>
      </c>
      <c r="K985" s="3">
        <v>0</v>
      </c>
      <c r="L985" s="3"/>
      <c r="M985" s="3"/>
      <c r="N985" s="3"/>
      <c r="O985" s="3"/>
      <c r="P985" s="25">
        <v>558195228</v>
      </c>
      <c r="Q985" s="156">
        <v>376357168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22729757</v>
      </c>
      <c r="X985" s="3"/>
      <c r="Y985" s="3">
        <v>0</v>
      </c>
      <c r="Z985" s="3">
        <v>0</v>
      </c>
      <c r="AA985" s="3">
        <v>0</v>
      </c>
      <c r="AB985" s="3"/>
      <c r="AC985" s="27">
        <v>22729757</v>
      </c>
      <c r="AD985" s="28">
        <v>159108303</v>
      </c>
      <c r="AE985" s="135"/>
      <c r="AG985" s="135"/>
      <c r="AI985" s="135"/>
    </row>
    <row r="986" spans="1:35" x14ac:dyDescent="0.25">
      <c r="A986" s="29">
        <v>974</v>
      </c>
      <c r="B986" s="52"/>
      <c r="C986" s="134" t="str">
        <f>VLOOKUP(D986,[1]Hoja1!$A$2:$B$1115,2,0)</f>
        <v>68867</v>
      </c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>
        <v>21701612</v>
      </c>
      <c r="J986" s="3">
        <v>25934779</v>
      </c>
      <c r="K986" s="3">
        <v>0</v>
      </c>
      <c r="L986" s="3"/>
      <c r="M986" s="3"/>
      <c r="N986" s="3"/>
      <c r="O986" s="3"/>
      <c r="P986" s="25">
        <v>47636391</v>
      </c>
      <c r="Q986" s="156">
        <v>33168651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1808468</v>
      </c>
      <c r="X986" s="3"/>
      <c r="Y986" s="3">
        <v>0</v>
      </c>
      <c r="Z986" s="3">
        <v>0</v>
      </c>
      <c r="AA986" s="3">
        <v>0</v>
      </c>
      <c r="AB986" s="3"/>
      <c r="AC986" s="27">
        <v>1808468</v>
      </c>
      <c r="AD986" s="28">
        <v>12659272</v>
      </c>
      <c r="AE986" s="135"/>
      <c r="AG986" s="135"/>
      <c r="AI986" s="135"/>
    </row>
    <row r="987" spans="1:35" x14ac:dyDescent="0.25">
      <c r="A987" s="20">
        <v>975</v>
      </c>
      <c r="B987" s="52"/>
      <c r="C987" s="134" t="str">
        <f>VLOOKUP(D987,[1]Hoja1!$A$2:$B$1115,2,0)</f>
        <v>68872</v>
      </c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>
        <v>93763656</v>
      </c>
      <c r="J987" s="3">
        <v>116185629</v>
      </c>
      <c r="K987" s="3">
        <v>0</v>
      </c>
      <c r="L987" s="3"/>
      <c r="M987" s="3"/>
      <c r="N987" s="3"/>
      <c r="O987" s="3"/>
      <c r="P987" s="25">
        <v>209949285</v>
      </c>
      <c r="Q987" s="156">
        <v>147440181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7813638</v>
      </c>
      <c r="X987" s="3"/>
      <c r="Y987" s="3">
        <v>0</v>
      </c>
      <c r="Z987" s="3">
        <v>0</v>
      </c>
      <c r="AA987" s="3">
        <v>0</v>
      </c>
      <c r="AB987" s="3"/>
      <c r="AC987" s="27">
        <v>7813638</v>
      </c>
      <c r="AD987" s="28">
        <v>54695466</v>
      </c>
      <c r="AE987" s="135"/>
      <c r="AG987" s="135"/>
      <c r="AI987" s="135"/>
    </row>
    <row r="988" spans="1:35" x14ac:dyDescent="0.25">
      <c r="A988" s="29">
        <v>976</v>
      </c>
      <c r="B988" s="52"/>
      <c r="C988" s="134" t="str">
        <f>VLOOKUP(D988,[1]Hoja1!$A$2:$B$1115,2,0)</f>
        <v>68895</v>
      </c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>
        <v>129906718</v>
      </c>
      <c r="J988" s="3">
        <v>154704380</v>
      </c>
      <c r="K988" s="3">
        <v>0</v>
      </c>
      <c r="L988" s="3"/>
      <c r="M988" s="3"/>
      <c r="N988" s="3"/>
      <c r="O988" s="3"/>
      <c r="P988" s="25">
        <v>284611098</v>
      </c>
      <c r="Q988" s="156">
        <v>198006620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10825560</v>
      </c>
      <c r="X988" s="3"/>
      <c r="Y988" s="3">
        <v>0</v>
      </c>
      <c r="Z988" s="3">
        <v>0</v>
      </c>
      <c r="AA988" s="3">
        <v>0</v>
      </c>
      <c r="AB988" s="3"/>
      <c r="AC988" s="27">
        <v>10825560</v>
      </c>
      <c r="AD988" s="28">
        <v>75778918</v>
      </c>
      <c r="AE988" s="135"/>
      <c r="AG988" s="135"/>
      <c r="AI988" s="135"/>
    </row>
    <row r="989" spans="1:35" x14ac:dyDescent="0.25">
      <c r="A989" s="20">
        <v>977</v>
      </c>
      <c r="B989" s="52"/>
      <c r="C989" s="134" t="str">
        <f>VLOOKUP(D989,[1]Hoja1!$A$2:$B$1115,2,0)</f>
        <v>70110</v>
      </c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>
        <v>294678036</v>
      </c>
      <c r="J989" s="3">
        <v>223482956</v>
      </c>
      <c r="K989" s="3">
        <v>0</v>
      </c>
      <c r="L989" s="3"/>
      <c r="M989" s="3"/>
      <c r="N989" s="3"/>
      <c r="O989" s="3"/>
      <c r="P989" s="25">
        <v>518160992</v>
      </c>
      <c r="Q989" s="156">
        <v>321708968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24556503</v>
      </c>
      <c r="X989" s="3"/>
      <c r="Y989" s="3">
        <v>0</v>
      </c>
      <c r="Z989" s="3">
        <v>0</v>
      </c>
      <c r="AA989" s="3">
        <v>0</v>
      </c>
      <c r="AB989" s="3"/>
      <c r="AC989" s="27">
        <v>24556503</v>
      </c>
      <c r="AD989" s="28">
        <v>171895521</v>
      </c>
      <c r="AE989" s="135"/>
      <c r="AG989" s="135"/>
      <c r="AI989" s="135"/>
    </row>
    <row r="990" spans="1:35" x14ac:dyDescent="0.25">
      <c r="A990" s="29">
        <v>978</v>
      </c>
      <c r="B990" s="52"/>
      <c r="C990" s="134" t="str">
        <f>VLOOKUP(D990,[1]Hoja1!$A$2:$B$1115,2,0)</f>
        <v>70124</v>
      </c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>
        <v>398977728</v>
      </c>
      <c r="J990" s="3">
        <v>337363287</v>
      </c>
      <c r="K990" s="3">
        <v>0</v>
      </c>
      <c r="L990" s="3"/>
      <c r="M990" s="3"/>
      <c r="N990" s="3"/>
      <c r="O990" s="3"/>
      <c r="P990" s="25">
        <v>736341015</v>
      </c>
      <c r="Q990" s="156">
        <v>470355863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33248144</v>
      </c>
      <c r="X990" s="3"/>
      <c r="Y990" s="3">
        <v>0</v>
      </c>
      <c r="Z990" s="3">
        <v>0</v>
      </c>
      <c r="AA990" s="3">
        <v>0</v>
      </c>
      <c r="AB990" s="3"/>
      <c r="AC990" s="27">
        <v>33248144</v>
      </c>
      <c r="AD990" s="28">
        <v>232737008</v>
      </c>
      <c r="AE990" s="135"/>
      <c r="AG990" s="135"/>
      <c r="AI990" s="135"/>
    </row>
    <row r="991" spans="1:35" x14ac:dyDescent="0.25">
      <c r="A991" s="20">
        <v>979</v>
      </c>
      <c r="B991" s="52"/>
      <c r="C991" s="134" t="str">
        <f>VLOOKUP(D991,[1]Hoja1!$A$2:$B$1115,2,0)</f>
        <v>70204</v>
      </c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>
        <v>428994768</v>
      </c>
      <c r="J991" s="3">
        <v>319695204</v>
      </c>
      <c r="K991" s="3">
        <v>0</v>
      </c>
      <c r="L991" s="3"/>
      <c r="M991" s="3"/>
      <c r="N991" s="3"/>
      <c r="O991" s="3"/>
      <c r="P991" s="25">
        <v>748689972</v>
      </c>
      <c r="Q991" s="156">
        <v>462693460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35749564</v>
      </c>
      <c r="X991" s="3"/>
      <c r="Y991" s="3">
        <v>0</v>
      </c>
      <c r="Z991" s="3">
        <v>0</v>
      </c>
      <c r="AA991" s="3">
        <v>0</v>
      </c>
      <c r="AB991" s="3"/>
      <c r="AC991" s="27">
        <v>35749564</v>
      </c>
      <c r="AD991" s="28">
        <v>250246948</v>
      </c>
      <c r="AE991" s="135"/>
      <c r="AG991" s="135"/>
      <c r="AI991" s="135"/>
    </row>
    <row r="992" spans="1:35" x14ac:dyDescent="0.25">
      <c r="A992" s="29">
        <v>980</v>
      </c>
      <c r="B992" s="52"/>
      <c r="C992" s="134" t="str">
        <f>VLOOKUP(D992,[1]Hoja1!$A$2:$B$1115,2,0)</f>
        <v>70215</v>
      </c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>
        <v>1160525104</v>
      </c>
      <c r="J992" s="3">
        <v>1229112476</v>
      </c>
      <c r="K992" s="3">
        <v>0</v>
      </c>
      <c r="L992" s="3"/>
      <c r="M992" s="3"/>
      <c r="N992" s="3"/>
      <c r="O992" s="3"/>
      <c r="P992" s="25">
        <v>2389637580</v>
      </c>
      <c r="Q992" s="156">
        <v>1615954176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96710425</v>
      </c>
      <c r="X992" s="3"/>
      <c r="Y992" s="3">
        <v>0</v>
      </c>
      <c r="Z992" s="3">
        <v>0</v>
      </c>
      <c r="AA992" s="3">
        <v>0</v>
      </c>
      <c r="AB992" s="3"/>
      <c r="AC992" s="27">
        <v>96710425</v>
      </c>
      <c r="AD992" s="28">
        <v>676972979</v>
      </c>
      <c r="AE992" s="135"/>
      <c r="AG992" s="135"/>
      <c r="AI992" s="135"/>
    </row>
    <row r="993" spans="1:35" x14ac:dyDescent="0.25">
      <c r="A993" s="20">
        <v>981</v>
      </c>
      <c r="B993" s="52"/>
      <c r="C993" s="134" t="str">
        <f>VLOOKUP(D993,[1]Hoja1!$A$2:$B$1115,2,0)</f>
        <v>70221</v>
      </c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>
        <v>524735176</v>
      </c>
      <c r="J993" s="3">
        <v>542727973</v>
      </c>
      <c r="K993" s="3">
        <v>0</v>
      </c>
      <c r="L993" s="3"/>
      <c r="M993" s="3"/>
      <c r="N993" s="3"/>
      <c r="O993" s="3"/>
      <c r="P993" s="25">
        <v>1067463149</v>
      </c>
      <c r="Q993" s="156">
        <v>717639697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43727931</v>
      </c>
      <c r="X993" s="3"/>
      <c r="Y993" s="3">
        <v>0</v>
      </c>
      <c r="Z993" s="3">
        <v>0</v>
      </c>
      <c r="AA993" s="3">
        <v>0</v>
      </c>
      <c r="AB993" s="3"/>
      <c r="AC993" s="27">
        <v>43727931</v>
      </c>
      <c r="AD993" s="28">
        <v>306095521</v>
      </c>
      <c r="AE993" s="135"/>
      <c r="AG993" s="135"/>
      <c r="AI993" s="135"/>
    </row>
    <row r="994" spans="1:35" x14ac:dyDescent="0.25">
      <c r="A994" s="29">
        <v>982</v>
      </c>
      <c r="B994" s="52"/>
      <c r="C994" s="134" t="str">
        <f>VLOOKUP(D994,[1]Hoja1!$A$2:$B$1115,2,0)</f>
        <v>70230</v>
      </c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>
        <v>208253204</v>
      </c>
      <c r="J994" s="3">
        <v>126469952</v>
      </c>
      <c r="K994" s="3">
        <v>0</v>
      </c>
      <c r="L994" s="3"/>
      <c r="M994" s="3"/>
      <c r="N994" s="3"/>
      <c r="O994" s="3"/>
      <c r="P994" s="25">
        <v>334723156</v>
      </c>
      <c r="Q994" s="156">
        <v>195887688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17354434</v>
      </c>
      <c r="X994" s="3"/>
      <c r="Y994" s="3">
        <v>0</v>
      </c>
      <c r="Z994" s="3">
        <v>0</v>
      </c>
      <c r="AA994" s="3">
        <v>0</v>
      </c>
      <c r="AB994" s="3"/>
      <c r="AC994" s="27">
        <v>17354434</v>
      </c>
      <c r="AD994" s="28">
        <v>121481034</v>
      </c>
      <c r="AE994" s="135"/>
      <c r="AG994" s="135"/>
      <c r="AI994" s="135"/>
    </row>
    <row r="995" spans="1:35" x14ac:dyDescent="0.25">
      <c r="A995" s="20">
        <v>983</v>
      </c>
      <c r="B995" s="52"/>
      <c r="C995" s="134" t="str">
        <f>VLOOKUP(D995,[1]Hoja1!$A$2:$B$1115,2,0)</f>
        <v>70233</v>
      </c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>
        <v>325855780</v>
      </c>
      <c r="J995" s="3">
        <v>285322934</v>
      </c>
      <c r="K995" s="3">
        <v>0</v>
      </c>
      <c r="L995" s="3"/>
      <c r="M995" s="3"/>
      <c r="N995" s="3"/>
      <c r="O995" s="3"/>
      <c r="P995" s="25">
        <v>611178714</v>
      </c>
      <c r="Q995" s="156">
        <v>393941526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27154648</v>
      </c>
      <c r="X995" s="3"/>
      <c r="Y995" s="3">
        <v>0</v>
      </c>
      <c r="Z995" s="3">
        <v>0</v>
      </c>
      <c r="AA995" s="3">
        <v>0</v>
      </c>
      <c r="AB995" s="3"/>
      <c r="AC995" s="27">
        <v>27154648</v>
      </c>
      <c r="AD995" s="28">
        <v>190082540</v>
      </c>
      <c r="AE995" s="135"/>
      <c r="AG995" s="135"/>
      <c r="AI995" s="135"/>
    </row>
    <row r="996" spans="1:35" x14ac:dyDescent="0.25">
      <c r="A996" s="29">
        <v>984</v>
      </c>
      <c r="B996" s="52"/>
      <c r="C996" s="134" t="str">
        <f>VLOOKUP(D996,[1]Hoja1!$A$2:$B$1115,2,0)</f>
        <v>70235</v>
      </c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>
        <v>597376960</v>
      </c>
      <c r="J996" s="3">
        <v>504613553</v>
      </c>
      <c r="K996" s="3">
        <v>0</v>
      </c>
      <c r="L996" s="3"/>
      <c r="M996" s="3"/>
      <c r="N996" s="3"/>
      <c r="O996" s="3"/>
      <c r="P996" s="25">
        <v>1101990513</v>
      </c>
      <c r="Q996" s="156">
        <v>703739205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49781413</v>
      </c>
      <c r="X996" s="3"/>
      <c r="Y996" s="3">
        <v>0</v>
      </c>
      <c r="Z996" s="3">
        <v>0</v>
      </c>
      <c r="AA996" s="3">
        <v>0</v>
      </c>
      <c r="AB996" s="3"/>
      <c r="AC996" s="27">
        <v>49781413</v>
      </c>
      <c r="AD996" s="28">
        <v>348469895</v>
      </c>
      <c r="AE996" s="135"/>
      <c r="AG996" s="135"/>
      <c r="AI996" s="135"/>
    </row>
    <row r="997" spans="1:35" x14ac:dyDescent="0.25">
      <c r="A997" s="20">
        <v>985</v>
      </c>
      <c r="B997" s="52"/>
      <c r="C997" s="134" t="str">
        <f>VLOOKUP(D997,[1]Hoja1!$A$2:$B$1115,2,0)</f>
        <v>70265</v>
      </c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>
        <v>744815672</v>
      </c>
      <c r="J997" s="3">
        <v>558589486</v>
      </c>
      <c r="K997" s="3">
        <v>0</v>
      </c>
      <c r="L997" s="3"/>
      <c r="M997" s="3"/>
      <c r="N997" s="3"/>
      <c r="O997" s="3"/>
      <c r="P997" s="25">
        <v>1303405158</v>
      </c>
      <c r="Q997" s="156">
        <v>806861378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62067973</v>
      </c>
      <c r="X997" s="3"/>
      <c r="Y997" s="3">
        <v>0</v>
      </c>
      <c r="Z997" s="3">
        <v>0</v>
      </c>
      <c r="AA997" s="3">
        <v>0</v>
      </c>
      <c r="AB997" s="3"/>
      <c r="AC997" s="27">
        <v>62067973</v>
      </c>
      <c r="AD997" s="28">
        <v>434475807</v>
      </c>
      <c r="AE997" s="135"/>
      <c r="AG997" s="135"/>
      <c r="AI997" s="135"/>
    </row>
    <row r="998" spans="1:35" x14ac:dyDescent="0.25">
      <c r="A998" s="29">
        <v>986</v>
      </c>
      <c r="B998" s="52"/>
      <c r="C998" s="134" t="str">
        <f>VLOOKUP(D998,[1]Hoja1!$A$2:$B$1115,2,0)</f>
        <v>70400</v>
      </c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>
        <v>388155352</v>
      </c>
      <c r="J998" s="3">
        <v>313779804</v>
      </c>
      <c r="K998" s="3">
        <v>0</v>
      </c>
      <c r="L998" s="3"/>
      <c r="M998" s="3"/>
      <c r="N998" s="3"/>
      <c r="O998" s="3"/>
      <c r="P998" s="25">
        <v>701935156</v>
      </c>
      <c r="Q998" s="156">
        <v>443164920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32346279</v>
      </c>
      <c r="X998" s="3"/>
      <c r="Y998" s="3">
        <v>0</v>
      </c>
      <c r="Z998" s="3">
        <v>0</v>
      </c>
      <c r="AA998" s="3">
        <v>0</v>
      </c>
      <c r="AB998" s="3"/>
      <c r="AC998" s="27">
        <v>32346279</v>
      </c>
      <c r="AD998" s="28">
        <v>226423957</v>
      </c>
      <c r="AE998" s="135"/>
      <c r="AG998" s="135"/>
      <c r="AI998" s="135"/>
    </row>
    <row r="999" spans="1:35" x14ac:dyDescent="0.25">
      <c r="A999" s="20">
        <v>987</v>
      </c>
      <c r="B999" s="52"/>
      <c r="C999" s="134" t="str">
        <f>VLOOKUP(D999,[1]Hoja1!$A$2:$B$1115,2,0)</f>
        <v>70418</v>
      </c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>
        <v>562471016</v>
      </c>
      <c r="J999" s="3">
        <v>555393865</v>
      </c>
      <c r="K999" s="3">
        <v>0</v>
      </c>
      <c r="L999" s="3"/>
      <c r="M999" s="3"/>
      <c r="N999" s="3"/>
      <c r="O999" s="3"/>
      <c r="P999" s="25">
        <v>1117864881</v>
      </c>
      <c r="Q999" s="156">
        <v>742884205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46872585</v>
      </c>
      <c r="X999" s="3"/>
      <c r="Y999" s="3">
        <v>0</v>
      </c>
      <c r="Z999" s="3">
        <v>0</v>
      </c>
      <c r="AA999" s="3">
        <v>0</v>
      </c>
      <c r="AB999" s="3"/>
      <c r="AC999" s="27">
        <v>46872585</v>
      </c>
      <c r="AD999" s="28">
        <v>328108091</v>
      </c>
      <c r="AE999" s="135"/>
      <c r="AG999" s="135"/>
      <c r="AI999" s="135"/>
    </row>
    <row r="1000" spans="1:35" x14ac:dyDescent="0.25">
      <c r="A1000" s="29">
        <v>988</v>
      </c>
      <c r="B1000" s="52"/>
      <c r="C1000" s="134" t="str">
        <f>VLOOKUP(D1000,[1]Hoja1!$A$2:$B$1115,2,0)</f>
        <v>70429</v>
      </c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>
        <v>1851625920</v>
      </c>
      <c r="J1000" s="3">
        <v>1396843663</v>
      </c>
      <c r="K1000" s="3">
        <v>0</v>
      </c>
      <c r="L1000" s="3"/>
      <c r="M1000" s="3"/>
      <c r="N1000" s="3"/>
      <c r="O1000" s="3"/>
      <c r="P1000" s="25">
        <v>3248469583</v>
      </c>
      <c r="Q1000" s="156">
        <v>2014052303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154302160</v>
      </c>
      <c r="X1000" s="3"/>
      <c r="Y1000" s="3">
        <v>0</v>
      </c>
      <c r="Z1000" s="3">
        <v>0</v>
      </c>
      <c r="AA1000" s="3">
        <v>0</v>
      </c>
      <c r="AB1000" s="3"/>
      <c r="AC1000" s="27">
        <v>154302160</v>
      </c>
      <c r="AD1000" s="28">
        <v>1080115120</v>
      </c>
      <c r="AE1000" s="135"/>
      <c r="AG1000" s="135"/>
      <c r="AI1000" s="135"/>
    </row>
    <row r="1001" spans="1:35" x14ac:dyDescent="0.25">
      <c r="A1001" s="20">
        <v>989</v>
      </c>
      <c r="B1001" s="52"/>
      <c r="C1001" s="134" t="str">
        <f>VLOOKUP(D1001,[1]Hoja1!$A$2:$B$1115,2,0)</f>
        <v>70473</v>
      </c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>
        <v>349632852</v>
      </c>
      <c r="J1001" s="3">
        <v>311502096</v>
      </c>
      <c r="K1001" s="3">
        <v>0</v>
      </c>
      <c r="L1001" s="3"/>
      <c r="M1001" s="3"/>
      <c r="N1001" s="3"/>
      <c r="O1001" s="3"/>
      <c r="P1001" s="25">
        <v>661134948</v>
      </c>
      <c r="Q1001" s="156">
        <v>428046380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29136071</v>
      </c>
      <c r="X1001" s="3"/>
      <c r="Y1001" s="3">
        <v>0</v>
      </c>
      <c r="Z1001" s="3">
        <v>0</v>
      </c>
      <c r="AA1001" s="3">
        <v>0</v>
      </c>
      <c r="AB1001" s="3"/>
      <c r="AC1001" s="27">
        <v>29136071</v>
      </c>
      <c r="AD1001" s="28">
        <v>203952497</v>
      </c>
      <c r="AE1001" s="135"/>
      <c r="AG1001" s="135"/>
      <c r="AI1001" s="135"/>
    </row>
    <row r="1002" spans="1:35" x14ac:dyDescent="0.25">
      <c r="A1002" s="29">
        <v>990</v>
      </c>
      <c r="B1002" s="52"/>
      <c r="C1002" s="134" t="str">
        <f>VLOOKUP(D1002,[1]Hoja1!$A$2:$B$1115,2,0)</f>
        <v>70508</v>
      </c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>
        <v>620745720</v>
      </c>
      <c r="J1002" s="3">
        <v>591713228</v>
      </c>
      <c r="K1002" s="3">
        <v>0</v>
      </c>
      <c r="L1002" s="3"/>
      <c r="M1002" s="3"/>
      <c r="N1002" s="3"/>
      <c r="O1002" s="3"/>
      <c r="P1002" s="25">
        <v>1212458948</v>
      </c>
      <c r="Q1002" s="156">
        <v>798628468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51728810</v>
      </c>
      <c r="X1002" s="3"/>
      <c r="Y1002" s="3">
        <v>0</v>
      </c>
      <c r="Z1002" s="3">
        <v>0</v>
      </c>
      <c r="AA1002" s="3">
        <v>0</v>
      </c>
      <c r="AB1002" s="3"/>
      <c r="AC1002" s="27">
        <v>51728810</v>
      </c>
      <c r="AD1002" s="28">
        <v>362101670</v>
      </c>
      <c r="AE1002" s="135"/>
      <c r="AG1002" s="135"/>
      <c r="AI1002" s="135"/>
    </row>
    <row r="1003" spans="1:35" x14ac:dyDescent="0.25">
      <c r="A1003" s="20">
        <v>991</v>
      </c>
      <c r="B1003" s="52"/>
      <c r="C1003" s="134" t="str">
        <f>VLOOKUP(D1003,[1]Hoja1!$A$2:$B$1115,2,0)</f>
        <v>70523</v>
      </c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>
        <v>619663784</v>
      </c>
      <c r="J1003" s="3">
        <v>457710145</v>
      </c>
      <c r="K1003" s="3">
        <v>0</v>
      </c>
      <c r="L1003" s="3"/>
      <c r="M1003" s="3"/>
      <c r="N1003" s="3"/>
      <c r="O1003" s="3"/>
      <c r="P1003" s="25">
        <v>1077373929</v>
      </c>
      <c r="Q1003" s="156">
        <v>664264741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51638649</v>
      </c>
      <c r="X1003" s="3"/>
      <c r="Y1003" s="3">
        <v>0</v>
      </c>
      <c r="Z1003" s="3">
        <v>0</v>
      </c>
      <c r="AA1003" s="3">
        <v>0</v>
      </c>
      <c r="AB1003" s="3"/>
      <c r="AC1003" s="27">
        <v>51638649</v>
      </c>
      <c r="AD1003" s="28">
        <v>361470539</v>
      </c>
      <c r="AE1003" s="135"/>
      <c r="AG1003" s="135"/>
      <c r="AI1003" s="135"/>
    </row>
    <row r="1004" spans="1:35" x14ac:dyDescent="0.25">
      <c r="A1004" s="29">
        <v>992</v>
      </c>
      <c r="B1004" s="52"/>
      <c r="C1004" s="134" t="str">
        <f>VLOOKUP(D1004,[1]Hoja1!$A$2:$B$1115,2,0)</f>
        <v>70670</v>
      </c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>
        <v>1667357408</v>
      </c>
      <c r="J1004" s="3">
        <v>1321525373</v>
      </c>
      <c r="K1004" s="3">
        <v>0</v>
      </c>
      <c r="L1004" s="3"/>
      <c r="M1004" s="3"/>
      <c r="N1004" s="3"/>
      <c r="O1004" s="3"/>
      <c r="P1004" s="25">
        <v>2988882781</v>
      </c>
      <c r="Q1004" s="156">
        <v>1877311177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138946451</v>
      </c>
      <c r="X1004" s="3"/>
      <c r="Y1004" s="3">
        <v>0</v>
      </c>
      <c r="Z1004" s="3">
        <v>0</v>
      </c>
      <c r="AA1004" s="3">
        <v>0</v>
      </c>
      <c r="AB1004" s="3"/>
      <c r="AC1004" s="27">
        <v>138946451</v>
      </c>
      <c r="AD1004" s="28">
        <v>972625153</v>
      </c>
      <c r="AE1004" s="135"/>
      <c r="AG1004" s="135"/>
      <c r="AI1004" s="135"/>
    </row>
    <row r="1005" spans="1:35" x14ac:dyDescent="0.25">
      <c r="A1005" s="20">
        <v>993</v>
      </c>
      <c r="B1005" s="52"/>
      <c r="C1005" s="134" t="str">
        <f>VLOOKUP(D1005,[1]Hoja1!$A$2:$B$1115,2,0)</f>
        <v>70678</v>
      </c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>
        <v>816040416</v>
      </c>
      <c r="J1005" s="3">
        <v>712560129</v>
      </c>
      <c r="K1005" s="3">
        <v>0</v>
      </c>
      <c r="L1005" s="3"/>
      <c r="M1005" s="3"/>
      <c r="N1005" s="3"/>
      <c r="O1005" s="3"/>
      <c r="P1005" s="25">
        <v>1528600545</v>
      </c>
      <c r="Q1005" s="156">
        <v>984573601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68003368</v>
      </c>
      <c r="X1005" s="3"/>
      <c r="Y1005" s="3">
        <v>0</v>
      </c>
      <c r="Z1005" s="3">
        <v>0</v>
      </c>
      <c r="AA1005" s="3">
        <v>0</v>
      </c>
      <c r="AB1005" s="3"/>
      <c r="AC1005" s="27">
        <v>68003368</v>
      </c>
      <c r="AD1005" s="28">
        <v>476023576</v>
      </c>
      <c r="AE1005" s="135"/>
      <c r="AG1005" s="135"/>
      <c r="AI1005" s="135"/>
    </row>
    <row r="1006" spans="1:35" x14ac:dyDescent="0.25">
      <c r="A1006" s="29">
        <v>994</v>
      </c>
      <c r="B1006" s="52"/>
      <c r="C1006" s="134" t="str">
        <f>VLOOKUP(D1006,[1]Hoja1!$A$2:$B$1115,2,0)</f>
        <v>70702</v>
      </c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>
        <v>302387048</v>
      </c>
      <c r="J1006" s="3">
        <v>285284483</v>
      </c>
      <c r="K1006" s="3">
        <v>0</v>
      </c>
      <c r="L1006" s="3"/>
      <c r="M1006" s="3"/>
      <c r="N1006" s="3"/>
      <c r="O1006" s="3"/>
      <c r="P1006" s="25">
        <v>587671531</v>
      </c>
      <c r="Q1006" s="156">
        <v>386080167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25198921</v>
      </c>
      <c r="X1006" s="3"/>
      <c r="Y1006" s="3">
        <v>0</v>
      </c>
      <c r="Z1006" s="3">
        <v>0</v>
      </c>
      <c r="AA1006" s="3">
        <v>0</v>
      </c>
      <c r="AB1006" s="3"/>
      <c r="AC1006" s="27">
        <v>25198921</v>
      </c>
      <c r="AD1006" s="28">
        <v>176392443</v>
      </c>
      <c r="AE1006" s="135"/>
      <c r="AG1006" s="135"/>
      <c r="AI1006" s="135"/>
    </row>
    <row r="1007" spans="1:35" x14ac:dyDescent="0.25">
      <c r="A1007" s="20">
        <v>995</v>
      </c>
      <c r="B1007" s="52"/>
      <c r="C1007" s="134" t="str">
        <f>VLOOKUP(D1007,[1]Hoja1!$A$2:$B$1115,2,0)</f>
        <v>70708</v>
      </c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>
        <v>1777034368</v>
      </c>
      <c r="J1007" s="3">
        <v>1435522971</v>
      </c>
      <c r="K1007" s="3">
        <v>0</v>
      </c>
      <c r="L1007" s="3"/>
      <c r="M1007" s="3"/>
      <c r="N1007" s="3"/>
      <c r="O1007" s="3"/>
      <c r="P1007" s="25">
        <v>3212557339</v>
      </c>
      <c r="Q1007" s="156">
        <v>2027867759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148086197</v>
      </c>
      <c r="X1007" s="3"/>
      <c r="Y1007" s="3">
        <v>0</v>
      </c>
      <c r="Z1007" s="3">
        <v>0</v>
      </c>
      <c r="AA1007" s="3">
        <v>0</v>
      </c>
      <c r="AB1007" s="3"/>
      <c r="AC1007" s="27">
        <v>148086197</v>
      </c>
      <c r="AD1007" s="28">
        <v>1036603383</v>
      </c>
      <c r="AE1007" s="135"/>
      <c r="AG1007" s="135"/>
      <c r="AI1007" s="135"/>
    </row>
    <row r="1008" spans="1:35" x14ac:dyDescent="0.25">
      <c r="A1008" s="29">
        <v>996</v>
      </c>
      <c r="B1008" s="52"/>
      <c r="C1008" s="134" t="str">
        <f>VLOOKUP(D1008,[1]Hoja1!$A$2:$B$1115,2,0)</f>
        <v>70713</v>
      </c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>
        <v>2116532192</v>
      </c>
      <c r="J1008" s="3">
        <v>1647708309</v>
      </c>
      <c r="K1008" s="3">
        <v>0</v>
      </c>
      <c r="L1008" s="3"/>
      <c r="M1008" s="3"/>
      <c r="N1008" s="3"/>
      <c r="O1008" s="3"/>
      <c r="P1008" s="25">
        <v>3764240501</v>
      </c>
      <c r="Q1008" s="156">
        <v>2353219041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176377683</v>
      </c>
      <c r="X1008" s="3"/>
      <c r="Y1008" s="3">
        <v>0</v>
      </c>
      <c r="Z1008" s="3">
        <v>0</v>
      </c>
      <c r="AA1008" s="3">
        <v>0</v>
      </c>
      <c r="AB1008" s="3"/>
      <c r="AC1008" s="27">
        <v>176377683</v>
      </c>
      <c r="AD1008" s="28">
        <v>1234643777</v>
      </c>
      <c r="AE1008" s="135"/>
      <c r="AG1008" s="135"/>
      <c r="AI1008" s="135"/>
    </row>
    <row r="1009" spans="1:35" x14ac:dyDescent="0.25">
      <c r="A1009" s="20">
        <v>997</v>
      </c>
      <c r="B1009" s="52"/>
      <c r="C1009" s="134" t="str">
        <f>VLOOKUP(D1009,[1]Hoja1!$A$2:$B$1115,2,0)</f>
        <v>70717</v>
      </c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>
        <v>523533512</v>
      </c>
      <c r="J1009" s="3">
        <v>439783690</v>
      </c>
      <c r="K1009" s="3">
        <v>0</v>
      </c>
      <c r="L1009" s="3"/>
      <c r="M1009" s="3"/>
      <c r="N1009" s="3"/>
      <c r="O1009" s="3"/>
      <c r="P1009" s="25">
        <v>963317202</v>
      </c>
      <c r="Q1009" s="156">
        <v>614294862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43627793</v>
      </c>
      <c r="X1009" s="3"/>
      <c r="Y1009" s="3">
        <v>0</v>
      </c>
      <c r="Z1009" s="3">
        <v>0</v>
      </c>
      <c r="AA1009" s="3">
        <v>0</v>
      </c>
      <c r="AB1009" s="3"/>
      <c r="AC1009" s="27">
        <v>43627793</v>
      </c>
      <c r="AD1009" s="28">
        <v>305394547</v>
      </c>
      <c r="AE1009" s="135"/>
      <c r="AG1009" s="135"/>
      <c r="AI1009" s="135"/>
    </row>
    <row r="1010" spans="1:35" x14ac:dyDescent="0.25">
      <c r="A1010" s="29">
        <v>998</v>
      </c>
      <c r="B1010" s="52"/>
      <c r="C1010" s="134" t="str">
        <f>VLOOKUP(D1010,[1]Hoja1!$A$2:$B$1115,2,0)</f>
        <v>70742</v>
      </c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>
        <v>725741760</v>
      </c>
      <c r="J1010" s="3">
        <v>590016817</v>
      </c>
      <c r="K1010" s="3">
        <v>0</v>
      </c>
      <c r="L1010" s="3"/>
      <c r="M1010" s="3"/>
      <c r="N1010" s="3"/>
      <c r="O1010" s="3"/>
      <c r="P1010" s="25">
        <v>1315758577</v>
      </c>
      <c r="Q1010" s="156">
        <v>831930737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60478480</v>
      </c>
      <c r="X1010" s="3"/>
      <c r="Y1010" s="3">
        <v>0</v>
      </c>
      <c r="Z1010" s="3">
        <v>0</v>
      </c>
      <c r="AA1010" s="3">
        <v>0</v>
      </c>
      <c r="AB1010" s="3"/>
      <c r="AC1010" s="27">
        <v>60478480</v>
      </c>
      <c r="AD1010" s="28">
        <v>423349360</v>
      </c>
      <c r="AE1010" s="135"/>
      <c r="AG1010" s="135"/>
      <c r="AI1010" s="135"/>
    </row>
    <row r="1011" spans="1:35" x14ac:dyDescent="0.25">
      <c r="A1011" s="20">
        <v>999</v>
      </c>
      <c r="B1011" s="52"/>
      <c r="C1011" s="134" t="str">
        <f>VLOOKUP(D1011,[1]Hoja1!$A$2:$B$1115,2,0)</f>
        <v>70771</v>
      </c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>
        <v>914181648</v>
      </c>
      <c r="J1011" s="3">
        <v>724654266</v>
      </c>
      <c r="K1011" s="3">
        <v>0</v>
      </c>
      <c r="L1011" s="3"/>
      <c r="M1011" s="3"/>
      <c r="N1011" s="3"/>
      <c r="O1011" s="3"/>
      <c r="P1011" s="25">
        <v>1638835914</v>
      </c>
      <c r="Q1011" s="156">
        <v>1029381482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76181804</v>
      </c>
      <c r="X1011" s="3"/>
      <c r="Y1011" s="3">
        <v>0</v>
      </c>
      <c r="Z1011" s="3">
        <v>0</v>
      </c>
      <c r="AA1011" s="3">
        <v>0</v>
      </c>
      <c r="AB1011" s="3"/>
      <c r="AC1011" s="27">
        <v>76181804</v>
      </c>
      <c r="AD1011" s="28">
        <v>533272628</v>
      </c>
      <c r="AE1011" s="135"/>
      <c r="AG1011" s="135"/>
      <c r="AI1011" s="135"/>
    </row>
    <row r="1012" spans="1:35" x14ac:dyDescent="0.25">
      <c r="A1012" s="29">
        <v>1000</v>
      </c>
      <c r="B1012" s="52"/>
      <c r="C1012" s="134" t="str">
        <f>VLOOKUP(D1012,[1]Hoja1!$A$2:$B$1115,2,0)</f>
        <v>70820</v>
      </c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>
        <v>826284672</v>
      </c>
      <c r="J1012" s="3">
        <v>674421895</v>
      </c>
      <c r="K1012" s="3">
        <v>0</v>
      </c>
      <c r="L1012" s="3"/>
      <c r="M1012" s="3"/>
      <c r="N1012" s="3"/>
      <c r="O1012" s="3"/>
      <c r="P1012" s="25">
        <v>1500706567</v>
      </c>
      <c r="Q1012" s="156">
        <v>949850119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68857056</v>
      </c>
      <c r="X1012" s="3"/>
      <c r="Y1012" s="3">
        <v>0</v>
      </c>
      <c r="Z1012" s="3">
        <v>0</v>
      </c>
      <c r="AA1012" s="3">
        <v>0</v>
      </c>
      <c r="AB1012" s="3"/>
      <c r="AC1012" s="27">
        <v>68857056</v>
      </c>
      <c r="AD1012" s="28">
        <v>481999392</v>
      </c>
      <c r="AE1012" s="135"/>
      <c r="AG1012" s="135"/>
      <c r="AI1012" s="135"/>
    </row>
    <row r="1013" spans="1:35" x14ac:dyDescent="0.25">
      <c r="A1013" s="20">
        <v>1001</v>
      </c>
      <c r="B1013" s="52"/>
      <c r="C1013" s="134" t="str">
        <f>VLOOKUP(D1013,[1]Hoja1!$A$2:$B$1115,2,0)</f>
        <v>70823</v>
      </c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>
        <v>641571856</v>
      </c>
      <c r="J1013" s="3">
        <v>586842204</v>
      </c>
      <c r="K1013" s="3">
        <v>0</v>
      </c>
      <c r="L1013" s="3"/>
      <c r="M1013" s="3"/>
      <c r="N1013" s="3"/>
      <c r="O1013" s="3"/>
      <c r="P1013" s="25">
        <v>1228414060</v>
      </c>
      <c r="Q1013" s="156">
        <v>800699488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53464321</v>
      </c>
      <c r="X1013" s="3"/>
      <c r="Y1013" s="3">
        <v>0</v>
      </c>
      <c r="Z1013" s="3">
        <v>0</v>
      </c>
      <c r="AA1013" s="3">
        <v>0</v>
      </c>
      <c r="AB1013" s="3"/>
      <c r="AC1013" s="27">
        <v>53464321</v>
      </c>
      <c r="AD1013" s="28">
        <v>374250251</v>
      </c>
      <c r="AE1013" s="135"/>
      <c r="AG1013" s="135"/>
      <c r="AI1013" s="135"/>
    </row>
    <row r="1014" spans="1:35" x14ac:dyDescent="0.25">
      <c r="A1014" s="29">
        <v>1002</v>
      </c>
      <c r="B1014" s="52"/>
      <c r="C1014" s="134" t="str">
        <f>VLOOKUP(D1014,[1]Hoja1!$A$2:$B$1115,2,0)</f>
        <v>73024</v>
      </c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>
        <v>62285292</v>
      </c>
      <c r="J1014" s="3">
        <v>81953399</v>
      </c>
      <c r="K1014" s="3">
        <v>0</v>
      </c>
      <c r="L1014" s="3"/>
      <c r="M1014" s="3"/>
      <c r="N1014" s="3"/>
      <c r="O1014" s="3"/>
      <c r="P1014" s="25">
        <v>144238691</v>
      </c>
      <c r="Q1014" s="156">
        <v>102715163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5190441</v>
      </c>
      <c r="X1014" s="3"/>
      <c r="Y1014" s="3">
        <v>0</v>
      </c>
      <c r="Z1014" s="3">
        <v>0</v>
      </c>
      <c r="AA1014" s="3">
        <v>0</v>
      </c>
      <c r="AB1014" s="3"/>
      <c r="AC1014" s="27">
        <v>5190441</v>
      </c>
      <c r="AD1014" s="28">
        <v>36333087</v>
      </c>
      <c r="AE1014" s="135"/>
      <c r="AG1014" s="135"/>
      <c r="AI1014" s="135"/>
    </row>
    <row r="1015" spans="1:35" x14ac:dyDescent="0.25">
      <c r="A1015" s="20">
        <v>1003</v>
      </c>
      <c r="B1015" s="52"/>
      <c r="C1015" s="134" t="str">
        <f>VLOOKUP(D1015,[1]Hoja1!$A$2:$B$1115,2,0)</f>
        <v>73026</v>
      </c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>
        <v>139063616</v>
      </c>
      <c r="J1015" s="3">
        <v>140882632</v>
      </c>
      <c r="K1015" s="3">
        <v>0</v>
      </c>
      <c r="L1015" s="3"/>
      <c r="M1015" s="3"/>
      <c r="N1015" s="3"/>
      <c r="O1015" s="3"/>
      <c r="P1015" s="25">
        <v>279946248</v>
      </c>
      <c r="Q1015" s="156">
        <v>187237172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11588635</v>
      </c>
      <c r="X1015" s="3"/>
      <c r="Y1015" s="3">
        <v>0</v>
      </c>
      <c r="Z1015" s="3">
        <v>0</v>
      </c>
      <c r="AA1015" s="3">
        <v>0</v>
      </c>
      <c r="AB1015" s="3"/>
      <c r="AC1015" s="27">
        <v>11588635</v>
      </c>
      <c r="AD1015" s="28">
        <v>81120441</v>
      </c>
      <c r="AE1015" s="135"/>
      <c r="AG1015" s="135"/>
      <c r="AI1015" s="135"/>
    </row>
    <row r="1016" spans="1:35" x14ac:dyDescent="0.25">
      <c r="A1016" s="29">
        <v>1004</v>
      </c>
      <c r="B1016" s="52"/>
      <c r="C1016" s="134" t="str">
        <f>VLOOKUP(D1016,[1]Hoja1!$A$2:$B$1115,2,0)</f>
        <v>73030</v>
      </c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>
        <v>86136496</v>
      </c>
      <c r="J1016" s="3">
        <v>80040030</v>
      </c>
      <c r="K1016" s="3">
        <v>0</v>
      </c>
      <c r="L1016" s="3"/>
      <c r="M1016" s="3"/>
      <c r="N1016" s="3"/>
      <c r="O1016" s="3"/>
      <c r="P1016" s="25">
        <v>166176526</v>
      </c>
      <c r="Q1016" s="156">
        <v>108752194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7178041</v>
      </c>
      <c r="X1016" s="3"/>
      <c r="Y1016" s="3">
        <v>0</v>
      </c>
      <c r="Z1016" s="3">
        <v>0</v>
      </c>
      <c r="AA1016" s="3">
        <v>0</v>
      </c>
      <c r="AB1016" s="3"/>
      <c r="AC1016" s="27">
        <v>7178041</v>
      </c>
      <c r="AD1016" s="28">
        <v>50246291</v>
      </c>
      <c r="AE1016" s="135"/>
      <c r="AG1016" s="135"/>
      <c r="AI1016" s="135"/>
    </row>
    <row r="1017" spans="1:35" x14ac:dyDescent="0.25">
      <c r="A1017" s="20">
        <v>1005</v>
      </c>
      <c r="B1017" s="52"/>
      <c r="C1017" s="134" t="str">
        <f>VLOOKUP(D1017,[1]Hoja1!$A$2:$B$1115,2,0)</f>
        <v>73043</v>
      </c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>
        <v>218636716</v>
      </c>
      <c r="J1017" s="3">
        <v>210950235</v>
      </c>
      <c r="K1017" s="3">
        <v>0</v>
      </c>
      <c r="L1017" s="3"/>
      <c r="M1017" s="3"/>
      <c r="N1017" s="3"/>
      <c r="O1017" s="3"/>
      <c r="P1017" s="25">
        <v>429586951</v>
      </c>
      <c r="Q1017" s="156">
        <v>283829139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18219726</v>
      </c>
      <c r="X1017" s="3"/>
      <c r="Y1017" s="3">
        <v>0</v>
      </c>
      <c r="Z1017" s="3">
        <v>0</v>
      </c>
      <c r="AA1017" s="3">
        <v>0</v>
      </c>
      <c r="AB1017" s="3"/>
      <c r="AC1017" s="27">
        <v>18219726</v>
      </c>
      <c r="AD1017" s="28">
        <v>127538086</v>
      </c>
      <c r="AE1017" s="135"/>
      <c r="AG1017" s="135"/>
      <c r="AI1017" s="135"/>
    </row>
    <row r="1018" spans="1:35" x14ac:dyDescent="0.25">
      <c r="A1018" s="29">
        <v>1006</v>
      </c>
      <c r="B1018" s="52"/>
      <c r="C1018" s="134" t="str">
        <f>VLOOKUP(D1018,[1]Hoja1!$A$2:$B$1115,2,0)</f>
        <v>73055</v>
      </c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>
        <v>213793744</v>
      </c>
      <c r="J1018" s="3">
        <v>211450704</v>
      </c>
      <c r="K1018" s="3">
        <v>0</v>
      </c>
      <c r="L1018" s="3"/>
      <c r="M1018" s="3"/>
      <c r="N1018" s="3"/>
      <c r="O1018" s="3"/>
      <c r="P1018" s="25">
        <v>425244448</v>
      </c>
      <c r="Q1018" s="156">
        <v>282715284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17816145</v>
      </c>
      <c r="X1018" s="3"/>
      <c r="Y1018" s="3">
        <v>0</v>
      </c>
      <c r="Z1018" s="3">
        <v>0</v>
      </c>
      <c r="AA1018" s="3">
        <v>0</v>
      </c>
      <c r="AB1018" s="3"/>
      <c r="AC1018" s="27">
        <v>17816145</v>
      </c>
      <c r="AD1018" s="28">
        <v>124713019</v>
      </c>
      <c r="AE1018" s="135"/>
      <c r="AG1018" s="135"/>
      <c r="AI1018" s="135"/>
    </row>
    <row r="1019" spans="1:35" x14ac:dyDescent="0.25">
      <c r="A1019" s="20">
        <v>1007</v>
      </c>
      <c r="B1019" s="52"/>
      <c r="C1019" s="134" t="str">
        <f>VLOOKUP(D1019,[1]Hoja1!$A$2:$B$1115,2,0)</f>
        <v>73067</v>
      </c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>
        <v>689540464</v>
      </c>
      <c r="J1019" s="3">
        <v>630526173</v>
      </c>
      <c r="K1019" s="3">
        <v>0</v>
      </c>
      <c r="L1019" s="3"/>
      <c r="M1019" s="3"/>
      <c r="N1019" s="3"/>
      <c r="O1019" s="3"/>
      <c r="P1019" s="25">
        <v>1320066637</v>
      </c>
      <c r="Q1019" s="156">
        <v>860372993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57461705</v>
      </c>
      <c r="X1019" s="3"/>
      <c r="Y1019" s="3">
        <v>0</v>
      </c>
      <c r="Z1019" s="3">
        <v>0</v>
      </c>
      <c r="AA1019" s="3">
        <v>0</v>
      </c>
      <c r="AB1019" s="3"/>
      <c r="AC1019" s="27">
        <v>57461705</v>
      </c>
      <c r="AD1019" s="28">
        <v>402231939</v>
      </c>
      <c r="AE1019" s="135"/>
      <c r="AG1019" s="135"/>
      <c r="AI1019" s="135"/>
    </row>
    <row r="1020" spans="1:35" x14ac:dyDescent="0.25">
      <c r="A1020" s="29">
        <v>1008</v>
      </c>
      <c r="B1020" s="52"/>
      <c r="C1020" s="134" t="str">
        <f>VLOOKUP(D1020,[1]Hoja1!$A$2:$B$1115,2,0)</f>
        <v>73124</v>
      </c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>
        <v>300796620</v>
      </c>
      <c r="J1020" s="3">
        <v>328852544</v>
      </c>
      <c r="K1020" s="3">
        <v>0</v>
      </c>
      <c r="L1020" s="3"/>
      <c r="M1020" s="3"/>
      <c r="N1020" s="3"/>
      <c r="O1020" s="3"/>
      <c r="P1020" s="25">
        <v>629649164</v>
      </c>
      <c r="Q1020" s="156">
        <v>429118084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25066385</v>
      </c>
      <c r="X1020" s="3"/>
      <c r="Y1020" s="3">
        <v>0</v>
      </c>
      <c r="Z1020" s="3">
        <v>0</v>
      </c>
      <c r="AA1020" s="3">
        <v>0</v>
      </c>
      <c r="AB1020" s="3"/>
      <c r="AC1020" s="27">
        <v>25066385</v>
      </c>
      <c r="AD1020" s="28">
        <v>175464695</v>
      </c>
      <c r="AE1020" s="135"/>
      <c r="AG1020" s="135"/>
      <c r="AI1020" s="135"/>
    </row>
    <row r="1021" spans="1:35" x14ac:dyDescent="0.25">
      <c r="A1021" s="20">
        <v>1009</v>
      </c>
      <c r="B1021" s="52"/>
      <c r="C1021" s="134" t="str">
        <f>VLOOKUP(D1021,[1]Hoja1!$A$2:$B$1115,2,0)</f>
        <v>73148</v>
      </c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>
        <v>133645662</v>
      </c>
      <c r="J1021" s="3">
        <v>180868531</v>
      </c>
      <c r="K1021" s="3">
        <v>0</v>
      </c>
      <c r="L1021" s="3"/>
      <c r="M1021" s="3"/>
      <c r="N1021" s="3"/>
      <c r="O1021" s="3"/>
      <c r="P1021" s="25">
        <v>314514193</v>
      </c>
      <c r="Q1021" s="156">
        <v>225417087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11137139</v>
      </c>
      <c r="X1021" s="3"/>
      <c r="Y1021" s="3">
        <v>0</v>
      </c>
      <c r="Z1021" s="3">
        <v>0</v>
      </c>
      <c r="AA1021" s="3">
        <v>0</v>
      </c>
      <c r="AB1021" s="3"/>
      <c r="AC1021" s="27">
        <v>11137139</v>
      </c>
      <c r="AD1021" s="28">
        <v>77959967</v>
      </c>
      <c r="AE1021" s="135"/>
      <c r="AG1021" s="135"/>
      <c r="AI1021" s="135"/>
    </row>
    <row r="1022" spans="1:35" x14ac:dyDescent="0.25">
      <c r="A1022" s="29">
        <v>1010</v>
      </c>
      <c r="B1022" s="52"/>
      <c r="C1022" s="134" t="str">
        <f>VLOOKUP(D1022,[1]Hoja1!$A$2:$B$1115,2,0)</f>
        <v>73152</v>
      </c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>
        <v>111688074</v>
      </c>
      <c r="J1022" s="3">
        <v>129879239</v>
      </c>
      <c r="K1022" s="3">
        <v>0</v>
      </c>
      <c r="L1022" s="3"/>
      <c r="M1022" s="3"/>
      <c r="N1022" s="3"/>
      <c r="O1022" s="3"/>
      <c r="P1022" s="25">
        <v>241567313</v>
      </c>
      <c r="Q1022" s="156">
        <v>167108599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9307340</v>
      </c>
      <c r="X1022" s="3"/>
      <c r="Y1022" s="3">
        <v>0</v>
      </c>
      <c r="Z1022" s="3">
        <v>0</v>
      </c>
      <c r="AA1022" s="3">
        <v>0</v>
      </c>
      <c r="AB1022" s="3"/>
      <c r="AC1022" s="27">
        <v>9307340</v>
      </c>
      <c r="AD1022" s="28">
        <v>65151374</v>
      </c>
      <c r="AE1022" s="135"/>
      <c r="AG1022" s="135"/>
      <c r="AI1022" s="135"/>
    </row>
    <row r="1023" spans="1:35" x14ac:dyDescent="0.25">
      <c r="A1023" s="20">
        <v>1011</v>
      </c>
      <c r="B1023" s="52"/>
      <c r="C1023" s="134" t="str">
        <f>VLOOKUP(D1023,[1]Hoja1!$A$2:$B$1115,2,0)</f>
        <v>73168</v>
      </c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>
        <v>1164049248</v>
      </c>
      <c r="J1023" s="3">
        <v>1064487780</v>
      </c>
      <c r="K1023" s="3">
        <v>0</v>
      </c>
      <c r="L1023" s="3"/>
      <c r="M1023" s="3"/>
      <c r="N1023" s="3"/>
      <c r="O1023" s="3"/>
      <c r="P1023" s="25">
        <v>2228537028</v>
      </c>
      <c r="Q1023" s="156">
        <v>1452504196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97004104</v>
      </c>
      <c r="X1023" s="3"/>
      <c r="Y1023" s="3">
        <v>0</v>
      </c>
      <c r="Z1023" s="3">
        <v>0</v>
      </c>
      <c r="AA1023" s="3">
        <v>0</v>
      </c>
      <c r="AB1023" s="3"/>
      <c r="AC1023" s="27">
        <v>97004104</v>
      </c>
      <c r="AD1023" s="28">
        <v>679028728</v>
      </c>
      <c r="AE1023" s="135"/>
      <c r="AG1023" s="135"/>
      <c r="AI1023" s="135"/>
    </row>
    <row r="1024" spans="1:35" x14ac:dyDescent="0.25">
      <c r="A1024" s="29">
        <v>1012</v>
      </c>
      <c r="B1024" s="52"/>
      <c r="C1024" s="134" t="str">
        <f>VLOOKUP(D1024,[1]Hoja1!$A$2:$B$1115,2,0)</f>
        <v>73200</v>
      </c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>
        <v>133243508</v>
      </c>
      <c r="J1024" s="3">
        <v>160216484</v>
      </c>
      <c r="K1024" s="3">
        <v>0</v>
      </c>
      <c r="L1024" s="3"/>
      <c r="M1024" s="3"/>
      <c r="N1024" s="3"/>
      <c r="O1024" s="3"/>
      <c r="P1024" s="25">
        <v>293459992</v>
      </c>
      <c r="Q1024" s="156">
        <v>204630988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11103626</v>
      </c>
      <c r="X1024" s="3"/>
      <c r="Y1024" s="3">
        <v>0</v>
      </c>
      <c r="Z1024" s="3">
        <v>0</v>
      </c>
      <c r="AA1024" s="3">
        <v>0</v>
      </c>
      <c r="AB1024" s="3"/>
      <c r="AC1024" s="27">
        <v>11103626</v>
      </c>
      <c r="AD1024" s="28">
        <v>77725378</v>
      </c>
      <c r="AE1024" s="135"/>
      <c r="AG1024" s="135"/>
      <c r="AI1024" s="135"/>
    </row>
    <row r="1025" spans="1:35" x14ac:dyDescent="0.25">
      <c r="A1025" s="20">
        <v>1013</v>
      </c>
      <c r="B1025" s="52"/>
      <c r="C1025" s="134" t="str">
        <f>VLOOKUP(D1025,[1]Hoja1!$A$2:$B$1115,2,0)</f>
        <v>73217</v>
      </c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>
        <v>715257968</v>
      </c>
      <c r="J1025" s="3">
        <v>701264883</v>
      </c>
      <c r="K1025" s="3">
        <v>0</v>
      </c>
      <c r="L1025" s="3"/>
      <c r="M1025" s="3"/>
      <c r="N1025" s="3"/>
      <c r="O1025" s="3"/>
      <c r="P1025" s="25">
        <v>1416522851</v>
      </c>
      <c r="Q1025" s="156">
        <v>939684207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59604831</v>
      </c>
      <c r="X1025" s="3"/>
      <c r="Y1025" s="3">
        <v>0</v>
      </c>
      <c r="Z1025" s="3">
        <v>0</v>
      </c>
      <c r="AA1025" s="3">
        <v>0</v>
      </c>
      <c r="AB1025" s="3"/>
      <c r="AC1025" s="27">
        <v>59604831</v>
      </c>
      <c r="AD1025" s="28">
        <v>417233813</v>
      </c>
      <c r="AE1025" s="135"/>
      <c r="AG1025" s="135"/>
      <c r="AI1025" s="135"/>
    </row>
    <row r="1026" spans="1:35" x14ac:dyDescent="0.25">
      <c r="A1026" s="29">
        <v>1014</v>
      </c>
      <c r="B1026" s="52"/>
      <c r="C1026" s="134" t="str">
        <f>VLOOKUP(D1026,[1]Hoja1!$A$2:$B$1115,2,0)</f>
        <v>73226</v>
      </c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>
        <v>143180534</v>
      </c>
      <c r="J1026" s="3">
        <v>169993147</v>
      </c>
      <c r="K1026" s="3">
        <v>0</v>
      </c>
      <c r="L1026" s="3"/>
      <c r="M1026" s="3"/>
      <c r="N1026" s="3"/>
      <c r="O1026" s="3"/>
      <c r="P1026" s="25">
        <v>313173681</v>
      </c>
      <c r="Q1026" s="156">
        <v>217719991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11931711</v>
      </c>
      <c r="X1026" s="3"/>
      <c r="Y1026" s="3">
        <v>0</v>
      </c>
      <c r="Z1026" s="3">
        <v>0</v>
      </c>
      <c r="AA1026" s="3">
        <v>0</v>
      </c>
      <c r="AB1026" s="3"/>
      <c r="AC1026" s="27">
        <v>11931711</v>
      </c>
      <c r="AD1026" s="28">
        <v>83521979</v>
      </c>
      <c r="AE1026" s="135"/>
      <c r="AG1026" s="135"/>
      <c r="AI1026" s="135"/>
    </row>
    <row r="1027" spans="1:35" x14ac:dyDescent="0.25">
      <c r="A1027" s="20">
        <v>1015</v>
      </c>
      <c r="B1027" s="52"/>
      <c r="C1027" s="134" t="str">
        <f>VLOOKUP(D1027,[1]Hoja1!$A$2:$B$1115,2,0)</f>
        <v>73236</v>
      </c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>
        <v>139194860</v>
      </c>
      <c r="J1027" s="3">
        <v>169334959</v>
      </c>
      <c r="K1027" s="3">
        <v>0</v>
      </c>
      <c r="L1027" s="3"/>
      <c r="M1027" s="3"/>
      <c r="N1027" s="3"/>
      <c r="O1027" s="3"/>
      <c r="P1027" s="25">
        <v>308529819</v>
      </c>
      <c r="Q1027" s="156">
        <v>215733247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11599572</v>
      </c>
      <c r="X1027" s="3"/>
      <c r="Y1027" s="3">
        <v>0</v>
      </c>
      <c r="Z1027" s="3">
        <v>0</v>
      </c>
      <c r="AA1027" s="3">
        <v>0</v>
      </c>
      <c r="AB1027" s="3"/>
      <c r="AC1027" s="27">
        <v>11599572</v>
      </c>
      <c r="AD1027" s="28">
        <v>81197000</v>
      </c>
      <c r="AE1027" s="135"/>
      <c r="AG1027" s="135"/>
      <c r="AI1027" s="135"/>
    </row>
    <row r="1028" spans="1:35" x14ac:dyDescent="0.25">
      <c r="A1028" s="29">
        <v>1016</v>
      </c>
      <c r="B1028" s="52"/>
      <c r="C1028" s="134" t="str">
        <f>VLOOKUP(D1028,[1]Hoja1!$A$2:$B$1115,2,0)</f>
        <v>73268</v>
      </c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>
        <v>682040688</v>
      </c>
      <c r="J1028" s="3">
        <v>882853092</v>
      </c>
      <c r="K1028" s="3">
        <v>0</v>
      </c>
      <c r="L1028" s="3"/>
      <c r="M1028" s="3"/>
      <c r="N1028" s="3"/>
      <c r="O1028" s="3"/>
      <c r="P1028" s="25">
        <v>1564893780</v>
      </c>
      <c r="Q1028" s="156">
        <v>1110199988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56836724</v>
      </c>
      <c r="X1028" s="3"/>
      <c r="Y1028" s="3">
        <v>0</v>
      </c>
      <c r="Z1028" s="3">
        <v>0</v>
      </c>
      <c r="AA1028" s="3">
        <v>0</v>
      </c>
      <c r="AB1028" s="3"/>
      <c r="AC1028" s="27">
        <v>56836724</v>
      </c>
      <c r="AD1028" s="28">
        <v>397857068</v>
      </c>
      <c r="AE1028" s="135"/>
      <c r="AG1028" s="135"/>
      <c r="AI1028" s="135"/>
    </row>
    <row r="1029" spans="1:35" x14ac:dyDescent="0.25">
      <c r="A1029" s="20">
        <v>1017</v>
      </c>
      <c r="B1029" s="52"/>
      <c r="C1029" s="134" t="str">
        <f>VLOOKUP(D1029,[1]Hoja1!$A$2:$B$1115,2,0)</f>
        <v>73270</v>
      </c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>
        <v>152637588</v>
      </c>
      <c r="J1029" s="3">
        <v>181233775</v>
      </c>
      <c r="K1029" s="3">
        <v>0</v>
      </c>
      <c r="L1029" s="3"/>
      <c r="M1029" s="3"/>
      <c r="N1029" s="3"/>
      <c r="O1029" s="3"/>
      <c r="P1029" s="25">
        <v>333871363</v>
      </c>
      <c r="Q1029" s="156">
        <v>232112971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12719799</v>
      </c>
      <c r="X1029" s="3"/>
      <c r="Y1029" s="3">
        <v>0</v>
      </c>
      <c r="Z1029" s="3">
        <v>0</v>
      </c>
      <c r="AA1029" s="3">
        <v>0</v>
      </c>
      <c r="AB1029" s="3"/>
      <c r="AC1029" s="27">
        <v>12719799</v>
      </c>
      <c r="AD1029" s="28">
        <v>89038593</v>
      </c>
      <c r="AE1029" s="135"/>
      <c r="AG1029" s="135"/>
      <c r="AI1029" s="135"/>
    </row>
    <row r="1030" spans="1:35" x14ac:dyDescent="0.25">
      <c r="A1030" s="29">
        <v>1018</v>
      </c>
      <c r="B1030" s="52"/>
      <c r="C1030" s="134" t="str">
        <f>VLOOKUP(D1030,[1]Hoja1!$A$2:$B$1115,2,0)</f>
        <v>73275</v>
      </c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>
        <v>264104052</v>
      </c>
      <c r="J1030" s="3">
        <v>285406126</v>
      </c>
      <c r="K1030" s="3">
        <v>0</v>
      </c>
      <c r="L1030" s="3"/>
      <c r="M1030" s="3"/>
      <c r="N1030" s="3"/>
      <c r="O1030" s="3"/>
      <c r="P1030" s="25">
        <v>549510178</v>
      </c>
      <c r="Q1030" s="156">
        <v>373440810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22008671</v>
      </c>
      <c r="X1030" s="3"/>
      <c r="Y1030" s="3">
        <v>0</v>
      </c>
      <c r="Z1030" s="3">
        <v>0</v>
      </c>
      <c r="AA1030" s="3">
        <v>0</v>
      </c>
      <c r="AB1030" s="3"/>
      <c r="AC1030" s="27">
        <v>22008671</v>
      </c>
      <c r="AD1030" s="28">
        <v>154060697</v>
      </c>
      <c r="AE1030" s="135"/>
      <c r="AG1030" s="135"/>
      <c r="AI1030" s="135"/>
    </row>
    <row r="1031" spans="1:35" x14ac:dyDescent="0.25">
      <c r="A1031" s="20">
        <v>1019</v>
      </c>
      <c r="B1031" s="52"/>
      <c r="C1031" s="134" t="str">
        <f>VLOOKUP(D1031,[1]Hoja1!$A$2:$B$1115,2,0)</f>
        <v>73283</v>
      </c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>
        <v>546489856</v>
      </c>
      <c r="J1031" s="3">
        <v>631849364</v>
      </c>
      <c r="K1031" s="3">
        <v>0</v>
      </c>
      <c r="L1031" s="3"/>
      <c r="M1031" s="3"/>
      <c r="N1031" s="3"/>
      <c r="O1031" s="3"/>
      <c r="P1031" s="25">
        <v>1178339220</v>
      </c>
      <c r="Q1031" s="156">
        <v>814012648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45540821</v>
      </c>
      <c r="X1031" s="3"/>
      <c r="Y1031" s="3">
        <v>0</v>
      </c>
      <c r="Z1031" s="3">
        <v>0</v>
      </c>
      <c r="AA1031" s="3">
        <v>0</v>
      </c>
      <c r="AB1031" s="3"/>
      <c r="AC1031" s="27">
        <v>45540821</v>
      </c>
      <c r="AD1031" s="28">
        <v>318785751</v>
      </c>
      <c r="AE1031" s="135"/>
      <c r="AG1031" s="135"/>
      <c r="AI1031" s="135"/>
    </row>
    <row r="1032" spans="1:35" x14ac:dyDescent="0.25">
      <c r="A1032" s="29">
        <v>1020</v>
      </c>
      <c r="B1032" s="52"/>
      <c r="C1032" s="134" t="str">
        <f>VLOOKUP(D1032,[1]Hoja1!$A$2:$B$1115,2,0)</f>
        <v>73319</v>
      </c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>
        <v>430672648</v>
      </c>
      <c r="J1032" s="3">
        <v>518703929</v>
      </c>
      <c r="K1032" s="3">
        <v>0</v>
      </c>
      <c r="L1032" s="3"/>
      <c r="M1032" s="3"/>
      <c r="N1032" s="3"/>
      <c r="O1032" s="3"/>
      <c r="P1032" s="25">
        <v>949376577</v>
      </c>
      <c r="Q1032" s="156">
        <v>662261477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35889387</v>
      </c>
      <c r="X1032" s="3"/>
      <c r="Y1032" s="3">
        <v>0</v>
      </c>
      <c r="Z1032" s="3">
        <v>0</v>
      </c>
      <c r="AA1032" s="3">
        <v>0</v>
      </c>
      <c r="AB1032" s="3"/>
      <c r="AC1032" s="27">
        <v>35889387</v>
      </c>
      <c r="AD1032" s="28">
        <v>251225713</v>
      </c>
      <c r="AE1032" s="135"/>
      <c r="AG1032" s="135"/>
      <c r="AI1032" s="135"/>
    </row>
    <row r="1033" spans="1:35" x14ac:dyDescent="0.25">
      <c r="A1033" s="20">
        <v>1021</v>
      </c>
      <c r="B1033" s="52"/>
      <c r="C1033" s="134" t="str">
        <f>VLOOKUP(D1033,[1]Hoja1!$A$2:$B$1115,2,0)</f>
        <v>73347</v>
      </c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>
        <v>104570988</v>
      </c>
      <c r="J1033" s="3">
        <v>129593725</v>
      </c>
      <c r="K1033" s="3">
        <v>0</v>
      </c>
      <c r="L1033" s="3"/>
      <c r="M1033" s="3"/>
      <c r="N1033" s="3"/>
      <c r="O1033" s="3"/>
      <c r="P1033" s="25">
        <v>234164713</v>
      </c>
      <c r="Q1033" s="156">
        <v>164450721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8714249</v>
      </c>
      <c r="X1033" s="3"/>
      <c r="Y1033" s="3">
        <v>0</v>
      </c>
      <c r="Z1033" s="3">
        <v>0</v>
      </c>
      <c r="AA1033" s="3">
        <v>0</v>
      </c>
      <c r="AB1033" s="3"/>
      <c r="AC1033" s="27">
        <v>8714249</v>
      </c>
      <c r="AD1033" s="28">
        <v>60999743</v>
      </c>
      <c r="AE1033" s="135"/>
      <c r="AG1033" s="135"/>
      <c r="AI1033" s="135"/>
    </row>
    <row r="1034" spans="1:35" x14ac:dyDescent="0.25">
      <c r="A1034" s="29">
        <v>1022</v>
      </c>
      <c r="B1034" s="52"/>
      <c r="C1034" s="134" t="str">
        <f>VLOOKUP(D1034,[1]Hoja1!$A$2:$B$1115,2,0)</f>
        <v>73349</v>
      </c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>
        <v>256784912</v>
      </c>
      <c r="J1034" s="3">
        <v>285815403</v>
      </c>
      <c r="K1034" s="3">
        <v>0</v>
      </c>
      <c r="L1034" s="3"/>
      <c r="M1034" s="3"/>
      <c r="N1034" s="3"/>
      <c r="O1034" s="3"/>
      <c r="P1034" s="25">
        <v>542600315</v>
      </c>
      <c r="Q1034" s="156">
        <v>371410375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21398743</v>
      </c>
      <c r="X1034" s="3"/>
      <c r="Y1034" s="3">
        <v>0</v>
      </c>
      <c r="Z1034" s="3">
        <v>0</v>
      </c>
      <c r="AA1034" s="3">
        <v>0</v>
      </c>
      <c r="AB1034" s="3"/>
      <c r="AC1034" s="27">
        <v>21398743</v>
      </c>
      <c r="AD1034" s="28">
        <v>149791197</v>
      </c>
      <c r="AE1034" s="135"/>
      <c r="AG1034" s="135"/>
      <c r="AI1034" s="135"/>
    </row>
    <row r="1035" spans="1:35" x14ac:dyDescent="0.25">
      <c r="A1035" s="20">
        <v>1023</v>
      </c>
      <c r="B1035" s="52"/>
      <c r="C1035" s="134" t="str">
        <f>VLOOKUP(D1035,[1]Hoja1!$A$2:$B$1115,2,0)</f>
        <v>73352</v>
      </c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>
        <v>208372400</v>
      </c>
      <c r="J1035" s="3">
        <v>230425332</v>
      </c>
      <c r="K1035" s="3">
        <v>0</v>
      </c>
      <c r="L1035" s="3"/>
      <c r="M1035" s="3"/>
      <c r="N1035" s="3"/>
      <c r="O1035" s="3"/>
      <c r="P1035" s="25">
        <v>438797732</v>
      </c>
      <c r="Q1035" s="156">
        <v>299882800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17364367</v>
      </c>
      <c r="X1035" s="3"/>
      <c r="Y1035" s="3">
        <v>0</v>
      </c>
      <c r="Z1035" s="3">
        <v>0</v>
      </c>
      <c r="AA1035" s="3">
        <v>0</v>
      </c>
      <c r="AB1035" s="3"/>
      <c r="AC1035" s="27">
        <v>17364367</v>
      </c>
      <c r="AD1035" s="28">
        <v>121550565</v>
      </c>
      <c r="AE1035" s="135"/>
      <c r="AG1035" s="135"/>
      <c r="AI1035" s="135"/>
    </row>
    <row r="1036" spans="1:35" x14ac:dyDescent="0.25">
      <c r="A1036" s="29">
        <v>1024</v>
      </c>
      <c r="B1036" s="52"/>
      <c r="C1036" s="134" t="str">
        <f>VLOOKUP(D1036,[1]Hoja1!$A$2:$B$1115,2,0)</f>
        <v>73408</v>
      </c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>
        <v>280982788</v>
      </c>
      <c r="J1036" s="3">
        <v>272443651</v>
      </c>
      <c r="K1036" s="3">
        <v>0</v>
      </c>
      <c r="L1036" s="3"/>
      <c r="M1036" s="3"/>
      <c r="N1036" s="3"/>
      <c r="O1036" s="3"/>
      <c r="P1036" s="25">
        <v>553426439</v>
      </c>
      <c r="Q1036" s="156">
        <v>366104579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23415232</v>
      </c>
      <c r="X1036" s="3"/>
      <c r="Y1036" s="3">
        <v>0</v>
      </c>
      <c r="Z1036" s="3">
        <v>0</v>
      </c>
      <c r="AA1036" s="3">
        <v>0</v>
      </c>
      <c r="AB1036" s="3"/>
      <c r="AC1036" s="27">
        <v>23415232</v>
      </c>
      <c r="AD1036" s="28">
        <v>163906628</v>
      </c>
      <c r="AE1036" s="135"/>
      <c r="AG1036" s="135"/>
      <c r="AI1036" s="135"/>
    </row>
    <row r="1037" spans="1:35" x14ac:dyDescent="0.25">
      <c r="A1037" s="20">
        <v>1025</v>
      </c>
      <c r="B1037" s="52"/>
      <c r="C1037" s="134" t="str">
        <f>VLOOKUP(D1037,[1]Hoja1!$A$2:$B$1115,2,0)</f>
        <v>73411</v>
      </c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>
        <v>596444072</v>
      </c>
      <c r="J1037" s="3">
        <v>652919313</v>
      </c>
      <c r="K1037" s="3">
        <v>0</v>
      </c>
      <c r="L1037" s="3"/>
      <c r="M1037" s="3"/>
      <c r="N1037" s="3"/>
      <c r="O1037" s="3"/>
      <c r="P1037" s="25">
        <v>1249363385</v>
      </c>
      <c r="Q1037" s="156">
        <v>851734005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49703673</v>
      </c>
      <c r="X1037" s="3"/>
      <c r="Y1037" s="3">
        <v>0</v>
      </c>
      <c r="Z1037" s="3">
        <v>0</v>
      </c>
      <c r="AA1037" s="3">
        <v>0</v>
      </c>
      <c r="AB1037" s="3"/>
      <c r="AC1037" s="27">
        <v>49703673</v>
      </c>
      <c r="AD1037" s="28">
        <v>347925707</v>
      </c>
      <c r="AE1037" s="135"/>
      <c r="AG1037" s="135"/>
      <c r="AI1037" s="135"/>
    </row>
    <row r="1038" spans="1:35" x14ac:dyDescent="0.25">
      <c r="A1038" s="29">
        <v>1026</v>
      </c>
      <c r="B1038" s="52"/>
      <c r="C1038" s="134" t="str">
        <f>VLOOKUP(D1038,[1]Hoja1!$A$2:$B$1115,2,0)</f>
        <v>73443</v>
      </c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>
        <v>556344552</v>
      </c>
      <c r="J1038" s="3">
        <v>552714694</v>
      </c>
      <c r="K1038" s="3">
        <v>0</v>
      </c>
      <c r="L1038" s="3"/>
      <c r="M1038" s="3"/>
      <c r="N1038" s="3"/>
      <c r="O1038" s="3"/>
      <c r="P1038" s="25">
        <v>1109059246</v>
      </c>
      <c r="Q1038" s="156">
        <v>490665664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46362046</v>
      </c>
      <c r="X1038" s="3"/>
      <c r="Y1038" s="3">
        <v>0</v>
      </c>
      <c r="Z1038" s="3">
        <v>0</v>
      </c>
      <c r="AA1038" s="3">
        <v>0</v>
      </c>
      <c r="AB1038" s="3"/>
      <c r="AC1038" s="27">
        <v>46362046</v>
      </c>
      <c r="AD1038" s="28">
        <v>572031536</v>
      </c>
      <c r="AE1038" s="135"/>
      <c r="AG1038" s="135"/>
      <c r="AI1038" s="135"/>
    </row>
    <row r="1039" spans="1:35" x14ac:dyDescent="0.25">
      <c r="A1039" s="20">
        <v>1027</v>
      </c>
      <c r="B1039" s="52"/>
      <c r="C1039" s="134" t="str">
        <f>VLOOKUP(D1039,[1]Hoja1!$A$2:$B$1115,2,0)</f>
        <v>73449</v>
      </c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>
        <v>456141424</v>
      </c>
      <c r="J1039" s="3">
        <v>570943743</v>
      </c>
      <c r="K1039" s="3">
        <v>0</v>
      </c>
      <c r="L1039" s="3"/>
      <c r="M1039" s="3"/>
      <c r="N1039" s="3"/>
      <c r="O1039" s="3"/>
      <c r="P1039" s="25">
        <v>1027085167</v>
      </c>
      <c r="Q1039" s="156">
        <v>722990883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38011785</v>
      </c>
      <c r="X1039" s="3"/>
      <c r="Y1039" s="3">
        <v>0</v>
      </c>
      <c r="Z1039" s="3">
        <v>0</v>
      </c>
      <c r="AA1039" s="3">
        <v>0</v>
      </c>
      <c r="AB1039" s="3"/>
      <c r="AC1039" s="27">
        <v>38011785</v>
      </c>
      <c r="AD1039" s="28">
        <v>266082499</v>
      </c>
      <c r="AE1039" s="135"/>
      <c r="AG1039" s="135"/>
      <c r="AI1039" s="135"/>
    </row>
    <row r="1040" spans="1:35" x14ac:dyDescent="0.25">
      <c r="A1040" s="29">
        <v>1028</v>
      </c>
      <c r="B1040" s="52"/>
      <c r="C1040" s="134" t="str">
        <f>VLOOKUP(D1040,[1]Hoja1!$A$2:$B$1115,2,0)</f>
        <v>73461</v>
      </c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>
        <v>56333756</v>
      </c>
      <c r="J1040" s="3">
        <v>66975471</v>
      </c>
      <c r="K1040" s="3">
        <v>0</v>
      </c>
      <c r="L1040" s="3"/>
      <c r="M1040" s="3"/>
      <c r="N1040" s="3"/>
      <c r="O1040" s="3"/>
      <c r="P1040" s="25">
        <v>123309227</v>
      </c>
      <c r="Q1040" s="156">
        <v>85753391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4694480</v>
      </c>
      <c r="X1040" s="3"/>
      <c r="Y1040" s="3">
        <v>0</v>
      </c>
      <c r="Z1040" s="3">
        <v>0</v>
      </c>
      <c r="AA1040" s="3">
        <v>0</v>
      </c>
      <c r="AB1040" s="3"/>
      <c r="AC1040" s="27">
        <v>4694480</v>
      </c>
      <c r="AD1040" s="28">
        <v>32861356</v>
      </c>
      <c r="AE1040" s="135"/>
      <c r="AG1040" s="135"/>
      <c r="AI1040" s="135"/>
    </row>
    <row r="1041" spans="1:35" x14ac:dyDescent="0.25">
      <c r="A1041" s="20">
        <v>1029</v>
      </c>
      <c r="B1041" s="52"/>
      <c r="C1041" s="134" t="str">
        <f>VLOOKUP(D1041,[1]Hoja1!$A$2:$B$1115,2,0)</f>
        <v>73483</v>
      </c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>
        <v>267194652</v>
      </c>
      <c r="J1041" s="3">
        <v>251717121</v>
      </c>
      <c r="K1041" s="3">
        <v>0</v>
      </c>
      <c r="L1041" s="3"/>
      <c r="M1041" s="3"/>
      <c r="N1041" s="3"/>
      <c r="O1041" s="3"/>
      <c r="P1041" s="25">
        <v>518911773</v>
      </c>
      <c r="Q1041" s="156">
        <v>340782005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22266221</v>
      </c>
      <c r="X1041" s="3"/>
      <c r="Y1041" s="3">
        <v>0</v>
      </c>
      <c r="Z1041" s="3">
        <v>0</v>
      </c>
      <c r="AA1041" s="3">
        <v>0</v>
      </c>
      <c r="AB1041" s="3"/>
      <c r="AC1041" s="27">
        <v>22266221</v>
      </c>
      <c r="AD1041" s="28">
        <v>155863547</v>
      </c>
      <c r="AE1041" s="135"/>
      <c r="AG1041" s="135"/>
      <c r="AI1041" s="135"/>
    </row>
    <row r="1042" spans="1:35" x14ac:dyDescent="0.25">
      <c r="A1042" s="29">
        <v>1030</v>
      </c>
      <c r="B1042" s="52"/>
      <c r="C1042" s="134" t="str">
        <f>VLOOKUP(D1042,[1]Hoja1!$A$2:$B$1115,2,0)</f>
        <v>73504</v>
      </c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>
        <v>684095320</v>
      </c>
      <c r="J1042" s="3">
        <v>705219661</v>
      </c>
      <c r="K1042" s="3">
        <v>0</v>
      </c>
      <c r="L1042" s="3"/>
      <c r="M1042" s="3"/>
      <c r="N1042" s="3"/>
      <c r="O1042" s="3"/>
      <c r="P1042" s="25">
        <v>1389314981</v>
      </c>
      <c r="Q1042" s="156">
        <v>933251433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57007943</v>
      </c>
      <c r="X1042" s="3"/>
      <c r="Y1042" s="3">
        <v>0</v>
      </c>
      <c r="Z1042" s="3">
        <v>0</v>
      </c>
      <c r="AA1042" s="3">
        <v>0</v>
      </c>
      <c r="AB1042" s="3"/>
      <c r="AC1042" s="27">
        <v>57007943</v>
      </c>
      <c r="AD1042" s="28">
        <v>399055605</v>
      </c>
      <c r="AE1042" s="135"/>
      <c r="AG1042" s="135"/>
      <c r="AI1042" s="135"/>
    </row>
    <row r="1043" spans="1:35" x14ac:dyDescent="0.25">
      <c r="A1043" s="20">
        <v>1031</v>
      </c>
      <c r="B1043" s="52"/>
      <c r="C1043" s="134" t="str">
        <f>VLOOKUP(D1043,[1]Hoja1!$A$2:$B$1115,2,0)</f>
        <v>73520</v>
      </c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>
        <v>155815254</v>
      </c>
      <c r="J1043" s="3">
        <v>164492651</v>
      </c>
      <c r="K1043" s="3">
        <v>0</v>
      </c>
      <c r="L1043" s="3"/>
      <c r="M1043" s="3"/>
      <c r="N1043" s="3"/>
      <c r="O1043" s="3"/>
      <c r="P1043" s="25">
        <v>320307905</v>
      </c>
      <c r="Q1043" s="156">
        <v>216431071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12984605</v>
      </c>
      <c r="X1043" s="3"/>
      <c r="Y1043" s="3">
        <v>0</v>
      </c>
      <c r="Z1043" s="3">
        <v>0</v>
      </c>
      <c r="AA1043" s="3">
        <v>0</v>
      </c>
      <c r="AB1043" s="3"/>
      <c r="AC1043" s="27">
        <v>12984605</v>
      </c>
      <c r="AD1043" s="28">
        <v>90892229</v>
      </c>
      <c r="AE1043" s="135"/>
      <c r="AG1043" s="135"/>
      <c r="AI1043" s="135"/>
    </row>
    <row r="1044" spans="1:35" x14ac:dyDescent="0.25">
      <c r="A1044" s="29">
        <v>1032</v>
      </c>
      <c r="B1044" s="52"/>
      <c r="C1044" s="134" t="str">
        <f>VLOOKUP(D1044,[1]Hoja1!$A$2:$B$1115,2,0)</f>
        <v>73547</v>
      </c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>
        <v>95877160</v>
      </c>
      <c r="J1044" s="3">
        <v>103808849</v>
      </c>
      <c r="K1044" s="3">
        <v>0</v>
      </c>
      <c r="L1044" s="3"/>
      <c r="M1044" s="3"/>
      <c r="N1044" s="3"/>
      <c r="O1044" s="3"/>
      <c r="P1044" s="25">
        <v>199686009</v>
      </c>
      <c r="Q1044" s="156">
        <v>135767901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7989763</v>
      </c>
      <c r="X1044" s="3"/>
      <c r="Y1044" s="3">
        <v>0</v>
      </c>
      <c r="Z1044" s="3">
        <v>0</v>
      </c>
      <c r="AA1044" s="3">
        <v>0</v>
      </c>
      <c r="AB1044" s="3"/>
      <c r="AC1044" s="27">
        <v>7989763</v>
      </c>
      <c r="AD1044" s="28">
        <v>55928345</v>
      </c>
      <c r="AE1044" s="135"/>
      <c r="AG1044" s="135"/>
      <c r="AI1044" s="135"/>
    </row>
    <row r="1045" spans="1:35" x14ac:dyDescent="0.25">
      <c r="A1045" s="20">
        <v>1033</v>
      </c>
      <c r="B1045" s="52"/>
      <c r="C1045" s="134" t="str">
        <f>VLOOKUP(D1045,[1]Hoja1!$A$2:$B$1115,2,0)</f>
        <v>73555</v>
      </c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>
        <v>1000446336</v>
      </c>
      <c r="J1045" s="3">
        <v>909950142</v>
      </c>
      <c r="K1045" s="3">
        <v>0</v>
      </c>
      <c r="L1045" s="3"/>
      <c r="M1045" s="3"/>
      <c r="N1045" s="3"/>
      <c r="O1045" s="3"/>
      <c r="P1045" s="25">
        <v>1910396478</v>
      </c>
      <c r="Q1045" s="156">
        <v>1243432254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83370528</v>
      </c>
      <c r="X1045" s="3"/>
      <c r="Y1045" s="3">
        <v>0</v>
      </c>
      <c r="Z1045" s="3">
        <v>0</v>
      </c>
      <c r="AA1045" s="3">
        <v>0</v>
      </c>
      <c r="AB1045" s="3"/>
      <c r="AC1045" s="27">
        <v>83370528</v>
      </c>
      <c r="AD1045" s="28">
        <v>583593696</v>
      </c>
      <c r="AE1045" s="135"/>
      <c r="AG1045" s="135"/>
      <c r="AI1045" s="135"/>
    </row>
    <row r="1046" spans="1:35" x14ac:dyDescent="0.25">
      <c r="A1046" s="29">
        <v>1034</v>
      </c>
      <c r="B1046" s="52"/>
      <c r="C1046" s="134" t="str">
        <f>VLOOKUP(D1046,[1]Hoja1!$A$2:$B$1115,2,0)</f>
        <v>73563</v>
      </c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>
        <v>153623760</v>
      </c>
      <c r="J1046" s="3">
        <v>159574822</v>
      </c>
      <c r="K1046" s="3">
        <v>0</v>
      </c>
      <c r="L1046" s="3"/>
      <c r="M1046" s="3"/>
      <c r="N1046" s="3"/>
      <c r="O1046" s="3"/>
      <c r="P1046" s="25">
        <v>313198582</v>
      </c>
      <c r="Q1046" s="156">
        <v>210782742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12801980</v>
      </c>
      <c r="X1046" s="3"/>
      <c r="Y1046" s="3">
        <v>0</v>
      </c>
      <c r="Z1046" s="3">
        <v>0</v>
      </c>
      <c r="AA1046" s="3">
        <v>0</v>
      </c>
      <c r="AB1046" s="3"/>
      <c r="AC1046" s="27">
        <v>12801980</v>
      </c>
      <c r="AD1046" s="28">
        <v>89613860</v>
      </c>
      <c r="AE1046" s="135"/>
      <c r="AG1046" s="135"/>
      <c r="AI1046" s="135"/>
    </row>
    <row r="1047" spans="1:35" x14ac:dyDescent="0.25">
      <c r="A1047" s="20">
        <v>1035</v>
      </c>
      <c r="B1047" s="52"/>
      <c r="C1047" s="134" t="str">
        <f>VLOOKUP(D1047,[1]Hoja1!$A$2:$B$1115,2,0)</f>
        <v>73585</v>
      </c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>
        <v>296409692</v>
      </c>
      <c r="J1047" s="3">
        <v>354493445</v>
      </c>
      <c r="K1047" s="3">
        <v>0</v>
      </c>
      <c r="L1047" s="3"/>
      <c r="M1047" s="3"/>
      <c r="N1047" s="3"/>
      <c r="O1047" s="3"/>
      <c r="P1047" s="25">
        <v>650903137</v>
      </c>
      <c r="Q1047" s="156">
        <v>453296677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24700808</v>
      </c>
      <c r="X1047" s="3"/>
      <c r="Y1047" s="3">
        <v>0</v>
      </c>
      <c r="Z1047" s="3">
        <v>0</v>
      </c>
      <c r="AA1047" s="3">
        <v>0</v>
      </c>
      <c r="AB1047" s="3"/>
      <c r="AC1047" s="27">
        <v>24700808</v>
      </c>
      <c r="AD1047" s="28">
        <v>172905652</v>
      </c>
      <c r="AE1047" s="135"/>
      <c r="AG1047" s="135"/>
      <c r="AI1047" s="135"/>
    </row>
    <row r="1048" spans="1:35" x14ac:dyDescent="0.25">
      <c r="A1048" s="29">
        <v>1036</v>
      </c>
      <c r="B1048" s="52"/>
      <c r="C1048" s="134" t="str">
        <f>VLOOKUP(D1048,[1]Hoja1!$A$2:$B$1115,2,0)</f>
        <v>73616</v>
      </c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>
        <v>685465704</v>
      </c>
      <c r="J1048" s="3">
        <v>685215778</v>
      </c>
      <c r="K1048" s="3">
        <v>0</v>
      </c>
      <c r="L1048" s="3"/>
      <c r="M1048" s="3"/>
      <c r="N1048" s="3"/>
      <c r="O1048" s="3"/>
      <c r="P1048" s="25">
        <v>1370681482</v>
      </c>
      <c r="Q1048" s="156">
        <v>913704346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57122142</v>
      </c>
      <c r="X1048" s="3"/>
      <c r="Y1048" s="3">
        <v>0</v>
      </c>
      <c r="Z1048" s="3">
        <v>0</v>
      </c>
      <c r="AA1048" s="3">
        <v>0</v>
      </c>
      <c r="AB1048" s="3"/>
      <c r="AC1048" s="27">
        <v>57122142</v>
      </c>
      <c r="AD1048" s="28">
        <v>399854994</v>
      </c>
      <c r="AE1048" s="135"/>
      <c r="AG1048" s="135"/>
      <c r="AI1048" s="135"/>
    </row>
    <row r="1049" spans="1:35" x14ac:dyDescent="0.25">
      <c r="A1049" s="20">
        <v>1037</v>
      </c>
      <c r="B1049" s="52"/>
      <c r="C1049" s="134" t="str">
        <f>VLOOKUP(D1049,[1]Hoja1!$A$2:$B$1115,2,0)</f>
        <v>73622</v>
      </c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>
        <v>101384826</v>
      </c>
      <c r="J1049" s="3">
        <v>125766333</v>
      </c>
      <c r="K1049" s="3">
        <v>0</v>
      </c>
      <c r="L1049" s="3"/>
      <c r="M1049" s="3"/>
      <c r="N1049" s="3"/>
      <c r="O1049" s="3"/>
      <c r="P1049" s="25">
        <v>227151159</v>
      </c>
      <c r="Q1049" s="156">
        <v>159561277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8448736</v>
      </c>
      <c r="X1049" s="3"/>
      <c r="Y1049" s="3">
        <v>0</v>
      </c>
      <c r="Z1049" s="3">
        <v>0</v>
      </c>
      <c r="AA1049" s="3">
        <v>0</v>
      </c>
      <c r="AB1049" s="3"/>
      <c r="AC1049" s="27">
        <v>8448736</v>
      </c>
      <c r="AD1049" s="28">
        <v>59141146</v>
      </c>
      <c r="AE1049" s="135"/>
      <c r="AG1049" s="135"/>
      <c r="AI1049" s="135"/>
    </row>
    <row r="1050" spans="1:35" x14ac:dyDescent="0.25">
      <c r="A1050" s="29">
        <v>1038</v>
      </c>
      <c r="B1050" s="52"/>
      <c r="C1050" s="134" t="str">
        <f>VLOOKUP(D1050,[1]Hoja1!$A$2:$B$1115,2,0)</f>
        <v>73624</v>
      </c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>
        <v>514896200</v>
      </c>
      <c r="J1050" s="3">
        <v>506418407</v>
      </c>
      <c r="K1050" s="3">
        <v>0</v>
      </c>
      <c r="L1050" s="3"/>
      <c r="M1050" s="3"/>
      <c r="N1050" s="3"/>
      <c r="O1050" s="3"/>
      <c r="P1050" s="25">
        <v>1021314607</v>
      </c>
      <c r="Q1050" s="156">
        <v>678050475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42908017</v>
      </c>
      <c r="X1050" s="3"/>
      <c r="Y1050" s="3">
        <v>0</v>
      </c>
      <c r="Z1050" s="3">
        <v>0</v>
      </c>
      <c r="AA1050" s="3">
        <v>0</v>
      </c>
      <c r="AB1050" s="3"/>
      <c r="AC1050" s="27">
        <v>42908017</v>
      </c>
      <c r="AD1050" s="28">
        <v>300356115</v>
      </c>
      <c r="AE1050" s="135"/>
      <c r="AG1050" s="135"/>
      <c r="AI1050" s="135"/>
    </row>
    <row r="1051" spans="1:35" x14ac:dyDescent="0.25">
      <c r="A1051" s="20">
        <v>1039</v>
      </c>
      <c r="B1051" s="52"/>
      <c r="C1051" s="134" t="str">
        <f>VLOOKUP(D1051,[1]Hoja1!$A$2:$B$1115,2,0)</f>
        <v>73671</v>
      </c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>
        <v>219215500</v>
      </c>
      <c r="J1051" s="3">
        <v>258835356</v>
      </c>
      <c r="K1051" s="3">
        <v>0</v>
      </c>
      <c r="L1051" s="3"/>
      <c r="M1051" s="3"/>
      <c r="N1051" s="3"/>
      <c r="O1051" s="3"/>
      <c r="P1051" s="25">
        <v>478050856</v>
      </c>
      <c r="Q1051" s="156">
        <v>331907188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18267958</v>
      </c>
      <c r="X1051" s="3"/>
      <c r="Y1051" s="3">
        <v>0</v>
      </c>
      <c r="Z1051" s="3">
        <v>0</v>
      </c>
      <c r="AA1051" s="3">
        <v>0</v>
      </c>
      <c r="AB1051" s="3"/>
      <c r="AC1051" s="27">
        <v>18267958</v>
      </c>
      <c r="AD1051" s="28">
        <v>127875710</v>
      </c>
      <c r="AE1051" s="135"/>
      <c r="AG1051" s="135"/>
      <c r="AI1051" s="135"/>
    </row>
    <row r="1052" spans="1:35" x14ac:dyDescent="0.25">
      <c r="A1052" s="29">
        <v>1040</v>
      </c>
      <c r="B1052" s="52"/>
      <c r="C1052" s="134" t="str">
        <f>VLOOKUP(D1052,[1]Hoja1!$A$2:$B$1115,2,0)</f>
        <v>73675</v>
      </c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>
        <v>337730668</v>
      </c>
      <c r="J1052" s="3">
        <v>317454308</v>
      </c>
      <c r="K1052" s="3">
        <v>0</v>
      </c>
      <c r="L1052" s="3"/>
      <c r="M1052" s="3"/>
      <c r="N1052" s="3"/>
      <c r="O1052" s="3"/>
      <c r="P1052" s="25">
        <v>655184976</v>
      </c>
      <c r="Q1052" s="156">
        <v>430031196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28144222</v>
      </c>
      <c r="X1052" s="3"/>
      <c r="Y1052" s="3">
        <v>0</v>
      </c>
      <c r="Z1052" s="3">
        <v>0</v>
      </c>
      <c r="AA1052" s="3">
        <v>0</v>
      </c>
      <c r="AB1052" s="3"/>
      <c r="AC1052" s="27">
        <v>28144222</v>
      </c>
      <c r="AD1052" s="28">
        <v>197009558</v>
      </c>
      <c r="AE1052" s="135"/>
      <c r="AG1052" s="135"/>
      <c r="AI1052" s="135"/>
    </row>
    <row r="1053" spans="1:35" x14ac:dyDescent="0.25">
      <c r="A1053" s="20">
        <v>1041</v>
      </c>
      <c r="B1053" s="52"/>
      <c r="C1053" s="134" t="str">
        <f>VLOOKUP(D1053,[1]Hoja1!$A$2:$B$1115,2,0)</f>
        <v>73678</v>
      </c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>
        <v>227513704</v>
      </c>
      <c r="J1053" s="3">
        <v>265609965</v>
      </c>
      <c r="K1053" s="3">
        <v>0</v>
      </c>
      <c r="L1053" s="3"/>
      <c r="M1053" s="3"/>
      <c r="N1053" s="3"/>
      <c r="O1053" s="3"/>
      <c r="P1053" s="25">
        <v>493123669</v>
      </c>
      <c r="Q1053" s="156">
        <v>341447865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18959475</v>
      </c>
      <c r="X1053" s="3"/>
      <c r="Y1053" s="3">
        <v>0</v>
      </c>
      <c r="Z1053" s="3">
        <v>0</v>
      </c>
      <c r="AA1053" s="3">
        <v>0</v>
      </c>
      <c r="AB1053" s="3"/>
      <c r="AC1053" s="27">
        <v>18959475</v>
      </c>
      <c r="AD1053" s="28">
        <v>132716329</v>
      </c>
      <c r="AE1053" s="135"/>
      <c r="AG1053" s="135"/>
      <c r="AI1053" s="135"/>
    </row>
    <row r="1054" spans="1:35" x14ac:dyDescent="0.25">
      <c r="A1054" s="29">
        <v>1042</v>
      </c>
      <c r="B1054" s="52"/>
      <c r="C1054" s="134" t="str">
        <f>VLOOKUP(D1054,[1]Hoja1!$A$2:$B$1115,2,0)</f>
        <v>73686</v>
      </c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>
        <v>98068074</v>
      </c>
      <c r="J1054" s="3">
        <v>126102243</v>
      </c>
      <c r="K1054" s="3">
        <v>0</v>
      </c>
      <c r="L1054" s="3"/>
      <c r="M1054" s="3"/>
      <c r="N1054" s="3"/>
      <c r="O1054" s="3"/>
      <c r="P1054" s="25">
        <v>224170317</v>
      </c>
      <c r="Q1054" s="156">
        <v>158791603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8172340</v>
      </c>
      <c r="X1054" s="3"/>
      <c r="Y1054" s="3">
        <v>0</v>
      </c>
      <c r="Z1054" s="3">
        <v>0</v>
      </c>
      <c r="AA1054" s="3">
        <v>0</v>
      </c>
      <c r="AB1054" s="3"/>
      <c r="AC1054" s="27">
        <v>8172340</v>
      </c>
      <c r="AD1054" s="28">
        <v>57206374</v>
      </c>
      <c r="AE1054" s="135"/>
      <c r="AG1054" s="135"/>
      <c r="AI1054" s="135"/>
    </row>
    <row r="1055" spans="1:35" x14ac:dyDescent="0.25">
      <c r="A1055" s="20">
        <v>1043</v>
      </c>
      <c r="B1055" s="52"/>
      <c r="C1055" s="134" t="str">
        <f>VLOOKUP(D1055,[1]Hoja1!$A$2:$B$1115,2,0)</f>
        <v>73770</v>
      </c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>
        <v>52285281</v>
      </c>
      <c r="J1055" s="3">
        <v>54479168</v>
      </c>
      <c r="K1055" s="3">
        <v>0</v>
      </c>
      <c r="L1055" s="3"/>
      <c r="M1055" s="3"/>
      <c r="N1055" s="3"/>
      <c r="O1055" s="3"/>
      <c r="P1055" s="25">
        <v>106764449</v>
      </c>
      <c r="Q1055" s="156">
        <v>71907596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4357107</v>
      </c>
      <c r="X1055" s="3"/>
      <c r="Y1055" s="3">
        <v>0</v>
      </c>
      <c r="Z1055" s="3">
        <v>0</v>
      </c>
      <c r="AA1055" s="3">
        <v>0</v>
      </c>
      <c r="AB1055" s="3"/>
      <c r="AC1055" s="27">
        <v>4357107</v>
      </c>
      <c r="AD1055" s="28">
        <v>30499746</v>
      </c>
      <c r="AE1055" s="135"/>
      <c r="AG1055" s="135"/>
      <c r="AI1055" s="135"/>
    </row>
    <row r="1056" spans="1:35" x14ac:dyDescent="0.25">
      <c r="A1056" s="29">
        <v>1044</v>
      </c>
      <c r="B1056" s="52"/>
      <c r="C1056" s="134" t="str">
        <f>VLOOKUP(D1056,[1]Hoja1!$A$2:$B$1115,2,0)</f>
        <v>73854</v>
      </c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>
        <v>94350842</v>
      </c>
      <c r="J1056" s="3">
        <v>95931717</v>
      </c>
      <c r="K1056" s="3">
        <v>0</v>
      </c>
      <c r="L1056" s="3"/>
      <c r="M1056" s="3"/>
      <c r="N1056" s="3"/>
      <c r="O1056" s="3"/>
      <c r="P1056" s="25">
        <v>190282559</v>
      </c>
      <c r="Q1056" s="156">
        <v>127381997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7862570</v>
      </c>
      <c r="X1056" s="3"/>
      <c r="Y1056" s="3">
        <v>0</v>
      </c>
      <c r="Z1056" s="3">
        <v>0</v>
      </c>
      <c r="AA1056" s="3">
        <v>0</v>
      </c>
      <c r="AB1056" s="3"/>
      <c r="AC1056" s="27">
        <v>7862570</v>
      </c>
      <c r="AD1056" s="28">
        <v>55037992</v>
      </c>
      <c r="AE1056" s="135"/>
      <c r="AG1056" s="135"/>
      <c r="AI1056" s="135"/>
    </row>
    <row r="1057" spans="1:35" x14ac:dyDescent="0.25">
      <c r="A1057" s="20">
        <v>1045</v>
      </c>
      <c r="B1057" s="52"/>
      <c r="C1057" s="134" t="str">
        <f>VLOOKUP(D1057,[1]Hoja1!$A$2:$B$1115,2,0)</f>
        <v>73861</v>
      </c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>
        <v>208162464</v>
      </c>
      <c r="J1057" s="3">
        <v>224287672</v>
      </c>
      <c r="K1057" s="3">
        <v>0</v>
      </c>
      <c r="L1057" s="3"/>
      <c r="M1057" s="3"/>
      <c r="N1057" s="3"/>
      <c r="O1057" s="3"/>
      <c r="P1057" s="25">
        <v>432450136</v>
      </c>
      <c r="Q1057" s="156">
        <v>293675160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17346872</v>
      </c>
      <c r="X1057" s="3"/>
      <c r="Y1057" s="3">
        <v>0</v>
      </c>
      <c r="Z1057" s="3">
        <v>0</v>
      </c>
      <c r="AA1057" s="3">
        <v>0</v>
      </c>
      <c r="AB1057" s="3"/>
      <c r="AC1057" s="27">
        <v>17346872</v>
      </c>
      <c r="AD1057" s="28">
        <v>121428104</v>
      </c>
      <c r="AE1057" s="135"/>
      <c r="AG1057" s="135"/>
      <c r="AI1057" s="135"/>
    </row>
    <row r="1058" spans="1:35" x14ac:dyDescent="0.25">
      <c r="A1058" s="29">
        <v>1046</v>
      </c>
      <c r="B1058" s="52"/>
      <c r="C1058" s="134" t="str">
        <f>VLOOKUP(D1058,[1]Hoja1!$A$2:$B$1115,2,0)</f>
        <v>73870</v>
      </c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>
        <v>159600332</v>
      </c>
      <c r="J1058" s="3">
        <v>186486335</v>
      </c>
      <c r="K1058" s="3">
        <v>0</v>
      </c>
      <c r="L1058" s="3"/>
      <c r="M1058" s="3"/>
      <c r="N1058" s="3"/>
      <c r="O1058" s="3"/>
      <c r="P1058" s="25">
        <v>346086667</v>
      </c>
      <c r="Q1058" s="156">
        <v>239686447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13300028</v>
      </c>
      <c r="X1058" s="3"/>
      <c r="Y1058" s="3">
        <v>0</v>
      </c>
      <c r="Z1058" s="3">
        <v>0</v>
      </c>
      <c r="AA1058" s="3">
        <v>0</v>
      </c>
      <c r="AB1058" s="3"/>
      <c r="AC1058" s="27">
        <v>13300028</v>
      </c>
      <c r="AD1058" s="28">
        <v>93100192</v>
      </c>
      <c r="AE1058" s="135"/>
      <c r="AG1058" s="135"/>
      <c r="AI1058" s="135"/>
    </row>
    <row r="1059" spans="1:35" x14ac:dyDescent="0.25">
      <c r="A1059" s="20">
        <v>1047</v>
      </c>
      <c r="B1059" s="52"/>
      <c r="C1059" s="134" t="str">
        <f>VLOOKUP(D1059,[1]Hoja1!$A$2:$B$1115,2,0)</f>
        <v>73873</v>
      </c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>
        <v>89835884</v>
      </c>
      <c r="J1059" s="3">
        <v>106859994</v>
      </c>
      <c r="K1059" s="3">
        <v>0</v>
      </c>
      <c r="L1059" s="3"/>
      <c r="M1059" s="3"/>
      <c r="N1059" s="3"/>
      <c r="O1059" s="3"/>
      <c r="P1059" s="25">
        <v>196695878</v>
      </c>
      <c r="Q1059" s="156">
        <v>136805290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7486324</v>
      </c>
      <c r="X1059" s="3"/>
      <c r="Y1059" s="3">
        <v>0</v>
      </c>
      <c r="Z1059" s="3">
        <v>0</v>
      </c>
      <c r="AA1059" s="3">
        <v>0</v>
      </c>
      <c r="AB1059" s="3"/>
      <c r="AC1059" s="27">
        <v>7486324</v>
      </c>
      <c r="AD1059" s="28">
        <v>52404264</v>
      </c>
      <c r="AE1059" s="135"/>
      <c r="AG1059" s="135"/>
      <c r="AI1059" s="135"/>
    </row>
    <row r="1060" spans="1:35" x14ac:dyDescent="0.25">
      <c r="A1060" s="29">
        <v>1048</v>
      </c>
      <c r="B1060" s="52"/>
      <c r="C1060" s="134" t="str">
        <f>VLOOKUP(D1060,[1]Hoja1!$A$2:$B$1115,2,0)</f>
        <v>76020</v>
      </c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>
        <v>202111744</v>
      </c>
      <c r="J1060" s="3">
        <v>195003015</v>
      </c>
      <c r="K1060" s="3">
        <v>0</v>
      </c>
      <c r="L1060" s="3"/>
      <c r="M1060" s="3"/>
      <c r="N1060" s="3"/>
      <c r="O1060" s="3"/>
      <c r="P1060" s="25">
        <v>397114759</v>
      </c>
      <c r="Q1060" s="156">
        <v>260936840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16842645</v>
      </c>
      <c r="X1060" s="3"/>
      <c r="Y1060" s="3">
        <v>0</v>
      </c>
      <c r="Z1060" s="3">
        <v>0</v>
      </c>
      <c r="AA1060" s="3">
        <v>0</v>
      </c>
      <c r="AB1060" s="3"/>
      <c r="AC1060" s="27">
        <v>16842645</v>
      </c>
      <c r="AD1060" s="28">
        <v>119335274</v>
      </c>
      <c r="AE1060" s="135"/>
      <c r="AG1060" s="135"/>
      <c r="AI1060" s="135"/>
    </row>
    <row r="1061" spans="1:35" x14ac:dyDescent="0.25">
      <c r="A1061" s="20">
        <v>1049</v>
      </c>
      <c r="B1061" s="52"/>
      <c r="C1061" s="134" t="str">
        <f>VLOOKUP(D1061,[1]Hoja1!$A$2:$B$1115,2,0)</f>
        <v>76036</v>
      </c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>
        <v>185820464</v>
      </c>
      <c r="J1061" s="3">
        <v>204071308</v>
      </c>
      <c r="K1061" s="3">
        <v>0</v>
      </c>
      <c r="L1061" s="3"/>
      <c r="M1061" s="3"/>
      <c r="N1061" s="3"/>
      <c r="O1061" s="3"/>
      <c r="P1061" s="25">
        <v>389891772</v>
      </c>
      <c r="Q1061" s="156">
        <v>266011464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15485039</v>
      </c>
      <c r="X1061" s="3"/>
      <c r="Y1061" s="3">
        <v>0</v>
      </c>
      <c r="Z1061" s="3">
        <v>0</v>
      </c>
      <c r="AA1061" s="3">
        <v>0</v>
      </c>
      <c r="AB1061" s="3"/>
      <c r="AC1061" s="27">
        <v>15485039</v>
      </c>
      <c r="AD1061" s="28">
        <v>108395269</v>
      </c>
      <c r="AE1061" s="135"/>
      <c r="AG1061" s="135"/>
      <c r="AI1061" s="135"/>
    </row>
    <row r="1062" spans="1:35" x14ac:dyDescent="0.25">
      <c r="A1062" s="29">
        <v>1050</v>
      </c>
      <c r="B1062" s="52"/>
      <c r="C1062" s="134" t="str">
        <f>VLOOKUP(D1062,[1]Hoja1!$A$2:$B$1115,2,0)</f>
        <v>76041</v>
      </c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>
        <v>235830648</v>
      </c>
      <c r="J1062" s="3">
        <v>231329793</v>
      </c>
      <c r="K1062" s="3">
        <v>0</v>
      </c>
      <c r="L1062" s="3"/>
      <c r="M1062" s="3"/>
      <c r="N1062" s="3"/>
      <c r="O1062" s="3"/>
      <c r="P1062" s="25">
        <v>467160441</v>
      </c>
      <c r="Q1062" s="156">
        <v>304704291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19652554</v>
      </c>
      <c r="X1062" s="3"/>
      <c r="Y1062" s="3">
        <v>0</v>
      </c>
      <c r="Z1062" s="3">
        <v>0</v>
      </c>
      <c r="AA1062" s="3">
        <v>0</v>
      </c>
      <c r="AB1062" s="3"/>
      <c r="AC1062" s="27">
        <v>19652554</v>
      </c>
      <c r="AD1062" s="28">
        <v>142803596</v>
      </c>
      <c r="AE1062" s="135"/>
      <c r="AG1062" s="135"/>
      <c r="AI1062" s="135"/>
    </row>
    <row r="1063" spans="1:35" x14ac:dyDescent="0.25">
      <c r="A1063" s="20">
        <v>1051</v>
      </c>
      <c r="B1063" s="52"/>
      <c r="C1063" s="134" t="str">
        <f>VLOOKUP(D1063,[1]Hoja1!$A$2:$B$1115,2,0)</f>
        <v>76054</v>
      </c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>
        <v>81459441</v>
      </c>
      <c r="J1063" s="3">
        <v>91430814</v>
      </c>
      <c r="K1063" s="3">
        <v>0</v>
      </c>
      <c r="L1063" s="3"/>
      <c r="M1063" s="3"/>
      <c r="N1063" s="3"/>
      <c r="O1063" s="3"/>
      <c r="P1063" s="25">
        <v>172890255</v>
      </c>
      <c r="Q1063" s="156">
        <v>113774074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6788287</v>
      </c>
      <c r="X1063" s="3"/>
      <c r="Y1063" s="3">
        <v>0</v>
      </c>
      <c r="Z1063" s="3">
        <v>0</v>
      </c>
      <c r="AA1063" s="3">
        <v>0</v>
      </c>
      <c r="AB1063" s="3"/>
      <c r="AC1063" s="27">
        <v>6788287</v>
      </c>
      <c r="AD1063" s="28">
        <v>52327894</v>
      </c>
      <c r="AE1063" s="135"/>
      <c r="AG1063" s="135"/>
      <c r="AI1063" s="135"/>
    </row>
    <row r="1064" spans="1:35" x14ac:dyDescent="0.25">
      <c r="A1064" s="29">
        <v>1052</v>
      </c>
      <c r="B1064" s="52"/>
      <c r="C1064" s="134" t="str">
        <f>VLOOKUP(D1064,[1]Hoja1!$A$2:$B$1115,2,0)</f>
        <v>76100</v>
      </c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>
        <v>235992692</v>
      </c>
      <c r="J1064" s="3">
        <v>268137481</v>
      </c>
      <c r="K1064" s="3">
        <v>0</v>
      </c>
      <c r="L1064" s="3"/>
      <c r="M1064" s="3"/>
      <c r="N1064" s="3"/>
      <c r="O1064" s="3"/>
      <c r="P1064" s="25">
        <v>504130173</v>
      </c>
      <c r="Q1064" s="156">
        <v>303699502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19666058</v>
      </c>
      <c r="X1064" s="3"/>
      <c r="Y1064" s="3">
        <v>0</v>
      </c>
      <c r="Z1064" s="3">
        <v>0</v>
      </c>
      <c r="AA1064" s="3">
        <v>0</v>
      </c>
      <c r="AB1064" s="3"/>
      <c r="AC1064" s="27">
        <v>19666058</v>
      </c>
      <c r="AD1064" s="28">
        <v>180764613</v>
      </c>
      <c r="AE1064" s="135"/>
      <c r="AG1064" s="135"/>
      <c r="AI1064" s="135"/>
    </row>
    <row r="1065" spans="1:35" x14ac:dyDescent="0.25">
      <c r="A1065" s="20">
        <v>1053</v>
      </c>
      <c r="B1065" s="52"/>
      <c r="C1065" s="134" t="str">
        <f>VLOOKUP(D1065,[1]Hoja1!$A$2:$B$1115,2,0)</f>
        <v>76113</v>
      </c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>
        <v>281387892</v>
      </c>
      <c r="J1065" s="3">
        <v>294997226</v>
      </c>
      <c r="K1065" s="3">
        <v>0</v>
      </c>
      <c r="L1065" s="3"/>
      <c r="M1065" s="3"/>
      <c r="N1065" s="3"/>
      <c r="O1065" s="3"/>
      <c r="P1065" s="25">
        <v>576385118</v>
      </c>
      <c r="Q1065" s="156">
        <v>381938577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23448991</v>
      </c>
      <c r="X1065" s="3"/>
      <c r="Y1065" s="3">
        <v>0</v>
      </c>
      <c r="Z1065" s="3">
        <v>0</v>
      </c>
      <c r="AA1065" s="3">
        <v>0</v>
      </c>
      <c r="AB1065" s="3"/>
      <c r="AC1065" s="27">
        <v>23448991</v>
      </c>
      <c r="AD1065" s="28">
        <v>170997550</v>
      </c>
      <c r="AE1065" s="135"/>
      <c r="AG1065" s="135"/>
      <c r="AI1065" s="135"/>
    </row>
    <row r="1066" spans="1:35" x14ac:dyDescent="0.25">
      <c r="A1066" s="29">
        <v>1054</v>
      </c>
      <c r="B1066" s="52"/>
      <c r="C1066" s="134" t="str">
        <f>VLOOKUP(D1066,[1]Hoja1!$A$2:$B$1115,2,0)</f>
        <v>76122</v>
      </c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>
        <v>287200628</v>
      </c>
      <c r="J1066" s="3">
        <v>316050927</v>
      </c>
      <c r="K1066" s="3">
        <v>0</v>
      </c>
      <c r="L1066" s="3"/>
      <c r="M1066" s="3"/>
      <c r="N1066" s="3"/>
      <c r="O1066" s="3"/>
      <c r="P1066" s="25">
        <v>603251555</v>
      </c>
      <c r="Q1066" s="156">
        <v>410038873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23933386</v>
      </c>
      <c r="X1066" s="3"/>
      <c r="Y1066" s="3">
        <v>0</v>
      </c>
      <c r="Z1066" s="3">
        <v>0</v>
      </c>
      <c r="AA1066" s="3">
        <v>0</v>
      </c>
      <c r="AB1066" s="3"/>
      <c r="AC1066" s="27">
        <v>23933386</v>
      </c>
      <c r="AD1066" s="28">
        <v>169279296</v>
      </c>
      <c r="AE1066" s="135"/>
      <c r="AG1066" s="135"/>
      <c r="AI1066" s="135"/>
    </row>
    <row r="1067" spans="1:35" x14ac:dyDescent="0.25">
      <c r="A1067" s="20">
        <v>1055</v>
      </c>
      <c r="B1067" s="52"/>
      <c r="C1067" s="134" t="str">
        <f>VLOOKUP(D1067,[1]Hoja1!$A$2:$B$1115,2,0)</f>
        <v>76126</v>
      </c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>
        <v>203777292</v>
      </c>
      <c r="J1067" s="3">
        <v>259581314</v>
      </c>
      <c r="K1067" s="3">
        <v>0</v>
      </c>
      <c r="L1067" s="3"/>
      <c r="M1067" s="3"/>
      <c r="N1067" s="3"/>
      <c r="O1067" s="3"/>
      <c r="P1067" s="25">
        <v>463358606</v>
      </c>
      <c r="Q1067" s="156">
        <v>326217636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16981441</v>
      </c>
      <c r="X1067" s="3"/>
      <c r="Y1067" s="3">
        <v>0</v>
      </c>
      <c r="Z1067" s="3">
        <v>0</v>
      </c>
      <c r="AA1067" s="3">
        <v>0</v>
      </c>
      <c r="AB1067" s="3"/>
      <c r="AC1067" s="27">
        <v>16981441</v>
      </c>
      <c r="AD1067" s="28">
        <v>120159529</v>
      </c>
      <c r="AE1067" s="135"/>
      <c r="AG1067" s="135"/>
      <c r="AI1067" s="135"/>
    </row>
    <row r="1068" spans="1:35" x14ac:dyDescent="0.25">
      <c r="A1068" s="29">
        <v>1056</v>
      </c>
      <c r="B1068" s="52"/>
      <c r="C1068" s="134" t="str">
        <f>VLOOKUP(D1068,[1]Hoja1!$A$2:$B$1115,2,0)</f>
        <v>76130</v>
      </c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>
        <v>1303158528</v>
      </c>
      <c r="J1068" s="3">
        <v>1696115935</v>
      </c>
      <c r="K1068" s="3">
        <v>0</v>
      </c>
      <c r="L1068" s="3"/>
      <c r="M1068" s="3"/>
      <c r="N1068" s="3"/>
      <c r="O1068" s="3"/>
      <c r="P1068" s="25">
        <v>2999274463</v>
      </c>
      <c r="Q1068" s="156">
        <v>2130502111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108596544</v>
      </c>
      <c r="X1068" s="3"/>
      <c r="Y1068" s="3">
        <v>0</v>
      </c>
      <c r="Z1068" s="3">
        <v>0</v>
      </c>
      <c r="AA1068" s="3">
        <v>0</v>
      </c>
      <c r="AB1068" s="3"/>
      <c r="AC1068" s="27">
        <v>108596544</v>
      </c>
      <c r="AD1068" s="28">
        <v>760175808</v>
      </c>
      <c r="AE1068" s="135"/>
      <c r="AG1068" s="135"/>
      <c r="AI1068" s="135"/>
    </row>
    <row r="1069" spans="1:35" x14ac:dyDescent="0.25">
      <c r="A1069" s="20">
        <v>1057</v>
      </c>
      <c r="B1069" s="52"/>
      <c r="C1069" s="134" t="str">
        <f>VLOOKUP(D1069,[1]Hoja1!$A$2:$B$1115,2,0)</f>
        <v>76233</v>
      </c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>
        <v>594442848</v>
      </c>
      <c r="J1069" s="3">
        <v>631622365</v>
      </c>
      <c r="K1069" s="3">
        <v>0</v>
      </c>
      <c r="L1069" s="3"/>
      <c r="M1069" s="3"/>
      <c r="N1069" s="3"/>
      <c r="O1069" s="3"/>
      <c r="P1069" s="25">
        <v>1226065213</v>
      </c>
      <c r="Q1069" s="156">
        <v>829769981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49536904</v>
      </c>
      <c r="X1069" s="3"/>
      <c r="Y1069" s="3">
        <v>0</v>
      </c>
      <c r="Z1069" s="3">
        <v>0</v>
      </c>
      <c r="AA1069" s="3">
        <v>0</v>
      </c>
      <c r="AB1069" s="3"/>
      <c r="AC1069" s="27">
        <v>49536904</v>
      </c>
      <c r="AD1069" s="28">
        <v>346758328</v>
      </c>
      <c r="AE1069" s="135"/>
      <c r="AG1069" s="135"/>
      <c r="AI1069" s="135"/>
    </row>
    <row r="1070" spans="1:35" x14ac:dyDescent="0.25">
      <c r="A1070" s="29">
        <v>1058</v>
      </c>
      <c r="B1070" s="52"/>
      <c r="C1070" s="134" t="str">
        <f>VLOOKUP(D1070,[1]Hoja1!$A$2:$B$1115,2,0)</f>
        <v>76243</v>
      </c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>
        <v>123157008</v>
      </c>
      <c r="J1070" s="3">
        <v>133733022</v>
      </c>
      <c r="K1070" s="3">
        <v>0</v>
      </c>
      <c r="L1070" s="3"/>
      <c r="M1070" s="3"/>
      <c r="N1070" s="3"/>
      <c r="O1070" s="3"/>
      <c r="P1070" s="25">
        <v>256890030</v>
      </c>
      <c r="Q1070" s="156">
        <v>172477342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10263084</v>
      </c>
      <c r="X1070" s="3"/>
      <c r="Y1070" s="3">
        <v>0</v>
      </c>
      <c r="Z1070" s="3">
        <v>0</v>
      </c>
      <c r="AA1070" s="3">
        <v>0</v>
      </c>
      <c r="AB1070" s="3"/>
      <c r="AC1070" s="27">
        <v>10263084</v>
      </c>
      <c r="AD1070" s="28">
        <v>74149604</v>
      </c>
      <c r="AE1070" s="135"/>
      <c r="AG1070" s="135"/>
      <c r="AI1070" s="135"/>
    </row>
    <row r="1071" spans="1:35" x14ac:dyDescent="0.25">
      <c r="A1071" s="20">
        <v>1059</v>
      </c>
      <c r="B1071" s="52"/>
      <c r="C1071" s="134" t="str">
        <f>VLOOKUP(D1071,[1]Hoja1!$A$2:$B$1115,2,0)</f>
        <v>76246</v>
      </c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>
        <v>94645458</v>
      </c>
      <c r="J1071" s="3">
        <v>98195562</v>
      </c>
      <c r="K1071" s="3">
        <v>0</v>
      </c>
      <c r="L1071" s="3"/>
      <c r="M1071" s="3"/>
      <c r="N1071" s="3"/>
      <c r="O1071" s="3"/>
      <c r="P1071" s="25">
        <v>192841020</v>
      </c>
      <c r="Q1071" s="156">
        <v>126518476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7887122</v>
      </c>
      <c r="X1071" s="3"/>
      <c r="Y1071" s="3">
        <v>0</v>
      </c>
      <c r="Z1071" s="3">
        <v>0</v>
      </c>
      <c r="AA1071" s="3">
        <v>0</v>
      </c>
      <c r="AB1071" s="3"/>
      <c r="AC1071" s="27">
        <v>7887122</v>
      </c>
      <c r="AD1071" s="28">
        <v>58435422</v>
      </c>
      <c r="AE1071" s="135"/>
      <c r="AG1071" s="135"/>
      <c r="AI1071" s="135"/>
    </row>
    <row r="1072" spans="1:35" x14ac:dyDescent="0.25">
      <c r="A1072" s="29">
        <v>1060</v>
      </c>
      <c r="B1072" s="52"/>
      <c r="C1072" s="134" t="str">
        <f>VLOOKUP(D1072,[1]Hoja1!$A$2:$B$1115,2,0)</f>
        <v>76248</v>
      </c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>
        <v>557177288</v>
      </c>
      <c r="J1072" s="3">
        <v>645124004</v>
      </c>
      <c r="K1072" s="3">
        <v>0</v>
      </c>
      <c r="L1072" s="3"/>
      <c r="M1072" s="3"/>
      <c r="N1072" s="3"/>
      <c r="O1072" s="3"/>
      <c r="P1072" s="25">
        <v>1202301292</v>
      </c>
      <c r="Q1072" s="156">
        <v>830849768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46431441</v>
      </c>
      <c r="X1072" s="3"/>
      <c r="Y1072" s="3">
        <v>0</v>
      </c>
      <c r="Z1072" s="3">
        <v>0</v>
      </c>
      <c r="AA1072" s="3">
        <v>0</v>
      </c>
      <c r="AB1072" s="3"/>
      <c r="AC1072" s="27">
        <v>46431441</v>
      </c>
      <c r="AD1072" s="28">
        <v>325020083</v>
      </c>
      <c r="AE1072" s="135"/>
      <c r="AG1072" s="135"/>
      <c r="AI1072" s="135"/>
    </row>
    <row r="1073" spans="1:35" x14ac:dyDescent="0.25">
      <c r="A1073" s="20">
        <v>1061</v>
      </c>
      <c r="B1073" s="52"/>
      <c r="C1073" s="134" t="str">
        <f>VLOOKUP(D1073,[1]Hoja1!$A$2:$B$1115,2,0)</f>
        <v>76250</v>
      </c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>
        <v>186172014</v>
      </c>
      <c r="J1073" s="3">
        <v>205043173</v>
      </c>
      <c r="K1073" s="3">
        <v>0</v>
      </c>
      <c r="L1073" s="3"/>
      <c r="M1073" s="3"/>
      <c r="N1073" s="3"/>
      <c r="O1073" s="3"/>
      <c r="P1073" s="25">
        <v>391215187</v>
      </c>
      <c r="Q1073" s="156">
        <v>211031098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15514335</v>
      </c>
      <c r="X1073" s="3"/>
      <c r="Y1073" s="3">
        <v>0</v>
      </c>
      <c r="Z1073" s="3">
        <v>0</v>
      </c>
      <c r="AA1073" s="3">
        <v>0</v>
      </c>
      <c r="AB1073" s="3"/>
      <c r="AC1073" s="27">
        <v>15514335</v>
      </c>
      <c r="AD1073" s="28">
        <v>164669754</v>
      </c>
      <c r="AE1073" s="135"/>
      <c r="AG1073" s="135"/>
      <c r="AI1073" s="135"/>
    </row>
    <row r="1074" spans="1:35" x14ac:dyDescent="0.25">
      <c r="A1074" s="29">
        <v>1062</v>
      </c>
      <c r="B1074" s="52"/>
      <c r="C1074" s="134" t="str">
        <f>VLOOKUP(D1074,[1]Hoja1!$A$2:$B$1115,2,0)</f>
        <v>76275</v>
      </c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>
        <v>634688208</v>
      </c>
      <c r="J1074" s="3">
        <v>760737900</v>
      </c>
      <c r="K1074" s="3">
        <v>0</v>
      </c>
      <c r="L1074" s="3"/>
      <c r="M1074" s="3"/>
      <c r="N1074" s="3"/>
      <c r="O1074" s="3"/>
      <c r="P1074" s="25">
        <v>1395426108</v>
      </c>
      <c r="Q1074" s="156">
        <v>964925519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52890684</v>
      </c>
      <c r="X1074" s="3"/>
      <c r="Y1074" s="3">
        <v>0</v>
      </c>
      <c r="Z1074" s="3">
        <v>0</v>
      </c>
      <c r="AA1074" s="3">
        <v>0</v>
      </c>
      <c r="AB1074" s="3"/>
      <c r="AC1074" s="27">
        <v>52890684</v>
      </c>
      <c r="AD1074" s="28">
        <v>377609905</v>
      </c>
      <c r="AE1074" s="135"/>
      <c r="AG1074" s="135"/>
      <c r="AI1074" s="135"/>
    </row>
    <row r="1075" spans="1:35" x14ac:dyDescent="0.25">
      <c r="A1075" s="20">
        <v>1063</v>
      </c>
      <c r="B1075" s="52"/>
      <c r="C1075" s="134" t="str">
        <f>VLOOKUP(D1075,[1]Hoja1!$A$2:$B$1115,2,0)</f>
        <v>76306</v>
      </c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>
        <v>253243280</v>
      </c>
      <c r="J1075" s="3">
        <v>308550000</v>
      </c>
      <c r="K1075" s="3">
        <v>0</v>
      </c>
      <c r="L1075" s="3"/>
      <c r="M1075" s="3"/>
      <c r="N1075" s="3"/>
      <c r="O1075" s="3"/>
      <c r="P1075" s="25">
        <v>561793280</v>
      </c>
      <c r="Q1075" s="156">
        <v>392964428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21103607</v>
      </c>
      <c r="X1075" s="3"/>
      <c r="Y1075" s="3">
        <v>0</v>
      </c>
      <c r="Z1075" s="3">
        <v>0</v>
      </c>
      <c r="AA1075" s="3">
        <v>0</v>
      </c>
      <c r="AB1075" s="3"/>
      <c r="AC1075" s="27">
        <v>21103607</v>
      </c>
      <c r="AD1075" s="28">
        <v>147725245</v>
      </c>
      <c r="AE1075" s="135"/>
      <c r="AG1075" s="135"/>
      <c r="AI1075" s="135"/>
    </row>
    <row r="1076" spans="1:35" x14ac:dyDescent="0.25">
      <c r="A1076" s="29">
        <v>1064</v>
      </c>
      <c r="B1076" s="52"/>
      <c r="C1076" s="134" t="str">
        <f>VLOOKUP(D1076,[1]Hoja1!$A$2:$B$1115,2,0)</f>
        <v>76318</v>
      </c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>
        <v>403741064</v>
      </c>
      <c r="J1076" s="3">
        <v>446399941</v>
      </c>
      <c r="K1076" s="3">
        <v>0</v>
      </c>
      <c r="L1076" s="3"/>
      <c r="M1076" s="3"/>
      <c r="N1076" s="3"/>
      <c r="O1076" s="3"/>
      <c r="P1076" s="25">
        <v>850141005</v>
      </c>
      <c r="Q1076" s="156">
        <v>580980297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33645089</v>
      </c>
      <c r="X1076" s="3"/>
      <c r="Y1076" s="3">
        <v>0</v>
      </c>
      <c r="Z1076" s="3">
        <v>0</v>
      </c>
      <c r="AA1076" s="3">
        <v>0</v>
      </c>
      <c r="AB1076" s="3"/>
      <c r="AC1076" s="27">
        <v>33645089</v>
      </c>
      <c r="AD1076" s="28">
        <v>235515619</v>
      </c>
      <c r="AE1076" s="135"/>
      <c r="AG1076" s="135"/>
      <c r="AI1076" s="135"/>
    </row>
    <row r="1077" spans="1:35" x14ac:dyDescent="0.25">
      <c r="A1077" s="20">
        <v>1065</v>
      </c>
      <c r="B1077" s="52"/>
      <c r="C1077" s="134" t="str">
        <f>VLOOKUP(D1077,[1]Hoja1!$A$2:$B$1115,2,0)</f>
        <v>76377</v>
      </c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>
        <v>167574142</v>
      </c>
      <c r="J1077" s="3">
        <v>222588068</v>
      </c>
      <c r="K1077" s="3">
        <v>0</v>
      </c>
      <c r="L1077" s="3"/>
      <c r="M1077" s="3"/>
      <c r="N1077" s="3"/>
      <c r="O1077" s="3"/>
      <c r="P1077" s="25">
        <v>390162210</v>
      </c>
      <c r="Q1077" s="156">
        <v>278446116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13964512</v>
      </c>
      <c r="X1077" s="3"/>
      <c r="Y1077" s="3">
        <v>0</v>
      </c>
      <c r="Z1077" s="3">
        <v>0</v>
      </c>
      <c r="AA1077" s="3">
        <v>0</v>
      </c>
      <c r="AB1077" s="3"/>
      <c r="AC1077" s="27">
        <v>13964512</v>
      </c>
      <c r="AD1077" s="28">
        <v>97751582</v>
      </c>
      <c r="AE1077" s="135"/>
      <c r="AG1077" s="135"/>
      <c r="AI1077" s="135"/>
    </row>
    <row r="1078" spans="1:35" x14ac:dyDescent="0.25">
      <c r="A1078" s="29">
        <v>1066</v>
      </c>
      <c r="B1078" s="52"/>
      <c r="C1078" s="134" t="str">
        <f>VLOOKUP(D1078,[1]Hoja1!$A$2:$B$1115,2,0)</f>
        <v>76400</v>
      </c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>
        <v>369716944</v>
      </c>
      <c r="J1078" s="3">
        <v>420977396</v>
      </c>
      <c r="K1078" s="3">
        <v>0</v>
      </c>
      <c r="L1078" s="3"/>
      <c r="M1078" s="3"/>
      <c r="N1078" s="3"/>
      <c r="O1078" s="3"/>
      <c r="P1078" s="25">
        <v>790694340</v>
      </c>
      <c r="Q1078" s="156">
        <v>544216376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30809745</v>
      </c>
      <c r="X1078" s="3"/>
      <c r="Y1078" s="3">
        <v>0</v>
      </c>
      <c r="Z1078" s="3">
        <v>0</v>
      </c>
      <c r="AA1078" s="3">
        <v>0</v>
      </c>
      <c r="AB1078" s="3"/>
      <c r="AC1078" s="27">
        <v>30809745</v>
      </c>
      <c r="AD1078" s="28">
        <v>215668219</v>
      </c>
      <c r="AE1078" s="135"/>
      <c r="AG1078" s="135"/>
      <c r="AI1078" s="135"/>
    </row>
    <row r="1079" spans="1:35" x14ac:dyDescent="0.25">
      <c r="A1079" s="20">
        <v>1067</v>
      </c>
      <c r="B1079" s="52"/>
      <c r="C1079" s="134" t="str">
        <f>VLOOKUP(D1079,[1]Hoja1!$A$2:$B$1115,2,0)</f>
        <v>76403</v>
      </c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>
        <v>134697392</v>
      </c>
      <c r="J1079" s="3">
        <v>165729185</v>
      </c>
      <c r="K1079" s="3">
        <v>0</v>
      </c>
      <c r="L1079" s="3"/>
      <c r="M1079" s="3"/>
      <c r="N1079" s="3"/>
      <c r="O1079" s="3"/>
      <c r="P1079" s="25">
        <v>300426577</v>
      </c>
      <c r="Q1079" s="156">
        <v>210628317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11224783</v>
      </c>
      <c r="X1079" s="3"/>
      <c r="Y1079" s="3">
        <v>0</v>
      </c>
      <c r="Z1079" s="3">
        <v>0</v>
      </c>
      <c r="AA1079" s="3">
        <v>0</v>
      </c>
      <c r="AB1079" s="3"/>
      <c r="AC1079" s="27">
        <v>11224783</v>
      </c>
      <c r="AD1079" s="28">
        <v>78573477</v>
      </c>
      <c r="AE1079" s="135"/>
      <c r="AG1079" s="135"/>
      <c r="AI1079" s="135"/>
    </row>
    <row r="1080" spans="1:35" x14ac:dyDescent="0.25">
      <c r="A1080" s="29">
        <v>1068</v>
      </c>
      <c r="B1080" s="52"/>
      <c r="C1080" s="134" t="str">
        <f>VLOOKUP(D1080,[1]Hoja1!$A$2:$B$1115,2,0)</f>
        <v>76497</v>
      </c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>
        <v>139529712</v>
      </c>
      <c r="J1080" s="3">
        <v>129133669</v>
      </c>
      <c r="K1080" s="3">
        <v>0</v>
      </c>
      <c r="L1080" s="3"/>
      <c r="M1080" s="3"/>
      <c r="N1080" s="3"/>
      <c r="O1080" s="3"/>
      <c r="P1080" s="25">
        <v>268663381</v>
      </c>
      <c r="Q1080" s="156">
        <v>175643573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11627476</v>
      </c>
      <c r="X1080" s="3"/>
      <c r="Y1080" s="3">
        <v>0</v>
      </c>
      <c r="Z1080" s="3">
        <v>0</v>
      </c>
      <c r="AA1080" s="3">
        <v>0</v>
      </c>
      <c r="AB1080" s="3"/>
      <c r="AC1080" s="27">
        <v>11627476</v>
      </c>
      <c r="AD1080" s="28">
        <v>81392332</v>
      </c>
      <c r="AE1080" s="135"/>
      <c r="AG1080" s="135"/>
      <c r="AI1080" s="135"/>
    </row>
    <row r="1081" spans="1:35" x14ac:dyDescent="0.25">
      <c r="A1081" s="20">
        <v>1069</v>
      </c>
      <c r="B1081" s="52"/>
      <c r="C1081" s="134" t="str">
        <f>VLOOKUP(D1081,[1]Hoja1!$A$2:$B$1115,2,0)</f>
        <v>76563</v>
      </c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>
        <v>623125640</v>
      </c>
      <c r="J1081" s="3">
        <v>622385425</v>
      </c>
      <c r="K1081" s="3">
        <v>0</v>
      </c>
      <c r="L1081" s="3"/>
      <c r="M1081" s="3"/>
      <c r="N1081" s="3"/>
      <c r="O1081" s="3"/>
      <c r="P1081" s="25">
        <v>1245511065</v>
      </c>
      <c r="Q1081" s="156">
        <v>830093973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51927137</v>
      </c>
      <c r="X1081" s="3"/>
      <c r="Y1081" s="3">
        <v>0</v>
      </c>
      <c r="Z1081" s="3">
        <v>0</v>
      </c>
      <c r="AA1081" s="3">
        <v>0</v>
      </c>
      <c r="AB1081" s="3"/>
      <c r="AC1081" s="27">
        <v>51927137</v>
      </c>
      <c r="AD1081" s="28">
        <v>363489955</v>
      </c>
      <c r="AE1081" s="135"/>
      <c r="AG1081" s="135"/>
      <c r="AI1081" s="135"/>
    </row>
    <row r="1082" spans="1:35" x14ac:dyDescent="0.25">
      <c r="A1082" s="29">
        <v>1070</v>
      </c>
      <c r="B1082" s="52"/>
      <c r="C1082" s="134" t="str">
        <f>VLOOKUP(D1082,[1]Hoja1!$A$2:$B$1115,2,0)</f>
        <v>76606</v>
      </c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>
        <v>228463112</v>
      </c>
      <c r="J1082" s="3">
        <v>285056274</v>
      </c>
      <c r="K1082" s="3">
        <v>0</v>
      </c>
      <c r="L1082" s="3"/>
      <c r="M1082" s="3"/>
      <c r="N1082" s="3"/>
      <c r="O1082" s="3"/>
      <c r="P1082" s="25">
        <v>513519386</v>
      </c>
      <c r="Q1082" s="156">
        <v>361210646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19038593</v>
      </c>
      <c r="X1082" s="3"/>
      <c r="Y1082" s="3">
        <v>0</v>
      </c>
      <c r="Z1082" s="3">
        <v>0</v>
      </c>
      <c r="AA1082" s="3">
        <v>0</v>
      </c>
      <c r="AB1082" s="3"/>
      <c r="AC1082" s="27">
        <v>19038593</v>
      </c>
      <c r="AD1082" s="28">
        <v>133270147</v>
      </c>
      <c r="AE1082" s="135"/>
      <c r="AG1082" s="135"/>
      <c r="AI1082" s="135"/>
    </row>
    <row r="1083" spans="1:35" x14ac:dyDescent="0.25">
      <c r="A1083" s="20">
        <v>1071</v>
      </c>
      <c r="B1083" s="52"/>
      <c r="C1083" s="134" t="str">
        <f>VLOOKUP(D1083,[1]Hoja1!$A$2:$B$1115,2,0)</f>
        <v>76616</v>
      </c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>
        <v>194434324</v>
      </c>
      <c r="J1083" s="3">
        <v>254836476</v>
      </c>
      <c r="K1083" s="3">
        <v>0</v>
      </c>
      <c r="L1083" s="3"/>
      <c r="M1083" s="3"/>
      <c r="N1083" s="3"/>
      <c r="O1083" s="3"/>
      <c r="P1083" s="25">
        <v>449270800</v>
      </c>
      <c r="Q1083" s="156">
        <v>319647916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16202860</v>
      </c>
      <c r="X1083" s="3"/>
      <c r="Y1083" s="3">
        <v>0</v>
      </c>
      <c r="Z1083" s="3">
        <v>0</v>
      </c>
      <c r="AA1083" s="3">
        <v>0</v>
      </c>
      <c r="AB1083" s="3"/>
      <c r="AC1083" s="27">
        <v>16202860</v>
      </c>
      <c r="AD1083" s="28">
        <v>113420024</v>
      </c>
      <c r="AE1083" s="135"/>
      <c r="AG1083" s="135"/>
      <c r="AI1083" s="135"/>
    </row>
    <row r="1084" spans="1:35" x14ac:dyDescent="0.25">
      <c r="A1084" s="29">
        <v>1072</v>
      </c>
      <c r="B1084" s="52"/>
      <c r="C1084" s="134" t="str">
        <f>VLOOKUP(D1084,[1]Hoja1!$A$2:$B$1115,2,0)</f>
        <v>76622</v>
      </c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>
        <v>354703372</v>
      </c>
      <c r="J1084" s="3">
        <v>406315355</v>
      </c>
      <c r="K1084" s="3">
        <v>0</v>
      </c>
      <c r="L1084" s="3"/>
      <c r="M1084" s="3"/>
      <c r="N1084" s="3"/>
      <c r="O1084" s="3"/>
      <c r="P1084" s="25">
        <v>761018727</v>
      </c>
      <c r="Q1084" s="156">
        <v>522104345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29558614</v>
      </c>
      <c r="X1084" s="3"/>
      <c r="Y1084" s="3">
        <v>0</v>
      </c>
      <c r="Z1084" s="3">
        <v>0</v>
      </c>
      <c r="AA1084" s="3">
        <v>0</v>
      </c>
      <c r="AB1084" s="3"/>
      <c r="AC1084" s="27">
        <v>29558614</v>
      </c>
      <c r="AD1084" s="28">
        <v>209355768</v>
      </c>
      <c r="AE1084" s="135"/>
      <c r="AG1084" s="135"/>
      <c r="AI1084" s="135"/>
    </row>
    <row r="1085" spans="1:35" x14ac:dyDescent="0.25">
      <c r="A1085" s="20">
        <v>1073</v>
      </c>
      <c r="B1085" s="52"/>
      <c r="C1085" s="134" t="str">
        <f>VLOOKUP(D1085,[1]Hoja1!$A$2:$B$1115,2,0)</f>
        <v>76670</v>
      </c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>
        <v>178604316</v>
      </c>
      <c r="J1085" s="3">
        <v>219854083</v>
      </c>
      <c r="K1085" s="3">
        <v>0</v>
      </c>
      <c r="L1085" s="3"/>
      <c r="M1085" s="3"/>
      <c r="N1085" s="3"/>
      <c r="O1085" s="3"/>
      <c r="P1085" s="25">
        <v>398458399</v>
      </c>
      <c r="Q1085" s="156">
        <v>279388855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14883693</v>
      </c>
      <c r="X1085" s="3"/>
      <c r="Y1085" s="3">
        <v>0</v>
      </c>
      <c r="Z1085" s="3">
        <v>0</v>
      </c>
      <c r="AA1085" s="3">
        <v>0</v>
      </c>
      <c r="AB1085" s="3"/>
      <c r="AC1085" s="27">
        <v>14883693</v>
      </c>
      <c r="AD1085" s="28">
        <v>104185851</v>
      </c>
      <c r="AE1085" s="135"/>
      <c r="AG1085" s="135"/>
      <c r="AI1085" s="135"/>
    </row>
    <row r="1086" spans="1:35" x14ac:dyDescent="0.25">
      <c r="A1086" s="29">
        <v>1074</v>
      </c>
      <c r="B1086" s="52"/>
      <c r="C1086" s="134" t="str">
        <f>VLOOKUP(D1086,[1]Hoja1!$A$2:$B$1115,2,0)</f>
        <v>76736</v>
      </c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>
        <v>400321592</v>
      </c>
      <c r="J1086" s="3">
        <v>408634833</v>
      </c>
      <c r="K1086" s="3">
        <v>0</v>
      </c>
      <c r="L1086" s="3"/>
      <c r="M1086" s="3"/>
      <c r="N1086" s="3"/>
      <c r="O1086" s="3"/>
      <c r="P1086" s="25">
        <v>808956425</v>
      </c>
      <c r="Q1086" s="156">
        <v>542075365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33360133</v>
      </c>
      <c r="X1086" s="3"/>
      <c r="Y1086" s="3">
        <v>0</v>
      </c>
      <c r="Z1086" s="3">
        <v>0</v>
      </c>
      <c r="AA1086" s="3">
        <v>0</v>
      </c>
      <c r="AB1086" s="3"/>
      <c r="AC1086" s="27">
        <v>33360133</v>
      </c>
      <c r="AD1086" s="28">
        <v>233520927</v>
      </c>
      <c r="AE1086" s="135"/>
      <c r="AG1086" s="135"/>
      <c r="AI1086" s="135"/>
    </row>
    <row r="1087" spans="1:35" x14ac:dyDescent="0.25">
      <c r="A1087" s="20">
        <v>1075</v>
      </c>
      <c r="B1087" s="52"/>
      <c r="C1087" s="134" t="str">
        <f>VLOOKUP(D1087,[1]Hoja1!$A$2:$B$1115,2,0)</f>
        <v>76823</v>
      </c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>
        <v>203293856</v>
      </c>
      <c r="J1087" s="3">
        <v>192270659</v>
      </c>
      <c r="K1087" s="3">
        <v>0</v>
      </c>
      <c r="L1087" s="3"/>
      <c r="M1087" s="3"/>
      <c r="N1087" s="3"/>
      <c r="O1087" s="3"/>
      <c r="P1087" s="25">
        <v>395564515</v>
      </c>
      <c r="Q1087" s="156">
        <v>260035279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16941155</v>
      </c>
      <c r="X1087" s="3"/>
      <c r="Y1087" s="3">
        <v>0</v>
      </c>
      <c r="Z1087" s="3">
        <v>0</v>
      </c>
      <c r="AA1087" s="3">
        <v>0</v>
      </c>
      <c r="AB1087" s="3"/>
      <c r="AC1087" s="27">
        <v>16941155</v>
      </c>
      <c r="AD1087" s="28">
        <v>118588081</v>
      </c>
      <c r="AE1087" s="135"/>
      <c r="AG1087" s="135"/>
      <c r="AI1087" s="135"/>
    </row>
    <row r="1088" spans="1:35" x14ac:dyDescent="0.25">
      <c r="A1088" s="29">
        <v>1076</v>
      </c>
      <c r="B1088" s="52"/>
      <c r="C1088" s="134" t="str">
        <f>VLOOKUP(D1088,[1]Hoja1!$A$2:$B$1115,2,0)</f>
        <v>76828</v>
      </c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>
        <v>266868732</v>
      </c>
      <c r="J1088" s="3">
        <v>297757923</v>
      </c>
      <c r="K1088" s="3">
        <v>0</v>
      </c>
      <c r="L1088" s="3"/>
      <c r="M1088" s="3"/>
      <c r="N1088" s="3"/>
      <c r="O1088" s="3"/>
      <c r="P1088" s="25">
        <v>564626655</v>
      </c>
      <c r="Q1088" s="156">
        <v>376041636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22239061</v>
      </c>
      <c r="X1088" s="3"/>
      <c r="Y1088" s="3">
        <v>0</v>
      </c>
      <c r="Z1088" s="3">
        <v>0</v>
      </c>
      <c r="AA1088" s="3">
        <v>0</v>
      </c>
      <c r="AB1088" s="3"/>
      <c r="AC1088" s="27">
        <v>22239061</v>
      </c>
      <c r="AD1088" s="28">
        <v>166345958</v>
      </c>
      <c r="AE1088" s="135"/>
      <c r="AG1088" s="135"/>
      <c r="AI1088" s="135"/>
    </row>
    <row r="1089" spans="1:35" x14ac:dyDescent="0.25">
      <c r="A1089" s="20">
        <v>1077</v>
      </c>
      <c r="B1089" s="52"/>
      <c r="C1089" s="134" t="str">
        <f>VLOOKUP(D1089,[1]Hoja1!$A$2:$B$1115,2,0)</f>
        <v>76845</v>
      </c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>
        <v>61198244</v>
      </c>
      <c r="J1089" s="3">
        <v>79329831</v>
      </c>
      <c r="K1089" s="3">
        <v>0</v>
      </c>
      <c r="L1089" s="3"/>
      <c r="M1089" s="3"/>
      <c r="N1089" s="3"/>
      <c r="O1089" s="3"/>
      <c r="P1089" s="25">
        <v>140528075</v>
      </c>
      <c r="Q1089" s="156">
        <v>99729247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5099854</v>
      </c>
      <c r="X1089" s="3"/>
      <c r="Y1089" s="3">
        <v>0</v>
      </c>
      <c r="Z1089" s="3">
        <v>0</v>
      </c>
      <c r="AA1089" s="3">
        <v>0</v>
      </c>
      <c r="AB1089" s="3"/>
      <c r="AC1089" s="27">
        <v>5099854</v>
      </c>
      <c r="AD1089" s="28">
        <v>35698974</v>
      </c>
      <c r="AE1089" s="135"/>
      <c r="AG1089" s="135"/>
      <c r="AI1089" s="135"/>
    </row>
    <row r="1090" spans="1:35" x14ac:dyDescent="0.25">
      <c r="A1090" s="29">
        <v>1078</v>
      </c>
      <c r="B1090" s="52"/>
      <c r="C1090" s="134" t="str">
        <f>VLOOKUP(D1090,[1]Hoja1!$A$2:$B$1115,2,0)</f>
        <v>76863</v>
      </c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>
        <v>95588460</v>
      </c>
      <c r="J1090" s="3">
        <v>102212041</v>
      </c>
      <c r="K1090" s="3">
        <v>0</v>
      </c>
      <c r="L1090" s="3"/>
      <c r="M1090" s="3"/>
      <c r="N1090" s="3"/>
      <c r="O1090" s="3"/>
      <c r="P1090" s="25">
        <v>197800501</v>
      </c>
      <c r="Q1090" s="156">
        <v>131295470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7965705</v>
      </c>
      <c r="X1090" s="3"/>
      <c r="Y1090" s="3">
        <v>0</v>
      </c>
      <c r="Z1090" s="3">
        <v>0</v>
      </c>
      <c r="AA1090" s="3">
        <v>0</v>
      </c>
      <c r="AB1090" s="3"/>
      <c r="AC1090" s="27">
        <v>7965705</v>
      </c>
      <c r="AD1090" s="28">
        <v>58539326</v>
      </c>
      <c r="AE1090" s="135"/>
      <c r="AG1090" s="135"/>
      <c r="AI1090" s="135"/>
    </row>
    <row r="1091" spans="1:35" x14ac:dyDescent="0.25">
      <c r="A1091" s="20">
        <v>1079</v>
      </c>
      <c r="B1091" s="52"/>
      <c r="C1091" s="134" t="str">
        <f>VLOOKUP(D1091,[1]Hoja1!$A$2:$B$1115,2,0)</f>
        <v>76869</v>
      </c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>
        <v>130077984</v>
      </c>
      <c r="J1091" s="3">
        <v>159537985</v>
      </c>
      <c r="K1091" s="3">
        <v>0</v>
      </c>
      <c r="L1091" s="3"/>
      <c r="M1091" s="3"/>
      <c r="N1091" s="3"/>
      <c r="O1091" s="3"/>
      <c r="P1091" s="25">
        <v>289615969</v>
      </c>
      <c r="Q1091" s="156">
        <v>200705744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10839832</v>
      </c>
      <c r="X1091" s="3"/>
      <c r="Y1091" s="3">
        <v>0</v>
      </c>
      <c r="Z1091" s="3">
        <v>0</v>
      </c>
      <c r="AA1091" s="3">
        <v>0</v>
      </c>
      <c r="AB1091" s="3"/>
      <c r="AC1091" s="27">
        <v>10839832</v>
      </c>
      <c r="AD1091" s="28">
        <v>78070393</v>
      </c>
      <c r="AE1091" s="135"/>
      <c r="AG1091" s="135"/>
      <c r="AI1091" s="135"/>
    </row>
    <row r="1092" spans="1:35" x14ac:dyDescent="0.25">
      <c r="A1092" s="29">
        <v>1080</v>
      </c>
      <c r="B1092" s="52"/>
      <c r="C1092" s="134" t="str">
        <f>VLOOKUP(D1092,[1]Hoja1!$A$2:$B$1115,2,0)</f>
        <v>76890</v>
      </c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>
        <v>201926116</v>
      </c>
      <c r="J1092" s="3">
        <v>255513615</v>
      </c>
      <c r="K1092" s="3">
        <v>0</v>
      </c>
      <c r="L1092" s="3"/>
      <c r="M1092" s="3"/>
      <c r="N1092" s="3"/>
      <c r="O1092" s="3"/>
      <c r="P1092" s="25">
        <v>457439731</v>
      </c>
      <c r="Q1092" s="156">
        <v>322822319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16827176</v>
      </c>
      <c r="X1092" s="3"/>
      <c r="Y1092" s="3">
        <v>0</v>
      </c>
      <c r="Z1092" s="3">
        <v>0</v>
      </c>
      <c r="AA1092" s="3">
        <v>0</v>
      </c>
      <c r="AB1092" s="3"/>
      <c r="AC1092" s="27">
        <v>16827176</v>
      </c>
      <c r="AD1092" s="28">
        <v>117790236</v>
      </c>
      <c r="AE1092" s="135"/>
      <c r="AG1092" s="135"/>
      <c r="AI1092" s="135"/>
    </row>
    <row r="1093" spans="1:35" x14ac:dyDescent="0.25">
      <c r="A1093" s="20">
        <v>1081</v>
      </c>
      <c r="B1093" s="52"/>
      <c r="C1093" s="134" t="str">
        <f>VLOOKUP(D1093,[1]Hoja1!$A$2:$B$1115,2,0)</f>
        <v>76895</v>
      </c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>
        <v>424428776</v>
      </c>
      <c r="J1093" s="3">
        <v>510874046</v>
      </c>
      <c r="K1093" s="3">
        <v>0</v>
      </c>
      <c r="L1093" s="3"/>
      <c r="M1093" s="3"/>
      <c r="N1093" s="3"/>
      <c r="O1093" s="3"/>
      <c r="P1093" s="25">
        <v>935302822</v>
      </c>
      <c r="Q1093" s="156">
        <v>652350306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35369065</v>
      </c>
      <c r="X1093" s="3"/>
      <c r="Y1093" s="3">
        <v>0</v>
      </c>
      <c r="Z1093" s="3">
        <v>0</v>
      </c>
      <c r="AA1093" s="3">
        <v>0</v>
      </c>
      <c r="AB1093" s="3"/>
      <c r="AC1093" s="27">
        <v>35369065</v>
      </c>
      <c r="AD1093" s="28">
        <v>247583451</v>
      </c>
      <c r="AE1093" s="135"/>
      <c r="AG1093" s="135"/>
      <c r="AI1093" s="135"/>
    </row>
    <row r="1094" spans="1:35" x14ac:dyDescent="0.25">
      <c r="A1094" s="29">
        <v>1082</v>
      </c>
      <c r="B1094" s="52"/>
      <c r="C1094" s="134" t="str">
        <f>VLOOKUP(D1094,[1]Hoja1!$A$2:$B$1115,2,0)</f>
        <v>81001</v>
      </c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>
        <v>2612345696</v>
      </c>
      <c r="J1094" s="3">
        <v>2124613165</v>
      </c>
      <c r="K1094" s="3">
        <v>0</v>
      </c>
      <c r="L1094" s="3"/>
      <c r="M1094" s="3"/>
      <c r="N1094" s="3"/>
      <c r="O1094" s="3"/>
      <c r="P1094" s="25">
        <v>4736958861</v>
      </c>
      <c r="Q1094" s="156">
        <v>2995395065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217695475</v>
      </c>
      <c r="X1094" s="3"/>
      <c r="Y1094" s="3">
        <v>0</v>
      </c>
      <c r="Z1094" s="3">
        <v>0</v>
      </c>
      <c r="AA1094" s="3">
        <v>0</v>
      </c>
      <c r="AB1094" s="3"/>
      <c r="AC1094" s="27">
        <v>217695475</v>
      </c>
      <c r="AD1094" s="28">
        <v>1523868321</v>
      </c>
      <c r="AE1094" s="135"/>
      <c r="AG1094" s="135"/>
      <c r="AI1094" s="135"/>
    </row>
    <row r="1095" spans="1:35" x14ac:dyDescent="0.25">
      <c r="A1095" s="20">
        <v>1083</v>
      </c>
      <c r="B1095" s="52"/>
      <c r="C1095" s="134" t="str">
        <f>VLOOKUP(D1095,[1]Hoja1!$A$2:$B$1115,2,0)</f>
        <v>81065</v>
      </c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>
        <v>1722640160</v>
      </c>
      <c r="J1095" s="3">
        <v>1534257968</v>
      </c>
      <c r="K1095" s="3">
        <v>0</v>
      </c>
      <c r="L1095" s="3"/>
      <c r="M1095" s="3"/>
      <c r="N1095" s="3"/>
      <c r="O1095" s="3"/>
      <c r="P1095" s="25">
        <v>3256898128</v>
      </c>
      <c r="Q1095" s="156">
        <v>2108471356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143553347</v>
      </c>
      <c r="X1095" s="3"/>
      <c r="Y1095" s="3">
        <v>0</v>
      </c>
      <c r="Z1095" s="3">
        <v>0</v>
      </c>
      <c r="AA1095" s="3">
        <v>0</v>
      </c>
      <c r="AB1095" s="3"/>
      <c r="AC1095" s="27">
        <v>143553347</v>
      </c>
      <c r="AD1095" s="28">
        <v>1004873425</v>
      </c>
      <c r="AE1095" s="135"/>
      <c r="AG1095" s="135"/>
      <c r="AI1095" s="135"/>
    </row>
    <row r="1096" spans="1:35" x14ac:dyDescent="0.25">
      <c r="A1096" s="29">
        <v>1084</v>
      </c>
      <c r="B1096" s="52"/>
      <c r="C1096" s="134" t="str">
        <f>VLOOKUP(D1096,[1]Hoja1!$A$2:$B$1115,2,0)</f>
        <v>81220</v>
      </c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>
        <v>97634112</v>
      </c>
      <c r="J1096" s="3">
        <v>99497855</v>
      </c>
      <c r="K1096" s="3">
        <v>0</v>
      </c>
      <c r="L1096" s="3"/>
      <c r="M1096" s="3"/>
      <c r="N1096" s="3"/>
      <c r="O1096" s="3"/>
      <c r="P1096" s="25">
        <v>197131967</v>
      </c>
      <c r="Q1096" s="156">
        <v>132042559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8136176</v>
      </c>
      <c r="X1096" s="3"/>
      <c r="Y1096" s="3">
        <v>0</v>
      </c>
      <c r="Z1096" s="3">
        <v>0</v>
      </c>
      <c r="AA1096" s="3">
        <v>0</v>
      </c>
      <c r="AB1096" s="3"/>
      <c r="AC1096" s="27">
        <v>8136176</v>
      </c>
      <c r="AD1096" s="28">
        <v>56953232</v>
      </c>
      <c r="AE1096" s="135"/>
      <c r="AG1096" s="135"/>
      <c r="AI1096" s="135"/>
    </row>
    <row r="1097" spans="1:35" x14ac:dyDescent="0.25">
      <c r="A1097" s="20">
        <v>1085</v>
      </c>
      <c r="B1097" s="52"/>
      <c r="C1097" s="134" t="str">
        <f>VLOOKUP(D1097,[1]Hoja1!$A$2:$B$1115,2,0)</f>
        <v>81300</v>
      </c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>
        <v>765026400</v>
      </c>
      <c r="J1097" s="3">
        <v>658789124</v>
      </c>
      <c r="K1097" s="3">
        <v>0</v>
      </c>
      <c r="L1097" s="3"/>
      <c r="M1097" s="3"/>
      <c r="N1097" s="3"/>
      <c r="O1097" s="3"/>
      <c r="P1097" s="25">
        <v>1423815524</v>
      </c>
      <c r="Q1097" s="156">
        <v>913797924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63752200</v>
      </c>
      <c r="X1097" s="3"/>
      <c r="Y1097" s="3">
        <v>0</v>
      </c>
      <c r="Z1097" s="3">
        <v>0</v>
      </c>
      <c r="AA1097" s="3">
        <v>0</v>
      </c>
      <c r="AB1097" s="3"/>
      <c r="AC1097" s="27">
        <v>63752200</v>
      </c>
      <c r="AD1097" s="28">
        <v>446265400</v>
      </c>
      <c r="AE1097" s="135"/>
      <c r="AG1097" s="135"/>
      <c r="AI1097" s="135"/>
    </row>
    <row r="1098" spans="1:35" x14ac:dyDescent="0.25">
      <c r="A1098" s="29">
        <v>1086</v>
      </c>
      <c r="B1098" s="52"/>
      <c r="C1098" s="134" t="str">
        <f>VLOOKUP(D1098,[1]Hoja1!$A$2:$B$1115,2,0)</f>
        <v>81591</v>
      </c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>
        <v>104395406</v>
      </c>
      <c r="J1098" s="3">
        <v>92175437</v>
      </c>
      <c r="K1098" s="3">
        <v>0</v>
      </c>
      <c r="L1098" s="3"/>
      <c r="M1098" s="3"/>
      <c r="N1098" s="3"/>
      <c r="O1098" s="3"/>
      <c r="P1098" s="25">
        <v>196570843</v>
      </c>
      <c r="Q1098" s="156">
        <v>126973905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8699617</v>
      </c>
      <c r="X1098" s="3"/>
      <c r="Y1098" s="3">
        <v>0</v>
      </c>
      <c r="Z1098" s="3">
        <v>0</v>
      </c>
      <c r="AA1098" s="3">
        <v>0</v>
      </c>
      <c r="AB1098" s="3"/>
      <c r="AC1098" s="27">
        <v>8699617</v>
      </c>
      <c r="AD1098" s="28">
        <v>60897321</v>
      </c>
      <c r="AE1098" s="135"/>
      <c r="AG1098" s="135"/>
      <c r="AI1098" s="135"/>
    </row>
    <row r="1099" spans="1:35" x14ac:dyDescent="0.25">
      <c r="A1099" s="20">
        <v>1087</v>
      </c>
      <c r="B1099" s="52"/>
      <c r="C1099" s="134" t="str">
        <f>VLOOKUP(D1099,[1]Hoja1!$A$2:$B$1115,2,0)</f>
        <v>81736</v>
      </c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>
        <v>1536326912</v>
      </c>
      <c r="J1099" s="3">
        <v>1462210228</v>
      </c>
      <c r="K1099" s="3">
        <v>0</v>
      </c>
      <c r="L1099" s="3"/>
      <c r="M1099" s="3"/>
      <c r="N1099" s="3"/>
      <c r="O1099" s="3"/>
      <c r="P1099" s="25">
        <v>2998537140</v>
      </c>
      <c r="Q1099" s="156">
        <v>1974319200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128027243</v>
      </c>
      <c r="X1099" s="3"/>
      <c r="Y1099" s="3">
        <v>0</v>
      </c>
      <c r="Z1099" s="3">
        <v>0</v>
      </c>
      <c r="AA1099" s="3">
        <v>0</v>
      </c>
      <c r="AB1099" s="3"/>
      <c r="AC1099" s="27">
        <v>128027243</v>
      </c>
      <c r="AD1099" s="28">
        <v>896190697</v>
      </c>
      <c r="AE1099" s="135"/>
      <c r="AG1099" s="135"/>
      <c r="AI1099" s="135"/>
    </row>
    <row r="1100" spans="1:35" x14ac:dyDescent="0.25">
      <c r="A1100" s="29">
        <v>1088</v>
      </c>
      <c r="B1100" s="52"/>
      <c r="C1100" s="134" t="str">
        <f>VLOOKUP(D1100,[1]Hoja1!$A$2:$B$1115,2,0)</f>
        <v>81794</v>
      </c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>
        <v>2032253824</v>
      </c>
      <c r="J1100" s="3">
        <v>1769114197</v>
      </c>
      <c r="K1100" s="3">
        <v>0</v>
      </c>
      <c r="L1100" s="3"/>
      <c r="M1100" s="3"/>
      <c r="N1100" s="3"/>
      <c r="O1100" s="3"/>
      <c r="P1100" s="25">
        <v>3801368021</v>
      </c>
      <c r="Q1100" s="156">
        <v>2446532137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169354485</v>
      </c>
      <c r="X1100" s="3"/>
      <c r="Y1100" s="3">
        <v>0</v>
      </c>
      <c r="Z1100" s="3">
        <v>0</v>
      </c>
      <c r="AA1100" s="3">
        <v>0</v>
      </c>
      <c r="AB1100" s="3"/>
      <c r="AC1100" s="27">
        <v>169354485</v>
      </c>
      <c r="AD1100" s="28">
        <v>1185481399</v>
      </c>
      <c r="AE1100" s="135"/>
      <c r="AG1100" s="135"/>
      <c r="AI1100" s="135"/>
    </row>
    <row r="1101" spans="1:35" x14ac:dyDescent="0.25">
      <c r="A1101" s="20">
        <v>1089</v>
      </c>
      <c r="B1101" s="52"/>
      <c r="C1101" s="134" t="str">
        <f>VLOOKUP(D1101,[1]Hoja1!$A$2:$B$1115,2,0)</f>
        <v>85010</v>
      </c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>
        <v>696508456</v>
      </c>
      <c r="J1101" s="3">
        <v>749237604</v>
      </c>
      <c r="K1101" s="3">
        <v>0</v>
      </c>
      <c r="L1101" s="3"/>
      <c r="M1101" s="3"/>
      <c r="N1101" s="3"/>
      <c r="O1101" s="3"/>
      <c r="P1101" s="25">
        <v>1445746060</v>
      </c>
      <c r="Q1101" s="156">
        <v>981407088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58042371</v>
      </c>
      <c r="X1101" s="3"/>
      <c r="Y1101" s="3">
        <v>0</v>
      </c>
      <c r="Z1101" s="3">
        <v>0</v>
      </c>
      <c r="AA1101" s="3">
        <v>0</v>
      </c>
      <c r="AB1101" s="3"/>
      <c r="AC1101" s="27">
        <v>58042371</v>
      </c>
      <c r="AD1101" s="28">
        <v>406296601</v>
      </c>
      <c r="AE1101" s="135"/>
      <c r="AG1101" s="135"/>
      <c r="AI1101" s="135"/>
    </row>
    <row r="1102" spans="1:35" x14ac:dyDescent="0.25">
      <c r="A1102" s="29">
        <v>1090</v>
      </c>
      <c r="B1102" s="52"/>
      <c r="C1102" s="134" t="str">
        <f>VLOOKUP(D1102,[1]Hoja1!$A$2:$B$1115,2,0)</f>
        <v>85015</v>
      </c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>
        <v>38601227</v>
      </c>
      <c r="J1102" s="3">
        <v>46677845</v>
      </c>
      <c r="K1102" s="3">
        <v>0</v>
      </c>
      <c r="L1102" s="3"/>
      <c r="M1102" s="3"/>
      <c r="N1102" s="3"/>
      <c r="O1102" s="3"/>
      <c r="P1102" s="25">
        <v>85279072</v>
      </c>
      <c r="Q1102" s="156">
        <v>59544921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3216769</v>
      </c>
      <c r="X1102" s="3"/>
      <c r="Y1102" s="3">
        <v>0</v>
      </c>
      <c r="Z1102" s="3">
        <v>0</v>
      </c>
      <c r="AA1102" s="3">
        <v>0</v>
      </c>
      <c r="AB1102" s="3"/>
      <c r="AC1102" s="27">
        <v>3216769</v>
      </c>
      <c r="AD1102" s="28">
        <v>22517382</v>
      </c>
      <c r="AE1102" s="135"/>
      <c r="AG1102" s="135"/>
      <c r="AI1102" s="135"/>
    </row>
    <row r="1103" spans="1:35" x14ac:dyDescent="0.25">
      <c r="A1103" s="20">
        <v>1091</v>
      </c>
      <c r="B1103" s="52"/>
      <c r="C1103" s="134" t="str">
        <f>VLOOKUP(D1103,[1]Hoja1!$A$2:$B$1115,2,0)</f>
        <v>85125</v>
      </c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>
        <v>505869680</v>
      </c>
      <c r="J1103" s="3">
        <v>447401299</v>
      </c>
      <c r="K1103" s="3">
        <v>0</v>
      </c>
      <c r="L1103" s="3"/>
      <c r="M1103" s="3"/>
      <c r="N1103" s="3"/>
      <c r="O1103" s="3"/>
      <c r="P1103" s="25">
        <v>953270979</v>
      </c>
      <c r="Q1103" s="156">
        <v>616024527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42155807</v>
      </c>
      <c r="X1103" s="3"/>
      <c r="Y1103" s="3">
        <v>0</v>
      </c>
      <c r="Z1103" s="3">
        <v>0</v>
      </c>
      <c r="AA1103" s="3">
        <v>0</v>
      </c>
      <c r="AB1103" s="3"/>
      <c r="AC1103" s="27">
        <v>42155807</v>
      </c>
      <c r="AD1103" s="28">
        <v>295090645</v>
      </c>
      <c r="AE1103" s="135"/>
      <c r="AG1103" s="135"/>
      <c r="AI1103" s="135"/>
    </row>
    <row r="1104" spans="1:35" x14ac:dyDescent="0.25">
      <c r="A1104" s="29">
        <v>1092</v>
      </c>
      <c r="B1104" s="52"/>
      <c r="C1104" s="134" t="str">
        <f>VLOOKUP(D1104,[1]Hoja1!$A$2:$B$1115,2,0)</f>
        <v>85136</v>
      </c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>
        <v>26441356</v>
      </c>
      <c r="J1104" s="3">
        <v>28245449</v>
      </c>
      <c r="K1104" s="3">
        <v>0</v>
      </c>
      <c r="L1104" s="3"/>
      <c r="M1104" s="3"/>
      <c r="N1104" s="3"/>
      <c r="O1104" s="3"/>
      <c r="P1104" s="25">
        <v>54686805</v>
      </c>
      <c r="Q1104" s="156">
        <v>37059233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2203446</v>
      </c>
      <c r="X1104" s="3"/>
      <c r="Y1104" s="3">
        <v>0</v>
      </c>
      <c r="Z1104" s="3">
        <v>0</v>
      </c>
      <c r="AA1104" s="3">
        <v>0</v>
      </c>
      <c r="AB1104" s="3"/>
      <c r="AC1104" s="27">
        <v>2203446</v>
      </c>
      <c r="AD1104" s="28">
        <v>15424126</v>
      </c>
      <c r="AE1104" s="135"/>
      <c r="AG1104" s="135"/>
      <c r="AI1104" s="135"/>
    </row>
    <row r="1105" spans="1:35" x14ac:dyDescent="0.25">
      <c r="A1105" s="20">
        <v>1093</v>
      </c>
      <c r="B1105" s="52"/>
      <c r="C1105" s="134" t="str">
        <f>VLOOKUP(D1105,[1]Hoja1!$A$2:$B$1115,2,0)</f>
        <v>85139</v>
      </c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>
        <v>349078272</v>
      </c>
      <c r="J1105" s="3">
        <v>376355437</v>
      </c>
      <c r="K1105" s="3">
        <v>0</v>
      </c>
      <c r="L1105" s="3"/>
      <c r="M1105" s="3"/>
      <c r="N1105" s="3"/>
      <c r="O1105" s="3"/>
      <c r="P1105" s="25">
        <v>725433709</v>
      </c>
      <c r="Q1105" s="156">
        <v>492714861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29089856</v>
      </c>
      <c r="X1105" s="3"/>
      <c r="Y1105" s="3">
        <v>0</v>
      </c>
      <c r="Z1105" s="3">
        <v>0</v>
      </c>
      <c r="AA1105" s="3">
        <v>0</v>
      </c>
      <c r="AB1105" s="3"/>
      <c r="AC1105" s="27">
        <v>29089856</v>
      </c>
      <c r="AD1105" s="28">
        <v>203628992</v>
      </c>
      <c r="AE1105" s="135"/>
      <c r="AG1105" s="135"/>
      <c r="AI1105" s="135"/>
    </row>
    <row r="1106" spans="1:35" x14ac:dyDescent="0.25">
      <c r="A1106" s="29">
        <v>1094</v>
      </c>
      <c r="B1106" s="52"/>
      <c r="C1106" s="134" t="str">
        <f>VLOOKUP(D1106,[1]Hoja1!$A$2:$B$1115,2,0)</f>
        <v>85162</v>
      </c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>
        <v>287338760</v>
      </c>
      <c r="J1106" s="3">
        <v>313512546</v>
      </c>
      <c r="K1106" s="3">
        <v>0</v>
      </c>
      <c r="L1106" s="3"/>
      <c r="M1106" s="3"/>
      <c r="N1106" s="3"/>
      <c r="O1106" s="3"/>
      <c r="P1106" s="25">
        <v>600851306</v>
      </c>
      <c r="Q1106" s="156">
        <v>409292134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23944897</v>
      </c>
      <c r="X1106" s="3"/>
      <c r="Y1106" s="3">
        <v>0</v>
      </c>
      <c r="Z1106" s="3">
        <v>0</v>
      </c>
      <c r="AA1106" s="3">
        <v>0</v>
      </c>
      <c r="AB1106" s="3"/>
      <c r="AC1106" s="27">
        <v>23944897</v>
      </c>
      <c r="AD1106" s="28">
        <v>167614275</v>
      </c>
      <c r="AE1106" s="135"/>
      <c r="AG1106" s="135"/>
      <c r="AI1106" s="135"/>
    </row>
    <row r="1107" spans="1:35" x14ac:dyDescent="0.25">
      <c r="A1107" s="20">
        <v>1095</v>
      </c>
      <c r="B1107" s="52"/>
      <c r="C1107" s="134" t="str">
        <f>VLOOKUP(D1107,[1]Hoja1!$A$2:$B$1115,2,0)</f>
        <v>85225</v>
      </c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>
        <v>239221808</v>
      </c>
      <c r="J1107" s="3">
        <v>219241825</v>
      </c>
      <c r="K1107" s="3">
        <v>0</v>
      </c>
      <c r="L1107" s="3"/>
      <c r="M1107" s="3"/>
      <c r="N1107" s="3"/>
      <c r="O1107" s="3"/>
      <c r="P1107" s="25">
        <v>458463633</v>
      </c>
      <c r="Q1107" s="156">
        <v>298982429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19935151</v>
      </c>
      <c r="X1107" s="3"/>
      <c r="Y1107" s="3">
        <v>0</v>
      </c>
      <c r="Z1107" s="3">
        <v>0</v>
      </c>
      <c r="AA1107" s="3">
        <v>0</v>
      </c>
      <c r="AB1107" s="3"/>
      <c r="AC1107" s="27">
        <v>19935151</v>
      </c>
      <c r="AD1107" s="28">
        <v>139546053</v>
      </c>
      <c r="AE1107" s="135"/>
      <c r="AG1107" s="135"/>
      <c r="AI1107" s="135"/>
    </row>
    <row r="1108" spans="1:35" x14ac:dyDescent="0.25">
      <c r="A1108" s="29">
        <v>1096</v>
      </c>
      <c r="B1108" s="52"/>
      <c r="C1108" s="134" t="str">
        <f>VLOOKUP(D1108,[1]Hoja1!$A$2:$B$1115,2,0)</f>
        <v>85230</v>
      </c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>
        <v>353181360</v>
      </c>
      <c r="J1108" s="3">
        <v>322904644</v>
      </c>
      <c r="K1108" s="3">
        <v>0</v>
      </c>
      <c r="L1108" s="3"/>
      <c r="M1108" s="3"/>
      <c r="N1108" s="3"/>
      <c r="O1108" s="3"/>
      <c r="P1108" s="25">
        <v>676086004</v>
      </c>
      <c r="Q1108" s="156">
        <v>440631764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29431780</v>
      </c>
      <c r="X1108" s="3"/>
      <c r="Y1108" s="3">
        <v>0</v>
      </c>
      <c r="Z1108" s="3">
        <v>0</v>
      </c>
      <c r="AA1108" s="3">
        <v>0</v>
      </c>
      <c r="AB1108" s="3"/>
      <c r="AC1108" s="27">
        <v>29431780</v>
      </c>
      <c r="AD1108" s="28">
        <v>206022460</v>
      </c>
      <c r="AE1108" s="135"/>
      <c r="AG1108" s="135"/>
      <c r="AI1108" s="135"/>
    </row>
    <row r="1109" spans="1:35" x14ac:dyDescent="0.25">
      <c r="A1109" s="20">
        <v>1097</v>
      </c>
      <c r="B1109" s="52"/>
      <c r="C1109" s="134" t="str">
        <f>VLOOKUP(D1109,[1]Hoja1!$A$2:$B$1115,2,0)</f>
        <v>85250</v>
      </c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>
        <v>1098088736</v>
      </c>
      <c r="J1109" s="3">
        <v>1007202507</v>
      </c>
      <c r="K1109" s="3">
        <v>0</v>
      </c>
      <c r="L1109" s="3"/>
      <c r="M1109" s="3"/>
      <c r="N1109" s="3"/>
      <c r="O1109" s="3"/>
      <c r="P1109" s="25">
        <v>2105291243</v>
      </c>
      <c r="Q1109" s="156">
        <v>1373232087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91507395</v>
      </c>
      <c r="X1109" s="3"/>
      <c r="Y1109" s="3">
        <v>0</v>
      </c>
      <c r="Z1109" s="3">
        <v>0</v>
      </c>
      <c r="AA1109" s="3">
        <v>0</v>
      </c>
      <c r="AB1109" s="3"/>
      <c r="AC1109" s="27">
        <v>91507395</v>
      </c>
      <c r="AD1109" s="28">
        <v>640551761</v>
      </c>
      <c r="AE1109" s="135"/>
      <c r="AG1109" s="135"/>
      <c r="AI1109" s="135"/>
    </row>
    <row r="1110" spans="1:35" x14ac:dyDescent="0.25">
      <c r="A1110" s="29">
        <v>1098</v>
      </c>
      <c r="B1110" s="52"/>
      <c r="C1110" s="134" t="str">
        <f>VLOOKUP(D1110,[1]Hoja1!$A$2:$B$1115,2,0)</f>
        <v>85263</v>
      </c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>
        <v>312855832</v>
      </c>
      <c r="J1110" s="3">
        <v>304660662</v>
      </c>
      <c r="K1110" s="3">
        <v>0</v>
      </c>
      <c r="L1110" s="3"/>
      <c r="M1110" s="3"/>
      <c r="N1110" s="3"/>
      <c r="O1110" s="3"/>
      <c r="P1110" s="25">
        <v>617516494</v>
      </c>
      <c r="Q1110" s="156">
        <v>408945938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26071319</v>
      </c>
      <c r="X1110" s="3"/>
      <c r="Y1110" s="3">
        <v>0</v>
      </c>
      <c r="Z1110" s="3">
        <v>0</v>
      </c>
      <c r="AA1110" s="3">
        <v>0</v>
      </c>
      <c r="AB1110" s="3"/>
      <c r="AC1110" s="27">
        <v>26071319</v>
      </c>
      <c r="AD1110" s="28">
        <v>182499237</v>
      </c>
      <c r="AE1110" s="135"/>
      <c r="AG1110" s="135"/>
      <c r="AI1110" s="135"/>
    </row>
    <row r="1111" spans="1:35" x14ac:dyDescent="0.25">
      <c r="A1111" s="20">
        <v>1099</v>
      </c>
      <c r="B1111" s="52"/>
      <c r="C1111" s="134" t="str">
        <f>VLOOKUP(D1111,[1]Hoja1!$A$2:$B$1115,2,0)</f>
        <v>85279</v>
      </c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>
        <v>22146208</v>
      </c>
      <c r="J1111" s="3">
        <v>22986910</v>
      </c>
      <c r="K1111" s="3">
        <v>0</v>
      </c>
      <c r="L1111" s="3"/>
      <c r="M1111" s="3"/>
      <c r="N1111" s="3"/>
      <c r="O1111" s="3"/>
      <c r="P1111" s="25">
        <v>45133118</v>
      </c>
      <c r="Q1111" s="156">
        <v>30368978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1845517</v>
      </c>
      <c r="X1111" s="3"/>
      <c r="Y1111" s="3">
        <v>0</v>
      </c>
      <c r="Z1111" s="3">
        <v>0</v>
      </c>
      <c r="AA1111" s="3">
        <v>0</v>
      </c>
      <c r="AB1111" s="3"/>
      <c r="AC1111" s="27">
        <v>1845517</v>
      </c>
      <c r="AD1111" s="28">
        <v>12918623</v>
      </c>
      <c r="AE1111" s="135"/>
      <c r="AG1111" s="135"/>
      <c r="AI1111" s="135"/>
    </row>
    <row r="1112" spans="1:35" x14ac:dyDescent="0.25">
      <c r="A1112" s="29">
        <v>1100</v>
      </c>
      <c r="B1112" s="52"/>
      <c r="C1112" s="134" t="str">
        <f>VLOOKUP(D1112,[1]Hoja1!$A$2:$B$1115,2,0)</f>
        <v>85300</v>
      </c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>
        <v>58464390</v>
      </c>
      <c r="J1112" s="3">
        <v>70282940</v>
      </c>
      <c r="K1112" s="3">
        <v>0</v>
      </c>
      <c r="L1112" s="3"/>
      <c r="M1112" s="3"/>
      <c r="N1112" s="3"/>
      <c r="O1112" s="3"/>
      <c r="P1112" s="25">
        <v>128747330</v>
      </c>
      <c r="Q1112" s="156">
        <v>89771072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4872033</v>
      </c>
      <c r="X1112" s="3"/>
      <c r="Y1112" s="3">
        <v>0</v>
      </c>
      <c r="Z1112" s="3">
        <v>0</v>
      </c>
      <c r="AA1112" s="3">
        <v>0</v>
      </c>
      <c r="AB1112" s="3"/>
      <c r="AC1112" s="27">
        <v>4872033</v>
      </c>
      <c r="AD1112" s="28">
        <v>34104225</v>
      </c>
      <c r="AE1112" s="135"/>
      <c r="AG1112" s="135"/>
      <c r="AI1112" s="135"/>
    </row>
    <row r="1113" spans="1:35" x14ac:dyDescent="0.25">
      <c r="A1113" s="20">
        <v>1101</v>
      </c>
      <c r="B1113" s="52"/>
      <c r="C1113" s="134" t="str">
        <f>VLOOKUP(D1113,[1]Hoja1!$A$2:$B$1115,2,0)</f>
        <v>85315</v>
      </c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>
        <v>40084941</v>
      </c>
      <c r="J1113" s="3">
        <v>39795359</v>
      </c>
      <c r="K1113" s="3">
        <v>0</v>
      </c>
      <c r="L1113" s="3"/>
      <c r="M1113" s="3"/>
      <c r="N1113" s="3"/>
      <c r="O1113" s="3"/>
      <c r="P1113" s="25">
        <v>79880300</v>
      </c>
      <c r="Q1113" s="156">
        <v>53157007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3340412</v>
      </c>
      <c r="X1113" s="3"/>
      <c r="Y1113" s="3">
        <v>0</v>
      </c>
      <c r="Z1113" s="3">
        <v>0</v>
      </c>
      <c r="AA1113" s="3">
        <v>0</v>
      </c>
      <c r="AB1113" s="3"/>
      <c r="AC1113" s="27">
        <v>3340412</v>
      </c>
      <c r="AD1113" s="28">
        <v>23382881</v>
      </c>
      <c r="AE1113" s="135"/>
      <c r="AG1113" s="135"/>
      <c r="AI1113" s="135"/>
    </row>
    <row r="1114" spans="1:35" x14ac:dyDescent="0.25">
      <c r="A1114" s="29">
        <v>1102</v>
      </c>
      <c r="B1114" s="52"/>
      <c r="C1114" s="134" t="str">
        <f>VLOOKUP(D1114,[1]Hoja1!$A$2:$B$1115,2,0)</f>
        <v>85325</v>
      </c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>
        <v>159216412</v>
      </c>
      <c r="J1114" s="3">
        <v>192003231</v>
      </c>
      <c r="K1114" s="3">
        <v>0</v>
      </c>
      <c r="L1114" s="3"/>
      <c r="M1114" s="3"/>
      <c r="N1114" s="3"/>
      <c r="O1114" s="3"/>
      <c r="P1114" s="25">
        <v>351219643</v>
      </c>
      <c r="Q1114" s="156">
        <v>245075367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13268034</v>
      </c>
      <c r="X1114" s="3"/>
      <c r="Y1114" s="3">
        <v>0</v>
      </c>
      <c r="Z1114" s="3">
        <v>0</v>
      </c>
      <c r="AA1114" s="3">
        <v>0</v>
      </c>
      <c r="AB1114" s="3"/>
      <c r="AC1114" s="27">
        <v>13268034</v>
      </c>
      <c r="AD1114" s="28">
        <v>92876242</v>
      </c>
      <c r="AE1114" s="135"/>
      <c r="AG1114" s="135"/>
      <c r="AI1114" s="135"/>
    </row>
    <row r="1115" spans="1:35" x14ac:dyDescent="0.25">
      <c r="A1115" s="20">
        <v>1103</v>
      </c>
      <c r="B1115" s="52"/>
      <c r="C1115" s="134" t="str">
        <f>VLOOKUP(D1115,[1]Hoja1!$A$2:$B$1115,2,0)</f>
        <v>85400</v>
      </c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>
        <v>200632732</v>
      </c>
      <c r="J1115" s="3">
        <v>183786912</v>
      </c>
      <c r="K1115" s="3">
        <v>0</v>
      </c>
      <c r="L1115" s="3"/>
      <c r="M1115" s="3"/>
      <c r="N1115" s="3"/>
      <c r="O1115" s="3"/>
      <c r="P1115" s="25">
        <v>384419644</v>
      </c>
      <c r="Q1115" s="156">
        <v>250664488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16719394</v>
      </c>
      <c r="X1115" s="3"/>
      <c r="Y1115" s="3">
        <v>0</v>
      </c>
      <c r="Z1115" s="3">
        <v>0</v>
      </c>
      <c r="AA1115" s="3">
        <v>0</v>
      </c>
      <c r="AB1115" s="3"/>
      <c r="AC1115" s="27">
        <v>16719394</v>
      </c>
      <c r="AD1115" s="28">
        <v>117035762</v>
      </c>
      <c r="AE1115" s="135"/>
      <c r="AG1115" s="135"/>
      <c r="AI1115" s="135"/>
    </row>
    <row r="1116" spans="1:35" x14ac:dyDescent="0.25">
      <c r="A1116" s="29">
        <v>1104</v>
      </c>
      <c r="B1116" s="52"/>
      <c r="C1116" s="134" t="str">
        <f>VLOOKUP(D1116,[1]Hoja1!$A$2:$B$1115,2,0)</f>
        <v>85410</v>
      </c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>
        <v>533803712</v>
      </c>
      <c r="J1116" s="3">
        <v>572403411</v>
      </c>
      <c r="K1116" s="3">
        <v>0</v>
      </c>
      <c r="L1116" s="3"/>
      <c r="M1116" s="3"/>
      <c r="N1116" s="3"/>
      <c r="O1116" s="3"/>
      <c r="P1116" s="25">
        <v>1106207123</v>
      </c>
      <c r="Q1116" s="156">
        <v>750337983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44483643</v>
      </c>
      <c r="X1116" s="3"/>
      <c r="Y1116" s="3">
        <v>0</v>
      </c>
      <c r="Z1116" s="3">
        <v>0</v>
      </c>
      <c r="AA1116" s="3">
        <v>0</v>
      </c>
      <c r="AB1116" s="3"/>
      <c r="AC1116" s="27">
        <v>44483643</v>
      </c>
      <c r="AD1116" s="28">
        <v>311385497</v>
      </c>
      <c r="AE1116" s="135"/>
      <c r="AG1116" s="135"/>
      <c r="AI1116" s="135"/>
    </row>
    <row r="1117" spans="1:35" x14ac:dyDescent="0.25">
      <c r="A1117" s="20">
        <v>1105</v>
      </c>
      <c r="B1117" s="52"/>
      <c r="C1117" s="134" t="str">
        <f>VLOOKUP(D1117,[1]Hoja1!$A$2:$B$1115,2,0)</f>
        <v>85430</v>
      </c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>
        <v>390128008</v>
      </c>
      <c r="J1117" s="3">
        <v>357542175</v>
      </c>
      <c r="K1117" s="3">
        <v>0</v>
      </c>
      <c r="L1117" s="3"/>
      <c r="M1117" s="3"/>
      <c r="N1117" s="3"/>
      <c r="O1117" s="3"/>
      <c r="P1117" s="25">
        <v>747670183</v>
      </c>
      <c r="Q1117" s="156">
        <v>487584843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32510667</v>
      </c>
      <c r="X1117" s="3"/>
      <c r="Y1117" s="3">
        <v>0</v>
      </c>
      <c r="Z1117" s="3">
        <v>0</v>
      </c>
      <c r="AA1117" s="3">
        <v>0</v>
      </c>
      <c r="AB1117" s="3"/>
      <c r="AC1117" s="27">
        <v>32510667</v>
      </c>
      <c r="AD1117" s="28">
        <v>227574673</v>
      </c>
      <c r="AE1117" s="135"/>
      <c r="AG1117" s="135"/>
      <c r="AI1117" s="135"/>
    </row>
    <row r="1118" spans="1:35" x14ac:dyDescent="0.25">
      <c r="A1118" s="29">
        <v>1106</v>
      </c>
      <c r="B1118" s="52"/>
      <c r="C1118" s="134" t="str">
        <f>VLOOKUP(D1118,[1]Hoja1!$A$2:$B$1115,2,0)</f>
        <v>85440</v>
      </c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>
        <v>738223496</v>
      </c>
      <c r="J1118" s="3">
        <v>768255630</v>
      </c>
      <c r="K1118" s="3">
        <v>0</v>
      </c>
      <c r="L1118" s="3"/>
      <c r="M1118" s="3"/>
      <c r="N1118" s="3"/>
      <c r="O1118" s="3"/>
      <c r="P1118" s="25">
        <v>1506479126</v>
      </c>
      <c r="Q1118" s="156">
        <v>1014330130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61518625</v>
      </c>
      <c r="X1118" s="3"/>
      <c r="Y1118" s="3">
        <v>0</v>
      </c>
      <c r="Z1118" s="3">
        <v>0</v>
      </c>
      <c r="AA1118" s="3">
        <v>0</v>
      </c>
      <c r="AB1118" s="3"/>
      <c r="AC1118" s="27">
        <v>61518625</v>
      </c>
      <c r="AD1118" s="28">
        <v>430630371</v>
      </c>
      <c r="AE1118" s="135"/>
      <c r="AG1118" s="135"/>
      <c r="AI1118" s="135"/>
    </row>
    <row r="1119" spans="1:35" x14ac:dyDescent="0.25">
      <c r="A1119" s="20">
        <v>1107</v>
      </c>
      <c r="B1119" s="52"/>
      <c r="C1119" s="134" t="str">
        <f>VLOOKUP(D1119,[1]Hoja1!$A$2:$B$1115,2,0)</f>
        <v>86001</v>
      </c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>
        <v>1080071856</v>
      </c>
      <c r="J1119" s="3">
        <v>1028820785</v>
      </c>
      <c r="K1119" s="3">
        <v>0</v>
      </c>
      <c r="L1119" s="3"/>
      <c r="M1119" s="3"/>
      <c r="N1119" s="3"/>
      <c r="O1119" s="3"/>
      <c r="P1119" s="25">
        <v>2108892641</v>
      </c>
      <c r="Q1119" s="156">
        <v>1388844737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90005988</v>
      </c>
      <c r="X1119" s="3"/>
      <c r="Y1119" s="3">
        <v>0</v>
      </c>
      <c r="Z1119" s="3">
        <v>0</v>
      </c>
      <c r="AA1119" s="3">
        <v>0</v>
      </c>
      <c r="AB1119" s="3"/>
      <c r="AC1119" s="27">
        <v>90005988</v>
      </c>
      <c r="AD1119" s="28">
        <v>630041916</v>
      </c>
      <c r="AE1119" s="135"/>
      <c r="AG1119" s="135"/>
      <c r="AI1119" s="135"/>
    </row>
    <row r="1120" spans="1:35" x14ac:dyDescent="0.25">
      <c r="A1120" s="29">
        <v>1108</v>
      </c>
      <c r="B1120" s="52"/>
      <c r="C1120" s="134" t="str">
        <f>VLOOKUP(D1120,[1]Hoja1!$A$2:$B$1115,2,0)</f>
        <v>86219</v>
      </c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>
        <v>62366279</v>
      </c>
      <c r="J1120" s="3">
        <v>87912240</v>
      </c>
      <c r="K1120" s="3">
        <v>0</v>
      </c>
      <c r="L1120" s="3"/>
      <c r="M1120" s="3"/>
      <c r="N1120" s="3"/>
      <c r="O1120" s="3"/>
      <c r="P1120" s="25">
        <v>150278519</v>
      </c>
      <c r="Q1120" s="156">
        <v>108701000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5197190</v>
      </c>
      <c r="X1120" s="3"/>
      <c r="Y1120" s="3">
        <v>0</v>
      </c>
      <c r="Z1120" s="3">
        <v>0</v>
      </c>
      <c r="AA1120" s="3">
        <v>0</v>
      </c>
      <c r="AB1120" s="3"/>
      <c r="AC1120" s="27">
        <v>5197190</v>
      </c>
      <c r="AD1120" s="28">
        <v>36380329</v>
      </c>
      <c r="AE1120" s="135"/>
      <c r="AG1120" s="135"/>
      <c r="AI1120" s="135"/>
    </row>
    <row r="1121" spans="1:35" x14ac:dyDescent="0.25">
      <c r="A1121" s="20">
        <v>1109</v>
      </c>
      <c r="B1121" s="52"/>
      <c r="C1121" s="134" t="str">
        <f>VLOOKUP(D1121,[1]Hoja1!$A$2:$B$1115,2,0)</f>
        <v>86320</v>
      </c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>
        <v>1096002096</v>
      </c>
      <c r="J1121" s="3">
        <v>1164484629</v>
      </c>
      <c r="K1121" s="3">
        <v>0</v>
      </c>
      <c r="L1121" s="3"/>
      <c r="M1121" s="3"/>
      <c r="N1121" s="3"/>
      <c r="O1121" s="3"/>
      <c r="P1121" s="25">
        <v>2260486725</v>
      </c>
      <c r="Q1121" s="156">
        <v>1529818661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91333508</v>
      </c>
      <c r="X1121" s="3"/>
      <c r="Y1121" s="3">
        <v>0</v>
      </c>
      <c r="Z1121" s="3">
        <v>0</v>
      </c>
      <c r="AA1121" s="3">
        <v>0</v>
      </c>
      <c r="AB1121" s="3"/>
      <c r="AC1121" s="27">
        <v>91333508</v>
      </c>
      <c r="AD1121" s="28">
        <v>639334556</v>
      </c>
      <c r="AE1121" s="135"/>
      <c r="AG1121" s="135"/>
      <c r="AI1121" s="135"/>
    </row>
    <row r="1122" spans="1:35" x14ac:dyDescent="0.25">
      <c r="A1122" s="29">
        <v>1110</v>
      </c>
      <c r="B1122" s="52"/>
      <c r="C1122" s="134" t="str">
        <f>VLOOKUP(D1122,[1]Hoja1!$A$2:$B$1115,2,0)</f>
        <v>86568</v>
      </c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>
        <v>1435563360</v>
      </c>
      <c r="J1122" s="3">
        <v>1722028695</v>
      </c>
      <c r="K1122" s="3">
        <v>0</v>
      </c>
      <c r="L1122" s="3"/>
      <c r="M1122" s="3"/>
      <c r="N1122" s="3"/>
      <c r="O1122" s="3"/>
      <c r="P1122" s="25">
        <v>3157592055</v>
      </c>
      <c r="Q1122" s="156">
        <v>2200549815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119630280</v>
      </c>
      <c r="X1122" s="3"/>
      <c r="Y1122" s="3">
        <v>0</v>
      </c>
      <c r="Z1122" s="3">
        <v>0</v>
      </c>
      <c r="AA1122" s="3">
        <v>0</v>
      </c>
      <c r="AB1122" s="3"/>
      <c r="AC1122" s="27">
        <v>119630280</v>
      </c>
      <c r="AD1122" s="28">
        <v>837411960</v>
      </c>
      <c r="AE1122" s="135"/>
      <c r="AG1122" s="135"/>
      <c r="AI1122" s="135"/>
    </row>
    <row r="1123" spans="1:35" x14ac:dyDescent="0.25">
      <c r="A1123" s="20">
        <v>1111</v>
      </c>
      <c r="B1123" s="52"/>
      <c r="C1123" s="134" t="str">
        <f>VLOOKUP(D1123,[1]Hoja1!$A$2:$B$1115,2,0)</f>
        <v>86569</v>
      </c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>
        <v>239882840</v>
      </c>
      <c r="J1123" s="3">
        <v>307749427</v>
      </c>
      <c r="K1123" s="3">
        <v>0</v>
      </c>
      <c r="L1123" s="3"/>
      <c r="M1123" s="3"/>
      <c r="N1123" s="3"/>
      <c r="O1123" s="3"/>
      <c r="P1123" s="25">
        <v>547632267</v>
      </c>
      <c r="Q1123" s="156">
        <v>387710375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19990237</v>
      </c>
      <c r="X1123" s="3"/>
      <c r="Y1123" s="3">
        <v>0</v>
      </c>
      <c r="Z1123" s="3">
        <v>0</v>
      </c>
      <c r="AA1123" s="3">
        <v>0</v>
      </c>
      <c r="AB1123" s="3"/>
      <c r="AC1123" s="27">
        <v>19990237</v>
      </c>
      <c r="AD1123" s="28">
        <v>139931655</v>
      </c>
      <c r="AE1123" s="135"/>
      <c r="AG1123" s="135"/>
      <c r="AI1123" s="135"/>
    </row>
    <row r="1124" spans="1:35" x14ac:dyDescent="0.25">
      <c r="A1124" s="29">
        <v>1112</v>
      </c>
      <c r="B1124" s="52"/>
      <c r="C1124" s="134" t="str">
        <f>VLOOKUP(D1124,[1]Hoja1!$A$2:$B$1115,2,0)</f>
        <v>86571</v>
      </c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>
        <v>739536352</v>
      </c>
      <c r="J1124" s="3">
        <v>755119476</v>
      </c>
      <c r="K1124" s="3">
        <v>0</v>
      </c>
      <c r="L1124" s="3"/>
      <c r="M1124" s="3"/>
      <c r="N1124" s="3"/>
      <c r="O1124" s="3"/>
      <c r="P1124" s="25">
        <v>1494655828</v>
      </c>
      <c r="Q1124" s="156">
        <v>1001631592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61628029</v>
      </c>
      <c r="X1124" s="3"/>
      <c r="Y1124" s="3">
        <v>0</v>
      </c>
      <c r="Z1124" s="3">
        <v>0</v>
      </c>
      <c r="AA1124" s="3">
        <v>0</v>
      </c>
      <c r="AB1124" s="3"/>
      <c r="AC1124" s="27">
        <v>61628029</v>
      </c>
      <c r="AD1124" s="28">
        <v>431396207</v>
      </c>
      <c r="AE1124" s="135"/>
      <c r="AG1124" s="135"/>
      <c r="AI1124" s="135"/>
    </row>
    <row r="1125" spans="1:35" x14ac:dyDescent="0.25">
      <c r="A1125" s="20">
        <v>1113</v>
      </c>
      <c r="B1125" s="52"/>
      <c r="C1125" s="134" t="str">
        <f>VLOOKUP(D1125,[1]Hoja1!$A$2:$B$1115,2,0)</f>
        <v>86573</v>
      </c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>
        <v>684294792</v>
      </c>
      <c r="J1125" s="3">
        <v>704055923</v>
      </c>
      <c r="K1125" s="3">
        <v>0</v>
      </c>
      <c r="L1125" s="3"/>
      <c r="M1125" s="3"/>
      <c r="N1125" s="3"/>
      <c r="O1125" s="3"/>
      <c r="P1125" s="25">
        <v>1388350715</v>
      </c>
      <c r="Q1125" s="156">
        <v>932154187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57024566</v>
      </c>
      <c r="X1125" s="3"/>
      <c r="Y1125" s="3">
        <v>0</v>
      </c>
      <c r="Z1125" s="3">
        <v>0</v>
      </c>
      <c r="AA1125" s="3">
        <v>0</v>
      </c>
      <c r="AB1125" s="3"/>
      <c r="AC1125" s="27">
        <v>57024566</v>
      </c>
      <c r="AD1125" s="28">
        <v>399171962</v>
      </c>
      <c r="AE1125" s="135"/>
      <c r="AG1125" s="135"/>
      <c r="AI1125" s="135"/>
    </row>
    <row r="1126" spans="1:35" x14ac:dyDescent="0.25">
      <c r="A1126" s="29">
        <v>1114</v>
      </c>
      <c r="B1126" s="52"/>
      <c r="C1126" s="134" t="str">
        <f>VLOOKUP(D1126,[1]Hoja1!$A$2:$B$1115,2,0)</f>
        <v>86749</v>
      </c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>
        <v>247626432</v>
      </c>
      <c r="J1126" s="3">
        <v>322994486</v>
      </c>
      <c r="K1126" s="3">
        <v>0</v>
      </c>
      <c r="L1126" s="3"/>
      <c r="M1126" s="3"/>
      <c r="N1126" s="3"/>
      <c r="O1126" s="3"/>
      <c r="P1126" s="25">
        <v>570620918</v>
      </c>
      <c r="Q1126" s="156">
        <v>405536630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20635536</v>
      </c>
      <c r="X1126" s="3"/>
      <c r="Y1126" s="3">
        <v>0</v>
      </c>
      <c r="Z1126" s="3">
        <v>0</v>
      </c>
      <c r="AA1126" s="3">
        <v>0</v>
      </c>
      <c r="AB1126" s="3"/>
      <c r="AC1126" s="27">
        <v>20635536</v>
      </c>
      <c r="AD1126" s="28">
        <v>144448752</v>
      </c>
      <c r="AE1126" s="135"/>
      <c r="AG1126" s="135"/>
      <c r="AI1126" s="135"/>
    </row>
    <row r="1127" spans="1:35" x14ac:dyDescent="0.25">
      <c r="A1127" s="20">
        <v>1115</v>
      </c>
      <c r="B1127" s="52"/>
      <c r="C1127" s="134" t="str">
        <f>VLOOKUP(D1127,[1]Hoja1!$A$2:$B$1115,2,0)</f>
        <v>86755</v>
      </c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>
        <v>59464718</v>
      </c>
      <c r="J1127" s="3">
        <v>80068944</v>
      </c>
      <c r="K1127" s="3">
        <v>0</v>
      </c>
      <c r="L1127" s="3"/>
      <c r="M1127" s="3"/>
      <c r="N1127" s="3"/>
      <c r="O1127" s="3"/>
      <c r="P1127" s="25">
        <v>139533662</v>
      </c>
      <c r="Q1127" s="156">
        <v>99890516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4955393</v>
      </c>
      <c r="X1127" s="3"/>
      <c r="Y1127" s="3">
        <v>0</v>
      </c>
      <c r="Z1127" s="3">
        <v>0</v>
      </c>
      <c r="AA1127" s="3">
        <v>0</v>
      </c>
      <c r="AB1127" s="3"/>
      <c r="AC1127" s="27">
        <v>4955393</v>
      </c>
      <c r="AD1127" s="28">
        <v>34687753</v>
      </c>
      <c r="AE1127" s="135"/>
      <c r="AG1127" s="135"/>
      <c r="AI1127" s="135"/>
    </row>
    <row r="1128" spans="1:35" x14ac:dyDescent="0.25">
      <c r="A1128" s="29">
        <v>1116</v>
      </c>
      <c r="B1128" s="52"/>
      <c r="C1128" s="134" t="str">
        <f>VLOOKUP(D1128,[1]Hoja1!$A$2:$B$1115,2,0)</f>
        <v>86757</v>
      </c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>
        <v>589167240</v>
      </c>
      <c r="J1128" s="3">
        <v>636146372</v>
      </c>
      <c r="K1128" s="3">
        <v>0</v>
      </c>
      <c r="L1128" s="3"/>
      <c r="M1128" s="3"/>
      <c r="N1128" s="3"/>
      <c r="O1128" s="3"/>
      <c r="P1128" s="25">
        <v>1225313612</v>
      </c>
      <c r="Q1128" s="156">
        <v>832535452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49097270</v>
      </c>
      <c r="X1128" s="3"/>
      <c r="Y1128" s="3">
        <v>0</v>
      </c>
      <c r="Z1128" s="3">
        <v>0</v>
      </c>
      <c r="AA1128" s="3">
        <v>0</v>
      </c>
      <c r="AB1128" s="3"/>
      <c r="AC1128" s="27">
        <v>49097270</v>
      </c>
      <c r="AD1128" s="28">
        <v>343680890</v>
      </c>
      <c r="AE1128" s="135"/>
      <c r="AG1128" s="135"/>
      <c r="AI1128" s="135"/>
    </row>
    <row r="1129" spans="1:35" x14ac:dyDescent="0.25">
      <c r="A1129" s="20">
        <v>1117</v>
      </c>
      <c r="B1129" s="52"/>
      <c r="C1129" s="134" t="str">
        <f>VLOOKUP(D1129,[1]Hoja1!$A$2:$B$1115,2,0)</f>
        <v>86760</v>
      </c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>
        <v>157863546</v>
      </c>
      <c r="J1129" s="3">
        <v>160261167</v>
      </c>
      <c r="K1129" s="3">
        <v>0</v>
      </c>
      <c r="L1129" s="3"/>
      <c r="M1129" s="3"/>
      <c r="N1129" s="3"/>
      <c r="O1129" s="3"/>
      <c r="P1129" s="25">
        <v>318124713</v>
      </c>
      <c r="Q1129" s="156">
        <v>212882351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13155296</v>
      </c>
      <c r="X1129" s="3"/>
      <c r="Y1129" s="3">
        <v>0</v>
      </c>
      <c r="Z1129" s="3">
        <v>0</v>
      </c>
      <c r="AA1129" s="3">
        <v>0</v>
      </c>
      <c r="AB1129" s="3"/>
      <c r="AC1129" s="27">
        <v>13155296</v>
      </c>
      <c r="AD1129" s="28">
        <v>92087066</v>
      </c>
      <c r="AE1129" s="135"/>
      <c r="AG1129" s="135"/>
      <c r="AI1129" s="135"/>
    </row>
    <row r="1130" spans="1:35" x14ac:dyDescent="0.25">
      <c r="A1130" s="29">
        <v>1118</v>
      </c>
      <c r="B1130" s="52"/>
      <c r="C1130" s="134" t="str">
        <f>VLOOKUP(D1130,[1]Hoja1!$A$2:$B$1115,2,0)</f>
        <v>86865</v>
      </c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>
        <v>712954080</v>
      </c>
      <c r="J1130" s="3">
        <v>932421261</v>
      </c>
      <c r="K1130" s="3">
        <v>0</v>
      </c>
      <c r="L1130" s="3"/>
      <c r="M1130" s="3"/>
      <c r="N1130" s="3"/>
      <c r="O1130" s="3"/>
      <c r="P1130" s="25">
        <v>1645375341</v>
      </c>
      <c r="Q1130" s="156">
        <v>1170072621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59412840</v>
      </c>
      <c r="X1130" s="3"/>
      <c r="Y1130" s="3">
        <v>0</v>
      </c>
      <c r="Z1130" s="3">
        <v>0</v>
      </c>
      <c r="AA1130" s="3">
        <v>0</v>
      </c>
      <c r="AB1130" s="3"/>
      <c r="AC1130" s="27">
        <v>59412840</v>
      </c>
      <c r="AD1130" s="28">
        <v>415889880</v>
      </c>
      <c r="AE1130" s="135"/>
      <c r="AG1130" s="135"/>
      <c r="AI1130" s="135"/>
    </row>
    <row r="1131" spans="1:35" x14ac:dyDescent="0.25">
      <c r="A1131" s="20">
        <v>1119</v>
      </c>
      <c r="B1131" s="52"/>
      <c r="C1131" s="134" t="str">
        <f>VLOOKUP(D1131,[1]Hoja1!$A$2:$B$1115,2,0)</f>
        <v>86885</v>
      </c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>
        <v>531537576</v>
      </c>
      <c r="J1131" s="3">
        <v>664389208</v>
      </c>
      <c r="K1131" s="3">
        <v>0</v>
      </c>
      <c r="L1131" s="3"/>
      <c r="M1131" s="3"/>
      <c r="N1131" s="3"/>
      <c r="O1131" s="3"/>
      <c r="P1131" s="25">
        <v>1195926784</v>
      </c>
      <c r="Q1131" s="156">
        <v>841568400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44294798</v>
      </c>
      <c r="X1131" s="3"/>
      <c r="Y1131" s="3">
        <v>0</v>
      </c>
      <c r="Z1131" s="3">
        <v>0</v>
      </c>
      <c r="AA1131" s="3">
        <v>0</v>
      </c>
      <c r="AB1131" s="3"/>
      <c r="AC1131" s="27">
        <v>44294798</v>
      </c>
      <c r="AD1131" s="28">
        <v>310063586</v>
      </c>
      <c r="AE1131" s="135"/>
      <c r="AG1131" s="135"/>
      <c r="AI1131" s="135"/>
    </row>
    <row r="1132" spans="1:35" x14ac:dyDescent="0.25">
      <c r="A1132" s="29">
        <v>1120</v>
      </c>
      <c r="B1132" s="52"/>
      <c r="C1132" s="134" t="str">
        <f>VLOOKUP(D1132,[1]Hoja1!$A$2:$B$1115,2,0)</f>
        <v>88564</v>
      </c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>
        <v>85957546</v>
      </c>
      <c r="J1132" s="3">
        <v>84353339</v>
      </c>
      <c r="K1132" s="3">
        <v>0</v>
      </c>
      <c r="L1132" s="3"/>
      <c r="M1132" s="3"/>
      <c r="N1132" s="3"/>
      <c r="O1132" s="3"/>
      <c r="P1132" s="25">
        <v>170310885</v>
      </c>
      <c r="Q1132" s="156">
        <v>113005855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7163129</v>
      </c>
      <c r="X1132" s="3"/>
      <c r="Y1132" s="3">
        <v>0</v>
      </c>
      <c r="Z1132" s="3">
        <v>0</v>
      </c>
      <c r="AA1132" s="3">
        <v>0</v>
      </c>
      <c r="AB1132" s="3"/>
      <c r="AC1132" s="27">
        <v>7163129</v>
      </c>
      <c r="AD1132" s="28">
        <v>50141901</v>
      </c>
      <c r="AE1132" s="135"/>
      <c r="AG1132" s="135"/>
      <c r="AI1132" s="135"/>
    </row>
    <row r="1133" spans="1:35" x14ac:dyDescent="0.25">
      <c r="A1133" s="20">
        <v>1121</v>
      </c>
      <c r="B1133" s="52"/>
      <c r="C1133" s="134" t="str">
        <f>VLOOKUP(D1133,[1]Hoja1!$A$2:$B$1115,2,0)</f>
        <v>91001</v>
      </c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>
        <v>1643093952</v>
      </c>
      <c r="J1133" s="3">
        <v>1432598045</v>
      </c>
      <c r="K1133" s="3">
        <v>0</v>
      </c>
      <c r="L1133" s="3"/>
      <c r="M1133" s="3"/>
      <c r="N1133" s="3"/>
      <c r="O1133" s="3"/>
      <c r="P1133" s="25">
        <v>3075691997</v>
      </c>
      <c r="Q1133" s="156">
        <v>1980296029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136924496</v>
      </c>
      <c r="X1133" s="3"/>
      <c r="Y1133" s="3">
        <v>0</v>
      </c>
      <c r="Z1133" s="3">
        <v>0</v>
      </c>
      <c r="AA1133" s="3">
        <v>0</v>
      </c>
      <c r="AB1133" s="3"/>
      <c r="AC1133" s="27">
        <v>136924496</v>
      </c>
      <c r="AD1133" s="28">
        <v>958471472</v>
      </c>
      <c r="AE1133" s="135"/>
      <c r="AG1133" s="135"/>
      <c r="AI1133" s="135"/>
    </row>
    <row r="1134" spans="1:35" x14ac:dyDescent="0.25">
      <c r="A1134" s="29">
        <v>1122</v>
      </c>
      <c r="B1134" s="52"/>
      <c r="C1134" s="134" t="str">
        <f>VLOOKUP(D1134,[1]Hoja1!$A$2:$B$1115,2,0)</f>
        <v>91540</v>
      </c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>
        <v>348941052</v>
      </c>
      <c r="J1134" s="3">
        <v>262457667</v>
      </c>
      <c r="K1134" s="3">
        <v>0</v>
      </c>
      <c r="L1134" s="3"/>
      <c r="M1134" s="3"/>
      <c r="N1134" s="3"/>
      <c r="O1134" s="3"/>
      <c r="P1134" s="25">
        <v>611398719</v>
      </c>
      <c r="Q1134" s="156">
        <v>378771351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29078421</v>
      </c>
      <c r="X1134" s="3"/>
      <c r="Y1134" s="3">
        <v>0</v>
      </c>
      <c r="Z1134" s="3">
        <v>0</v>
      </c>
      <c r="AA1134" s="3">
        <v>0</v>
      </c>
      <c r="AB1134" s="3"/>
      <c r="AC1134" s="27">
        <v>29078421</v>
      </c>
      <c r="AD1134" s="28">
        <v>203548947</v>
      </c>
      <c r="AE1134" s="135"/>
      <c r="AG1134" s="135"/>
      <c r="AI1134" s="135"/>
    </row>
    <row r="1135" spans="1:35" x14ac:dyDescent="0.25">
      <c r="A1135" s="20">
        <v>1123</v>
      </c>
      <c r="B1135" s="52"/>
      <c r="C1135" s="134" t="str">
        <f>VLOOKUP(D1135,[1]Hoja1!$A$2:$B$1115,2,0)</f>
        <v>94001</v>
      </c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>
        <v>1705369696</v>
      </c>
      <c r="J1135" s="3">
        <v>1226118649</v>
      </c>
      <c r="K1135" s="3">
        <v>0</v>
      </c>
      <c r="L1135" s="3"/>
      <c r="M1135" s="3"/>
      <c r="N1135" s="3"/>
      <c r="O1135" s="3"/>
      <c r="P1135" s="25">
        <v>2931488345</v>
      </c>
      <c r="Q1135" s="156">
        <v>1794575213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142114141</v>
      </c>
      <c r="X1135" s="3"/>
      <c r="Y1135" s="3">
        <v>0</v>
      </c>
      <c r="Z1135" s="3">
        <v>0</v>
      </c>
      <c r="AA1135" s="3">
        <v>0</v>
      </c>
      <c r="AB1135" s="3"/>
      <c r="AC1135" s="27">
        <v>142114141</v>
      </c>
      <c r="AD1135" s="28">
        <v>994798991</v>
      </c>
      <c r="AE1135" s="135"/>
      <c r="AG1135" s="135"/>
      <c r="AI1135" s="135"/>
    </row>
    <row r="1136" spans="1:35" x14ac:dyDescent="0.25">
      <c r="A1136" s="29">
        <v>1124</v>
      </c>
      <c r="B1136" s="52"/>
      <c r="C1136" s="134" t="s">
        <v>1365</v>
      </c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>
        <v>917474400</v>
      </c>
      <c r="J1136" s="3">
        <v>0</v>
      </c>
      <c r="K1136" s="3">
        <v>0</v>
      </c>
      <c r="L1136" s="3"/>
      <c r="M1136" s="3"/>
      <c r="N1136" s="3"/>
      <c r="O1136" s="3"/>
      <c r="P1136" s="25">
        <v>917474400</v>
      </c>
      <c r="Q1136" s="156">
        <v>305824800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76456200</v>
      </c>
      <c r="X1136" s="3"/>
      <c r="Y1136" s="3">
        <v>0</v>
      </c>
      <c r="Z1136" s="3">
        <v>0</v>
      </c>
      <c r="AA1136" s="3">
        <v>0</v>
      </c>
      <c r="AB1136" s="3"/>
      <c r="AC1136" s="27">
        <v>76456200</v>
      </c>
      <c r="AD1136" s="28">
        <v>535193400</v>
      </c>
      <c r="AE1136" s="135"/>
      <c r="AG1136" s="135"/>
      <c r="AI1136" s="135"/>
    </row>
    <row r="1137" spans="1:35" x14ac:dyDescent="0.25">
      <c r="A1137" s="20">
        <v>1125</v>
      </c>
      <c r="B1137" s="52"/>
      <c r="C1137" s="134" t="str">
        <f>VLOOKUP(D1137,[1]Hoja1!$A$2:$B$1115,2,0)</f>
        <v>95001</v>
      </c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>
        <v>1621784576</v>
      </c>
      <c r="J1137" s="3">
        <v>1430308826</v>
      </c>
      <c r="K1137" s="3">
        <v>0</v>
      </c>
      <c r="L1137" s="3"/>
      <c r="M1137" s="3"/>
      <c r="N1137" s="37"/>
      <c r="O1137" s="37"/>
      <c r="P1137" s="25">
        <v>3052093402</v>
      </c>
      <c r="Q1137" s="156">
        <v>1895402590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135148715</v>
      </c>
      <c r="X1137" s="3"/>
      <c r="Y1137" s="3">
        <v>0</v>
      </c>
      <c r="Z1137" s="3">
        <v>0</v>
      </c>
      <c r="AA1137" s="3">
        <v>0</v>
      </c>
      <c r="AB1137" s="3"/>
      <c r="AC1137" s="27">
        <v>135148715</v>
      </c>
      <c r="AD1137" s="28">
        <v>1021542097</v>
      </c>
      <c r="AE1137" s="135"/>
      <c r="AG1137" s="135"/>
      <c r="AI1137" s="135"/>
    </row>
    <row r="1138" spans="1:35" x14ac:dyDescent="0.25">
      <c r="A1138" s="29">
        <v>1126</v>
      </c>
      <c r="B1138" s="52"/>
      <c r="C1138" s="134" t="str">
        <f>VLOOKUP(D1138,[1]Hoja1!$A$2:$B$1115,2,0)</f>
        <v>95015</v>
      </c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>
        <v>369952968</v>
      </c>
      <c r="J1138" s="3">
        <v>261072619</v>
      </c>
      <c r="K1138" s="3">
        <v>0</v>
      </c>
      <c r="L1138" s="3"/>
      <c r="M1138" s="3"/>
      <c r="N1138" s="3"/>
      <c r="O1138" s="3"/>
      <c r="P1138" s="25">
        <v>631025587</v>
      </c>
      <c r="Q1138" s="156">
        <v>384390275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30829414</v>
      </c>
      <c r="X1138" s="3"/>
      <c r="Y1138" s="3">
        <v>0</v>
      </c>
      <c r="Z1138" s="3">
        <v>0</v>
      </c>
      <c r="AA1138" s="3">
        <v>0</v>
      </c>
      <c r="AB1138" s="3"/>
      <c r="AC1138" s="27">
        <v>30829414</v>
      </c>
      <c r="AD1138" s="28">
        <v>215805898</v>
      </c>
      <c r="AE1138" s="135"/>
      <c r="AG1138" s="135"/>
      <c r="AI1138" s="135"/>
    </row>
    <row r="1139" spans="1:35" x14ac:dyDescent="0.25">
      <c r="A1139" s="20">
        <v>1127</v>
      </c>
      <c r="B1139" s="52"/>
      <c r="C1139" s="134" t="str">
        <f>VLOOKUP(D1139,[1]Hoja1!$A$2:$B$1115,2,0)</f>
        <v>95025</v>
      </c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>
        <v>372447048</v>
      </c>
      <c r="J1139" s="3">
        <v>353151796</v>
      </c>
      <c r="K1139" s="3">
        <v>0</v>
      </c>
      <c r="L1139" s="3"/>
      <c r="M1139" s="3"/>
      <c r="N1139" s="3"/>
      <c r="O1139" s="3"/>
      <c r="P1139" s="25">
        <v>725598844</v>
      </c>
      <c r="Q1139" s="156">
        <v>448518152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31037254</v>
      </c>
      <c r="X1139" s="3"/>
      <c r="Y1139" s="3">
        <v>0</v>
      </c>
      <c r="Z1139" s="3">
        <v>0</v>
      </c>
      <c r="AA1139" s="3">
        <v>0</v>
      </c>
      <c r="AB1139" s="3"/>
      <c r="AC1139" s="27">
        <v>31037254</v>
      </c>
      <c r="AD1139" s="28">
        <v>246043438</v>
      </c>
      <c r="AE1139" s="135"/>
      <c r="AG1139" s="135"/>
      <c r="AI1139" s="135"/>
    </row>
    <row r="1140" spans="1:35" x14ac:dyDescent="0.25">
      <c r="A1140" s="29">
        <v>1128</v>
      </c>
      <c r="B1140" s="52"/>
      <c r="C1140" s="134" t="str">
        <f>VLOOKUP(D1140,[1]Hoja1!$A$2:$B$1115,2,0)</f>
        <v>95200</v>
      </c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>
        <v>109067494</v>
      </c>
      <c r="J1140" s="3">
        <v>71961920</v>
      </c>
      <c r="K1140" s="3">
        <v>0</v>
      </c>
      <c r="L1140" s="3"/>
      <c r="M1140" s="3"/>
      <c r="N1140" s="3"/>
      <c r="O1140" s="3"/>
      <c r="P1140" s="25">
        <v>181029414</v>
      </c>
      <c r="Q1140" s="156">
        <v>108317752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9088958</v>
      </c>
      <c r="X1140" s="3"/>
      <c r="Y1140" s="3">
        <v>0</v>
      </c>
      <c r="Z1140" s="3">
        <v>0</v>
      </c>
      <c r="AA1140" s="3">
        <v>0</v>
      </c>
      <c r="AB1140" s="3"/>
      <c r="AC1140" s="27">
        <v>9088958</v>
      </c>
      <c r="AD1140" s="28">
        <v>63622704</v>
      </c>
      <c r="AE1140" s="135"/>
      <c r="AG1140" s="135"/>
      <c r="AI1140" s="135"/>
    </row>
    <row r="1141" spans="1:35" x14ac:dyDescent="0.25">
      <c r="A1141" s="20">
        <v>1129</v>
      </c>
      <c r="B1141" s="52"/>
      <c r="C1141" s="134" t="str">
        <f>VLOOKUP(D1141,[1]Hoja1!$A$2:$B$1115,2,0)</f>
        <v>97001</v>
      </c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>
        <v>1814412256</v>
      </c>
      <c r="J1141" s="3">
        <v>1197295081</v>
      </c>
      <c r="K1141" s="3">
        <v>0</v>
      </c>
      <c r="L1141" s="3"/>
      <c r="M1141" s="3"/>
      <c r="N1141" s="3"/>
      <c r="O1141" s="3"/>
      <c r="P1141" s="25">
        <v>3011707337</v>
      </c>
      <c r="Q1141" s="156">
        <v>1668207617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151201021</v>
      </c>
      <c r="X1141" s="3"/>
      <c r="Y1141" s="3">
        <v>0</v>
      </c>
      <c r="Z1141" s="3">
        <v>0</v>
      </c>
      <c r="AA1141" s="3">
        <v>0</v>
      </c>
      <c r="AB1141" s="3"/>
      <c r="AC1141" s="27">
        <v>151201021</v>
      </c>
      <c r="AD1141" s="28">
        <v>1192298699</v>
      </c>
      <c r="AE1141" s="135"/>
      <c r="AG1141" s="135"/>
      <c r="AI1141" s="135"/>
    </row>
    <row r="1142" spans="1:35" x14ac:dyDescent="0.25">
      <c r="A1142" s="29">
        <v>1130</v>
      </c>
      <c r="B1142" s="52"/>
      <c r="C1142" s="134" t="str">
        <f>VLOOKUP(D1142,[1]Hoja1!$A$2:$B$1115,2,0)</f>
        <v>97161</v>
      </c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>
        <v>114700796</v>
      </c>
      <c r="J1142" s="3">
        <v>88473315</v>
      </c>
      <c r="K1142" s="3">
        <v>0</v>
      </c>
      <c r="L1142" s="3"/>
      <c r="M1142" s="3"/>
      <c r="N1142" s="3"/>
      <c r="O1142" s="3"/>
      <c r="P1142" s="25">
        <v>203174111</v>
      </c>
      <c r="Q1142" s="156">
        <v>126706915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9558400</v>
      </c>
      <c r="X1142" s="3"/>
      <c r="Y1142" s="3">
        <v>0</v>
      </c>
      <c r="Z1142" s="3">
        <v>0</v>
      </c>
      <c r="AA1142" s="3">
        <v>0</v>
      </c>
      <c r="AB1142" s="3"/>
      <c r="AC1142" s="27">
        <v>9558400</v>
      </c>
      <c r="AD1142" s="28">
        <v>66908796</v>
      </c>
      <c r="AE1142" s="135"/>
      <c r="AG1142" s="135"/>
      <c r="AI1142" s="135"/>
    </row>
    <row r="1143" spans="1:35" x14ac:dyDescent="0.25">
      <c r="A1143" s="20">
        <v>1131</v>
      </c>
      <c r="B1143" s="52"/>
      <c r="C1143" s="134" t="str">
        <f>VLOOKUP(D1143,[1]Hoja1!$A$2:$B$1115,2,0)</f>
        <v>97666</v>
      </c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>
        <v>45379583</v>
      </c>
      <c r="J1143" s="3">
        <v>32230915</v>
      </c>
      <c r="K1143" s="3">
        <v>0</v>
      </c>
      <c r="L1143" s="3"/>
      <c r="M1143" s="3"/>
      <c r="N1143" s="3"/>
      <c r="O1143" s="3"/>
      <c r="P1143" s="25">
        <v>77610498</v>
      </c>
      <c r="Q1143" s="156">
        <v>47357443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3781632</v>
      </c>
      <c r="X1143" s="3"/>
      <c r="Y1143" s="3">
        <v>0</v>
      </c>
      <c r="Z1143" s="3">
        <v>0</v>
      </c>
      <c r="AA1143" s="3">
        <v>0</v>
      </c>
      <c r="AB1143" s="3"/>
      <c r="AC1143" s="27">
        <v>3781632</v>
      </c>
      <c r="AD1143" s="28">
        <v>26471423</v>
      </c>
      <c r="AE1143" s="135"/>
      <c r="AG1143" s="135"/>
      <c r="AI1143" s="135"/>
    </row>
    <row r="1144" spans="1:35" x14ac:dyDescent="0.25">
      <c r="A1144" s="29">
        <v>1132</v>
      </c>
      <c r="B1144" s="52"/>
      <c r="C1144" s="134" t="str">
        <f>VLOOKUP(D1144,[1]Hoja1!$A$2:$B$1115,2,0)</f>
        <v>99001</v>
      </c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>
        <v>1249591280</v>
      </c>
      <c r="J1144" s="3">
        <v>701042450</v>
      </c>
      <c r="K1144" s="3">
        <v>0</v>
      </c>
      <c r="L1144" s="3"/>
      <c r="M1144" s="3"/>
      <c r="N1144" s="3"/>
      <c r="O1144" s="3"/>
      <c r="P1144" s="25">
        <v>1950633730</v>
      </c>
      <c r="Q1144" s="156">
        <v>1117572878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104132607</v>
      </c>
      <c r="X1144" s="3"/>
      <c r="Y1144" s="3">
        <v>0</v>
      </c>
      <c r="Z1144" s="3">
        <v>0</v>
      </c>
      <c r="AA1144" s="3">
        <v>0</v>
      </c>
      <c r="AB1144" s="3"/>
      <c r="AC1144" s="27">
        <v>104132607</v>
      </c>
      <c r="AD1144" s="28">
        <v>728928245</v>
      </c>
      <c r="AE1144" s="135"/>
      <c r="AG1144" s="135"/>
      <c r="AI1144" s="135"/>
    </row>
    <row r="1145" spans="1:35" x14ac:dyDescent="0.25">
      <c r="A1145" s="20">
        <v>1133</v>
      </c>
      <c r="B1145" s="52"/>
      <c r="C1145" s="134" t="str">
        <f>VLOOKUP(D1145,[1]Hoja1!$A$2:$B$1115,2,0)</f>
        <v>99524</v>
      </c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>
        <v>459953616</v>
      </c>
      <c r="J1145" s="3">
        <v>349315632</v>
      </c>
      <c r="K1145" s="3">
        <v>0</v>
      </c>
      <c r="L1145" s="3"/>
      <c r="M1145" s="3"/>
      <c r="N1145" s="3"/>
      <c r="O1145" s="3"/>
      <c r="P1145" s="25">
        <v>809269248</v>
      </c>
      <c r="Q1145" s="156">
        <v>502633504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38329468</v>
      </c>
      <c r="X1145" s="3"/>
      <c r="Y1145" s="3">
        <v>0</v>
      </c>
      <c r="Z1145" s="3">
        <v>0</v>
      </c>
      <c r="AA1145" s="3">
        <v>0</v>
      </c>
      <c r="AB1145" s="3"/>
      <c r="AC1145" s="27">
        <v>38329468</v>
      </c>
      <c r="AD1145" s="28">
        <v>268306276</v>
      </c>
      <c r="AE1145" s="135"/>
      <c r="AG1145" s="135"/>
      <c r="AI1145" s="135"/>
    </row>
    <row r="1146" spans="1:35" x14ac:dyDescent="0.25">
      <c r="A1146" s="29">
        <v>1134</v>
      </c>
      <c r="B1146" s="52"/>
      <c r="C1146" s="134" t="str">
        <f>VLOOKUP(D1146,[1]Hoja1!$A$2:$B$1115,2,0)</f>
        <v>99624</v>
      </c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>
        <v>150085666</v>
      </c>
      <c r="J1146" s="3">
        <v>139385119</v>
      </c>
      <c r="K1146" s="3">
        <v>0</v>
      </c>
      <c r="L1146" s="3"/>
      <c r="M1146" s="3"/>
      <c r="N1146" s="3"/>
      <c r="O1146" s="3"/>
      <c r="P1146" s="25">
        <v>289470785</v>
      </c>
      <c r="Q1146" s="156">
        <v>170550236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12507139</v>
      </c>
      <c r="X1146" s="3"/>
      <c r="Y1146" s="3">
        <v>0</v>
      </c>
      <c r="Z1146" s="3">
        <v>0</v>
      </c>
      <c r="AA1146" s="3">
        <v>0</v>
      </c>
      <c r="AB1146" s="3"/>
      <c r="AC1146" s="27">
        <v>12507139</v>
      </c>
      <c r="AD1146" s="28">
        <v>106413410</v>
      </c>
      <c r="AE1146" s="135"/>
      <c r="AG1146" s="135"/>
      <c r="AI1146" s="135"/>
    </row>
    <row r="1147" spans="1:35" ht="15.75" thickBot="1" x14ac:dyDescent="0.3">
      <c r="A1147" s="54">
        <v>1135</v>
      </c>
      <c r="B1147" s="55"/>
      <c r="C1147" s="134" t="str">
        <f>VLOOKUP(D1147,[1]Hoja1!$A$2:$B$1115,2,0)</f>
        <v>99773</v>
      </c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3">
        <v>4456276416</v>
      </c>
      <c r="J1147" s="3">
        <v>1843896512</v>
      </c>
      <c r="K1147" s="3">
        <v>0</v>
      </c>
      <c r="L1147" s="57"/>
      <c r="M1147" s="57"/>
      <c r="N1147" s="57"/>
      <c r="O1147" s="57"/>
      <c r="P1147" s="58">
        <v>6300172928</v>
      </c>
      <c r="Q1147" s="156">
        <v>3232877068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371356368</v>
      </c>
      <c r="X1147" s="3"/>
      <c r="Y1147" s="3">
        <v>0</v>
      </c>
      <c r="Z1147" s="3">
        <v>0</v>
      </c>
      <c r="AA1147" s="3">
        <v>0</v>
      </c>
      <c r="AB1147" s="3"/>
      <c r="AC1147" s="27">
        <v>371356368</v>
      </c>
      <c r="AD1147" s="28">
        <v>2695939492</v>
      </c>
      <c r="AE1147" s="135"/>
      <c r="AG1147" s="135"/>
      <c r="AI1147" s="135"/>
    </row>
    <row r="1148" spans="1:35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v>29057475520871</v>
      </c>
      <c r="H1148" s="64">
        <v>319937729906</v>
      </c>
      <c r="I1148" s="64">
        <v>824662531784</v>
      </c>
      <c r="J1148" s="64">
        <v>770215793265</v>
      </c>
      <c r="K1148" s="64">
        <v>16237007368314</v>
      </c>
      <c r="L1148" s="64">
        <v>0</v>
      </c>
      <c r="M1148" s="64">
        <v>0</v>
      </c>
      <c r="N1148" s="65">
        <v>0</v>
      </c>
      <c r="O1148" s="66">
        <v>0</v>
      </c>
      <c r="P1148" s="67">
        <v>47209298944140</v>
      </c>
      <c r="Q1148" s="137">
        <v>15208946862360</v>
      </c>
      <c r="R1148" s="64">
        <v>3143982174067</v>
      </c>
      <c r="S1148" s="64">
        <v>218946417369</v>
      </c>
      <c r="T1148" s="64">
        <v>32410860560</v>
      </c>
      <c r="U1148" s="123">
        <v>99212211420</v>
      </c>
      <c r="V1148" s="123">
        <v>99212211394</v>
      </c>
      <c r="W1148" s="64">
        <v>67896952422</v>
      </c>
      <c r="X1148" s="136">
        <v>111317995</v>
      </c>
      <c r="Y1148" s="64">
        <v>316202798688</v>
      </c>
      <c r="Z1148" s="70">
        <v>123635054881</v>
      </c>
      <c r="AA1148" s="64">
        <v>87558903009</v>
      </c>
      <c r="AB1148" s="64"/>
      <c r="AC1148" s="124">
        <v>4189168901805</v>
      </c>
      <c r="AD1148" s="72">
        <v>27825717158023</v>
      </c>
      <c r="AE1148" s="135"/>
    </row>
    <row r="1149" spans="1:35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/>
      <c r="AD1149" s="74"/>
      <c r="AE1149" s="135"/>
      <c r="AF1149" s="159"/>
      <c r="AH1149" s="159"/>
    </row>
    <row r="1150" spans="1:35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X1150" s="74"/>
      <c r="Y1150" s="76"/>
      <c r="Z1150" s="77"/>
      <c r="AA1150" s="77"/>
      <c r="AB1150" s="77"/>
      <c r="AC1150" s="74"/>
      <c r="AD1150" s="4"/>
      <c r="AE1150" s="135"/>
    </row>
    <row r="1151" spans="1:35" x14ac:dyDescent="0.25">
      <c r="J1151" s="4"/>
      <c r="Q1151" s="74"/>
      <c r="AD1151" s="75"/>
    </row>
    <row r="1152" spans="1:35" x14ac:dyDescent="0.25">
      <c r="J1152" s="74"/>
      <c r="AD1152" s="74"/>
    </row>
  </sheetData>
  <protectedRanges>
    <protectedRange sqref="G13:H1147" name="Rango2_1"/>
  </protectedRanges>
  <autoFilter ref="A12:AI1148" xr:uid="{529A387B-DE70-4A1F-BD0E-4E856CD22156}"/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AB10-DBBA-43AD-BD66-BA5E848DCD6D}">
  <dimension ref="A1:AI1152"/>
  <sheetViews>
    <sheetView topLeftCell="AA1" workbookViewId="0">
      <selection activeCell="AA12" sqref="A12:XFD12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28.5703125" style="10" customWidth="1"/>
    <col min="32" max="32" width="26.85546875" style="158" customWidth="1"/>
    <col min="33" max="33" width="20.7109375" style="10" customWidth="1"/>
    <col min="34" max="34" width="22.5703125" style="158" customWidth="1"/>
    <col min="35" max="35" width="19.28515625" style="10" customWidth="1"/>
    <col min="36" max="16384" width="11.42578125" style="10"/>
  </cols>
  <sheetData>
    <row r="1" spans="1:35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F1" s="157"/>
      <c r="AH1" s="157"/>
    </row>
    <row r="2" spans="1:35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F2" s="157"/>
      <c r="AH2" s="157"/>
    </row>
    <row r="3" spans="1:35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F3" s="157"/>
      <c r="AH3" s="157"/>
    </row>
    <row r="4" spans="1:35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F4" s="157"/>
      <c r="AH4" s="157"/>
    </row>
    <row r="5" spans="1:35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F5" s="157"/>
      <c r="AH5" s="157"/>
    </row>
    <row r="6" spans="1:35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1386</v>
      </c>
      <c r="U6" s="170"/>
      <c r="V6" s="5"/>
      <c r="W6" s="5"/>
      <c r="X6" s="5"/>
      <c r="Y6" s="5"/>
      <c r="Z6" s="5"/>
      <c r="AA6" s="5"/>
      <c r="AB6" s="5"/>
      <c r="AC6" s="5"/>
      <c r="AD6" s="5"/>
      <c r="AF6" s="157"/>
      <c r="AH6" s="157"/>
    </row>
    <row r="7" spans="1:35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  <c r="AF7" s="157"/>
      <c r="AH7" s="157"/>
    </row>
    <row r="8" spans="1:35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  <c r="AF8" s="157"/>
      <c r="AH8" s="157"/>
    </row>
    <row r="9" spans="1:3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5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1363</v>
      </c>
      <c r="J11" s="13" t="s">
        <v>1364</v>
      </c>
      <c r="K11" s="13" t="s">
        <v>1376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1383</v>
      </c>
      <c r="Q11" s="15" t="s">
        <v>1382</v>
      </c>
      <c r="R11" s="16" t="s">
        <v>45</v>
      </c>
      <c r="S11" s="15" t="s">
        <v>46</v>
      </c>
      <c r="T11" s="15" t="s">
        <v>47</v>
      </c>
      <c r="U11" s="15" t="s">
        <v>1381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1384</v>
      </c>
      <c r="AD11" s="18" t="s">
        <v>1385</v>
      </c>
    </row>
    <row r="12" spans="1:35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5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>
        <v>796270165</v>
      </c>
      <c r="J13" s="3">
        <v>620367421</v>
      </c>
      <c r="K13" s="3">
        <v>7231384635</v>
      </c>
      <c r="L13" s="3"/>
      <c r="M13" s="3"/>
      <c r="N13" s="3"/>
      <c r="O13" s="3"/>
      <c r="P13" s="25">
        <v>126607089592</v>
      </c>
      <c r="Q13" s="156">
        <v>54715444195</v>
      </c>
      <c r="R13" s="3">
        <v>8247349418</v>
      </c>
      <c r="S13" s="3">
        <v>917092927</v>
      </c>
      <c r="T13" s="3">
        <v>0</v>
      </c>
      <c r="U13" s="3">
        <v>195073988</v>
      </c>
      <c r="V13" s="3">
        <v>195073988</v>
      </c>
      <c r="W13" s="3">
        <v>66355847</v>
      </c>
      <c r="X13" s="3"/>
      <c r="Y13" s="3">
        <v>715804518</v>
      </c>
      <c r="Z13" s="3">
        <v>372470141</v>
      </c>
      <c r="AA13" s="3">
        <v>263785032</v>
      </c>
      <c r="AB13" s="3"/>
      <c r="AC13" s="27">
        <v>10973005859</v>
      </c>
      <c r="AD13" s="28">
        <v>60918639538</v>
      </c>
      <c r="AE13" s="135"/>
      <c r="AG13" s="135"/>
      <c r="AI13" s="135"/>
    </row>
    <row r="14" spans="1:35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>
        <v>0</v>
      </c>
      <c r="J14" s="3">
        <v>0</v>
      </c>
      <c r="K14" s="3">
        <v>1009007734827</v>
      </c>
      <c r="L14" s="3"/>
      <c r="M14" s="3"/>
      <c r="N14" s="3"/>
      <c r="O14" s="3"/>
      <c r="P14" s="25">
        <v>2467097138558</v>
      </c>
      <c r="Q14" s="156">
        <v>941799940787</v>
      </c>
      <c r="R14" s="3">
        <v>208077900123</v>
      </c>
      <c r="S14" s="3">
        <v>10626829897</v>
      </c>
      <c r="T14" s="3">
        <v>6424505106</v>
      </c>
      <c r="U14" s="3">
        <v>7378828745</v>
      </c>
      <c r="V14" s="3">
        <v>7378828744</v>
      </c>
      <c r="W14" s="3">
        <v>0</v>
      </c>
      <c r="X14" s="3"/>
      <c r="Y14" s="3">
        <v>10326354032</v>
      </c>
      <c r="Z14" s="3">
        <v>8639280271</v>
      </c>
      <c r="AA14" s="3">
        <v>6118377218</v>
      </c>
      <c r="AB14" s="3"/>
      <c r="AC14" s="27">
        <v>264970904136</v>
      </c>
      <c r="AD14" s="28">
        <v>1260326293635</v>
      </c>
      <c r="AE14" s="135"/>
      <c r="AG14" s="135"/>
      <c r="AI14" s="135"/>
    </row>
    <row r="15" spans="1:35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>
        <v>0</v>
      </c>
      <c r="J15" s="3">
        <v>0</v>
      </c>
      <c r="K15" s="3">
        <v>39503186437</v>
      </c>
      <c r="L15" s="3"/>
      <c r="M15" s="3"/>
      <c r="N15" s="3"/>
      <c r="O15" s="3"/>
      <c r="P15" s="25">
        <v>385015981191</v>
      </c>
      <c r="Q15" s="156">
        <v>148799130746</v>
      </c>
      <c r="R15" s="3">
        <v>37853868396</v>
      </c>
      <c r="S15" s="3">
        <v>340836125</v>
      </c>
      <c r="T15" s="3">
        <v>85488576</v>
      </c>
      <c r="U15" s="3">
        <v>841230605</v>
      </c>
      <c r="V15" s="3">
        <v>841230604</v>
      </c>
      <c r="W15" s="3">
        <v>0</v>
      </c>
      <c r="X15" s="3"/>
      <c r="Y15" s="3">
        <v>1879631575</v>
      </c>
      <c r="Z15" s="3">
        <v>984929616</v>
      </c>
      <c r="AA15" s="3">
        <v>697531593</v>
      </c>
      <c r="AB15" s="3"/>
      <c r="AC15" s="27">
        <v>43524747090</v>
      </c>
      <c r="AD15" s="28">
        <v>192692103355</v>
      </c>
      <c r="AE15" s="135"/>
      <c r="AG15" s="135"/>
      <c r="AI15" s="135"/>
    </row>
    <row r="16" spans="1:35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>
        <v>0</v>
      </c>
      <c r="J16" s="3">
        <v>0</v>
      </c>
      <c r="K16" s="3">
        <v>188135247051</v>
      </c>
      <c r="L16" s="3"/>
      <c r="M16" s="3"/>
      <c r="N16" s="3"/>
      <c r="O16" s="3"/>
      <c r="P16" s="25">
        <v>583847776391</v>
      </c>
      <c r="Q16" s="156">
        <v>241430029226</v>
      </c>
      <c r="R16" s="3">
        <v>42749658712</v>
      </c>
      <c r="S16" s="3">
        <v>513788597</v>
      </c>
      <c r="T16" s="3">
        <v>2494855806</v>
      </c>
      <c r="U16" s="3">
        <v>1524145323</v>
      </c>
      <c r="V16" s="3">
        <v>1524145322</v>
      </c>
      <c r="W16" s="3">
        <v>0</v>
      </c>
      <c r="X16" s="3"/>
      <c r="Y16" s="3">
        <v>3384277059</v>
      </c>
      <c r="Z16" s="3">
        <v>1784499826</v>
      </c>
      <c r="AA16" s="3">
        <v>1263790819</v>
      </c>
      <c r="AB16" s="3"/>
      <c r="AC16" s="27">
        <v>55239161464</v>
      </c>
      <c r="AD16" s="28">
        <v>287178585701</v>
      </c>
      <c r="AE16" s="135"/>
      <c r="AG16" s="135"/>
      <c r="AI16" s="135"/>
    </row>
    <row r="17" spans="1:35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>
        <v>0</v>
      </c>
      <c r="J17" s="3">
        <v>0</v>
      </c>
      <c r="K17" s="3">
        <v>385564768822</v>
      </c>
      <c r="L17" s="3"/>
      <c r="M17" s="3"/>
      <c r="N17" s="3"/>
      <c r="O17" s="3"/>
      <c r="P17" s="25">
        <v>1269205939127</v>
      </c>
      <c r="Q17" s="156">
        <v>507286756835</v>
      </c>
      <c r="R17" s="3">
        <v>102090863496</v>
      </c>
      <c r="S17" s="3">
        <v>1847415797</v>
      </c>
      <c r="T17" s="3">
        <v>1978788068</v>
      </c>
      <c r="U17" s="3">
        <v>4060478178</v>
      </c>
      <c r="V17" s="3">
        <v>4060478177</v>
      </c>
      <c r="W17" s="3">
        <v>0</v>
      </c>
      <c r="X17" s="3"/>
      <c r="Y17" s="3">
        <v>9002075289</v>
      </c>
      <c r="Z17" s="3">
        <v>4754089060</v>
      </c>
      <c r="AA17" s="3">
        <v>3366867295</v>
      </c>
      <c r="AB17" s="3"/>
      <c r="AC17" s="27">
        <v>131161055360</v>
      </c>
      <c r="AD17" s="28">
        <v>630758126932</v>
      </c>
      <c r="AE17" s="135"/>
      <c r="AG17" s="135"/>
      <c r="AI17" s="135"/>
    </row>
    <row r="18" spans="1:35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>
        <v>0</v>
      </c>
      <c r="J18" s="3">
        <v>0</v>
      </c>
      <c r="K18" s="3">
        <v>461891928438</v>
      </c>
      <c r="L18" s="3"/>
      <c r="M18" s="3"/>
      <c r="N18" s="3"/>
      <c r="O18" s="3"/>
      <c r="P18" s="25">
        <v>1113892589305</v>
      </c>
      <c r="Q18" s="156">
        <v>437637073691</v>
      </c>
      <c r="R18" s="3">
        <v>85749878756</v>
      </c>
      <c r="S18" s="3">
        <v>336978632</v>
      </c>
      <c r="T18" s="3">
        <v>3981469328</v>
      </c>
      <c r="U18" s="3">
        <v>5459178413</v>
      </c>
      <c r="V18" s="3">
        <v>5459178412</v>
      </c>
      <c r="W18" s="3">
        <v>0</v>
      </c>
      <c r="X18" s="3"/>
      <c r="Y18" s="3">
        <v>11854382585</v>
      </c>
      <c r="Z18" s="3">
        <v>6391715269</v>
      </c>
      <c r="AA18" s="3">
        <v>4526641556</v>
      </c>
      <c r="AB18" s="3"/>
      <c r="AC18" s="27">
        <v>123759422951</v>
      </c>
      <c r="AD18" s="28">
        <v>552496092663</v>
      </c>
      <c r="AE18" s="135"/>
      <c r="AG18" s="135"/>
      <c r="AI18" s="135"/>
    </row>
    <row r="19" spans="1:35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>
        <v>0</v>
      </c>
      <c r="J19" s="3">
        <v>0</v>
      </c>
      <c r="K19" s="3">
        <v>268134356067</v>
      </c>
      <c r="L19" s="3"/>
      <c r="M19" s="3"/>
      <c r="N19" s="3"/>
      <c r="O19" s="3"/>
      <c r="P19" s="25">
        <v>617160686313</v>
      </c>
      <c r="Q19" s="156">
        <v>248972608988</v>
      </c>
      <c r="R19" s="3">
        <v>46068465665</v>
      </c>
      <c r="S19" s="3">
        <v>1644622840</v>
      </c>
      <c r="T19" s="3">
        <v>0</v>
      </c>
      <c r="U19" s="3">
        <v>2054398195</v>
      </c>
      <c r="V19" s="3">
        <v>2054398194</v>
      </c>
      <c r="W19" s="3">
        <v>0</v>
      </c>
      <c r="X19" s="3"/>
      <c r="Y19" s="3">
        <v>4505182082</v>
      </c>
      <c r="Z19" s="3">
        <v>2405330494</v>
      </c>
      <c r="AA19" s="3">
        <v>1703465895</v>
      </c>
      <c r="AB19" s="3"/>
      <c r="AC19" s="27">
        <v>60435863365</v>
      </c>
      <c r="AD19" s="28">
        <v>307752213960</v>
      </c>
      <c r="AE19" s="135"/>
      <c r="AG19" s="135"/>
      <c r="AI19" s="135"/>
    </row>
    <row r="20" spans="1:35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>
        <v>0</v>
      </c>
      <c r="J20" s="3">
        <v>0</v>
      </c>
      <c r="K20" s="3">
        <v>181933523389</v>
      </c>
      <c r="L20" s="3"/>
      <c r="M20" s="3"/>
      <c r="N20" s="3"/>
      <c r="O20" s="3"/>
      <c r="P20" s="25">
        <v>390940684145</v>
      </c>
      <c r="Q20" s="156">
        <v>162724303052</v>
      </c>
      <c r="R20" s="3">
        <v>30830703047</v>
      </c>
      <c r="S20" s="3">
        <v>395711967</v>
      </c>
      <c r="T20" s="3">
        <v>0</v>
      </c>
      <c r="U20" s="3">
        <v>1365502484</v>
      </c>
      <c r="V20" s="3">
        <v>1365502483</v>
      </c>
      <c r="W20" s="3">
        <v>0</v>
      </c>
      <c r="X20" s="3"/>
      <c r="Y20" s="3">
        <v>2945826432</v>
      </c>
      <c r="Z20" s="3">
        <v>1598757618</v>
      </c>
      <c r="AA20" s="3">
        <v>1132247349</v>
      </c>
      <c r="AB20" s="3"/>
      <c r="AC20" s="27">
        <v>39634251380</v>
      </c>
      <c r="AD20" s="28">
        <v>188582129713</v>
      </c>
      <c r="AE20" s="135"/>
      <c r="AG20" s="135"/>
      <c r="AI20" s="135"/>
    </row>
    <row r="21" spans="1:35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>
        <v>0</v>
      </c>
      <c r="J21" s="3">
        <v>0</v>
      </c>
      <c r="K21" s="3">
        <v>33130930511</v>
      </c>
      <c r="L21" s="3"/>
      <c r="M21" s="3"/>
      <c r="N21" s="3"/>
      <c r="O21" s="3"/>
      <c r="P21" s="25">
        <v>338800595011</v>
      </c>
      <c r="Q21" s="156">
        <v>131455322892</v>
      </c>
      <c r="R21" s="3">
        <v>31267656084</v>
      </c>
      <c r="S21" s="3">
        <v>1432652752</v>
      </c>
      <c r="T21" s="3">
        <v>135653196</v>
      </c>
      <c r="U21" s="3">
        <v>1056878798</v>
      </c>
      <c r="V21" s="3">
        <v>1056878797</v>
      </c>
      <c r="W21" s="3">
        <v>0</v>
      </c>
      <c r="X21" s="3"/>
      <c r="Y21" s="3">
        <v>2322460086</v>
      </c>
      <c r="Z21" s="3">
        <v>1237414834</v>
      </c>
      <c r="AA21" s="3">
        <v>876342761</v>
      </c>
      <c r="AB21" s="3"/>
      <c r="AC21" s="27">
        <v>39385937308</v>
      </c>
      <c r="AD21" s="28">
        <v>167959334811</v>
      </c>
      <c r="AE21" s="135"/>
      <c r="AG21" s="135"/>
      <c r="AI21" s="135"/>
    </row>
    <row r="22" spans="1:35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>
        <v>0</v>
      </c>
      <c r="J22" s="3">
        <v>0</v>
      </c>
      <c r="K22" s="3">
        <v>741283228176</v>
      </c>
      <c r="L22" s="3"/>
      <c r="M22" s="3"/>
      <c r="N22" s="3"/>
      <c r="O22" s="3"/>
      <c r="P22" s="25">
        <v>1730562281154</v>
      </c>
      <c r="Q22" s="156">
        <v>721091914062</v>
      </c>
      <c r="R22" s="3">
        <v>104725039244</v>
      </c>
      <c r="S22" s="3">
        <v>22983141160</v>
      </c>
      <c r="T22" s="3">
        <v>1958718822</v>
      </c>
      <c r="U22" s="3">
        <v>4592195842</v>
      </c>
      <c r="V22" s="3">
        <v>4592195842</v>
      </c>
      <c r="W22" s="3">
        <v>0</v>
      </c>
      <c r="X22" s="3"/>
      <c r="Y22" s="3">
        <v>10059552434</v>
      </c>
      <c r="Z22" s="3">
        <v>5376634736</v>
      </c>
      <c r="AA22" s="3">
        <v>3807756948</v>
      </c>
      <c r="AB22" s="3"/>
      <c r="AC22" s="27">
        <v>158095235028</v>
      </c>
      <c r="AD22" s="28">
        <v>851375132064</v>
      </c>
      <c r="AE22" s="135"/>
      <c r="AG22" s="135"/>
      <c r="AI22" s="135"/>
    </row>
    <row r="23" spans="1:35" customFormat="1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34">
        <v>569949845307</v>
      </c>
      <c r="H23" s="34">
        <v>2529537108</v>
      </c>
      <c r="I23" s="35">
        <v>0</v>
      </c>
      <c r="J23" s="35">
        <v>0</v>
      </c>
      <c r="K23" s="35">
        <v>249137474885</v>
      </c>
      <c r="L23" s="35"/>
      <c r="M23" s="35"/>
      <c r="N23" s="35"/>
      <c r="O23" s="35"/>
      <c r="P23" s="25">
        <v>821616857300</v>
      </c>
      <c r="Q23" s="156">
        <v>318414700586</v>
      </c>
      <c r="R23" s="35">
        <v>75623655766</v>
      </c>
      <c r="S23" s="35">
        <v>4025874194</v>
      </c>
      <c r="T23" s="3">
        <v>517907422</v>
      </c>
      <c r="U23" s="3">
        <v>2474152483</v>
      </c>
      <c r="V23" s="3">
        <v>2474152482</v>
      </c>
      <c r="W23" s="35">
        <v>0</v>
      </c>
      <c r="X23" s="35"/>
      <c r="Y23" s="3">
        <v>5403810759</v>
      </c>
      <c r="Z23" s="3">
        <v>2896787210</v>
      </c>
      <c r="AA23" s="3">
        <v>2051517755</v>
      </c>
      <c r="AB23" s="35"/>
      <c r="AC23" s="27">
        <v>95467858071</v>
      </c>
      <c r="AD23" s="28">
        <v>407734298643</v>
      </c>
      <c r="AE23" s="135"/>
      <c r="AF23" s="158"/>
      <c r="AG23" s="74"/>
      <c r="AH23" s="160"/>
      <c r="AI23" s="74"/>
    </row>
    <row r="24" spans="1:35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>
        <v>0</v>
      </c>
      <c r="J24" s="3">
        <v>0</v>
      </c>
      <c r="K24" s="3">
        <v>193846628378</v>
      </c>
      <c r="L24" s="3"/>
      <c r="M24" s="3"/>
      <c r="N24" s="3"/>
      <c r="O24" s="3"/>
      <c r="P24" s="25">
        <v>700728885742</v>
      </c>
      <c r="Q24" s="156">
        <v>284172700990</v>
      </c>
      <c r="R24" s="3">
        <v>36326277553</v>
      </c>
      <c r="S24" s="3">
        <v>15862913071</v>
      </c>
      <c r="T24" s="3">
        <v>1319940684</v>
      </c>
      <c r="U24" s="3">
        <v>1560173780</v>
      </c>
      <c r="V24" s="3">
        <v>1560173779</v>
      </c>
      <c r="W24" s="3">
        <v>0</v>
      </c>
      <c r="X24" s="3"/>
      <c r="Y24" s="3">
        <v>3409820063</v>
      </c>
      <c r="Z24" s="3">
        <v>1826682665</v>
      </c>
      <c r="AA24" s="3">
        <v>1293664894</v>
      </c>
      <c r="AB24" s="3"/>
      <c r="AC24" s="27">
        <v>63159646489</v>
      </c>
      <c r="AD24" s="28">
        <v>353396538263</v>
      </c>
      <c r="AE24" s="135"/>
      <c r="AG24" s="135"/>
      <c r="AI24" s="135"/>
    </row>
    <row r="25" spans="1:35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>
        <v>0</v>
      </c>
      <c r="J25" s="3">
        <v>0</v>
      </c>
      <c r="K25" s="3">
        <v>512836667399</v>
      </c>
      <c r="L25" s="3"/>
      <c r="M25" s="3"/>
      <c r="N25" s="3"/>
      <c r="O25" s="3"/>
      <c r="P25" s="25">
        <v>1389846151727</v>
      </c>
      <c r="Q25" s="156">
        <v>560991671808</v>
      </c>
      <c r="R25" s="3">
        <v>101294195658</v>
      </c>
      <c r="S25" s="3">
        <v>1777818457</v>
      </c>
      <c r="T25" s="3">
        <v>1172817998</v>
      </c>
      <c r="U25" s="3">
        <v>4270326066</v>
      </c>
      <c r="V25" s="3">
        <v>4270326065</v>
      </c>
      <c r="W25" s="3">
        <v>0</v>
      </c>
      <c r="X25" s="3"/>
      <c r="Y25" s="3">
        <v>9398209382</v>
      </c>
      <c r="Z25" s="3">
        <v>4999783164</v>
      </c>
      <c r="AA25" s="3">
        <v>3540868967</v>
      </c>
      <c r="AB25" s="3"/>
      <c r="AC25" s="27">
        <v>130724345757</v>
      </c>
      <c r="AD25" s="28">
        <v>698130134162</v>
      </c>
      <c r="AE25" s="135"/>
      <c r="AG25" s="135"/>
      <c r="AI25" s="135"/>
    </row>
    <row r="26" spans="1:35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>
        <v>0</v>
      </c>
      <c r="J26" s="3">
        <v>0</v>
      </c>
      <c r="K26" s="3">
        <v>644361705962</v>
      </c>
      <c r="L26" s="3"/>
      <c r="M26" s="3"/>
      <c r="N26" s="3"/>
      <c r="O26" s="3"/>
      <c r="P26" s="25">
        <v>1478048342081</v>
      </c>
      <c r="Q26" s="156">
        <v>614582780810</v>
      </c>
      <c r="R26" s="3">
        <v>136736523867</v>
      </c>
      <c r="S26" s="3">
        <v>89161700</v>
      </c>
      <c r="T26" s="3">
        <v>7707929704</v>
      </c>
      <c r="U26" s="3">
        <v>4779728216</v>
      </c>
      <c r="V26" s="3">
        <v>4779728216</v>
      </c>
      <c r="W26" s="3">
        <v>0</v>
      </c>
      <c r="X26" s="3"/>
      <c r="Y26" s="3">
        <v>7096123834</v>
      </c>
      <c r="Z26" s="3">
        <v>5596201390</v>
      </c>
      <c r="AA26" s="3">
        <v>3963255042</v>
      </c>
      <c r="AB26" s="3"/>
      <c r="AC26" s="27">
        <v>170748651969</v>
      </c>
      <c r="AD26" s="28">
        <v>692716909302</v>
      </c>
      <c r="AE26" s="135"/>
      <c r="AG26" s="135"/>
      <c r="AI26" s="135"/>
    </row>
    <row r="27" spans="1:35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>
        <v>770723983</v>
      </c>
      <c r="J27" s="3">
        <v>383308944</v>
      </c>
      <c r="K27" s="3">
        <v>6120494920</v>
      </c>
      <c r="L27" s="3"/>
      <c r="M27" s="3"/>
      <c r="N27" s="3"/>
      <c r="O27" s="3"/>
      <c r="P27" s="25">
        <v>107236363773</v>
      </c>
      <c r="Q27" s="156">
        <v>53295903930</v>
      </c>
      <c r="R27" s="3">
        <v>4277199061</v>
      </c>
      <c r="S27" s="3">
        <v>3072357328</v>
      </c>
      <c r="T27" s="3">
        <v>36067929</v>
      </c>
      <c r="U27" s="3">
        <v>72273956</v>
      </c>
      <c r="V27" s="3">
        <v>72273956</v>
      </c>
      <c r="W27" s="3">
        <v>64226999</v>
      </c>
      <c r="X27" s="3"/>
      <c r="Y27" s="3">
        <v>149127568</v>
      </c>
      <c r="Z27" s="3">
        <v>84619793</v>
      </c>
      <c r="AA27" s="3">
        <v>59928119</v>
      </c>
      <c r="AB27" s="3"/>
      <c r="AC27" s="27">
        <v>7888074709</v>
      </c>
      <c r="AD27" s="28">
        <v>46052385134</v>
      </c>
      <c r="AE27" s="135"/>
      <c r="AG27" s="135"/>
      <c r="AI27" s="135"/>
    </row>
    <row r="28" spans="1:35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>
        <v>0</v>
      </c>
      <c r="J28" s="3">
        <v>0</v>
      </c>
      <c r="K28" s="3">
        <v>36116829265</v>
      </c>
      <c r="L28" s="3"/>
      <c r="M28" s="3"/>
      <c r="N28" s="3"/>
      <c r="O28" s="3"/>
      <c r="P28" s="25">
        <v>147335486011</v>
      </c>
      <c r="Q28" s="156">
        <v>64984914187</v>
      </c>
      <c r="R28" s="3">
        <v>9583664043</v>
      </c>
      <c r="S28" s="3">
        <v>971154865</v>
      </c>
      <c r="T28" s="3">
        <v>13858378</v>
      </c>
      <c r="U28" s="3">
        <v>361831913</v>
      </c>
      <c r="V28" s="3">
        <v>361831912</v>
      </c>
      <c r="W28" s="3">
        <v>0</v>
      </c>
      <c r="X28" s="3"/>
      <c r="Y28" s="3">
        <v>756972929</v>
      </c>
      <c r="Z28" s="3">
        <v>423640040</v>
      </c>
      <c r="AA28" s="3">
        <v>300023785</v>
      </c>
      <c r="AB28" s="3"/>
      <c r="AC28" s="27">
        <v>12772977865</v>
      </c>
      <c r="AD28" s="28">
        <v>69577593959</v>
      </c>
      <c r="AE28" s="135"/>
      <c r="AG28" s="135"/>
      <c r="AI28" s="135"/>
    </row>
    <row r="29" spans="1:35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>
        <v>0</v>
      </c>
      <c r="J29" s="3">
        <v>0</v>
      </c>
      <c r="K29" s="3">
        <v>350547396007</v>
      </c>
      <c r="L29" s="3"/>
      <c r="M29" s="3"/>
      <c r="N29" s="3"/>
      <c r="O29" s="3"/>
      <c r="P29" s="25">
        <v>837840698717</v>
      </c>
      <c r="Q29" s="156">
        <v>339746888093</v>
      </c>
      <c r="R29" s="3">
        <v>67974459906</v>
      </c>
      <c r="S29" s="3">
        <v>298913626</v>
      </c>
      <c r="T29" s="3">
        <v>1076248536</v>
      </c>
      <c r="U29" s="3">
        <v>2406677792</v>
      </c>
      <c r="V29" s="3">
        <v>2406677791</v>
      </c>
      <c r="W29" s="3">
        <v>0</v>
      </c>
      <c r="X29" s="3"/>
      <c r="Y29" s="3">
        <v>5370362128</v>
      </c>
      <c r="Z29" s="3">
        <v>2817786492</v>
      </c>
      <c r="AA29" s="3">
        <v>1995569091</v>
      </c>
      <c r="AB29" s="3"/>
      <c r="AC29" s="27">
        <v>84346695362</v>
      </c>
      <c r="AD29" s="28">
        <v>413747115262</v>
      </c>
      <c r="AE29" s="135"/>
      <c r="AG29" s="135"/>
      <c r="AI29" s="135"/>
    </row>
    <row r="30" spans="1:35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>
        <v>0</v>
      </c>
      <c r="J30" s="3">
        <v>0</v>
      </c>
      <c r="K30" s="3">
        <v>110047518439</v>
      </c>
      <c r="L30" s="3"/>
      <c r="M30" s="3"/>
      <c r="N30" s="3"/>
      <c r="O30" s="3"/>
      <c r="P30" s="25">
        <v>541811527892</v>
      </c>
      <c r="Q30" s="156">
        <v>213908876818</v>
      </c>
      <c r="R30" s="3">
        <v>46231268760</v>
      </c>
      <c r="S30" s="3">
        <v>5866841705</v>
      </c>
      <c r="T30" s="3">
        <v>399949816</v>
      </c>
      <c r="U30" s="3">
        <v>1470091745</v>
      </c>
      <c r="V30" s="3">
        <v>1470091745</v>
      </c>
      <c r="W30" s="3">
        <v>0</v>
      </c>
      <c r="X30" s="3"/>
      <c r="Y30" s="3">
        <v>3157784868</v>
      </c>
      <c r="Z30" s="3">
        <v>1721212817</v>
      </c>
      <c r="AA30" s="3">
        <v>1218970673</v>
      </c>
      <c r="AB30" s="3"/>
      <c r="AC30" s="27">
        <v>61536212129</v>
      </c>
      <c r="AD30" s="28">
        <v>266366438945</v>
      </c>
      <c r="AE30" s="135"/>
      <c r="AG30" s="135"/>
      <c r="AI30" s="135"/>
    </row>
    <row r="31" spans="1:35" x14ac:dyDescent="0.25">
      <c r="A31" s="20">
        <v>19</v>
      </c>
      <c r="B31" s="21" t="s">
        <v>116</v>
      </c>
      <c r="C31" s="21" t="s">
        <v>1260</v>
      </c>
      <c r="D31" s="22">
        <v>800103920</v>
      </c>
      <c r="E31" s="22">
        <v>114747000</v>
      </c>
      <c r="F31" s="23" t="s">
        <v>117</v>
      </c>
      <c r="G31" s="24">
        <v>725855153125</v>
      </c>
      <c r="H31" s="24">
        <v>5378993605</v>
      </c>
      <c r="I31" s="3">
        <v>0</v>
      </c>
      <c r="J31" s="3">
        <v>0</v>
      </c>
      <c r="K31" s="3">
        <v>321142475795</v>
      </c>
      <c r="L31" s="3"/>
      <c r="M31" s="3"/>
      <c r="N31" s="3"/>
      <c r="O31" s="3"/>
      <c r="P31" s="25">
        <v>1052376622525</v>
      </c>
      <c r="Q31" s="156">
        <v>404985710990</v>
      </c>
      <c r="R31" s="3">
        <v>91568087459</v>
      </c>
      <c r="S31" s="3">
        <v>2203853969</v>
      </c>
      <c r="T31" s="3">
        <v>1506976070</v>
      </c>
      <c r="U31" s="3">
        <v>3155164395</v>
      </c>
      <c r="V31" s="3">
        <v>3155164395</v>
      </c>
      <c r="W31" s="3">
        <v>0</v>
      </c>
      <c r="X31" s="155"/>
      <c r="Y31" s="3">
        <v>6892185800</v>
      </c>
      <c r="Z31" s="3">
        <v>3694129577</v>
      </c>
      <c r="AA31" s="3">
        <v>2616199213</v>
      </c>
      <c r="AB31" s="154"/>
      <c r="AC31" s="27">
        <v>114791760878</v>
      </c>
      <c r="AD31" s="28">
        <v>539138426864</v>
      </c>
      <c r="AE31" s="135"/>
      <c r="AG31" s="135"/>
      <c r="AI31" s="135"/>
    </row>
    <row r="32" spans="1:35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>
        <v>0</v>
      </c>
      <c r="J32" s="3">
        <v>0</v>
      </c>
      <c r="K32" s="3">
        <v>188065370741</v>
      </c>
      <c r="L32" s="3"/>
      <c r="M32" s="3"/>
      <c r="N32" s="3"/>
      <c r="O32" s="3"/>
      <c r="P32" s="25">
        <v>539279814525</v>
      </c>
      <c r="Q32" s="156">
        <v>228979634570</v>
      </c>
      <c r="R32" s="3">
        <v>39977500434</v>
      </c>
      <c r="S32" s="3">
        <v>2955912388</v>
      </c>
      <c r="T32" s="3">
        <v>575876206</v>
      </c>
      <c r="U32" s="3">
        <v>960012112</v>
      </c>
      <c r="V32" s="3">
        <v>960012111</v>
      </c>
      <c r="W32" s="3">
        <v>0</v>
      </c>
      <c r="X32" s="3"/>
      <c r="Y32" s="3">
        <v>2159949294</v>
      </c>
      <c r="Z32" s="3">
        <v>1124001380</v>
      </c>
      <c r="AA32" s="3">
        <v>796022843</v>
      </c>
      <c r="AB32" s="3"/>
      <c r="AC32" s="27">
        <v>49509286768</v>
      </c>
      <c r="AD32" s="28">
        <v>260790893187</v>
      </c>
      <c r="AE32" s="135"/>
      <c r="AG32" s="135"/>
      <c r="AI32" s="135"/>
    </row>
    <row r="33" spans="1:35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>
        <v>0</v>
      </c>
      <c r="J33" s="3">
        <v>0</v>
      </c>
      <c r="K33" s="3">
        <v>527501573912</v>
      </c>
      <c r="L33" s="3"/>
      <c r="M33" s="3"/>
      <c r="N33" s="3"/>
      <c r="O33" s="3"/>
      <c r="P33" s="25">
        <v>1156421335802</v>
      </c>
      <c r="Q33" s="156">
        <v>484228671023</v>
      </c>
      <c r="R33" s="3">
        <v>94488865806</v>
      </c>
      <c r="S33" s="3">
        <v>1620729627</v>
      </c>
      <c r="T33" s="3">
        <v>2123056436</v>
      </c>
      <c r="U33" s="3">
        <v>3471727235</v>
      </c>
      <c r="V33" s="3">
        <v>3471727235</v>
      </c>
      <c r="W33" s="3">
        <v>0</v>
      </c>
      <c r="X33" s="3"/>
      <c r="Y33" s="3">
        <v>7611630281</v>
      </c>
      <c r="Z33" s="3">
        <v>4064767681</v>
      </c>
      <c r="AA33" s="3">
        <v>2878686789</v>
      </c>
      <c r="AB33" s="3"/>
      <c r="AC33" s="27">
        <v>119731191090</v>
      </c>
      <c r="AD33" s="28">
        <v>552461473689</v>
      </c>
      <c r="AE33" s="135"/>
      <c r="AG33" s="135"/>
      <c r="AI33" s="135"/>
    </row>
    <row r="34" spans="1:35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>
        <v>0</v>
      </c>
      <c r="J34" s="3">
        <v>0</v>
      </c>
      <c r="K34" s="3">
        <v>230663570397</v>
      </c>
      <c r="L34" s="3"/>
      <c r="M34" s="3"/>
      <c r="N34" s="3"/>
      <c r="O34" s="3"/>
      <c r="P34" s="25">
        <v>962025106477</v>
      </c>
      <c r="Q34" s="156">
        <v>371377409280</v>
      </c>
      <c r="R34" s="3">
        <v>102980018657</v>
      </c>
      <c r="S34" s="3">
        <v>933583890</v>
      </c>
      <c r="T34" s="3">
        <v>2315558840</v>
      </c>
      <c r="U34" s="3">
        <v>1947111800</v>
      </c>
      <c r="V34" s="3">
        <v>1947111799</v>
      </c>
      <c r="W34" s="3">
        <v>0</v>
      </c>
      <c r="X34" s="3"/>
      <c r="Y34" s="3">
        <v>4341487719</v>
      </c>
      <c r="Z34" s="3">
        <v>2279717437</v>
      </c>
      <c r="AA34" s="3">
        <v>1614506162</v>
      </c>
      <c r="AB34" s="3"/>
      <c r="AC34" s="27">
        <v>118359096304</v>
      </c>
      <c r="AD34" s="28">
        <v>472288600893</v>
      </c>
      <c r="AE34" s="135"/>
      <c r="AG34" s="135"/>
      <c r="AI34" s="135"/>
    </row>
    <row r="35" spans="1:35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>
        <v>0</v>
      </c>
      <c r="J35" s="3">
        <v>0</v>
      </c>
      <c r="K35" s="3">
        <v>144899851748</v>
      </c>
      <c r="L35" s="3"/>
      <c r="M35" s="3"/>
      <c r="N35" s="3"/>
      <c r="O35" s="3"/>
      <c r="P35" s="25">
        <v>543821941800</v>
      </c>
      <c r="Q35" s="156">
        <v>227126987719</v>
      </c>
      <c r="R35" s="3">
        <v>38358644725</v>
      </c>
      <c r="S35" s="3">
        <v>2308864337</v>
      </c>
      <c r="T35" s="3">
        <v>263145310</v>
      </c>
      <c r="U35" s="3">
        <v>1402274292</v>
      </c>
      <c r="V35" s="3">
        <v>1402274292</v>
      </c>
      <c r="W35" s="3">
        <v>0</v>
      </c>
      <c r="X35" s="3"/>
      <c r="Y35" s="3">
        <v>3255779640</v>
      </c>
      <c r="Z35" s="3">
        <v>1692195699</v>
      </c>
      <c r="AA35" s="3">
        <v>1198420620</v>
      </c>
      <c r="AB35" s="3"/>
      <c r="AC35" s="27">
        <v>49881598915</v>
      </c>
      <c r="AD35" s="28">
        <v>266813355166</v>
      </c>
      <c r="AE35" s="135"/>
      <c r="AG35" s="135"/>
      <c r="AI35" s="135"/>
    </row>
    <row r="36" spans="1:35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>
        <v>0</v>
      </c>
      <c r="J36" s="3">
        <v>0</v>
      </c>
      <c r="K36" s="3">
        <v>127804152841</v>
      </c>
      <c r="L36" s="3"/>
      <c r="M36" s="3"/>
      <c r="N36" s="3"/>
      <c r="O36" s="3"/>
      <c r="P36" s="25">
        <v>281090240816</v>
      </c>
      <c r="Q36" s="156">
        <v>113916356270</v>
      </c>
      <c r="R36" s="3">
        <v>27331363446</v>
      </c>
      <c r="S36" s="3">
        <v>257558221</v>
      </c>
      <c r="T36" s="3">
        <v>0</v>
      </c>
      <c r="U36" s="3">
        <v>584398900</v>
      </c>
      <c r="V36" s="3">
        <v>584398900</v>
      </c>
      <c r="W36" s="3">
        <v>0</v>
      </c>
      <c r="X36" s="3"/>
      <c r="Y36" s="3">
        <v>1348058583</v>
      </c>
      <c r="Z36" s="3">
        <v>684225920</v>
      </c>
      <c r="AA36" s="3">
        <v>484571880</v>
      </c>
      <c r="AB36" s="3"/>
      <c r="AC36" s="27">
        <v>31274575850</v>
      </c>
      <c r="AD36" s="28">
        <v>135899308696</v>
      </c>
      <c r="AE36" s="135"/>
      <c r="AG36" s="135"/>
      <c r="AI36" s="135"/>
    </row>
    <row r="37" spans="1:35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>
        <v>0</v>
      </c>
      <c r="J37" s="3">
        <v>0</v>
      </c>
      <c r="K37" s="3">
        <v>133516008588</v>
      </c>
      <c r="L37" s="3"/>
      <c r="M37" s="3"/>
      <c r="N37" s="3"/>
      <c r="O37" s="3"/>
      <c r="P37" s="25">
        <v>319129848639</v>
      </c>
      <c r="Q37" s="156">
        <v>122590427900</v>
      </c>
      <c r="R37" s="3">
        <v>30254031664</v>
      </c>
      <c r="S37" s="3">
        <v>207063052</v>
      </c>
      <c r="T37" s="3">
        <v>1079749906</v>
      </c>
      <c r="U37" s="3">
        <v>996260077</v>
      </c>
      <c r="V37" s="3">
        <v>996260077</v>
      </c>
      <c r="W37" s="3">
        <v>0</v>
      </c>
      <c r="X37" s="3"/>
      <c r="Y37" s="3">
        <v>2186223837</v>
      </c>
      <c r="Z37" s="3">
        <v>1166441223</v>
      </c>
      <c r="AA37" s="3">
        <v>826078931</v>
      </c>
      <c r="AB37" s="3"/>
      <c r="AC37" s="27">
        <v>37712108767</v>
      </c>
      <c r="AD37" s="28">
        <v>158827311972</v>
      </c>
      <c r="AE37" s="135"/>
      <c r="AG37" s="135"/>
      <c r="AI37" s="135"/>
    </row>
    <row r="38" spans="1:35" x14ac:dyDescent="0.25">
      <c r="A38" s="29">
        <v>26</v>
      </c>
      <c r="B38" s="21" t="s">
        <v>130</v>
      </c>
      <c r="C38" s="21" t="s">
        <v>1366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>
        <v>775743504</v>
      </c>
      <c r="J38" s="3">
        <v>645291954</v>
      </c>
      <c r="K38" s="3">
        <v>0</v>
      </c>
      <c r="L38" s="3"/>
      <c r="M38" s="3"/>
      <c r="N38" s="3"/>
      <c r="O38" s="3"/>
      <c r="P38" s="25">
        <v>52833423977</v>
      </c>
      <c r="Q38" s="156">
        <v>21149690267</v>
      </c>
      <c r="R38" s="3">
        <v>4736919567</v>
      </c>
      <c r="S38" s="3">
        <v>367536014</v>
      </c>
      <c r="T38" s="3">
        <v>189385454</v>
      </c>
      <c r="U38" s="3">
        <v>91371592</v>
      </c>
      <c r="V38" s="3">
        <v>91371592</v>
      </c>
      <c r="W38" s="3">
        <v>64645292</v>
      </c>
      <c r="X38" s="3"/>
      <c r="Y38" s="3">
        <v>203710549</v>
      </c>
      <c r="Z38" s="3">
        <v>106979687</v>
      </c>
      <c r="AA38" s="3">
        <v>75763497</v>
      </c>
      <c r="AB38" s="3"/>
      <c r="AC38" s="27">
        <v>5927683244</v>
      </c>
      <c r="AD38" s="28">
        <v>25756050466</v>
      </c>
      <c r="AE38" s="135"/>
      <c r="AG38" s="135"/>
      <c r="AI38" s="135"/>
    </row>
    <row r="39" spans="1:35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>
        <v>0</v>
      </c>
      <c r="J39" s="3">
        <v>0</v>
      </c>
      <c r="K39" s="3">
        <v>433741533762</v>
      </c>
      <c r="L39" s="3"/>
      <c r="M39" s="3"/>
      <c r="N39" s="3"/>
      <c r="O39" s="3"/>
      <c r="P39" s="25">
        <v>1083088656672</v>
      </c>
      <c r="Q39" s="156">
        <v>443747056216</v>
      </c>
      <c r="R39" s="3">
        <v>80141336133</v>
      </c>
      <c r="S39" s="3">
        <v>346596559</v>
      </c>
      <c r="T39" s="3">
        <v>3486808906</v>
      </c>
      <c r="U39" s="3">
        <v>2760987043</v>
      </c>
      <c r="V39" s="3">
        <v>2760987042</v>
      </c>
      <c r="W39" s="3">
        <v>0</v>
      </c>
      <c r="X39" s="3"/>
      <c r="Y39" s="3">
        <v>6175621293</v>
      </c>
      <c r="Z39" s="3">
        <v>3232618849</v>
      </c>
      <c r="AA39" s="3">
        <v>2289355236</v>
      </c>
      <c r="AB39" s="3"/>
      <c r="AC39" s="27">
        <v>101194311061</v>
      </c>
      <c r="AD39" s="28">
        <v>538147289395</v>
      </c>
      <c r="AE39" s="135"/>
      <c r="AG39" s="135"/>
      <c r="AI39" s="135"/>
    </row>
    <row r="40" spans="1:35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>
        <v>0</v>
      </c>
      <c r="J40" s="3">
        <v>0</v>
      </c>
      <c r="K40" s="3">
        <v>289886620280</v>
      </c>
      <c r="L40" s="3"/>
      <c r="M40" s="3"/>
      <c r="N40" s="3"/>
      <c r="O40" s="3"/>
      <c r="P40" s="25">
        <v>860454288809</v>
      </c>
      <c r="Q40" s="156">
        <v>340395421123</v>
      </c>
      <c r="R40" s="3">
        <v>69411057929</v>
      </c>
      <c r="S40" s="3">
        <v>218571105</v>
      </c>
      <c r="T40" s="3">
        <v>0</v>
      </c>
      <c r="U40" s="3">
        <v>4483463916</v>
      </c>
      <c r="V40" s="3">
        <v>4483463916</v>
      </c>
      <c r="W40" s="3">
        <v>0</v>
      </c>
      <c r="X40" s="3"/>
      <c r="Y40" s="3">
        <v>9695240929</v>
      </c>
      <c r="Z40" s="3">
        <v>5249329222</v>
      </c>
      <c r="AA40" s="3">
        <v>3717598610</v>
      </c>
      <c r="AB40" s="3"/>
      <c r="AC40" s="27">
        <v>97258725627</v>
      </c>
      <c r="AD40" s="28">
        <v>422800142059</v>
      </c>
      <c r="AE40" s="135"/>
      <c r="AG40" s="135"/>
      <c r="AI40" s="135"/>
    </row>
    <row r="41" spans="1:35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>
        <v>0</v>
      </c>
      <c r="J41" s="3">
        <v>0</v>
      </c>
      <c r="K41" s="3">
        <v>429134281699</v>
      </c>
      <c r="L41" s="3"/>
      <c r="M41" s="3"/>
      <c r="N41" s="3"/>
      <c r="O41" s="3"/>
      <c r="P41" s="25">
        <v>1028544674039</v>
      </c>
      <c r="Q41" s="156">
        <v>402720663432</v>
      </c>
      <c r="R41" s="3">
        <v>99972498326</v>
      </c>
      <c r="S41" s="3">
        <v>687683235</v>
      </c>
      <c r="T41" s="3">
        <v>7073957080</v>
      </c>
      <c r="U41" s="3">
        <v>3416940709</v>
      </c>
      <c r="V41" s="3">
        <v>3416940709</v>
      </c>
      <c r="W41" s="3">
        <v>0</v>
      </c>
      <c r="X41" s="3"/>
      <c r="Y41" s="3">
        <v>13138380089</v>
      </c>
      <c r="Z41" s="3">
        <v>4017178170</v>
      </c>
      <c r="AA41" s="3">
        <v>2844983681</v>
      </c>
      <c r="AB41" s="3"/>
      <c r="AC41" s="27">
        <v>134568561999</v>
      </c>
      <c r="AD41" s="28">
        <v>491255448608</v>
      </c>
      <c r="AE41" s="135"/>
      <c r="AG41" s="135"/>
      <c r="AI41" s="135"/>
    </row>
    <row r="42" spans="1:35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>
        <v>0</v>
      </c>
      <c r="J42" s="3">
        <v>0</v>
      </c>
      <c r="K42" s="3">
        <v>311486723686</v>
      </c>
      <c r="L42" s="3"/>
      <c r="M42" s="3"/>
      <c r="N42" s="3"/>
      <c r="O42" s="3"/>
      <c r="P42" s="25">
        <v>862628643683</v>
      </c>
      <c r="Q42" s="156">
        <v>350671931443</v>
      </c>
      <c r="R42" s="3">
        <v>61283261968</v>
      </c>
      <c r="S42" s="3">
        <v>0</v>
      </c>
      <c r="T42" s="3">
        <v>8110235126</v>
      </c>
      <c r="U42" s="3">
        <v>2419551149</v>
      </c>
      <c r="V42" s="3">
        <v>2419551148</v>
      </c>
      <c r="W42" s="3">
        <v>0</v>
      </c>
      <c r="X42" s="3"/>
      <c r="Y42" s="3">
        <v>5379292765</v>
      </c>
      <c r="Z42" s="3">
        <v>2832858876</v>
      </c>
      <c r="AA42" s="3">
        <v>2006243421</v>
      </c>
      <c r="AB42" s="3"/>
      <c r="AC42" s="27">
        <v>84450994453</v>
      </c>
      <c r="AD42" s="28">
        <v>427505717787</v>
      </c>
      <c r="AE42" s="135"/>
      <c r="AG42" s="135"/>
      <c r="AI42" s="135"/>
    </row>
    <row r="43" spans="1:35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>
        <v>484900931</v>
      </c>
      <c r="J43" s="3">
        <v>315926748</v>
      </c>
      <c r="K43" s="3">
        <v>10923723471</v>
      </c>
      <c r="L43" s="3"/>
      <c r="M43" s="3"/>
      <c r="N43" s="3"/>
      <c r="O43" s="3"/>
      <c r="P43" s="25">
        <v>94009083121</v>
      </c>
      <c r="Q43" s="156">
        <v>52814841181</v>
      </c>
      <c r="R43" s="3">
        <v>4565815151</v>
      </c>
      <c r="S43" s="3">
        <v>1222197149</v>
      </c>
      <c r="T43" s="3">
        <v>23891468</v>
      </c>
      <c r="U43" s="3">
        <v>73879278</v>
      </c>
      <c r="V43" s="3">
        <v>73879277</v>
      </c>
      <c r="W43" s="3">
        <v>40408411</v>
      </c>
      <c r="X43" s="3"/>
      <c r="Y43" s="3">
        <v>144989805</v>
      </c>
      <c r="Z43" s="3">
        <v>86499336</v>
      </c>
      <c r="AA43" s="3">
        <v>61259219</v>
      </c>
      <c r="AB43" s="3"/>
      <c r="AC43" s="27">
        <v>6292819094</v>
      </c>
      <c r="AD43" s="28">
        <v>34901422846</v>
      </c>
      <c r="AE43" s="135"/>
      <c r="AG43" s="135"/>
      <c r="AI43" s="135"/>
    </row>
    <row r="44" spans="1:35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>
        <v>0</v>
      </c>
      <c r="J44" s="3">
        <v>0</v>
      </c>
      <c r="K44" s="3">
        <v>0</v>
      </c>
      <c r="L44" s="3"/>
      <c r="M44" s="3"/>
      <c r="N44" s="3"/>
      <c r="O44" s="3"/>
      <c r="P44" s="25">
        <v>164412613559</v>
      </c>
      <c r="Q44" s="156">
        <v>52401698599</v>
      </c>
      <c r="R44" s="3">
        <v>6875354683</v>
      </c>
      <c r="S44" s="3">
        <v>2025780833</v>
      </c>
      <c r="T44" s="3">
        <v>77716094</v>
      </c>
      <c r="U44" s="3">
        <v>418304525</v>
      </c>
      <c r="V44" s="3">
        <v>418304524</v>
      </c>
      <c r="W44" s="3">
        <v>0</v>
      </c>
      <c r="X44" s="3"/>
      <c r="Y44" s="3">
        <v>877920298</v>
      </c>
      <c r="Z44" s="3">
        <v>489759303</v>
      </c>
      <c r="AA44" s="3">
        <v>346849746</v>
      </c>
      <c r="AB44" s="3"/>
      <c r="AC44" s="27">
        <v>11529990006</v>
      </c>
      <c r="AD44" s="28">
        <v>100480924954</v>
      </c>
      <c r="AE44" s="135"/>
      <c r="AG44" s="135"/>
      <c r="AI44" s="135"/>
    </row>
    <row r="45" spans="1:35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>
        <v>57951977472</v>
      </c>
      <c r="J45" s="3">
        <v>58232153781</v>
      </c>
      <c r="K45" s="3">
        <v>1650177981043</v>
      </c>
      <c r="L45" s="3"/>
      <c r="M45" s="3"/>
      <c r="N45" s="3"/>
      <c r="O45" s="3"/>
      <c r="P45" s="25">
        <v>4401045877096</v>
      </c>
      <c r="Q45" s="156">
        <v>1831148416942</v>
      </c>
      <c r="R45" s="3">
        <v>194644222293</v>
      </c>
      <c r="S45" s="3">
        <v>12689700802</v>
      </c>
      <c r="T45" s="3">
        <v>8830119414</v>
      </c>
      <c r="U45" s="3">
        <v>13825749750</v>
      </c>
      <c r="V45" s="3">
        <v>13825749750</v>
      </c>
      <c r="W45" s="3">
        <v>4829331456</v>
      </c>
      <c r="X45" s="3"/>
      <c r="Y45" s="3">
        <v>25388870288</v>
      </c>
      <c r="Z45" s="3">
        <v>16187464322</v>
      </c>
      <c r="AA45" s="3">
        <v>11464035178</v>
      </c>
      <c r="AB45" s="3"/>
      <c r="AC45" s="27">
        <v>301685243253</v>
      </c>
      <c r="AD45" s="28">
        <v>2268212216901</v>
      </c>
      <c r="AE45" s="135"/>
      <c r="AG45" s="135"/>
      <c r="AI45" s="135"/>
    </row>
    <row r="46" spans="1:35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>
        <v>15375268352</v>
      </c>
      <c r="J46" s="3">
        <v>17307450683</v>
      </c>
      <c r="K46" s="3">
        <v>323358671278</v>
      </c>
      <c r="L46" s="3"/>
      <c r="M46" s="3"/>
      <c r="N46" s="3"/>
      <c r="O46" s="3"/>
      <c r="P46" s="25">
        <v>1051750898436</v>
      </c>
      <c r="Q46" s="156">
        <v>417260225878</v>
      </c>
      <c r="R46" s="3">
        <v>68123472461</v>
      </c>
      <c r="S46" s="3">
        <v>7466309210</v>
      </c>
      <c r="T46" s="3">
        <v>0</v>
      </c>
      <c r="U46" s="3">
        <v>3101565597</v>
      </c>
      <c r="V46" s="3">
        <v>3101565597</v>
      </c>
      <c r="W46" s="3">
        <v>1281272363</v>
      </c>
      <c r="X46" s="3"/>
      <c r="Y46" s="3">
        <v>6907369131</v>
      </c>
      <c r="Z46" s="3">
        <v>3631375032</v>
      </c>
      <c r="AA46" s="3">
        <v>2571756162</v>
      </c>
      <c r="AB46" s="3"/>
      <c r="AC46" s="27">
        <v>96184685553</v>
      </c>
      <c r="AD46" s="28">
        <v>538305987005</v>
      </c>
      <c r="AE46" s="135"/>
      <c r="AG46" s="135"/>
      <c r="AI46" s="135"/>
    </row>
    <row r="47" spans="1:35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>
        <v>15344712704</v>
      </c>
      <c r="J47" s="3">
        <v>12898807376</v>
      </c>
      <c r="K47" s="3">
        <v>206751759258</v>
      </c>
      <c r="L47" s="3"/>
      <c r="M47" s="3"/>
      <c r="N47" s="3"/>
      <c r="O47" s="3"/>
      <c r="P47" s="25">
        <v>858268905054</v>
      </c>
      <c r="Q47" s="156">
        <v>352892917021</v>
      </c>
      <c r="R47" s="3">
        <v>55302586510</v>
      </c>
      <c r="S47" s="3">
        <v>9565617305</v>
      </c>
      <c r="T47" s="3">
        <v>0</v>
      </c>
      <c r="U47" s="3">
        <v>0</v>
      </c>
      <c r="V47" s="3">
        <v>0</v>
      </c>
      <c r="W47" s="3">
        <v>1278726059</v>
      </c>
      <c r="X47" s="3"/>
      <c r="Y47" s="3">
        <v>0</v>
      </c>
      <c r="Z47" s="3">
        <v>0</v>
      </c>
      <c r="AA47" s="3">
        <v>0</v>
      </c>
      <c r="AB47" s="3"/>
      <c r="AC47" s="27">
        <v>66146929874</v>
      </c>
      <c r="AD47" s="28">
        <v>439229058159</v>
      </c>
      <c r="AE47" s="135"/>
      <c r="AG47" s="135"/>
      <c r="AI47" s="135"/>
    </row>
    <row r="48" spans="1:35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>
        <v>9217302912</v>
      </c>
      <c r="J48" s="3">
        <v>8731605307</v>
      </c>
      <c r="K48" s="3">
        <v>146041489334</v>
      </c>
      <c r="L48" s="3"/>
      <c r="M48" s="3"/>
      <c r="N48" s="3"/>
      <c r="O48" s="3"/>
      <c r="P48" s="25">
        <v>500234375221</v>
      </c>
      <c r="Q48" s="156">
        <v>208993793870</v>
      </c>
      <c r="R48" s="3">
        <v>46366271794</v>
      </c>
      <c r="S48" s="3">
        <v>1704399207</v>
      </c>
      <c r="T48" s="3">
        <v>0</v>
      </c>
      <c r="U48" s="3">
        <v>1498594100</v>
      </c>
      <c r="V48" s="3">
        <v>1498594100</v>
      </c>
      <c r="W48" s="3">
        <v>768108576</v>
      </c>
      <c r="X48" s="3"/>
      <c r="Y48" s="3">
        <v>3294239192</v>
      </c>
      <c r="Z48" s="3">
        <v>1754583944</v>
      </c>
      <c r="AA48" s="3">
        <v>1242604256</v>
      </c>
      <c r="AB48" s="3"/>
      <c r="AC48" s="27">
        <v>58127395169</v>
      </c>
      <c r="AD48" s="28">
        <v>233113186182</v>
      </c>
      <c r="AE48" s="135"/>
      <c r="AG48" s="135"/>
      <c r="AI48" s="135"/>
    </row>
    <row r="49" spans="1:35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>
        <v>2654826784</v>
      </c>
      <c r="J49" s="3">
        <v>3266516810</v>
      </c>
      <c r="K49" s="3">
        <v>114170406221</v>
      </c>
      <c r="L49" s="3"/>
      <c r="M49" s="3"/>
      <c r="N49" s="3"/>
      <c r="O49" s="3"/>
      <c r="P49" s="25">
        <v>249195504301</v>
      </c>
      <c r="Q49" s="156">
        <v>104389707199</v>
      </c>
      <c r="R49" s="3">
        <v>20766109312</v>
      </c>
      <c r="S49" s="3">
        <v>51230510</v>
      </c>
      <c r="T49" s="3">
        <v>0</v>
      </c>
      <c r="U49" s="3">
        <v>713267403</v>
      </c>
      <c r="V49" s="3">
        <v>713267402</v>
      </c>
      <c r="W49" s="3">
        <v>221235565</v>
      </c>
      <c r="X49" s="3"/>
      <c r="Y49" s="3">
        <v>1604314490</v>
      </c>
      <c r="Z49" s="3">
        <v>835107740</v>
      </c>
      <c r="AA49" s="3">
        <v>591427065</v>
      </c>
      <c r="AB49" s="3"/>
      <c r="AC49" s="27">
        <v>25495959487</v>
      </c>
      <c r="AD49" s="28">
        <v>119309837615</v>
      </c>
      <c r="AE49" s="135"/>
      <c r="AG49" s="135"/>
      <c r="AI49" s="135"/>
    </row>
    <row r="50" spans="1:35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>
        <v>3793294080</v>
      </c>
      <c r="J50" s="3">
        <v>3712240610</v>
      </c>
      <c r="K50" s="3">
        <v>62006676765</v>
      </c>
      <c r="L50" s="3"/>
      <c r="M50" s="3"/>
      <c r="N50" s="3"/>
      <c r="O50" s="3"/>
      <c r="P50" s="25">
        <v>203155982740</v>
      </c>
      <c r="Q50" s="156">
        <v>79678907144</v>
      </c>
      <c r="R50" s="3">
        <v>17784839908</v>
      </c>
      <c r="S50" s="3">
        <v>663158469</v>
      </c>
      <c r="T50" s="3">
        <v>0</v>
      </c>
      <c r="U50" s="3">
        <v>582830878</v>
      </c>
      <c r="V50" s="3">
        <v>582830877</v>
      </c>
      <c r="W50" s="3">
        <v>316107840</v>
      </c>
      <c r="X50" s="3"/>
      <c r="Y50" s="3">
        <v>1284038295</v>
      </c>
      <c r="Z50" s="3">
        <v>682390048</v>
      </c>
      <c r="AA50" s="3">
        <v>483271707</v>
      </c>
      <c r="AB50" s="3"/>
      <c r="AC50" s="27">
        <v>22379468022</v>
      </c>
      <c r="AD50" s="28">
        <v>101097607574</v>
      </c>
      <c r="AE50" s="135"/>
      <c r="AG50" s="135"/>
      <c r="AI50" s="135"/>
    </row>
    <row r="51" spans="1:35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>
        <v>4639110272</v>
      </c>
      <c r="J51" s="3">
        <v>4747185402</v>
      </c>
      <c r="K51" s="3">
        <v>80425124648</v>
      </c>
      <c r="L51" s="3"/>
      <c r="M51" s="3"/>
      <c r="N51" s="3"/>
      <c r="O51" s="3"/>
      <c r="P51" s="25">
        <v>287431253631</v>
      </c>
      <c r="Q51" s="156">
        <v>111653551578</v>
      </c>
      <c r="R51" s="3">
        <v>25766152651</v>
      </c>
      <c r="S51" s="3">
        <v>2560664735</v>
      </c>
      <c r="T51" s="3">
        <v>0</v>
      </c>
      <c r="U51" s="3">
        <v>817983236</v>
      </c>
      <c r="V51" s="3">
        <v>817983236</v>
      </c>
      <c r="W51" s="3">
        <v>386592523</v>
      </c>
      <c r="X51" s="3"/>
      <c r="Y51" s="3">
        <v>2043094290</v>
      </c>
      <c r="Z51" s="3">
        <v>957711132</v>
      </c>
      <c r="AA51" s="3">
        <v>678255340</v>
      </c>
      <c r="AB51" s="3"/>
      <c r="AC51" s="27">
        <v>34028437143</v>
      </c>
      <c r="AD51" s="28">
        <v>141749264910</v>
      </c>
      <c r="AE51" s="135"/>
      <c r="AG51" s="135"/>
      <c r="AI51" s="135"/>
    </row>
    <row r="52" spans="1:35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>
        <v>6205714176</v>
      </c>
      <c r="J52" s="3">
        <v>5543334854</v>
      </c>
      <c r="K52" s="3">
        <v>138892155659</v>
      </c>
      <c r="L52" s="3"/>
      <c r="M52" s="3"/>
      <c r="N52" s="37"/>
      <c r="O52" s="37"/>
      <c r="P52" s="25">
        <v>422350645294</v>
      </c>
      <c r="Q52" s="156">
        <v>165072045781</v>
      </c>
      <c r="R52" s="3">
        <v>39049255637</v>
      </c>
      <c r="S52" s="3">
        <v>1360686490</v>
      </c>
      <c r="T52" s="3">
        <v>0</v>
      </c>
      <c r="U52" s="3">
        <v>851378899</v>
      </c>
      <c r="V52" s="3">
        <v>851378899</v>
      </c>
      <c r="W52" s="3">
        <v>517142848</v>
      </c>
      <c r="X52" s="3"/>
      <c r="Y52" s="3">
        <v>1925096829</v>
      </c>
      <c r="Z52" s="3">
        <v>996811443</v>
      </c>
      <c r="AA52" s="3">
        <v>705946355</v>
      </c>
      <c r="AB52" s="3"/>
      <c r="AC52" s="27">
        <v>46257697400</v>
      </c>
      <c r="AD52" s="28">
        <v>211020902113</v>
      </c>
      <c r="AE52" s="135"/>
      <c r="AG52" s="135"/>
      <c r="AI52" s="135"/>
    </row>
    <row r="53" spans="1:35" s="48" customFormat="1" x14ac:dyDescent="0.25">
      <c r="A53" s="30">
        <v>41</v>
      </c>
      <c r="B53" s="31" t="s">
        <v>160</v>
      </c>
      <c r="C53" s="31" t="s">
        <v>1333</v>
      </c>
      <c r="D53" s="38">
        <v>890399045</v>
      </c>
      <c r="E53" s="22">
        <v>210976109</v>
      </c>
      <c r="F53" s="39" t="s">
        <v>161</v>
      </c>
      <c r="G53" s="24">
        <v>206274643895</v>
      </c>
      <c r="H53" s="24">
        <v>0</v>
      </c>
      <c r="I53" s="3">
        <v>4998493184</v>
      </c>
      <c r="J53" s="3">
        <v>4552135813</v>
      </c>
      <c r="K53" s="3">
        <v>97042718353</v>
      </c>
      <c r="L53" s="41"/>
      <c r="M53" s="41"/>
      <c r="N53" s="41"/>
      <c r="O53" s="42"/>
      <c r="P53" s="43">
        <v>312867991245</v>
      </c>
      <c r="Q53" s="156">
        <v>123558496958</v>
      </c>
      <c r="R53" s="3">
        <v>21204358043</v>
      </c>
      <c r="S53" s="3">
        <v>1341207093</v>
      </c>
      <c r="T53" s="3">
        <v>0</v>
      </c>
      <c r="U53" s="3">
        <v>704831110</v>
      </c>
      <c r="V53" s="3">
        <v>704831109</v>
      </c>
      <c r="W53" s="3">
        <v>0</v>
      </c>
      <c r="X53" s="3"/>
      <c r="Y53" s="3">
        <v>1705696578</v>
      </c>
      <c r="Z53" s="3">
        <v>891775948</v>
      </c>
      <c r="AA53" s="3">
        <v>631559744</v>
      </c>
      <c r="AB53" s="3"/>
      <c r="AC53" s="27">
        <v>27184259625</v>
      </c>
      <c r="AD53" s="28">
        <v>167610555484</v>
      </c>
      <c r="AE53" s="135"/>
      <c r="AF53" s="158"/>
      <c r="AG53" s="135"/>
      <c r="AH53" s="158"/>
      <c r="AI53" s="135"/>
    </row>
    <row r="54" spans="1:35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>
        <v>947590304</v>
      </c>
      <c r="J54" s="3">
        <v>1230898330</v>
      </c>
      <c r="K54" s="3">
        <v>45070857928</v>
      </c>
      <c r="L54" s="3"/>
      <c r="M54" s="3"/>
      <c r="N54" s="3"/>
      <c r="O54" s="3"/>
      <c r="P54" s="25">
        <v>92404171095</v>
      </c>
      <c r="Q54" s="156">
        <v>38371421158</v>
      </c>
      <c r="R54" s="3">
        <v>6961278502</v>
      </c>
      <c r="S54" s="3">
        <v>36211590</v>
      </c>
      <c r="T54" s="3">
        <v>0</v>
      </c>
      <c r="U54" s="3">
        <v>283867393</v>
      </c>
      <c r="V54" s="3">
        <v>283867393</v>
      </c>
      <c r="W54" s="3">
        <v>78965859</v>
      </c>
      <c r="X54" s="3"/>
      <c r="Y54" s="3">
        <v>628112787</v>
      </c>
      <c r="Z54" s="3">
        <v>332357621</v>
      </c>
      <c r="AA54" s="3">
        <v>235377165</v>
      </c>
      <c r="AB54" s="3"/>
      <c r="AC54" s="27">
        <v>8840038310</v>
      </c>
      <c r="AD54" s="28">
        <v>45192711627</v>
      </c>
      <c r="AE54" s="135"/>
      <c r="AG54" s="135"/>
      <c r="AI54" s="135"/>
    </row>
    <row r="55" spans="1:35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>
        <v>13728583168</v>
      </c>
      <c r="J55" s="3">
        <v>14078221090</v>
      </c>
      <c r="K55" s="3">
        <v>327489327438</v>
      </c>
      <c r="L55" s="3"/>
      <c r="M55" s="3"/>
      <c r="N55" s="3"/>
      <c r="O55" s="3"/>
      <c r="P55" s="25">
        <v>1079583378688</v>
      </c>
      <c r="Q55" s="156">
        <v>428111033821</v>
      </c>
      <c r="R55" s="3">
        <v>87556045893</v>
      </c>
      <c r="S55" s="3">
        <v>13119751630</v>
      </c>
      <c r="T55" s="3">
        <v>0</v>
      </c>
      <c r="U55" s="3">
        <v>1793909863</v>
      </c>
      <c r="V55" s="3">
        <v>1793909863</v>
      </c>
      <c r="W55" s="3">
        <v>1144048597</v>
      </c>
      <c r="X55" s="3"/>
      <c r="Y55" s="3">
        <v>4053370580</v>
      </c>
      <c r="Z55" s="3">
        <v>2100345546</v>
      </c>
      <c r="AA55" s="3">
        <v>1487474180</v>
      </c>
      <c r="AB55" s="3"/>
      <c r="AC55" s="27">
        <v>113048856152</v>
      </c>
      <c r="AD55" s="28">
        <v>538423488715</v>
      </c>
      <c r="AE55" s="135"/>
      <c r="AG55" s="135"/>
      <c r="AI55" s="135"/>
    </row>
    <row r="56" spans="1:35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>
        <v>1336256576</v>
      </c>
      <c r="J56" s="3">
        <v>1398611433</v>
      </c>
      <c r="K56" s="3">
        <v>39924351109</v>
      </c>
      <c r="L56" s="3"/>
      <c r="M56" s="3"/>
      <c r="N56" s="3"/>
      <c r="O56" s="3"/>
      <c r="P56" s="25">
        <v>97631170302</v>
      </c>
      <c r="Q56" s="156">
        <v>43276468792</v>
      </c>
      <c r="R56" s="3">
        <v>6949988608</v>
      </c>
      <c r="S56" s="3">
        <v>0</v>
      </c>
      <c r="T56" s="3">
        <v>0</v>
      </c>
      <c r="U56" s="3">
        <v>290205091</v>
      </c>
      <c r="V56" s="3">
        <v>290205090</v>
      </c>
      <c r="W56" s="3">
        <v>111354715</v>
      </c>
      <c r="X56" s="3"/>
      <c r="Y56" s="3">
        <v>648224392</v>
      </c>
      <c r="Z56" s="3">
        <v>339777924</v>
      </c>
      <c r="AA56" s="3">
        <v>240632257</v>
      </c>
      <c r="AB56" s="3"/>
      <c r="AC56" s="27">
        <v>8870388077</v>
      </c>
      <c r="AD56" s="28">
        <v>45484313433</v>
      </c>
      <c r="AE56" s="135"/>
      <c r="AG56" s="135"/>
      <c r="AI56" s="135"/>
    </row>
    <row r="57" spans="1:35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>
        <v>2961493248</v>
      </c>
      <c r="J57" s="3">
        <v>2670319292</v>
      </c>
      <c r="K57" s="3">
        <v>46803908421</v>
      </c>
      <c r="L57" s="3"/>
      <c r="M57" s="3"/>
      <c r="N57" s="3"/>
      <c r="O57" s="3"/>
      <c r="P57" s="25">
        <v>150281762713</v>
      </c>
      <c r="Q57" s="156">
        <v>61811442133</v>
      </c>
      <c r="R57" s="3">
        <v>10356396355</v>
      </c>
      <c r="S57" s="3">
        <v>103319731</v>
      </c>
      <c r="T57" s="3">
        <v>0</v>
      </c>
      <c r="U57" s="3">
        <v>343536249</v>
      </c>
      <c r="V57" s="3">
        <v>343536248</v>
      </c>
      <c r="W57" s="3">
        <v>246791104</v>
      </c>
      <c r="X57" s="3"/>
      <c r="Y57" s="3">
        <v>760508226</v>
      </c>
      <c r="Z57" s="3">
        <v>402219110</v>
      </c>
      <c r="AA57" s="3">
        <v>284853387</v>
      </c>
      <c r="AB57" s="3"/>
      <c r="AC57" s="27">
        <v>12841160410</v>
      </c>
      <c r="AD57" s="28">
        <v>75629160170</v>
      </c>
      <c r="AE57" s="135"/>
      <c r="AG57" s="135"/>
      <c r="AI57" s="135"/>
    </row>
    <row r="58" spans="1:35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>
        <v>10676903808</v>
      </c>
      <c r="J58" s="3">
        <v>9622290045</v>
      </c>
      <c r="K58" s="3">
        <v>190527633806</v>
      </c>
      <c r="L58" s="3"/>
      <c r="M58" s="3"/>
      <c r="N58" s="37"/>
      <c r="O58" s="37"/>
      <c r="P58" s="25">
        <v>619078983451</v>
      </c>
      <c r="Q58" s="156">
        <v>248632737588</v>
      </c>
      <c r="R58" s="3">
        <v>55798639677</v>
      </c>
      <c r="S58" s="3">
        <v>3336811766</v>
      </c>
      <c r="T58" s="3">
        <v>0</v>
      </c>
      <c r="U58" s="3">
        <v>1848554464</v>
      </c>
      <c r="V58" s="3">
        <v>1848554463</v>
      </c>
      <c r="W58" s="3">
        <v>889741984</v>
      </c>
      <c r="X58" s="3"/>
      <c r="Y58" s="3">
        <v>4044695714</v>
      </c>
      <c r="Z58" s="3">
        <v>2164324537</v>
      </c>
      <c r="AA58" s="3">
        <v>1532784390</v>
      </c>
      <c r="AB58" s="3"/>
      <c r="AC58" s="27">
        <v>71464106995</v>
      </c>
      <c r="AD58" s="28">
        <v>298982138868</v>
      </c>
      <c r="AE58" s="135"/>
      <c r="AG58" s="135"/>
      <c r="AI58" s="135"/>
    </row>
    <row r="59" spans="1:35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>
        <v>2232378880</v>
      </c>
      <c r="J59" s="3">
        <v>2214388542</v>
      </c>
      <c r="K59" s="3">
        <v>66700301705</v>
      </c>
      <c r="L59" s="3"/>
      <c r="M59" s="3"/>
      <c r="N59" s="3"/>
      <c r="O59" s="3"/>
      <c r="P59" s="25">
        <v>158949084755</v>
      </c>
      <c r="Q59" s="156">
        <v>65536150988</v>
      </c>
      <c r="R59" s="3">
        <v>11300654091</v>
      </c>
      <c r="S59" s="3">
        <v>446556898</v>
      </c>
      <c r="T59" s="3">
        <v>0</v>
      </c>
      <c r="U59" s="3">
        <v>415569074</v>
      </c>
      <c r="V59" s="3">
        <v>415569074</v>
      </c>
      <c r="W59" s="3">
        <v>186031573</v>
      </c>
      <c r="X59" s="3"/>
      <c r="Y59" s="3">
        <v>935504555</v>
      </c>
      <c r="Z59" s="3">
        <v>486556583</v>
      </c>
      <c r="AA59" s="3">
        <v>344581565</v>
      </c>
      <c r="AB59" s="3"/>
      <c r="AC59" s="27">
        <v>14531023413</v>
      </c>
      <c r="AD59" s="28">
        <v>78881910354</v>
      </c>
      <c r="AE59" s="135"/>
      <c r="AG59" s="135"/>
      <c r="AI59" s="135"/>
    </row>
    <row r="60" spans="1:35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>
        <v>1210849360</v>
      </c>
      <c r="J60" s="3">
        <v>1590009093</v>
      </c>
      <c r="K60" s="3">
        <v>52027548643</v>
      </c>
      <c r="L60" s="3"/>
      <c r="M60" s="3"/>
      <c r="N60" s="3"/>
      <c r="O60" s="3"/>
      <c r="P60" s="25">
        <v>118746697479</v>
      </c>
      <c r="Q60" s="156">
        <v>47836428539</v>
      </c>
      <c r="R60" s="3">
        <v>8832738379</v>
      </c>
      <c r="S60" s="3">
        <v>234260210</v>
      </c>
      <c r="T60" s="3">
        <v>0</v>
      </c>
      <c r="U60" s="3">
        <v>381267698</v>
      </c>
      <c r="V60" s="3">
        <v>381267698</v>
      </c>
      <c r="W60" s="3">
        <v>100904113</v>
      </c>
      <c r="X60" s="3"/>
      <c r="Y60" s="3">
        <v>841391615</v>
      </c>
      <c r="Z60" s="3">
        <v>446395846</v>
      </c>
      <c r="AA60" s="3">
        <v>316139550</v>
      </c>
      <c r="AB60" s="3"/>
      <c r="AC60" s="27">
        <v>11534365109</v>
      </c>
      <c r="AD60" s="28">
        <v>59375903831</v>
      </c>
      <c r="AE60" s="135"/>
      <c r="AG60" s="135"/>
      <c r="AI60" s="135"/>
    </row>
    <row r="61" spans="1:35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>
        <v>1139134096</v>
      </c>
      <c r="J61" s="3">
        <v>1427403908</v>
      </c>
      <c r="K61" s="3">
        <v>54807650230</v>
      </c>
      <c r="L61" s="3"/>
      <c r="M61" s="3"/>
      <c r="N61" s="3"/>
      <c r="O61" s="3"/>
      <c r="P61" s="25">
        <v>98932153548</v>
      </c>
      <c r="Q61" s="156">
        <v>42150351459</v>
      </c>
      <c r="R61" s="3">
        <v>9264119865</v>
      </c>
      <c r="S61" s="3">
        <v>0</v>
      </c>
      <c r="T61" s="3">
        <v>0</v>
      </c>
      <c r="U61" s="3">
        <v>321037206</v>
      </c>
      <c r="V61" s="3">
        <v>321037205</v>
      </c>
      <c r="W61" s="3">
        <v>94927841</v>
      </c>
      <c r="X61" s="3"/>
      <c r="Y61" s="3">
        <v>712414461</v>
      </c>
      <c r="Z61" s="3">
        <v>375876781</v>
      </c>
      <c r="AA61" s="3">
        <v>266197630</v>
      </c>
      <c r="AB61" s="3"/>
      <c r="AC61" s="27">
        <v>11355610989</v>
      </c>
      <c r="AD61" s="28">
        <v>45426191100</v>
      </c>
      <c r="AE61" s="135"/>
      <c r="AG61" s="135"/>
      <c r="AI61" s="135"/>
    </row>
    <row r="62" spans="1:35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>
        <v>2947417536</v>
      </c>
      <c r="J62" s="3">
        <v>2655488927</v>
      </c>
      <c r="K62" s="3">
        <v>73716027668</v>
      </c>
      <c r="L62" s="3"/>
      <c r="M62" s="3"/>
      <c r="N62" s="3"/>
      <c r="O62" s="3"/>
      <c r="P62" s="25">
        <v>193389493373</v>
      </c>
      <c r="Q62" s="156">
        <v>77003104016</v>
      </c>
      <c r="R62" s="3">
        <v>13983091029</v>
      </c>
      <c r="S62" s="3">
        <v>755527423</v>
      </c>
      <c r="T62" s="3">
        <v>0</v>
      </c>
      <c r="U62" s="3">
        <v>0</v>
      </c>
      <c r="V62" s="3">
        <v>0</v>
      </c>
      <c r="W62" s="3">
        <v>245618128</v>
      </c>
      <c r="X62" s="3"/>
      <c r="Y62" s="3">
        <v>0</v>
      </c>
      <c r="Z62" s="3">
        <v>0</v>
      </c>
      <c r="AA62" s="3">
        <v>0</v>
      </c>
      <c r="AB62" s="3"/>
      <c r="AC62" s="27">
        <v>14984236580</v>
      </c>
      <c r="AD62" s="28">
        <v>101402152777</v>
      </c>
      <c r="AE62" s="135"/>
      <c r="AG62" s="135"/>
      <c r="AI62" s="135"/>
    </row>
    <row r="63" spans="1:35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>
        <v>2299180800</v>
      </c>
      <c r="J63" s="3">
        <v>2568312539</v>
      </c>
      <c r="K63" s="3">
        <v>66321723777</v>
      </c>
      <c r="L63" s="3"/>
      <c r="M63" s="3"/>
      <c r="N63" s="3"/>
      <c r="O63" s="3"/>
      <c r="P63" s="25">
        <v>173635662309</v>
      </c>
      <c r="Q63" s="156">
        <v>69475661657</v>
      </c>
      <c r="R63" s="3">
        <v>16055100403</v>
      </c>
      <c r="S63" s="3">
        <v>188872390</v>
      </c>
      <c r="T63" s="3">
        <v>0</v>
      </c>
      <c r="U63" s="3">
        <v>563527107</v>
      </c>
      <c r="V63" s="3">
        <v>563527106</v>
      </c>
      <c r="W63" s="3">
        <v>191598400</v>
      </c>
      <c r="X63" s="3"/>
      <c r="Y63" s="3">
        <v>1248633844</v>
      </c>
      <c r="Z63" s="3">
        <v>659788807</v>
      </c>
      <c r="AA63" s="3">
        <v>467265406</v>
      </c>
      <c r="AB63" s="3"/>
      <c r="AC63" s="27">
        <v>19938313463</v>
      </c>
      <c r="AD63" s="28">
        <v>84221687189</v>
      </c>
      <c r="AE63" s="135"/>
      <c r="AG63" s="135"/>
      <c r="AI63" s="135"/>
    </row>
    <row r="64" spans="1:35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>
        <v>1354847696</v>
      </c>
      <c r="J64" s="3">
        <v>1602820646</v>
      </c>
      <c r="K64" s="3">
        <v>47489803182</v>
      </c>
      <c r="L64" s="3"/>
      <c r="M64" s="3"/>
      <c r="N64" s="3"/>
      <c r="O64" s="3"/>
      <c r="P64" s="25">
        <v>112306975111</v>
      </c>
      <c r="Q64" s="156">
        <v>43928522263</v>
      </c>
      <c r="R64" s="3">
        <v>10492787567</v>
      </c>
      <c r="S64" s="3">
        <v>130027753</v>
      </c>
      <c r="T64" s="3">
        <v>0</v>
      </c>
      <c r="U64" s="3">
        <v>363931537</v>
      </c>
      <c r="V64" s="3">
        <v>363931537</v>
      </c>
      <c r="W64" s="3">
        <v>112903975</v>
      </c>
      <c r="X64" s="3"/>
      <c r="Y64" s="3">
        <v>805961165</v>
      </c>
      <c r="Z64" s="3">
        <v>426098322</v>
      </c>
      <c r="AA64" s="3">
        <v>301764752</v>
      </c>
      <c r="AB64" s="3"/>
      <c r="AC64" s="27">
        <v>12997406608</v>
      </c>
      <c r="AD64" s="28">
        <v>55381046240</v>
      </c>
      <c r="AE64" s="135"/>
      <c r="AG64" s="135"/>
      <c r="AI64" s="135"/>
    </row>
    <row r="65" spans="1:35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>
        <v>833052208</v>
      </c>
      <c r="J65" s="3">
        <v>1085117079</v>
      </c>
      <c r="K65" s="3">
        <v>34066114688</v>
      </c>
      <c r="L65" s="3"/>
      <c r="M65" s="3"/>
      <c r="N65" s="3"/>
      <c r="O65" s="3"/>
      <c r="P65" s="25">
        <v>75056767651</v>
      </c>
      <c r="Q65" s="156">
        <v>30870877667</v>
      </c>
      <c r="R65" s="3">
        <v>5622519976</v>
      </c>
      <c r="S65" s="3">
        <v>46603775</v>
      </c>
      <c r="T65" s="3">
        <v>0</v>
      </c>
      <c r="U65" s="3">
        <v>157732897</v>
      </c>
      <c r="V65" s="3">
        <v>157732896</v>
      </c>
      <c r="W65" s="3">
        <v>69421017</v>
      </c>
      <c r="X65" s="3"/>
      <c r="Y65" s="3">
        <v>358544454</v>
      </c>
      <c r="Z65" s="3">
        <v>184676830</v>
      </c>
      <c r="AA65" s="3">
        <v>130788963</v>
      </c>
      <c r="AB65" s="3"/>
      <c r="AC65" s="27">
        <v>6728020808</v>
      </c>
      <c r="AD65" s="28">
        <v>37457869176</v>
      </c>
      <c r="AE65" s="135"/>
      <c r="AG65" s="135"/>
      <c r="AI65" s="135"/>
    </row>
    <row r="66" spans="1:35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>
        <v>2106042560</v>
      </c>
      <c r="J66" s="3">
        <v>2096703393</v>
      </c>
      <c r="K66" s="3">
        <v>54194639484</v>
      </c>
      <c r="L66" s="3"/>
      <c r="M66" s="3"/>
      <c r="N66" s="3"/>
      <c r="O66" s="3"/>
      <c r="P66" s="25">
        <v>152725187968</v>
      </c>
      <c r="Q66" s="156">
        <v>62852340321</v>
      </c>
      <c r="R66" s="3">
        <v>10112803002</v>
      </c>
      <c r="S66" s="3">
        <v>1423888217</v>
      </c>
      <c r="T66" s="3">
        <v>0</v>
      </c>
      <c r="U66" s="3">
        <v>235343498</v>
      </c>
      <c r="V66" s="3">
        <v>235343497</v>
      </c>
      <c r="W66" s="3">
        <v>175503547</v>
      </c>
      <c r="X66" s="3"/>
      <c r="Y66" s="3">
        <v>546970455</v>
      </c>
      <c r="Z66" s="3">
        <v>275544874</v>
      </c>
      <c r="AA66" s="3">
        <v>195142121</v>
      </c>
      <c r="AB66" s="3"/>
      <c r="AC66" s="27">
        <v>13200539211</v>
      </c>
      <c r="AD66" s="28">
        <v>76672308436</v>
      </c>
      <c r="AE66" s="135"/>
      <c r="AG66" s="135"/>
      <c r="AI66" s="135"/>
    </row>
    <row r="67" spans="1:35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>
        <v>6016382464</v>
      </c>
      <c r="J67" s="3">
        <v>6314804550</v>
      </c>
      <c r="K67" s="3">
        <v>192726509605</v>
      </c>
      <c r="L67" s="3"/>
      <c r="M67" s="3"/>
      <c r="N67" s="3"/>
      <c r="O67" s="3"/>
      <c r="P67" s="25">
        <v>489675441634</v>
      </c>
      <c r="Q67" s="156">
        <v>196652824659</v>
      </c>
      <c r="R67" s="3">
        <v>45360870282</v>
      </c>
      <c r="S67" s="3">
        <v>1252339245</v>
      </c>
      <c r="T67" s="3">
        <v>0</v>
      </c>
      <c r="U67" s="3">
        <v>982033829</v>
      </c>
      <c r="V67" s="3">
        <v>982033828</v>
      </c>
      <c r="W67" s="3">
        <v>501365205</v>
      </c>
      <c r="X67" s="3"/>
      <c r="Y67" s="3">
        <v>2252087393</v>
      </c>
      <c r="Z67" s="3">
        <v>1149784847</v>
      </c>
      <c r="AA67" s="3">
        <v>814282810</v>
      </c>
      <c r="AB67" s="3"/>
      <c r="AC67" s="27">
        <v>53294797439</v>
      </c>
      <c r="AD67" s="28">
        <v>239727819536</v>
      </c>
      <c r="AE67" s="135"/>
      <c r="AG67" s="135"/>
      <c r="AI67" s="135"/>
    </row>
    <row r="68" spans="1:35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>
        <v>2433870880</v>
      </c>
      <c r="J68" s="3">
        <v>2751818430</v>
      </c>
      <c r="K68" s="3">
        <v>74627415559</v>
      </c>
      <c r="L68" s="3"/>
      <c r="M68" s="3"/>
      <c r="N68" s="3"/>
      <c r="O68" s="3"/>
      <c r="P68" s="25">
        <v>172426916960</v>
      </c>
      <c r="Q68" s="156">
        <v>66633339218</v>
      </c>
      <c r="R68" s="3">
        <v>15772875675</v>
      </c>
      <c r="S68" s="3">
        <v>537581769</v>
      </c>
      <c r="T68" s="3">
        <v>0</v>
      </c>
      <c r="U68" s="3">
        <v>360112667</v>
      </c>
      <c r="V68" s="3">
        <v>360112666</v>
      </c>
      <c r="W68" s="3">
        <v>202822573</v>
      </c>
      <c r="X68" s="3"/>
      <c r="Y68" s="3">
        <v>817595688</v>
      </c>
      <c r="Z68" s="3">
        <v>421627112</v>
      </c>
      <c r="AA68" s="3">
        <v>298598221</v>
      </c>
      <c r="AB68" s="3"/>
      <c r="AC68" s="27">
        <v>18771326371</v>
      </c>
      <c r="AD68" s="28">
        <v>87022251371</v>
      </c>
      <c r="AE68" s="135"/>
      <c r="AG68" s="135"/>
      <c r="AI68" s="135"/>
    </row>
    <row r="69" spans="1:35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>
        <v>2874260224</v>
      </c>
      <c r="J69" s="3">
        <v>2711532343</v>
      </c>
      <c r="K69" s="3">
        <v>74950383009</v>
      </c>
      <c r="L69" s="3"/>
      <c r="M69" s="3"/>
      <c r="N69" s="3"/>
      <c r="O69" s="3"/>
      <c r="P69" s="25">
        <v>175749429759</v>
      </c>
      <c r="Q69" s="156">
        <v>75947462288</v>
      </c>
      <c r="R69" s="3">
        <v>12829481737</v>
      </c>
      <c r="S69" s="3">
        <v>0</v>
      </c>
      <c r="T69" s="3">
        <v>0</v>
      </c>
      <c r="U69" s="3">
        <v>530345191</v>
      </c>
      <c r="V69" s="3">
        <v>530345191</v>
      </c>
      <c r="W69" s="3">
        <v>239521685</v>
      </c>
      <c r="X69" s="3"/>
      <c r="Y69" s="3">
        <v>1185414462</v>
      </c>
      <c r="Z69" s="3">
        <v>620938757</v>
      </c>
      <c r="AA69" s="3">
        <v>439751625</v>
      </c>
      <c r="AB69" s="3"/>
      <c r="AC69" s="27">
        <v>16375798648</v>
      </c>
      <c r="AD69" s="28">
        <v>83426168823</v>
      </c>
      <c r="AE69" s="135"/>
      <c r="AG69" s="135"/>
      <c r="AI69" s="135"/>
    </row>
    <row r="70" spans="1:35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>
        <v>3192838144</v>
      </c>
      <c r="J70" s="3">
        <v>2900078095</v>
      </c>
      <c r="K70" s="3">
        <v>55674869204</v>
      </c>
      <c r="L70" s="3"/>
      <c r="M70" s="3"/>
      <c r="N70" s="3"/>
      <c r="O70" s="3"/>
      <c r="P70" s="25">
        <v>157599194852</v>
      </c>
      <c r="Q70" s="156">
        <v>64626461165</v>
      </c>
      <c r="R70" s="3">
        <v>10991511998</v>
      </c>
      <c r="S70" s="3">
        <v>295241988</v>
      </c>
      <c r="T70" s="3">
        <v>0</v>
      </c>
      <c r="U70" s="3">
        <v>244504135</v>
      </c>
      <c r="V70" s="3">
        <v>244504135</v>
      </c>
      <c r="W70" s="3">
        <v>266069845</v>
      </c>
      <c r="X70" s="3"/>
      <c r="Y70" s="3">
        <v>573356873</v>
      </c>
      <c r="Z70" s="3">
        <v>286270331</v>
      </c>
      <c r="AA70" s="3">
        <v>202737939</v>
      </c>
      <c r="AB70" s="3"/>
      <c r="AC70" s="27">
        <v>13104197244</v>
      </c>
      <c r="AD70" s="28">
        <v>79868536443</v>
      </c>
      <c r="AE70" s="135"/>
      <c r="AG70" s="135"/>
      <c r="AI70" s="135"/>
    </row>
    <row r="71" spans="1:35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>
        <v>12328639744</v>
      </c>
      <c r="J71" s="3">
        <v>8998208724</v>
      </c>
      <c r="K71" s="3">
        <v>62530501472</v>
      </c>
      <c r="L71" s="3"/>
      <c r="M71" s="3"/>
      <c r="N71" s="3"/>
      <c r="O71" s="3"/>
      <c r="P71" s="25">
        <v>316679353943</v>
      </c>
      <c r="Q71" s="156">
        <v>138465645957</v>
      </c>
      <c r="R71" s="3">
        <v>16477285875</v>
      </c>
      <c r="S71" s="3">
        <v>6240081939</v>
      </c>
      <c r="T71" s="3">
        <v>0</v>
      </c>
      <c r="U71" s="3">
        <v>473740296</v>
      </c>
      <c r="V71" s="3">
        <v>473740296</v>
      </c>
      <c r="W71" s="3">
        <v>1027386645</v>
      </c>
      <c r="X71" s="3"/>
      <c r="Y71" s="3">
        <v>1050867774</v>
      </c>
      <c r="Z71" s="3">
        <v>554664613</v>
      </c>
      <c r="AA71" s="3">
        <v>392815979</v>
      </c>
      <c r="AB71" s="3"/>
      <c r="AC71" s="27">
        <v>26690583417</v>
      </c>
      <c r="AD71" s="28">
        <v>151523124569</v>
      </c>
      <c r="AE71" s="135"/>
      <c r="AG71" s="135"/>
      <c r="AI71" s="135"/>
    </row>
    <row r="72" spans="1:35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>
        <v>2894427904</v>
      </c>
      <c r="J72" s="3">
        <v>3315604435</v>
      </c>
      <c r="K72" s="3">
        <v>119833891132</v>
      </c>
      <c r="L72" s="3"/>
      <c r="M72" s="3"/>
      <c r="N72" s="3"/>
      <c r="O72" s="3"/>
      <c r="P72" s="25">
        <v>288889038686</v>
      </c>
      <c r="Q72" s="156">
        <v>121877095593</v>
      </c>
      <c r="R72" s="3">
        <v>22827023814</v>
      </c>
      <c r="S72" s="3">
        <v>740493970</v>
      </c>
      <c r="T72" s="3">
        <v>0</v>
      </c>
      <c r="U72" s="3">
        <v>511722760</v>
      </c>
      <c r="V72" s="3">
        <v>511722759</v>
      </c>
      <c r="W72" s="3">
        <v>241202325</v>
      </c>
      <c r="X72" s="3"/>
      <c r="Y72" s="3">
        <v>1201711758</v>
      </c>
      <c r="Z72" s="3">
        <v>599135241</v>
      </c>
      <c r="AA72" s="3">
        <v>424310278</v>
      </c>
      <c r="AB72" s="3"/>
      <c r="AC72" s="27">
        <v>27057322905</v>
      </c>
      <c r="AD72" s="28">
        <v>139954620188</v>
      </c>
      <c r="AE72" s="135"/>
      <c r="AG72" s="135"/>
      <c r="AI72" s="135"/>
    </row>
    <row r="73" spans="1:35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>
        <v>24794354688</v>
      </c>
      <c r="J73" s="3">
        <v>27256490054</v>
      </c>
      <c r="K73" s="3">
        <v>656909947979</v>
      </c>
      <c r="L73" s="3"/>
      <c r="M73" s="3"/>
      <c r="N73" s="3"/>
      <c r="O73" s="3"/>
      <c r="P73" s="25">
        <v>1646847932185</v>
      </c>
      <c r="Q73" s="156">
        <v>659044221229</v>
      </c>
      <c r="R73" s="3">
        <v>145698547890</v>
      </c>
      <c r="S73" s="3">
        <v>7135722399</v>
      </c>
      <c r="T73" s="3">
        <v>0</v>
      </c>
      <c r="U73" s="3">
        <v>4921145791</v>
      </c>
      <c r="V73" s="3">
        <v>4921145791</v>
      </c>
      <c r="W73" s="3">
        <v>2066196224</v>
      </c>
      <c r="X73" s="3"/>
      <c r="Y73" s="3">
        <v>11164115524</v>
      </c>
      <c r="Z73" s="3">
        <v>5761775915</v>
      </c>
      <c r="AA73" s="3">
        <v>4080515667</v>
      </c>
      <c r="AB73" s="3"/>
      <c r="AC73" s="27">
        <v>185749165201</v>
      </c>
      <c r="AD73" s="28">
        <v>802054545755</v>
      </c>
      <c r="AE73" s="135"/>
      <c r="AG73" s="135"/>
      <c r="AI73" s="135"/>
    </row>
    <row r="74" spans="1:35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>
        <v>7705806080</v>
      </c>
      <c r="J74" s="3">
        <v>8328214653</v>
      </c>
      <c r="K74" s="3">
        <v>202508453371</v>
      </c>
      <c r="L74" s="3"/>
      <c r="M74" s="3"/>
      <c r="N74" s="3"/>
      <c r="O74" s="3"/>
      <c r="P74" s="25">
        <v>518111812569</v>
      </c>
      <c r="Q74" s="156">
        <v>214737687269</v>
      </c>
      <c r="R74" s="3">
        <v>38314027764</v>
      </c>
      <c r="S74" s="3">
        <v>1282887728</v>
      </c>
      <c r="T74" s="3">
        <v>0</v>
      </c>
      <c r="U74" s="3">
        <v>1276821583</v>
      </c>
      <c r="V74" s="3">
        <v>1276821582</v>
      </c>
      <c r="W74" s="3">
        <v>642150507</v>
      </c>
      <c r="X74" s="3"/>
      <c r="Y74" s="3">
        <v>2849115220</v>
      </c>
      <c r="Z74" s="3">
        <v>1494928245</v>
      </c>
      <c r="AA74" s="3">
        <v>1058714920</v>
      </c>
      <c r="AB74" s="3"/>
      <c r="AC74" s="27">
        <v>48195467549</v>
      </c>
      <c r="AD74" s="28">
        <v>255178657751</v>
      </c>
      <c r="AE74" s="135"/>
      <c r="AG74" s="135"/>
      <c r="AI74" s="135"/>
    </row>
    <row r="75" spans="1:35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>
        <v>4104965696</v>
      </c>
      <c r="J75" s="3">
        <v>4696517890</v>
      </c>
      <c r="K75" s="3">
        <v>130684973987</v>
      </c>
      <c r="L75" s="3"/>
      <c r="M75" s="3"/>
      <c r="N75" s="37"/>
      <c r="O75" s="37"/>
      <c r="P75" s="25">
        <v>349429349669</v>
      </c>
      <c r="Q75" s="156">
        <v>144058455500</v>
      </c>
      <c r="R75" s="3">
        <v>26734560004</v>
      </c>
      <c r="S75" s="3">
        <v>0</v>
      </c>
      <c r="T75" s="3">
        <v>0</v>
      </c>
      <c r="U75" s="3">
        <v>1090548484</v>
      </c>
      <c r="V75" s="3">
        <v>1090548484</v>
      </c>
      <c r="W75" s="3">
        <v>342080475</v>
      </c>
      <c r="X75" s="3"/>
      <c r="Y75" s="3">
        <v>2436121985</v>
      </c>
      <c r="Z75" s="3">
        <v>1276835976</v>
      </c>
      <c r="AA75" s="3">
        <v>904260992</v>
      </c>
      <c r="AB75" s="3"/>
      <c r="AC75" s="27">
        <v>33874956400</v>
      </c>
      <c r="AD75" s="28">
        <v>171495937769</v>
      </c>
      <c r="AE75" s="135"/>
      <c r="AG75" s="135"/>
      <c r="AI75" s="135"/>
    </row>
    <row r="76" spans="1:35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>
        <v>3305555264</v>
      </c>
      <c r="J76" s="3">
        <v>3598991507</v>
      </c>
      <c r="K76" s="3">
        <v>97908548775</v>
      </c>
      <c r="L76" s="3"/>
      <c r="M76" s="3"/>
      <c r="N76" s="3"/>
      <c r="O76" s="3"/>
      <c r="P76" s="25">
        <v>233724035719</v>
      </c>
      <c r="Q76" s="156">
        <v>95652582939</v>
      </c>
      <c r="R76" s="3">
        <v>18050453617</v>
      </c>
      <c r="S76" s="3">
        <v>75275280</v>
      </c>
      <c r="T76" s="3">
        <v>0</v>
      </c>
      <c r="U76" s="3">
        <v>788214375</v>
      </c>
      <c r="V76" s="3">
        <v>788214375</v>
      </c>
      <c r="W76" s="3">
        <v>275462939</v>
      </c>
      <c r="X76" s="3"/>
      <c r="Y76" s="3">
        <v>1759582981</v>
      </c>
      <c r="Z76" s="3">
        <v>922857155</v>
      </c>
      <c r="AA76" s="3">
        <v>653571595</v>
      </c>
      <c r="AB76" s="3"/>
      <c r="AC76" s="27">
        <v>23313632317</v>
      </c>
      <c r="AD76" s="28">
        <v>114757820463</v>
      </c>
      <c r="AE76" s="135"/>
      <c r="AG76" s="135"/>
      <c r="AI76" s="135"/>
    </row>
    <row r="77" spans="1:35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>
        <v>3639477440</v>
      </c>
      <c r="J77" s="3">
        <v>3900761837</v>
      </c>
      <c r="K77" s="3">
        <v>143454761509</v>
      </c>
      <c r="L77" s="3"/>
      <c r="M77" s="3"/>
      <c r="N77" s="3"/>
      <c r="O77" s="3"/>
      <c r="P77" s="25">
        <v>362893810926</v>
      </c>
      <c r="Q77" s="156">
        <v>148136623234</v>
      </c>
      <c r="R77" s="3">
        <v>25389408842</v>
      </c>
      <c r="S77" s="3">
        <v>791630370</v>
      </c>
      <c r="T77" s="3">
        <v>0</v>
      </c>
      <c r="U77" s="3">
        <v>1072397493</v>
      </c>
      <c r="V77" s="3">
        <v>1072397493</v>
      </c>
      <c r="W77" s="3">
        <v>303289787</v>
      </c>
      <c r="X77" s="3"/>
      <c r="Y77" s="3">
        <v>2383494368</v>
      </c>
      <c r="Z77" s="3">
        <v>1255584433</v>
      </c>
      <c r="AA77" s="3">
        <v>889210553</v>
      </c>
      <c r="AB77" s="3"/>
      <c r="AC77" s="27">
        <v>33157413339</v>
      </c>
      <c r="AD77" s="28">
        <v>181599774353</v>
      </c>
      <c r="AE77" s="135"/>
      <c r="AG77" s="135"/>
      <c r="AI77" s="135"/>
    </row>
    <row r="78" spans="1:35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>
        <v>5425821056</v>
      </c>
      <c r="J78" s="3">
        <v>5487206656</v>
      </c>
      <c r="K78" s="3">
        <v>161587316985</v>
      </c>
      <c r="L78" s="3"/>
      <c r="M78" s="3"/>
      <c r="N78" s="3"/>
      <c r="O78" s="3"/>
      <c r="P78" s="25">
        <v>416030145965</v>
      </c>
      <c r="Q78" s="156">
        <v>177406244458</v>
      </c>
      <c r="R78" s="3">
        <v>28742012693</v>
      </c>
      <c r="S78" s="3">
        <v>1614153828</v>
      </c>
      <c r="T78" s="3">
        <v>0</v>
      </c>
      <c r="U78" s="3">
        <v>1277304079</v>
      </c>
      <c r="V78" s="3">
        <v>1277304078</v>
      </c>
      <c r="W78" s="3">
        <v>452151755</v>
      </c>
      <c r="X78" s="3"/>
      <c r="Y78" s="3">
        <v>3087318802</v>
      </c>
      <c r="Z78" s="3">
        <v>1495493161</v>
      </c>
      <c r="AA78" s="3">
        <v>1059114996</v>
      </c>
      <c r="AB78" s="3"/>
      <c r="AC78" s="27">
        <v>39004853392</v>
      </c>
      <c r="AD78" s="28">
        <v>199619048115</v>
      </c>
      <c r="AE78" s="135"/>
      <c r="AG78" s="135"/>
      <c r="AI78" s="135"/>
    </row>
    <row r="79" spans="1:35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>
        <v>3419014528</v>
      </c>
      <c r="J79" s="3">
        <v>3100402728</v>
      </c>
      <c r="K79" s="3">
        <v>82480560187</v>
      </c>
      <c r="L79" s="3"/>
      <c r="M79" s="3"/>
      <c r="N79" s="37"/>
      <c r="O79" s="37"/>
      <c r="P79" s="25">
        <v>264682366536</v>
      </c>
      <c r="Q79" s="156">
        <v>108432584576</v>
      </c>
      <c r="R79" s="3">
        <v>19022075639</v>
      </c>
      <c r="S79" s="3">
        <v>1417325692</v>
      </c>
      <c r="T79" s="3">
        <v>0</v>
      </c>
      <c r="U79" s="3">
        <v>524869717</v>
      </c>
      <c r="V79" s="3">
        <v>524869717</v>
      </c>
      <c r="W79" s="3">
        <v>284917877</v>
      </c>
      <c r="X79" s="3"/>
      <c r="Y79" s="3">
        <v>1173997118</v>
      </c>
      <c r="Z79" s="3">
        <v>614527962</v>
      </c>
      <c r="AA79" s="3">
        <v>435211472</v>
      </c>
      <c r="AB79" s="3"/>
      <c r="AC79" s="27">
        <v>23997795194</v>
      </c>
      <c r="AD79" s="28">
        <v>132251986766</v>
      </c>
      <c r="AE79" s="135"/>
      <c r="AG79" s="135"/>
      <c r="AI79" s="135"/>
    </row>
    <row r="80" spans="1:35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>
        <v>2250762784</v>
      </c>
      <c r="J80" s="3">
        <v>2181745087</v>
      </c>
      <c r="K80" s="3">
        <v>46538040424</v>
      </c>
      <c r="L80" s="3"/>
      <c r="M80" s="3"/>
      <c r="N80" s="3"/>
      <c r="O80" s="3"/>
      <c r="P80" s="25">
        <v>129177194479</v>
      </c>
      <c r="Q80" s="156">
        <v>53774038545</v>
      </c>
      <c r="R80" s="3">
        <v>9714343014</v>
      </c>
      <c r="S80" s="3">
        <v>201544965</v>
      </c>
      <c r="T80" s="3">
        <v>0</v>
      </c>
      <c r="U80" s="3">
        <v>287394271</v>
      </c>
      <c r="V80" s="3">
        <v>287394270</v>
      </c>
      <c r="W80" s="3">
        <v>187563565</v>
      </c>
      <c r="X80" s="3"/>
      <c r="Y80" s="3">
        <v>643014966</v>
      </c>
      <c r="Z80" s="3">
        <v>336486960</v>
      </c>
      <c r="AA80" s="3">
        <v>238301581</v>
      </c>
      <c r="AB80" s="3"/>
      <c r="AC80" s="27">
        <v>11896043592</v>
      </c>
      <c r="AD80" s="28">
        <v>63507112342</v>
      </c>
      <c r="AE80" s="135"/>
      <c r="AG80" s="135"/>
      <c r="AI80" s="135"/>
    </row>
    <row r="81" spans="1:35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>
        <v>4434411328</v>
      </c>
      <c r="J81" s="3">
        <v>5248563964</v>
      </c>
      <c r="K81" s="3">
        <v>102311924187</v>
      </c>
      <c r="L81" s="3"/>
      <c r="M81" s="3"/>
      <c r="N81" s="3"/>
      <c r="O81" s="3"/>
      <c r="P81" s="25">
        <v>300767379724</v>
      </c>
      <c r="Q81" s="156">
        <v>127927086985</v>
      </c>
      <c r="R81" s="3">
        <v>33315838534</v>
      </c>
      <c r="S81" s="3">
        <v>29427939</v>
      </c>
      <c r="T81" s="3">
        <v>0</v>
      </c>
      <c r="U81" s="3">
        <v>916002035</v>
      </c>
      <c r="V81" s="3">
        <v>916002034</v>
      </c>
      <c r="W81" s="3">
        <v>369534277</v>
      </c>
      <c r="X81" s="3"/>
      <c r="Y81" s="3">
        <v>2047072058</v>
      </c>
      <c r="Z81" s="3">
        <v>1072473502</v>
      </c>
      <c r="AA81" s="3">
        <v>759530567</v>
      </c>
      <c r="AB81" s="3"/>
      <c r="AC81" s="27">
        <v>39425880946</v>
      </c>
      <c r="AD81" s="28">
        <v>133414411793</v>
      </c>
      <c r="AE81" s="135"/>
      <c r="AG81" s="135"/>
      <c r="AI81" s="135"/>
    </row>
    <row r="82" spans="1:35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>
        <v>6390051072</v>
      </c>
      <c r="J82" s="3">
        <v>5760962754</v>
      </c>
      <c r="K82" s="3">
        <v>121779478781</v>
      </c>
      <c r="L82" s="3"/>
      <c r="M82" s="3"/>
      <c r="N82" s="3"/>
      <c r="O82" s="3"/>
      <c r="P82" s="25">
        <v>383702882256</v>
      </c>
      <c r="Q82" s="156">
        <v>157437021386</v>
      </c>
      <c r="R82" s="3">
        <v>22536466148</v>
      </c>
      <c r="S82" s="3">
        <v>7833361569</v>
      </c>
      <c r="T82" s="3">
        <v>0</v>
      </c>
      <c r="U82" s="3">
        <v>557440830</v>
      </c>
      <c r="V82" s="3">
        <v>557440829</v>
      </c>
      <c r="W82" s="3">
        <v>532504256</v>
      </c>
      <c r="X82" s="3"/>
      <c r="Y82" s="3">
        <v>1295889107</v>
      </c>
      <c r="Z82" s="3">
        <v>652662872</v>
      </c>
      <c r="AA82" s="3">
        <v>462218787</v>
      </c>
      <c r="AB82" s="3"/>
      <c r="AC82" s="27">
        <v>34427984398</v>
      </c>
      <c r="AD82" s="28">
        <v>191837876472</v>
      </c>
      <c r="AE82" s="135"/>
      <c r="AG82" s="135"/>
      <c r="AI82" s="135"/>
    </row>
    <row r="83" spans="1:35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>
        <v>1504387136</v>
      </c>
      <c r="J83" s="3">
        <v>1681071965</v>
      </c>
      <c r="K83" s="3">
        <v>50212438688</v>
      </c>
      <c r="L83" s="3"/>
      <c r="M83" s="3"/>
      <c r="N83" s="3"/>
      <c r="O83" s="3"/>
      <c r="P83" s="25">
        <v>123456195185</v>
      </c>
      <c r="Q83" s="156">
        <v>49419047454</v>
      </c>
      <c r="R83" s="3">
        <v>11716794269</v>
      </c>
      <c r="S83" s="3">
        <v>376871868</v>
      </c>
      <c r="T83" s="3">
        <v>0</v>
      </c>
      <c r="U83" s="3">
        <v>268030850</v>
      </c>
      <c r="V83" s="3">
        <v>268030850</v>
      </c>
      <c r="W83" s="3">
        <v>125365595</v>
      </c>
      <c r="X83" s="3"/>
      <c r="Y83" s="3">
        <v>794663400</v>
      </c>
      <c r="Z83" s="3">
        <v>313815880</v>
      </c>
      <c r="AA83" s="3">
        <v>222245820</v>
      </c>
      <c r="AB83" s="3"/>
      <c r="AC83" s="27">
        <v>14085818532</v>
      </c>
      <c r="AD83" s="28">
        <v>59951329199</v>
      </c>
      <c r="AE83" s="135"/>
      <c r="AG83" s="135"/>
      <c r="AI83" s="135"/>
    </row>
    <row r="84" spans="1:35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>
        <v>4352124736</v>
      </c>
      <c r="J84" s="3">
        <v>5229939057</v>
      </c>
      <c r="K84" s="3">
        <v>104381466649</v>
      </c>
      <c r="L84" s="3"/>
      <c r="M84" s="3"/>
      <c r="N84" s="3"/>
      <c r="O84" s="3"/>
      <c r="P84" s="25">
        <v>372508355943</v>
      </c>
      <c r="Q84" s="156">
        <v>153256457394</v>
      </c>
      <c r="R84" s="3">
        <v>22296585003</v>
      </c>
      <c r="S84" s="3">
        <v>8428276891</v>
      </c>
      <c r="T84" s="3">
        <v>0</v>
      </c>
      <c r="U84" s="3">
        <v>883362407</v>
      </c>
      <c r="V84" s="3">
        <v>883362407</v>
      </c>
      <c r="W84" s="3">
        <v>362677061</v>
      </c>
      <c r="X84" s="3"/>
      <c r="Y84" s="3">
        <v>1904478871</v>
      </c>
      <c r="Z84" s="3">
        <v>1034258373</v>
      </c>
      <c r="AA84" s="3">
        <v>732466441</v>
      </c>
      <c r="AB84" s="3"/>
      <c r="AC84" s="27">
        <v>36525467454</v>
      </c>
      <c r="AD84" s="28">
        <v>182726431095</v>
      </c>
      <c r="AE84" s="135"/>
      <c r="AG84" s="135"/>
      <c r="AI84" s="135"/>
    </row>
    <row r="85" spans="1:35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>
        <v>1701099264</v>
      </c>
      <c r="J85" s="3">
        <v>2043420139</v>
      </c>
      <c r="K85" s="3">
        <v>67661207584</v>
      </c>
      <c r="L85" s="3"/>
      <c r="M85" s="3"/>
      <c r="N85" s="3"/>
      <c r="O85" s="3"/>
      <c r="P85" s="25">
        <v>143606037628</v>
      </c>
      <c r="Q85" s="156">
        <v>57793267178</v>
      </c>
      <c r="R85" s="3">
        <v>10030963843</v>
      </c>
      <c r="S85" s="3">
        <v>0</v>
      </c>
      <c r="T85" s="3">
        <v>0</v>
      </c>
      <c r="U85" s="3">
        <v>271933925</v>
      </c>
      <c r="V85" s="3">
        <v>271933924</v>
      </c>
      <c r="W85" s="3">
        <v>141758272</v>
      </c>
      <c r="X85" s="3"/>
      <c r="Y85" s="3">
        <v>622111131</v>
      </c>
      <c r="Z85" s="3">
        <v>318385677</v>
      </c>
      <c r="AA85" s="3">
        <v>225482172</v>
      </c>
      <c r="AB85" s="3"/>
      <c r="AC85" s="27">
        <v>11882568944</v>
      </c>
      <c r="AD85" s="28">
        <v>73930201506</v>
      </c>
      <c r="AE85" s="135"/>
      <c r="AG85" s="135"/>
      <c r="AI85" s="135"/>
    </row>
    <row r="86" spans="1:35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>
        <v>5819097088</v>
      </c>
      <c r="J86" s="3">
        <v>4848419096</v>
      </c>
      <c r="K86" s="3">
        <v>91134656514</v>
      </c>
      <c r="L86" s="3"/>
      <c r="M86" s="3"/>
      <c r="N86" s="3"/>
      <c r="O86" s="3"/>
      <c r="P86" s="25">
        <v>254750509100</v>
      </c>
      <c r="Q86" s="156">
        <v>103222778446</v>
      </c>
      <c r="R86" s="3">
        <v>17742272309</v>
      </c>
      <c r="S86" s="3">
        <v>2016906628</v>
      </c>
      <c r="T86" s="3">
        <v>0</v>
      </c>
      <c r="U86" s="3">
        <v>402395902</v>
      </c>
      <c r="V86" s="3">
        <v>402395901</v>
      </c>
      <c r="W86" s="3">
        <v>484924757</v>
      </c>
      <c r="X86" s="3"/>
      <c r="Y86" s="3">
        <v>912722657</v>
      </c>
      <c r="Z86" s="3">
        <v>471133169</v>
      </c>
      <c r="AA86" s="3">
        <v>333658634</v>
      </c>
      <c r="AB86" s="3"/>
      <c r="AC86" s="27">
        <v>22766409957</v>
      </c>
      <c r="AD86" s="28">
        <v>128761320697</v>
      </c>
      <c r="AE86" s="135"/>
      <c r="AG86" s="135"/>
      <c r="AI86" s="135"/>
    </row>
    <row r="87" spans="1:35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>
        <v>1549963808</v>
      </c>
      <c r="J87" s="3">
        <v>1639785361</v>
      </c>
      <c r="K87" s="3">
        <v>50759112278</v>
      </c>
      <c r="L87" s="3"/>
      <c r="M87" s="3"/>
      <c r="N87" s="3"/>
      <c r="O87" s="3"/>
      <c r="P87" s="25">
        <v>140751090296</v>
      </c>
      <c r="Q87" s="156">
        <v>56410719720</v>
      </c>
      <c r="R87" s="3">
        <v>9138773115</v>
      </c>
      <c r="S87" s="3">
        <v>459980321</v>
      </c>
      <c r="T87" s="3">
        <v>0</v>
      </c>
      <c r="U87" s="3">
        <v>403686498</v>
      </c>
      <c r="V87" s="3">
        <v>403686498</v>
      </c>
      <c r="W87" s="3">
        <v>129163651</v>
      </c>
      <c r="X87" s="3"/>
      <c r="Y87" s="3">
        <v>880643588</v>
      </c>
      <c r="Z87" s="3">
        <v>472644226</v>
      </c>
      <c r="AA87" s="3">
        <v>334728770</v>
      </c>
      <c r="AB87" s="3"/>
      <c r="AC87" s="27">
        <v>12223306667</v>
      </c>
      <c r="AD87" s="28">
        <v>72117063909</v>
      </c>
      <c r="AE87" s="135"/>
      <c r="AG87" s="135"/>
      <c r="AI87" s="135"/>
    </row>
    <row r="88" spans="1:35" s="51" customFormat="1" x14ac:dyDescent="0.25">
      <c r="A88" s="49">
        <v>76</v>
      </c>
      <c r="B88" s="31" t="s">
        <v>230</v>
      </c>
      <c r="C88" s="31" t="s">
        <v>1284</v>
      </c>
      <c r="D88" s="38">
        <v>890981138</v>
      </c>
      <c r="E88" s="22">
        <v>213705837</v>
      </c>
      <c r="F88" s="39" t="s">
        <v>231</v>
      </c>
      <c r="G88" s="24">
        <v>123401006427</v>
      </c>
      <c r="H88" s="24">
        <v>0</v>
      </c>
      <c r="I88" s="3">
        <v>4900609856</v>
      </c>
      <c r="J88" s="3">
        <v>4420534390</v>
      </c>
      <c r="K88" s="3">
        <v>79090936993</v>
      </c>
      <c r="L88" s="45"/>
      <c r="M88" s="45"/>
      <c r="N88" s="45"/>
      <c r="O88" s="41"/>
      <c r="P88" s="43">
        <v>211813087666</v>
      </c>
      <c r="Q88" s="156">
        <v>86166768909</v>
      </c>
      <c r="R88" s="3">
        <v>13508706868</v>
      </c>
      <c r="S88" s="3">
        <v>1594655962</v>
      </c>
      <c r="T88" s="3">
        <v>0</v>
      </c>
      <c r="U88" s="3">
        <v>590416861</v>
      </c>
      <c r="V88" s="3">
        <v>590416861</v>
      </c>
      <c r="W88" s="3">
        <v>0</v>
      </c>
      <c r="X88" s="3"/>
      <c r="Y88" s="3">
        <v>1312199487</v>
      </c>
      <c r="Z88" s="3">
        <v>691271869</v>
      </c>
      <c r="AA88" s="3">
        <v>489561853</v>
      </c>
      <c r="AB88" s="3"/>
      <c r="AC88" s="27">
        <v>18777229761</v>
      </c>
      <c r="AD88" s="28">
        <v>109378470015</v>
      </c>
      <c r="AE88" s="135"/>
      <c r="AF88" s="158"/>
      <c r="AG88" s="135"/>
      <c r="AH88" s="158"/>
      <c r="AI88" s="135"/>
    </row>
    <row r="89" spans="1:35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>
        <v>7685390464</v>
      </c>
      <c r="J89" s="3">
        <v>7734735929</v>
      </c>
      <c r="K89" s="3">
        <v>101179136254</v>
      </c>
      <c r="L89" s="3"/>
      <c r="M89" s="3"/>
      <c r="N89" s="3"/>
      <c r="O89" s="3"/>
      <c r="P89" s="25">
        <v>420470505436</v>
      </c>
      <c r="Q89" s="156">
        <v>165558403187</v>
      </c>
      <c r="R89" s="3">
        <v>31843928071</v>
      </c>
      <c r="S89" s="3">
        <v>2600519160</v>
      </c>
      <c r="T89" s="3">
        <v>0</v>
      </c>
      <c r="U89" s="3">
        <v>2017467033</v>
      </c>
      <c r="V89" s="3">
        <v>2017467033</v>
      </c>
      <c r="W89" s="3">
        <v>640449205</v>
      </c>
      <c r="X89" s="3"/>
      <c r="Y89" s="3">
        <v>3896515012</v>
      </c>
      <c r="Z89" s="3">
        <v>2362090752</v>
      </c>
      <c r="AA89" s="3">
        <v>1672843314</v>
      </c>
      <c r="AB89" s="3"/>
      <c r="AC89" s="27">
        <v>47051279580</v>
      </c>
      <c r="AD89" s="28">
        <v>207860822669</v>
      </c>
      <c r="AE89" s="135"/>
      <c r="AG89" s="135"/>
      <c r="AI89" s="135"/>
    </row>
    <row r="90" spans="1:35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>
        <v>5876386304</v>
      </c>
      <c r="J90" s="3">
        <v>6371823010</v>
      </c>
      <c r="K90" s="3">
        <v>149631955175</v>
      </c>
      <c r="L90" s="3"/>
      <c r="M90" s="3"/>
      <c r="N90" s="37"/>
      <c r="O90" s="37"/>
      <c r="P90" s="25">
        <v>416738681341</v>
      </c>
      <c r="Q90" s="156">
        <v>169231547607</v>
      </c>
      <c r="R90" s="3">
        <v>28812980173</v>
      </c>
      <c r="S90" s="3">
        <v>2268169450</v>
      </c>
      <c r="T90" s="3">
        <v>0</v>
      </c>
      <c r="U90" s="3">
        <v>801266659</v>
      </c>
      <c r="V90" s="3">
        <v>801266659</v>
      </c>
      <c r="W90" s="3">
        <v>489698859</v>
      </c>
      <c r="X90" s="3"/>
      <c r="Y90" s="3">
        <v>2064679241</v>
      </c>
      <c r="Z90" s="3">
        <v>1094456199</v>
      </c>
      <c r="AA90" s="3">
        <v>775098812</v>
      </c>
      <c r="AB90" s="3"/>
      <c r="AC90" s="27">
        <v>37107616052</v>
      </c>
      <c r="AD90" s="28">
        <v>210399517682</v>
      </c>
      <c r="AE90" s="135"/>
      <c r="AG90" s="135"/>
      <c r="AI90" s="135"/>
    </row>
    <row r="91" spans="1:35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>
        <v>8258906880</v>
      </c>
      <c r="J91" s="3">
        <v>5391651378</v>
      </c>
      <c r="K91" s="3">
        <v>63624983625</v>
      </c>
      <c r="L91" s="3"/>
      <c r="M91" s="3"/>
      <c r="N91" s="3"/>
      <c r="O91" s="3"/>
      <c r="P91" s="25">
        <v>220163265484</v>
      </c>
      <c r="Q91" s="156">
        <v>91869004288</v>
      </c>
      <c r="R91" s="3">
        <v>14057113116</v>
      </c>
      <c r="S91" s="3">
        <v>988596812</v>
      </c>
      <c r="T91" s="3">
        <v>0</v>
      </c>
      <c r="U91" s="3">
        <v>550169985</v>
      </c>
      <c r="V91" s="3">
        <v>550169984</v>
      </c>
      <c r="W91" s="3">
        <v>688242240</v>
      </c>
      <c r="X91" s="3"/>
      <c r="Y91" s="3">
        <v>1258936766</v>
      </c>
      <c r="Z91" s="3">
        <v>644150021</v>
      </c>
      <c r="AA91" s="3">
        <v>456189948</v>
      </c>
      <c r="AB91" s="3"/>
      <c r="AC91" s="27">
        <v>19193568872</v>
      </c>
      <c r="AD91" s="28">
        <v>109100692324</v>
      </c>
      <c r="AE91" s="135"/>
      <c r="AG91" s="135"/>
      <c r="AI91" s="135"/>
    </row>
    <row r="92" spans="1:35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>
        <v>23376548864</v>
      </c>
      <c r="J92" s="3">
        <v>14585923303</v>
      </c>
      <c r="K92" s="3">
        <v>36030192057</v>
      </c>
      <c r="L92" s="3"/>
      <c r="M92" s="3"/>
      <c r="N92" s="3"/>
      <c r="O92" s="3"/>
      <c r="P92" s="25">
        <v>334133418293</v>
      </c>
      <c r="Q92" s="156">
        <v>152829956934</v>
      </c>
      <c r="R92" s="3">
        <v>9827128167</v>
      </c>
      <c r="S92" s="3">
        <v>14487118361</v>
      </c>
      <c r="T92" s="3">
        <v>0</v>
      </c>
      <c r="U92" s="3">
        <v>0</v>
      </c>
      <c r="V92" s="3">
        <v>0</v>
      </c>
      <c r="W92" s="3">
        <v>1948045739</v>
      </c>
      <c r="X92" s="3"/>
      <c r="Y92" s="3">
        <v>0</v>
      </c>
      <c r="Z92" s="3">
        <v>0</v>
      </c>
      <c r="AA92" s="3">
        <v>0</v>
      </c>
      <c r="AB92" s="3"/>
      <c r="AC92" s="27">
        <v>26262292267</v>
      </c>
      <c r="AD92" s="28">
        <v>155041169092</v>
      </c>
      <c r="AE92" s="135"/>
      <c r="AG92" s="135"/>
      <c r="AI92" s="135"/>
    </row>
    <row r="93" spans="1:35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>
        <v>2589798432</v>
      </c>
      <c r="J93" s="3">
        <v>2553472988</v>
      </c>
      <c r="K93" s="3">
        <v>47507265985</v>
      </c>
      <c r="L93" s="3"/>
      <c r="M93" s="3"/>
      <c r="N93" s="3"/>
      <c r="O93" s="3"/>
      <c r="P93" s="25">
        <v>132334585667</v>
      </c>
      <c r="Q93" s="156">
        <v>54329926656</v>
      </c>
      <c r="R93" s="3">
        <v>8727837063</v>
      </c>
      <c r="S93" s="3">
        <v>688605527</v>
      </c>
      <c r="T93" s="3">
        <v>0</v>
      </c>
      <c r="U93" s="3">
        <v>387521037</v>
      </c>
      <c r="V93" s="3">
        <v>387521036</v>
      </c>
      <c r="W93" s="3">
        <v>215816536</v>
      </c>
      <c r="X93" s="3"/>
      <c r="Y93" s="3">
        <v>825589652</v>
      </c>
      <c r="Z93" s="3">
        <v>453717380</v>
      </c>
      <c r="AA93" s="3">
        <v>321324693</v>
      </c>
      <c r="AB93" s="3"/>
      <c r="AC93" s="27">
        <v>12007932924</v>
      </c>
      <c r="AD93" s="28">
        <v>65996726087</v>
      </c>
      <c r="AE93" s="135"/>
      <c r="AG93" s="135"/>
      <c r="AI93" s="135"/>
    </row>
    <row r="94" spans="1:35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>
        <v>1384727680</v>
      </c>
      <c r="J94" s="3">
        <v>1581381410</v>
      </c>
      <c r="K94" s="3">
        <v>42287946039</v>
      </c>
      <c r="L94" s="3"/>
      <c r="M94" s="3"/>
      <c r="N94" s="3"/>
      <c r="O94" s="3"/>
      <c r="P94" s="25">
        <v>101825382086</v>
      </c>
      <c r="Q94" s="156">
        <v>42388611199</v>
      </c>
      <c r="R94" s="3">
        <v>7879324627</v>
      </c>
      <c r="S94" s="3">
        <v>0</v>
      </c>
      <c r="T94" s="3">
        <v>0</v>
      </c>
      <c r="U94" s="3">
        <v>181910336</v>
      </c>
      <c r="V94" s="3">
        <v>181910336</v>
      </c>
      <c r="W94" s="3">
        <v>115393973</v>
      </c>
      <c r="X94" s="3"/>
      <c r="Y94" s="3">
        <v>457135817</v>
      </c>
      <c r="Z94" s="3">
        <v>212984260</v>
      </c>
      <c r="AA94" s="3">
        <v>150836412</v>
      </c>
      <c r="AB94" s="3"/>
      <c r="AC94" s="27">
        <v>9179495761</v>
      </c>
      <c r="AD94" s="28">
        <v>50257275126</v>
      </c>
      <c r="AE94" s="135"/>
      <c r="AG94" s="135"/>
      <c r="AI94" s="135"/>
    </row>
    <row r="95" spans="1:35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>
        <v>9155254912</v>
      </c>
      <c r="J95" s="3">
        <v>6884022644</v>
      </c>
      <c r="K95" s="3">
        <v>21997401355</v>
      </c>
      <c r="L95" s="3"/>
      <c r="M95" s="3"/>
      <c r="N95" s="3"/>
      <c r="O95" s="3"/>
      <c r="P95" s="25">
        <v>322996950163</v>
      </c>
      <c r="Q95" s="156">
        <v>128051147559</v>
      </c>
      <c r="R95" s="3">
        <v>25510919340</v>
      </c>
      <c r="S95" s="3">
        <v>3757663274</v>
      </c>
      <c r="T95" s="3">
        <v>0</v>
      </c>
      <c r="U95" s="3">
        <v>819475269</v>
      </c>
      <c r="V95" s="3">
        <v>819475269</v>
      </c>
      <c r="W95" s="3">
        <v>762937909</v>
      </c>
      <c r="X95" s="3"/>
      <c r="Y95" s="3">
        <v>1795488602</v>
      </c>
      <c r="Z95" s="3">
        <v>959458034</v>
      </c>
      <c r="AA95" s="3">
        <v>679492504</v>
      </c>
      <c r="AB95" s="3"/>
      <c r="AC95" s="27">
        <v>35104910201</v>
      </c>
      <c r="AD95" s="28">
        <v>159840892403</v>
      </c>
      <c r="AE95" s="135"/>
      <c r="AG95" s="135"/>
      <c r="AI95" s="135"/>
    </row>
    <row r="96" spans="1:35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>
        <v>1527654272</v>
      </c>
      <c r="J96" s="3">
        <v>1772963856</v>
      </c>
      <c r="K96" s="3">
        <v>38451779477</v>
      </c>
      <c r="L96" s="3"/>
      <c r="M96" s="3"/>
      <c r="N96" s="3"/>
      <c r="O96" s="3"/>
      <c r="P96" s="25">
        <v>101965087139</v>
      </c>
      <c r="Q96" s="156">
        <v>42038530548</v>
      </c>
      <c r="R96" s="3">
        <v>7573333275</v>
      </c>
      <c r="S96" s="3">
        <v>253540627</v>
      </c>
      <c r="T96" s="3">
        <v>0</v>
      </c>
      <c r="U96" s="3">
        <v>192215927</v>
      </c>
      <c r="V96" s="3">
        <v>192215927</v>
      </c>
      <c r="W96" s="3">
        <v>127304523</v>
      </c>
      <c r="X96" s="3"/>
      <c r="Y96" s="3">
        <v>1383747967</v>
      </c>
      <c r="Z96" s="3">
        <v>216163409</v>
      </c>
      <c r="AA96" s="3">
        <v>153087901</v>
      </c>
      <c r="AB96" s="3"/>
      <c r="AC96" s="27">
        <v>10091609556</v>
      </c>
      <c r="AD96" s="28">
        <v>49834947035</v>
      </c>
      <c r="AE96" s="135"/>
      <c r="AG96" s="135"/>
      <c r="AI96" s="135"/>
    </row>
    <row r="97" spans="1:35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>
        <v>1294749520</v>
      </c>
      <c r="J97" s="3">
        <v>1516200084</v>
      </c>
      <c r="K97" s="3">
        <v>32711960852</v>
      </c>
      <c r="L97" s="3"/>
      <c r="M97" s="3"/>
      <c r="N97" s="3"/>
      <c r="O97" s="3"/>
      <c r="P97" s="25">
        <v>88747083696</v>
      </c>
      <c r="Q97" s="156">
        <v>35037748334</v>
      </c>
      <c r="R97" s="3">
        <v>8969967175</v>
      </c>
      <c r="S97" s="3">
        <v>20761693</v>
      </c>
      <c r="T97" s="3">
        <v>0</v>
      </c>
      <c r="U97" s="3">
        <v>287940233</v>
      </c>
      <c r="V97" s="3">
        <v>287940234</v>
      </c>
      <c r="W97" s="3">
        <v>107895793</v>
      </c>
      <c r="X97" s="3"/>
      <c r="Y97" s="3">
        <v>603804864</v>
      </c>
      <c r="Z97" s="3">
        <v>248468233</v>
      </c>
      <c r="AA97" s="3">
        <v>175966323</v>
      </c>
      <c r="AB97" s="3"/>
      <c r="AC97" s="27">
        <v>10702744548</v>
      </c>
      <c r="AD97" s="28">
        <v>43006590814</v>
      </c>
      <c r="AE97" s="135"/>
      <c r="AG97" s="135"/>
      <c r="AI97" s="135"/>
    </row>
    <row r="98" spans="1:35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>
        <v>1691525504</v>
      </c>
      <c r="J98" s="3">
        <v>1973236689</v>
      </c>
      <c r="K98" s="3">
        <v>61095969584</v>
      </c>
      <c r="L98" s="3"/>
      <c r="M98" s="3"/>
      <c r="N98" s="3"/>
      <c r="O98" s="3"/>
      <c r="P98" s="25">
        <v>137267087650</v>
      </c>
      <c r="Q98" s="156">
        <v>57199915312</v>
      </c>
      <c r="R98" s="3">
        <v>9606705781</v>
      </c>
      <c r="S98" s="3">
        <v>195581516</v>
      </c>
      <c r="T98" s="3">
        <v>0</v>
      </c>
      <c r="U98" s="3">
        <v>212943339</v>
      </c>
      <c r="V98" s="3">
        <v>212943338</v>
      </c>
      <c r="W98" s="3">
        <v>140960459</v>
      </c>
      <c r="X98" s="3"/>
      <c r="Y98" s="3">
        <v>477326422</v>
      </c>
      <c r="Z98" s="3">
        <v>249318320</v>
      </c>
      <c r="AA98" s="3">
        <v>176568357</v>
      </c>
      <c r="AB98" s="3"/>
      <c r="AC98" s="27">
        <v>11272347532</v>
      </c>
      <c r="AD98" s="28">
        <v>68794824806</v>
      </c>
      <c r="AE98" s="135"/>
      <c r="AG98" s="135"/>
      <c r="AI98" s="135"/>
    </row>
    <row r="99" spans="1:35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>
        <v>1709352704</v>
      </c>
      <c r="J99" s="3">
        <v>2152160838</v>
      </c>
      <c r="K99" s="3">
        <v>36424742650</v>
      </c>
      <c r="L99" s="3"/>
      <c r="M99" s="3"/>
      <c r="N99" s="3"/>
      <c r="O99" s="3"/>
      <c r="P99" s="25">
        <v>106552969802</v>
      </c>
      <c r="Q99" s="156">
        <v>45503200390</v>
      </c>
      <c r="R99" s="3">
        <v>7798867865</v>
      </c>
      <c r="S99" s="3">
        <v>0</v>
      </c>
      <c r="T99" s="3">
        <v>0</v>
      </c>
      <c r="U99" s="3">
        <v>318085504</v>
      </c>
      <c r="V99" s="3">
        <v>318085504</v>
      </c>
      <c r="W99" s="3">
        <v>142446059</v>
      </c>
      <c r="X99" s="3"/>
      <c r="Y99" s="3">
        <v>709467526</v>
      </c>
      <c r="Z99" s="3">
        <v>372420870</v>
      </c>
      <c r="AA99" s="3">
        <v>263750138</v>
      </c>
      <c r="AB99" s="3"/>
      <c r="AC99" s="27">
        <v>9923123466</v>
      </c>
      <c r="AD99" s="28">
        <v>51126645946</v>
      </c>
      <c r="AE99" s="135"/>
      <c r="AG99" s="135"/>
      <c r="AI99" s="135"/>
    </row>
    <row r="100" spans="1:35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>
        <v>1374412800</v>
      </c>
      <c r="J100" s="3">
        <v>1420201264</v>
      </c>
      <c r="K100" s="3">
        <v>32570533646</v>
      </c>
      <c r="L100" s="3"/>
      <c r="M100" s="3"/>
      <c r="N100" s="3"/>
      <c r="O100" s="3"/>
      <c r="P100" s="25">
        <v>108227298676</v>
      </c>
      <c r="Q100" s="156">
        <v>44292452633</v>
      </c>
      <c r="R100" s="3">
        <v>5955492080</v>
      </c>
      <c r="S100" s="3">
        <v>1991778027</v>
      </c>
      <c r="T100" s="3">
        <v>0</v>
      </c>
      <c r="U100" s="3">
        <v>397700451</v>
      </c>
      <c r="V100" s="3">
        <v>397700450</v>
      </c>
      <c r="W100" s="3">
        <v>114534400</v>
      </c>
      <c r="X100" s="3"/>
      <c r="Y100" s="3">
        <v>858146744</v>
      </c>
      <c r="Z100" s="3">
        <v>465635641</v>
      </c>
      <c r="AA100" s="3">
        <v>329765260</v>
      </c>
      <c r="AB100" s="3"/>
      <c r="AC100" s="27">
        <v>10510753053</v>
      </c>
      <c r="AD100" s="28">
        <v>53424092990</v>
      </c>
      <c r="AE100" s="135"/>
      <c r="AG100" s="135"/>
      <c r="AI100" s="135"/>
    </row>
    <row r="101" spans="1:35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>
        <v>1481505760</v>
      </c>
      <c r="J101" s="3">
        <v>1492745944</v>
      </c>
      <c r="K101" s="3">
        <v>34981031826</v>
      </c>
      <c r="L101" s="3"/>
      <c r="M101" s="3"/>
      <c r="N101" s="3"/>
      <c r="O101" s="3"/>
      <c r="P101" s="25">
        <v>84587828498</v>
      </c>
      <c r="Q101" s="156">
        <v>38056084438</v>
      </c>
      <c r="R101" s="3">
        <v>6511555140</v>
      </c>
      <c r="S101" s="3">
        <v>647298540</v>
      </c>
      <c r="T101" s="3">
        <v>0</v>
      </c>
      <c r="U101" s="3">
        <v>141516428</v>
      </c>
      <c r="V101" s="3">
        <v>141516428</v>
      </c>
      <c r="W101" s="3">
        <v>123458813</v>
      </c>
      <c r="X101" s="3"/>
      <c r="Y101" s="3">
        <v>327678508</v>
      </c>
      <c r="Z101" s="3">
        <v>165690264</v>
      </c>
      <c r="AA101" s="3">
        <v>117342592</v>
      </c>
      <c r="AB101" s="3"/>
      <c r="AC101" s="27">
        <v>8176056713</v>
      </c>
      <c r="AD101" s="28">
        <v>38355687347</v>
      </c>
      <c r="AE101" s="135"/>
      <c r="AG101" s="135"/>
      <c r="AI101" s="135"/>
    </row>
    <row r="102" spans="1:35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>
        <v>2213040736</v>
      </c>
      <c r="J102" s="3">
        <v>2393513992</v>
      </c>
      <c r="K102" s="3">
        <v>64454972076</v>
      </c>
      <c r="L102" s="3"/>
      <c r="M102" s="3"/>
      <c r="N102" s="3"/>
      <c r="O102" s="3"/>
      <c r="P102" s="25">
        <v>175409047312</v>
      </c>
      <c r="Q102" s="156">
        <v>72540632442</v>
      </c>
      <c r="R102" s="3">
        <v>12490222436</v>
      </c>
      <c r="S102" s="3">
        <v>688193446</v>
      </c>
      <c r="T102" s="3">
        <v>0</v>
      </c>
      <c r="U102" s="3">
        <v>504994085</v>
      </c>
      <c r="V102" s="3">
        <v>504994084</v>
      </c>
      <c r="W102" s="3">
        <v>184420061</v>
      </c>
      <c r="X102" s="3"/>
      <c r="Y102" s="3">
        <v>1124243572</v>
      </c>
      <c r="Z102" s="3">
        <v>591257174</v>
      </c>
      <c r="AA102" s="3">
        <v>418730995</v>
      </c>
      <c r="AB102" s="3"/>
      <c r="AC102" s="27">
        <v>16507055853</v>
      </c>
      <c r="AD102" s="28">
        <v>86361359017</v>
      </c>
      <c r="AE102" s="135"/>
      <c r="AG102" s="135"/>
      <c r="AI102" s="135"/>
    </row>
    <row r="103" spans="1:35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>
        <v>2826699136</v>
      </c>
      <c r="J103" s="3">
        <v>2757994934</v>
      </c>
      <c r="K103" s="3">
        <v>64170528441</v>
      </c>
      <c r="L103" s="3"/>
      <c r="M103" s="3"/>
      <c r="N103" s="3"/>
      <c r="O103" s="3"/>
      <c r="P103" s="25">
        <v>165813243850</v>
      </c>
      <c r="Q103" s="156">
        <v>66735409424</v>
      </c>
      <c r="R103" s="3">
        <v>12418335595</v>
      </c>
      <c r="S103" s="3">
        <v>373968001</v>
      </c>
      <c r="T103" s="3">
        <v>0</v>
      </c>
      <c r="U103" s="3">
        <v>563332412</v>
      </c>
      <c r="V103" s="3">
        <v>563332413</v>
      </c>
      <c r="W103" s="3">
        <v>235558261</v>
      </c>
      <c r="X103" s="3"/>
      <c r="Y103" s="3">
        <v>1292956904</v>
      </c>
      <c r="Z103" s="3">
        <v>662368032</v>
      </c>
      <c r="AA103" s="3">
        <v>469092026</v>
      </c>
      <c r="AB103" s="3"/>
      <c r="AC103" s="27">
        <v>16578943644</v>
      </c>
      <c r="AD103" s="28">
        <v>82498890782</v>
      </c>
      <c r="AE103" s="135"/>
      <c r="AG103" s="135"/>
      <c r="AI103" s="135"/>
    </row>
    <row r="104" spans="1:35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>
        <v>618102200</v>
      </c>
      <c r="J104" s="3">
        <v>692116820</v>
      </c>
      <c r="K104" s="3">
        <v>11573707426</v>
      </c>
      <c r="L104" s="3"/>
      <c r="M104" s="3"/>
      <c r="N104" s="3"/>
      <c r="O104" s="3"/>
      <c r="P104" s="25">
        <v>42549226710</v>
      </c>
      <c r="Q104" s="156">
        <v>16504277306</v>
      </c>
      <c r="R104" s="3">
        <v>3731989203</v>
      </c>
      <c r="S104" s="3">
        <v>124633556</v>
      </c>
      <c r="T104" s="3">
        <v>0</v>
      </c>
      <c r="U104" s="3">
        <v>127593112</v>
      </c>
      <c r="V104" s="3">
        <v>127593112</v>
      </c>
      <c r="W104" s="3">
        <v>51508517</v>
      </c>
      <c r="X104" s="3"/>
      <c r="Y104" s="3">
        <v>285980556</v>
      </c>
      <c r="Z104" s="3">
        <v>149388567</v>
      </c>
      <c r="AA104" s="3">
        <v>105797657</v>
      </c>
      <c r="AB104" s="3"/>
      <c r="AC104" s="27">
        <v>4704484280</v>
      </c>
      <c r="AD104" s="28">
        <v>21340465124</v>
      </c>
      <c r="AE104" s="135"/>
      <c r="AG104" s="135"/>
      <c r="AI104" s="135"/>
    </row>
    <row r="105" spans="1:35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>
        <v>3153206848</v>
      </c>
      <c r="J105" s="3">
        <v>3320157187</v>
      </c>
      <c r="K105" s="3">
        <v>50709289448</v>
      </c>
      <c r="L105" s="3"/>
      <c r="M105" s="3"/>
      <c r="N105" s="3"/>
      <c r="O105" s="3"/>
      <c r="P105" s="25">
        <v>180975092351</v>
      </c>
      <c r="Q105" s="156">
        <v>74335440794</v>
      </c>
      <c r="R105" s="3">
        <v>17162930649</v>
      </c>
      <c r="S105" s="3">
        <v>301310961</v>
      </c>
      <c r="T105" s="3">
        <v>0</v>
      </c>
      <c r="U105" s="3">
        <v>621123751</v>
      </c>
      <c r="V105" s="3">
        <v>621123751</v>
      </c>
      <c r="W105" s="3">
        <v>262767237</v>
      </c>
      <c r="X105" s="3"/>
      <c r="Y105" s="3">
        <v>1368679432</v>
      </c>
      <c r="Z105" s="3">
        <v>727224110</v>
      </c>
      <c r="AA105" s="3">
        <v>515023392</v>
      </c>
      <c r="AB105" s="3"/>
      <c r="AC105" s="27">
        <v>21580183283</v>
      </c>
      <c r="AD105" s="28">
        <v>85059468274</v>
      </c>
      <c r="AE105" s="135"/>
      <c r="AG105" s="135"/>
      <c r="AI105" s="135"/>
    </row>
    <row r="106" spans="1:35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>
        <v>1394339392</v>
      </c>
      <c r="J106" s="3">
        <v>1598029606</v>
      </c>
      <c r="K106" s="3">
        <v>34769661993</v>
      </c>
      <c r="L106" s="3"/>
      <c r="M106" s="3"/>
      <c r="N106" s="3"/>
      <c r="O106" s="3"/>
      <c r="P106" s="25">
        <v>95084756412</v>
      </c>
      <c r="Q106" s="156">
        <v>40020426027</v>
      </c>
      <c r="R106" s="3">
        <v>7971482077</v>
      </c>
      <c r="S106" s="3">
        <v>34640309</v>
      </c>
      <c r="T106" s="3">
        <v>0</v>
      </c>
      <c r="U106" s="3">
        <v>206655293</v>
      </c>
      <c r="V106" s="3">
        <v>206655292</v>
      </c>
      <c r="W106" s="3">
        <v>116194949</v>
      </c>
      <c r="X106" s="3"/>
      <c r="Y106" s="3">
        <v>448872655</v>
      </c>
      <c r="Z106" s="3">
        <v>241956150</v>
      </c>
      <c r="AA106" s="3">
        <v>171354435</v>
      </c>
      <c r="AB106" s="3"/>
      <c r="AC106" s="27">
        <v>9397811160</v>
      </c>
      <c r="AD106" s="28">
        <v>45666519225</v>
      </c>
      <c r="AE106" s="135"/>
      <c r="AG106" s="135"/>
      <c r="AI106" s="135"/>
    </row>
    <row r="107" spans="1:35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>
        <v>1234785616</v>
      </c>
      <c r="J107" s="3">
        <v>1465912622</v>
      </c>
      <c r="K107" s="3">
        <v>34203611786</v>
      </c>
      <c r="L107" s="3"/>
      <c r="M107" s="3"/>
      <c r="N107" s="3"/>
      <c r="O107" s="3"/>
      <c r="P107" s="25">
        <v>94667795847</v>
      </c>
      <c r="Q107" s="156">
        <v>39735379888</v>
      </c>
      <c r="R107" s="3">
        <v>6808244443</v>
      </c>
      <c r="S107" s="3">
        <v>124692205</v>
      </c>
      <c r="T107" s="3">
        <v>0</v>
      </c>
      <c r="U107" s="3">
        <v>143613331</v>
      </c>
      <c r="V107" s="3">
        <v>143613331</v>
      </c>
      <c r="W107" s="3">
        <v>102898801</v>
      </c>
      <c r="X107" s="3"/>
      <c r="Y107" s="3">
        <v>337051208</v>
      </c>
      <c r="Z107" s="3">
        <v>168145360</v>
      </c>
      <c r="AA107" s="3">
        <v>119081302</v>
      </c>
      <c r="AB107" s="3"/>
      <c r="AC107" s="27">
        <v>7947339981</v>
      </c>
      <c r="AD107" s="28">
        <v>46985075978</v>
      </c>
      <c r="AE107" s="135"/>
      <c r="AG107" s="135"/>
      <c r="AI107" s="135"/>
    </row>
    <row r="108" spans="1:35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>
        <v>853330736</v>
      </c>
      <c r="J108" s="3">
        <v>1007440994</v>
      </c>
      <c r="K108" s="3">
        <v>11845785076</v>
      </c>
      <c r="L108" s="3"/>
      <c r="M108" s="3"/>
      <c r="N108" s="3"/>
      <c r="O108" s="3"/>
      <c r="P108" s="25">
        <v>52402204490</v>
      </c>
      <c r="Q108" s="156">
        <v>21707280332</v>
      </c>
      <c r="R108" s="3">
        <v>4806038514</v>
      </c>
      <c r="S108" s="3">
        <v>361377198</v>
      </c>
      <c r="T108" s="3">
        <v>0</v>
      </c>
      <c r="U108" s="3">
        <v>165655483</v>
      </c>
      <c r="V108" s="3">
        <v>165655483</v>
      </c>
      <c r="W108" s="3">
        <v>71110895</v>
      </c>
      <c r="X108" s="3"/>
      <c r="Y108" s="3">
        <v>365062938</v>
      </c>
      <c r="Z108" s="3">
        <v>193952753</v>
      </c>
      <c r="AA108" s="3">
        <v>137358213</v>
      </c>
      <c r="AB108" s="3"/>
      <c r="AC108" s="27">
        <v>6266211477</v>
      </c>
      <c r="AD108" s="28">
        <v>24428712681</v>
      </c>
      <c r="AE108" s="135"/>
      <c r="AG108" s="135"/>
      <c r="AI108" s="135"/>
    </row>
    <row r="109" spans="1:35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>
        <v>524415600</v>
      </c>
      <c r="J109" s="3">
        <v>508074469</v>
      </c>
      <c r="K109" s="3">
        <v>11433757505</v>
      </c>
      <c r="L109" s="3"/>
      <c r="M109" s="3"/>
      <c r="N109" s="3"/>
      <c r="O109" s="3"/>
      <c r="P109" s="25">
        <v>34333124572</v>
      </c>
      <c r="Q109" s="156">
        <v>17323198483</v>
      </c>
      <c r="R109" s="3">
        <v>2453929742</v>
      </c>
      <c r="S109" s="3">
        <v>66639645</v>
      </c>
      <c r="T109" s="3">
        <v>0</v>
      </c>
      <c r="U109" s="3">
        <v>59865642</v>
      </c>
      <c r="V109" s="3">
        <v>59865641</v>
      </c>
      <c r="W109" s="3">
        <v>43701300</v>
      </c>
      <c r="X109" s="3"/>
      <c r="Y109" s="3">
        <v>136993850</v>
      </c>
      <c r="Z109" s="3">
        <v>70091890</v>
      </c>
      <c r="AA109" s="3">
        <v>49639393</v>
      </c>
      <c r="AB109" s="3"/>
      <c r="AC109" s="27">
        <v>2940727103</v>
      </c>
      <c r="AD109" s="28">
        <v>14069198986</v>
      </c>
      <c r="AE109" s="135"/>
      <c r="AG109" s="135"/>
      <c r="AI109" s="135"/>
    </row>
    <row r="110" spans="1:35" x14ac:dyDescent="0.25">
      <c r="A110" s="29">
        <v>98</v>
      </c>
      <c r="B110" s="21"/>
      <c r="C110" s="134" t="str">
        <f>VLOOKUP(D110,[1]Hoja1!$A$2:$B$1115,2,0)</f>
        <v>05002</v>
      </c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>
        <v>261320612</v>
      </c>
      <c r="J110" s="3">
        <v>286478124</v>
      </c>
      <c r="K110" s="3">
        <v>0</v>
      </c>
      <c r="L110" s="3"/>
      <c r="M110" s="3"/>
      <c r="N110" s="3"/>
      <c r="O110" s="3"/>
      <c r="P110" s="25">
        <v>547798736</v>
      </c>
      <c r="Q110" s="156">
        <v>395361714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21776718</v>
      </c>
      <c r="X110" s="3"/>
      <c r="Y110" s="3">
        <v>0</v>
      </c>
      <c r="Z110" s="3">
        <v>0</v>
      </c>
      <c r="AA110" s="3">
        <v>0</v>
      </c>
      <c r="AB110" s="3"/>
      <c r="AC110" s="27">
        <v>21776718</v>
      </c>
      <c r="AD110" s="28">
        <v>130660304</v>
      </c>
      <c r="AE110" s="135"/>
      <c r="AG110" s="135"/>
      <c r="AI110" s="135"/>
    </row>
    <row r="111" spans="1:35" x14ac:dyDescent="0.25">
      <c r="A111" s="20">
        <v>99</v>
      </c>
      <c r="B111" s="52"/>
      <c r="C111" s="134" t="str">
        <f>VLOOKUP(D111,[1]Hoja1!$A$2:$B$1115,2,0)</f>
        <v>05004</v>
      </c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>
        <v>30083159</v>
      </c>
      <c r="J111" s="3">
        <v>31268481</v>
      </c>
      <c r="K111" s="3">
        <v>0</v>
      </c>
      <c r="L111" s="3"/>
      <c r="M111" s="3"/>
      <c r="N111" s="3"/>
      <c r="O111" s="3"/>
      <c r="P111" s="25">
        <v>61351640</v>
      </c>
      <c r="Q111" s="156">
        <v>43803131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2506930</v>
      </c>
      <c r="X111" s="3"/>
      <c r="Y111" s="3">
        <v>0</v>
      </c>
      <c r="Z111" s="3">
        <v>0</v>
      </c>
      <c r="AA111" s="3">
        <v>0</v>
      </c>
      <c r="AB111" s="3"/>
      <c r="AC111" s="27">
        <v>2506930</v>
      </c>
      <c r="AD111" s="28">
        <v>15041579</v>
      </c>
      <c r="AE111" s="135"/>
      <c r="AG111" s="135"/>
      <c r="AI111" s="135"/>
    </row>
    <row r="112" spans="1:35" x14ac:dyDescent="0.25">
      <c r="A112" s="29">
        <v>100</v>
      </c>
      <c r="B112" s="52"/>
      <c r="C112" s="134" t="str">
        <f>VLOOKUP(D112,[1]Hoja1!$A$2:$B$1115,2,0)</f>
        <v>05021</v>
      </c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>
        <v>66864427</v>
      </c>
      <c r="J112" s="3">
        <v>59875443</v>
      </c>
      <c r="K112" s="3">
        <v>0</v>
      </c>
      <c r="L112" s="3"/>
      <c r="M112" s="3"/>
      <c r="N112" s="3"/>
      <c r="O112" s="3"/>
      <c r="P112" s="25">
        <v>126739870</v>
      </c>
      <c r="Q112" s="156">
        <v>87735623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5572036</v>
      </c>
      <c r="X112" s="3"/>
      <c r="Y112" s="3">
        <v>0</v>
      </c>
      <c r="Z112" s="3">
        <v>0</v>
      </c>
      <c r="AA112" s="3">
        <v>0</v>
      </c>
      <c r="AB112" s="3"/>
      <c r="AC112" s="27">
        <v>5572036</v>
      </c>
      <c r="AD112" s="28">
        <v>33432211</v>
      </c>
      <c r="AE112" s="135"/>
      <c r="AG112" s="135"/>
      <c r="AI112" s="135"/>
    </row>
    <row r="113" spans="1:35" x14ac:dyDescent="0.25">
      <c r="A113" s="20">
        <v>101</v>
      </c>
      <c r="B113" s="52"/>
      <c r="C113" s="134" t="str">
        <f>VLOOKUP(D113,[1]Hoja1!$A$2:$B$1115,2,0)</f>
        <v>05030</v>
      </c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>
        <v>327500080</v>
      </c>
      <c r="J113" s="3">
        <v>400059941</v>
      </c>
      <c r="K113" s="3">
        <v>0</v>
      </c>
      <c r="L113" s="3"/>
      <c r="M113" s="3"/>
      <c r="N113" s="3"/>
      <c r="O113" s="3"/>
      <c r="P113" s="25">
        <v>727560021</v>
      </c>
      <c r="Q113" s="156">
        <v>536518306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27291673</v>
      </c>
      <c r="X113" s="3"/>
      <c r="Y113" s="3">
        <v>0</v>
      </c>
      <c r="Z113" s="3">
        <v>0</v>
      </c>
      <c r="AA113" s="3">
        <v>0</v>
      </c>
      <c r="AB113" s="3"/>
      <c r="AC113" s="27">
        <v>27291673</v>
      </c>
      <c r="AD113" s="28">
        <v>163750042</v>
      </c>
      <c r="AE113" s="135"/>
      <c r="AG113" s="135"/>
      <c r="AI113" s="135"/>
    </row>
    <row r="114" spans="1:35" x14ac:dyDescent="0.25">
      <c r="A114" s="29">
        <v>102</v>
      </c>
      <c r="B114" s="52"/>
      <c r="C114" s="134" t="str">
        <f>VLOOKUP(D114,[1]Hoja1!$A$2:$B$1115,2,0)</f>
        <v>05031</v>
      </c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>
        <v>506409856</v>
      </c>
      <c r="J114" s="3">
        <v>437583279</v>
      </c>
      <c r="K114" s="3">
        <v>0</v>
      </c>
      <c r="L114" s="3"/>
      <c r="M114" s="3"/>
      <c r="N114" s="3"/>
      <c r="O114" s="3"/>
      <c r="P114" s="25">
        <v>943993135</v>
      </c>
      <c r="Q114" s="156">
        <v>648587384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42200821</v>
      </c>
      <c r="X114" s="3"/>
      <c r="Y114" s="3">
        <v>0</v>
      </c>
      <c r="Z114" s="3">
        <v>0</v>
      </c>
      <c r="AA114" s="3">
        <v>0</v>
      </c>
      <c r="AB114" s="3"/>
      <c r="AC114" s="27">
        <v>42200821</v>
      </c>
      <c r="AD114" s="28">
        <v>253204930</v>
      </c>
      <c r="AE114" s="135"/>
      <c r="AG114" s="135"/>
      <c r="AI114" s="135"/>
    </row>
    <row r="115" spans="1:35" x14ac:dyDescent="0.25">
      <c r="A115" s="20">
        <v>103</v>
      </c>
      <c r="B115" s="52"/>
      <c r="C115" s="134" t="str">
        <f>VLOOKUP(D115,[1]Hoja1!$A$2:$B$1115,2,0)</f>
        <v>05034</v>
      </c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>
        <v>612625384</v>
      </c>
      <c r="J115" s="3">
        <v>645620325</v>
      </c>
      <c r="K115" s="3">
        <v>0</v>
      </c>
      <c r="L115" s="3"/>
      <c r="M115" s="3"/>
      <c r="N115" s="3"/>
      <c r="O115" s="3"/>
      <c r="P115" s="25">
        <v>1258245709</v>
      </c>
      <c r="Q115" s="156">
        <v>900880900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51052115</v>
      </c>
      <c r="X115" s="3"/>
      <c r="Y115" s="3">
        <v>0</v>
      </c>
      <c r="Z115" s="3">
        <v>0</v>
      </c>
      <c r="AA115" s="3">
        <v>0</v>
      </c>
      <c r="AB115" s="3"/>
      <c r="AC115" s="27">
        <v>51052115</v>
      </c>
      <c r="AD115" s="28">
        <v>306312694</v>
      </c>
      <c r="AE115" s="135"/>
      <c r="AG115" s="135"/>
      <c r="AI115" s="135"/>
    </row>
    <row r="116" spans="1:35" x14ac:dyDescent="0.25">
      <c r="A116" s="29">
        <v>104</v>
      </c>
      <c r="B116" s="52"/>
      <c r="C116" s="134" t="str">
        <f>VLOOKUP(D116,[1]Hoja1!$A$2:$B$1115,2,0)</f>
        <v>05036</v>
      </c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>
        <v>78415209</v>
      </c>
      <c r="J116" s="3">
        <v>80812105</v>
      </c>
      <c r="K116" s="3">
        <v>0</v>
      </c>
      <c r="L116" s="3"/>
      <c r="M116" s="3"/>
      <c r="N116" s="3"/>
      <c r="O116" s="3"/>
      <c r="P116" s="25">
        <v>159227314</v>
      </c>
      <c r="Q116" s="156">
        <v>113485110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6534601</v>
      </c>
      <c r="X116" s="3"/>
      <c r="Y116" s="3">
        <v>0</v>
      </c>
      <c r="Z116" s="3">
        <v>0</v>
      </c>
      <c r="AA116" s="3">
        <v>0</v>
      </c>
      <c r="AB116" s="3"/>
      <c r="AC116" s="27">
        <v>6534601</v>
      </c>
      <c r="AD116" s="28">
        <v>39207603</v>
      </c>
      <c r="AE116" s="135"/>
      <c r="AG116" s="135"/>
      <c r="AI116" s="135"/>
    </row>
    <row r="117" spans="1:35" x14ac:dyDescent="0.25">
      <c r="A117" s="20">
        <v>105</v>
      </c>
      <c r="B117" s="52"/>
      <c r="C117" s="134" t="str">
        <f>VLOOKUP(D117,[1]Hoja1!$A$2:$B$1115,2,0)</f>
        <v>05038</v>
      </c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>
        <v>214102576</v>
      </c>
      <c r="J117" s="3">
        <v>174080053</v>
      </c>
      <c r="K117" s="3">
        <v>0</v>
      </c>
      <c r="L117" s="3"/>
      <c r="M117" s="3"/>
      <c r="N117" s="3"/>
      <c r="O117" s="3"/>
      <c r="P117" s="25">
        <v>388182629</v>
      </c>
      <c r="Q117" s="156">
        <v>263289458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17841881</v>
      </c>
      <c r="X117" s="3"/>
      <c r="Y117" s="3">
        <v>0</v>
      </c>
      <c r="Z117" s="3">
        <v>0</v>
      </c>
      <c r="AA117" s="3">
        <v>0</v>
      </c>
      <c r="AB117" s="3"/>
      <c r="AC117" s="27">
        <v>17841881</v>
      </c>
      <c r="AD117" s="28">
        <v>107051290</v>
      </c>
      <c r="AE117" s="135"/>
      <c r="AG117" s="135"/>
      <c r="AI117" s="135"/>
    </row>
    <row r="118" spans="1:35" x14ac:dyDescent="0.25">
      <c r="A118" s="29">
        <v>106</v>
      </c>
      <c r="B118" s="52"/>
      <c r="C118" s="134" t="str">
        <f>VLOOKUP(D118,[1]Hoja1!$A$2:$B$1115,2,0)</f>
        <v>05040</v>
      </c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>
        <v>422702200</v>
      </c>
      <c r="J118" s="3">
        <v>317265609</v>
      </c>
      <c r="K118" s="3">
        <v>0</v>
      </c>
      <c r="L118" s="3"/>
      <c r="M118" s="3"/>
      <c r="N118" s="3"/>
      <c r="O118" s="3"/>
      <c r="P118" s="25">
        <v>739967809</v>
      </c>
      <c r="Q118" s="156">
        <v>493391524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35225183</v>
      </c>
      <c r="X118" s="3"/>
      <c r="Y118" s="3">
        <v>0</v>
      </c>
      <c r="Z118" s="3">
        <v>0</v>
      </c>
      <c r="AA118" s="3">
        <v>0</v>
      </c>
      <c r="AB118" s="3"/>
      <c r="AC118" s="27">
        <v>35225183</v>
      </c>
      <c r="AD118" s="28">
        <v>211351102</v>
      </c>
      <c r="AE118" s="135"/>
      <c r="AG118" s="135"/>
      <c r="AI118" s="135"/>
    </row>
    <row r="119" spans="1:35" x14ac:dyDescent="0.25">
      <c r="A119" s="20">
        <v>107</v>
      </c>
      <c r="B119" s="52"/>
      <c r="C119" s="134" t="str">
        <f>VLOOKUP(D119,[1]Hoja1!$A$2:$B$1115,2,0)</f>
        <v>05042</v>
      </c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>
        <v>440569424</v>
      </c>
      <c r="J119" s="3">
        <v>450405097</v>
      </c>
      <c r="K119" s="3">
        <v>0</v>
      </c>
      <c r="L119" s="3"/>
      <c r="M119" s="3"/>
      <c r="N119" s="3"/>
      <c r="O119" s="3"/>
      <c r="P119" s="25">
        <v>890974521</v>
      </c>
      <c r="Q119" s="156">
        <v>633975692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36714119</v>
      </c>
      <c r="X119" s="3"/>
      <c r="Y119" s="3">
        <v>0</v>
      </c>
      <c r="Z119" s="3">
        <v>0</v>
      </c>
      <c r="AA119" s="3">
        <v>0</v>
      </c>
      <c r="AB119" s="3"/>
      <c r="AC119" s="27">
        <v>36714119</v>
      </c>
      <c r="AD119" s="28">
        <v>220284710</v>
      </c>
      <c r="AE119" s="135"/>
      <c r="AG119" s="135"/>
      <c r="AI119" s="135"/>
    </row>
    <row r="120" spans="1:35" x14ac:dyDescent="0.25">
      <c r="A120" s="29">
        <v>108</v>
      </c>
      <c r="B120" s="52"/>
      <c r="C120" s="134" t="str">
        <f>VLOOKUP(D120,[1]Hoja1!$A$2:$B$1115,2,0)</f>
        <v>05044</v>
      </c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>
        <v>122504078</v>
      </c>
      <c r="J120" s="3">
        <v>126457677</v>
      </c>
      <c r="K120" s="3">
        <v>0</v>
      </c>
      <c r="L120" s="3"/>
      <c r="M120" s="3"/>
      <c r="N120" s="3"/>
      <c r="O120" s="3"/>
      <c r="P120" s="25">
        <v>248961755</v>
      </c>
      <c r="Q120" s="156">
        <v>177501042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10208673</v>
      </c>
      <c r="X120" s="3"/>
      <c r="Y120" s="3">
        <v>0</v>
      </c>
      <c r="Z120" s="3">
        <v>0</v>
      </c>
      <c r="AA120" s="3">
        <v>0</v>
      </c>
      <c r="AB120" s="3"/>
      <c r="AC120" s="27">
        <v>10208673</v>
      </c>
      <c r="AD120" s="28">
        <v>61252040</v>
      </c>
      <c r="AE120" s="135"/>
      <c r="AG120" s="135"/>
      <c r="AI120" s="135"/>
    </row>
    <row r="121" spans="1:35" x14ac:dyDescent="0.25">
      <c r="A121" s="20">
        <v>109</v>
      </c>
      <c r="B121" s="52"/>
      <c r="C121" s="134" t="str">
        <f>VLOOKUP(D121,[1]Hoja1!$A$2:$B$1115,2,0)</f>
        <v>05051</v>
      </c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>
        <v>1628036288</v>
      </c>
      <c r="J121" s="3">
        <v>1026784502</v>
      </c>
      <c r="K121" s="3">
        <v>0</v>
      </c>
      <c r="L121" s="3"/>
      <c r="M121" s="3"/>
      <c r="N121" s="3"/>
      <c r="O121" s="3"/>
      <c r="P121" s="25">
        <v>2654820790</v>
      </c>
      <c r="Q121" s="156">
        <v>1705132957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135669691</v>
      </c>
      <c r="X121" s="3"/>
      <c r="Y121" s="3">
        <v>0</v>
      </c>
      <c r="Z121" s="3">
        <v>0</v>
      </c>
      <c r="AA121" s="3">
        <v>0</v>
      </c>
      <c r="AB121" s="3"/>
      <c r="AC121" s="27">
        <v>135669691</v>
      </c>
      <c r="AD121" s="28">
        <v>814018142</v>
      </c>
      <c r="AE121" s="135"/>
      <c r="AG121" s="135"/>
      <c r="AI121" s="135"/>
    </row>
    <row r="122" spans="1:35" x14ac:dyDescent="0.25">
      <c r="A122" s="29">
        <v>110</v>
      </c>
      <c r="B122" s="52"/>
      <c r="C122" s="134" t="str">
        <f>VLOOKUP(D122,[1]Hoja1!$A$2:$B$1115,2,0)</f>
        <v>05055</v>
      </c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>
        <v>119613524</v>
      </c>
      <c r="J122" s="3">
        <v>126285356</v>
      </c>
      <c r="K122" s="3">
        <v>0</v>
      </c>
      <c r="L122" s="3"/>
      <c r="M122" s="3"/>
      <c r="N122" s="3"/>
      <c r="O122" s="3"/>
      <c r="P122" s="25">
        <v>245898880</v>
      </c>
      <c r="Q122" s="156">
        <v>176124326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9967794</v>
      </c>
      <c r="X122" s="3"/>
      <c r="Y122" s="3">
        <v>0</v>
      </c>
      <c r="Z122" s="3">
        <v>0</v>
      </c>
      <c r="AA122" s="3">
        <v>0</v>
      </c>
      <c r="AB122" s="3"/>
      <c r="AC122" s="27">
        <v>9967794</v>
      </c>
      <c r="AD122" s="28">
        <v>59806760</v>
      </c>
      <c r="AE122" s="135"/>
      <c r="AG122" s="135"/>
      <c r="AI122" s="135"/>
    </row>
    <row r="123" spans="1:35" x14ac:dyDescent="0.25">
      <c r="A123" s="20">
        <v>111</v>
      </c>
      <c r="B123" s="52"/>
      <c r="C123" s="134" t="str">
        <f>VLOOKUP(D123,[1]Hoja1!$A$2:$B$1115,2,0)</f>
        <v>05059</v>
      </c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>
        <v>34494894</v>
      </c>
      <c r="J123" s="3">
        <v>37203043</v>
      </c>
      <c r="K123" s="3">
        <v>0</v>
      </c>
      <c r="L123" s="3"/>
      <c r="M123" s="3"/>
      <c r="N123" s="3"/>
      <c r="O123" s="3"/>
      <c r="P123" s="25">
        <v>71697937</v>
      </c>
      <c r="Q123" s="156">
        <v>51575918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2874575</v>
      </c>
      <c r="X123" s="3"/>
      <c r="Y123" s="3">
        <v>0</v>
      </c>
      <c r="Z123" s="3">
        <v>0</v>
      </c>
      <c r="AA123" s="3">
        <v>0</v>
      </c>
      <c r="AB123" s="3"/>
      <c r="AC123" s="27">
        <v>2874575</v>
      </c>
      <c r="AD123" s="28">
        <v>17247444</v>
      </c>
      <c r="AE123" s="135"/>
      <c r="AG123" s="135"/>
      <c r="AI123" s="135"/>
    </row>
    <row r="124" spans="1:35" x14ac:dyDescent="0.25">
      <c r="A124" s="29">
        <v>112</v>
      </c>
      <c r="B124" s="52"/>
      <c r="C124" s="134" t="str">
        <f>VLOOKUP(D124,[1]Hoja1!$A$2:$B$1115,2,0)</f>
        <v>05079</v>
      </c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>
        <v>541025184</v>
      </c>
      <c r="J124" s="3">
        <v>611139871</v>
      </c>
      <c r="K124" s="3">
        <v>0</v>
      </c>
      <c r="L124" s="3"/>
      <c r="M124" s="3"/>
      <c r="N124" s="3"/>
      <c r="O124" s="3"/>
      <c r="P124" s="25">
        <v>1152165055</v>
      </c>
      <c r="Q124" s="156">
        <v>836567031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45085432</v>
      </c>
      <c r="X124" s="3"/>
      <c r="Y124" s="3">
        <v>0</v>
      </c>
      <c r="Z124" s="3">
        <v>0</v>
      </c>
      <c r="AA124" s="3">
        <v>0</v>
      </c>
      <c r="AB124" s="3"/>
      <c r="AC124" s="27">
        <v>45085432</v>
      </c>
      <c r="AD124" s="28">
        <v>270512592</v>
      </c>
      <c r="AE124" s="135"/>
      <c r="AG124" s="135"/>
      <c r="AI124" s="135"/>
    </row>
    <row r="125" spans="1:35" x14ac:dyDescent="0.25">
      <c r="A125" s="20">
        <v>113</v>
      </c>
      <c r="B125" s="52"/>
      <c r="C125" s="134" t="str">
        <f>VLOOKUP(D125,[1]Hoja1!$A$2:$B$1115,2,0)</f>
        <v>05086</v>
      </c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>
        <v>115225220</v>
      </c>
      <c r="J125" s="3">
        <v>122717459</v>
      </c>
      <c r="K125" s="3">
        <v>0</v>
      </c>
      <c r="L125" s="3"/>
      <c r="M125" s="3"/>
      <c r="N125" s="3"/>
      <c r="O125" s="3"/>
      <c r="P125" s="25">
        <v>237942679</v>
      </c>
      <c r="Q125" s="156">
        <v>170727969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9602102</v>
      </c>
      <c r="X125" s="3"/>
      <c r="Y125" s="3">
        <v>0</v>
      </c>
      <c r="Z125" s="3">
        <v>0</v>
      </c>
      <c r="AA125" s="3">
        <v>0</v>
      </c>
      <c r="AB125" s="3"/>
      <c r="AC125" s="27">
        <v>9602102</v>
      </c>
      <c r="AD125" s="28">
        <v>57612608</v>
      </c>
      <c r="AE125" s="135"/>
      <c r="AG125" s="135"/>
      <c r="AI125" s="135"/>
    </row>
    <row r="126" spans="1:35" x14ac:dyDescent="0.25">
      <c r="A126" s="29">
        <v>114</v>
      </c>
      <c r="B126" s="52"/>
      <c r="C126" s="134" t="str">
        <f>VLOOKUP(D126,[1]Hoja1!$A$2:$B$1115,2,0)</f>
        <v>05091</v>
      </c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>
        <v>133232508</v>
      </c>
      <c r="J126" s="3">
        <v>136425252</v>
      </c>
      <c r="K126" s="3">
        <v>0</v>
      </c>
      <c r="L126" s="3"/>
      <c r="M126" s="3"/>
      <c r="N126" s="3"/>
      <c r="O126" s="3"/>
      <c r="P126" s="25">
        <v>269657760</v>
      </c>
      <c r="Q126" s="156">
        <v>191938797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11102709</v>
      </c>
      <c r="X126" s="3"/>
      <c r="Y126" s="3">
        <v>0</v>
      </c>
      <c r="Z126" s="3">
        <v>0</v>
      </c>
      <c r="AA126" s="3">
        <v>0</v>
      </c>
      <c r="AB126" s="3"/>
      <c r="AC126" s="27">
        <v>11102709</v>
      </c>
      <c r="AD126" s="28">
        <v>66616254</v>
      </c>
      <c r="AE126" s="135"/>
      <c r="AG126" s="135"/>
      <c r="AI126" s="135"/>
    </row>
    <row r="127" spans="1:35" x14ac:dyDescent="0.25">
      <c r="A127" s="20">
        <v>115</v>
      </c>
      <c r="B127" s="52"/>
      <c r="C127" s="134" t="str">
        <f>VLOOKUP(D127,[1]Hoja1!$A$2:$B$1115,2,0)</f>
        <v>05093</v>
      </c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>
        <v>265614776</v>
      </c>
      <c r="J127" s="3">
        <v>288057976</v>
      </c>
      <c r="K127" s="3">
        <v>0</v>
      </c>
      <c r="L127" s="3"/>
      <c r="M127" s="3"/>
      <c r="N127" s="3"/>
      <c r="O127" s="3"/>
      <c r="P127" s="25">
        <v>553672752</v>
      </c>
      <c r="Q127" s="156">
        <v>398730801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22134565</v>
      </c>
      <c r="X127" s="3"/>
      <c r="Y127" s="3">
        <v>0</v>
      </c>
      <c r="Z127" s="3">
        <v>0</v>
      </c>
      <c r="AA127" s="3">
        <v>0</v>
      </c>
      <c r="AB127" s="3"/>
      <c r="AC127" s="27">
        <v>22134565</v>
      </c>
      <c r="AD127" s="28">
        <v>132807386</v>
      </c>
      <c r="AE127" s="135"/>
      <c r="AG127" s="135"/>
      <c r="AI127" s="135"/>
    </row>
    <row r="128" spans="1:35" x14ac:dyDescent="0.25">
      <c r="A128" s="29">
        <v>116</v>
      </c>
      <c r="B128" s="52"/>
      <c r="C128" s="134" t="str">
        <f>VLOOKUP(D128,[1]Hoja1!$A$2:$B$1115,2,0)</f>
        <v>05101</v>
      </c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>
        <v>332067940</v>
      </c>
      <c r="J128" s="3">
        <v>343562143</v>
      </c>
      <c r="K128" s="3">
        <v>0</v>
      </c>
      <c r="L128" s="3"/>
      <c r="M128" s="3"/>
      <c r="N128" s="3"/>
      <c r="O128" s="3"/>
      <c r="P128" s="25">
        <v>675630083</v>
      </c>
      <c r="Q128" s="156">
        <v>481923783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27672328</v>
      </c>
      <c r="X128" s="3"/>
      <c r="Y128" s="3">
        <v>0</v>
      </c>
      <c r="Z128" s="3">
        <v>0</v>
      </c>
      <c r="AA128" s="3">
        <v>0</v>
      </c>
      <c r="AB128" s="3"/>
      <c r="AC128" s="27">
        <v>27672328</v>
      </c>
      <c r="AD128" s="28">
        <v>166033972</v>
      </c>
      <c r="AE128" s="135"/>
      <c r="AG128" s="135"/>
      <c r="AI128" s="135"/>
    </row>
    <row r="129" spans="1:35" x14ac:dyDescent="0.25">
      <c r="A129" s="20">
        <v>117</v>
      </c>
      <c r="B129" s="52"/>
      <c r="C129" s="134" t="str">
        <f>VLOOKUP(D129,[1]Hoja1!$A$2:$B$1115,2,0)</f>
        <v>05107</v>
      </c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>
        <v>155984522</v>
      </c>
      <c r="J129" s="3">
        <v>132574890</v>
      </c>
      <c r="K129" s="3">
        <v>0</v>
      </c>
      <c r="L129" s="3"/>
      <c r="M129" s="3"/>
      <c r="N129" s="3"/>
      <c r="O129" s="3"/>
      <c r="P129" s="25">
        <v>288559412</v>
      </c>
      <c r="Q129" s="156">
        <v>197568440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12998710</v>
      </c>
      <c r="X129" s="3"/>
      <c r="Y129" s="3">
        <v>0</v>
      </c>
      <c r="Z129" s="3">
        <v>0</v>
      </c>
      <c r="AA129" s="3">
        <v>0</v>
      </c>
      <c r="AB129" s="3"/>
      <c r="AC129" s="27">
        <v>12998710</v>
      </c>
      <c r="AD129" s="28">
        <v>77992262</v>
      </c>
      <c r="AE129" s="135"/>
      <c r="AG129" s="135"/>
      <c r="AI129" s="135"/>
    </row>
    <row r="130" spans="1:35" x14ac:dyDescent="0.25">
      <c r="A130" s="29">
        <v>118</v>
      </c>
      <c r="B130" s="52"/>
      <c r="C130" s="134" t="str">
        <f>VLOOKUP(D130,[1]Hoja1!$A$2:$B$1115,2,0)</f>
        <v>05113</v>
      </c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>
        <v>228152232</v>
      </c>
      <c r="J130" s="3">
        <v>196108103</v>
      </c>
      <c r="K130" s="3">
        <v>0</v>
      </c>
      <c r="L130" s="3"/>
      <c r="M130" s="3"/>
      <c r="N130" s="3"/>
      <c r="O130" s="3"/>
      <c r="P130" s="25">
        <v>424260335</v>
      </c>
      <c r="Q130" s="156">
        <v>291171533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19012686</v>
      </c>
      <c r="X130" s="3"/>
      <c r="Y130" s="3">
        <v>0</v>
      </c>
      <c r="Z130" s="3">
        <v>0</v>
      </c>
      <c r="AA130" s="3">
        <v>0</v>
      </c>
      <c r="AB130" s="3"/>
      <c r="AC130" s="27">
        <v>19012686</v>
      </c>
      <c r="AD130" s="28">
        <v>114076116</v>
      </c>
      <c r="AE130" s="135"/>
      <c r="AG130" s="135"/>
      <c r="AI130" s="135"/>
    </row>
    <row r="131" spans="1:35" x14ac:dyDescent="0.25">
      <c r="A131" s="20">
        <v>119</v>
      </c>
      <c r="B131" s="52"/>
      <c r="C131" s="134" t="str">
        <f>VLOOKUP(D131,[1]Hoja1!$A$2:$B$1115,2,0)</f>
        <v>05120</v>
      </c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>
        <v>1268021552</v>
      </c>
      <c r="J131" s="3">
        <v>801151797</v>
      </c>
      <c r="K131" s="3">
        <v>0</v>
      </c>
      <c r="L131" s="3"/>
      <c r="M131" s="3"/>
      <c r="N131" s="3"/>
      <c r="O131" s="3"/>
      <c r="P131" s="25">
        <v>2069173349</v>
      </c>
      <c r="Q131" s="156">
        <v>1329494112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105668463</v>
      </c>
      <c r="X131" s="3"/>
      <c r="Y131" s="3">
        <v>0</v>
      </c>
      <c r="Z131" s="3">
        <v>0</v>
      </c>
      <c r="AA131" s="3">
        <v>0</v>
      </c>
      <c r="AB131" s="3"/>
      <c r="AC131" s="27">
        <v>105668463</v>
      </c>
      <c r="AD131" s="28">
        <v>634010774</v>
      </c>
      <c r="AE131" s="135"/>
      <c r="AG131" s="135"/>
      <c r="AI131" s="135"/>
    </row>
    <row r="132" spans="1:35" x14ac:dyDescent="0.25">
      <c r="A132" s="29">
        <v>120</v>
      </c>
      <c r="B132" s="52"/>
      <c r="C132" s="134" t="str">
        <f>VLOOKUP(D132,[1]Hoja1!$A$2:$B$1115,2,0)</f>
        <v>05125</v>
      </c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>
        <v>151189420</v>
      </c>
      <c r="J132" s="3">
        <v>161997685</v>
      </c>
      <c r="K132" s="3">
        <v>0</v>
      </c>
      <c r="L132" s="3"/>
      <c r="M132" s="3"/>
      <c r="N132" s="3"/>
      <c r="O132" s="3"/>
      <c r="P132" s="25">
        <v>313187105</v>
      </c>
      <c r="Q132" s="156">
        <v>224993275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12599118</v>
      </c>
      <c r="X132" s="3"/>
      <c r="Y132" s="3">
        <v>0</v>
      </c>
      <c r="Z132" s="3">
        <v>0</v>
      </c>
      <c r="AA132" s="3">
        <v>0</v>
      </c>
      <c r="AB132" s="3"/>
      <c r="AC132" s="27">
        <v>12599118</v>
      </c>
      <c r="AD132" s="28">
        <v>75594712</v>
      </c>
      <c r="AE132" s="135"/>
      <c r="AG132" s="135"/>
      <c r="AI132" s="135"/>
    </row>
    <row r="133" spans="1:35" x14ac:dyDescent="0.25">
      <c r="A133" s="20">
        <v>121</v>
      </c>
      <c r="B133" s="52"/>
      <c r="C133" s="134" t="str">
        <f>VLOOKUP(D133,[1]Hoja1!$A$2:$B$1115,2,0)</f>
        <v>05129</v>
      </c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>
        <v>768938704</v>
      </c>
      <c r="J133" s="3">
        <v>885905604</v>
      </c>
      <c r="K133" s="3">
        <v>0</v>
      </c>
      <c r="L133" s="3"/>
      <c r="M133" s="3"/>
      <c r="N133" s="3"/>
      <c r="O133" s="3"/>
      <c r="P133" s="25">
        <v>1654844308</v>
      </c>
      <c r="Q133" s="156">
        <v>1206296729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64078225</v>
      </c>
      <c r="X133" s="3"/>
      <c r="Y133" s="3">
        <v>0</v>
      </c>
      <c r="Z133" s="3">
        <v>0</v>
      </c>
      <c r="AA133" s="3">
        <v>0</v>
      </c>
      <c r="AB133" s="3"/>
      <c r="AC133" s="27">
        <v>64078225</v>
      </c>
      <c r="AD133" s="28">
        <v>384469354</v>
      </c>
      <c r="AE133" s="135"/>
      <c r="AG133" s="135"/>
      <c r="AI133" s="135"/>
    </row>
    <row r="134" spans="1:35" x14ac:dyDescent="0.25">
      <c r="A134" s="29">
        <v>122</v>
      </c>
      <c r="B134" s="52"/>
      <c r="C134" s="134" t="str">
        <f>VLOOKUP(D134,[1]Hoja1!$A$2:$B$1115,2,0)</f>
        <v>05134</v>
      </c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>
        <v>189693984</v>
      </c>
      <c r="J134" s="3">
        <v>126232785</v>
      </c>
      <c r="K134" s="3">
        <v>0</v>
      </c>
      <c r="L134" s="3"/>
      <c r="M134" s="3"/>
      <c r="N134" s="3"/>
      <c r="O134" s="3"/>
      <c r="P134" s="25">
        <v>315926769</v>
      </c>
      <c r="Q134" s="156">
        <v>205271945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15807832</v>
      </c>
      <c r="X134" s="3"/>
      <c r="Y134" s="3">
        <v>0</v>
      </c>
      <c r="Z134" s="3">
        <v>0</v>
      </c>
      <c r="AA134" s="3">
        <v>0</v>
      </c>
      <c r="AB134" s="3"/>
      <c r="AC134" s="27">
        <v>15807832</v>
      </c>
      <c r="AD134" s="28">
        <v>94846992</v>
      </c>
      <c r="AE134" s="135"/>
      <c r="AG134" s="135"/>
      <c r="AI134" s="135"/>
    </row>
    <row r="135" spans="1:35" x14ac:dyDescent="0.25">
      <c r="A135" s="20">
        <v>123</v>
      </c>
      <c r="B135" s="52"/>
      <c r="C135" s="134" t="str">
        <f>VLOOKUP(D135,[1]Hoja1!$A$2:$B$1115,2,0)</f>
        <v>05138</v>
      </c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>
        <v>326760216</v>
      </c>
      <c r="J135" s="3">
        <v>308122250</v>
      </c>
      <c r="K135" s="3">
        <v>0</v>
      </c>
      <c r="L135" s="3"/>
      <c r="M135" s="3"/>
      <c r="N135" s="3"/>
      <c r="O135" s="3"/>
      <c r="P135" s="25">
        <v>634882466</v>
      </c>
      <c r="Q135" s="156">
        <v>444272340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27230018</v>
      </c>
      <c r="X135" s="3"/>
      <c r="Y135" s="3">
        <v>0</v>
      </c>
      <c r="Z135" s="3">
        <v>0</v>
      </c>
      <c r="AA135" s="3">
        <v>0</v>
      </c>
      <c r="AB135" s="3"/>
      <c r="AC135" s="27">
        <v>27230018</v>
      </c>
      <c r="AD135" s="28">
        <v>163380108</v>
      </c>
      <c r="AE135" s="135"/>
      <c r="AG135" s="135"/>
      <c r="AI135" s="135"/>
    </row>
    <row r="136" spans="1:35" x14ac:dyDescent="0.25">
      <c r="A136" s="29">
        <v>124</v>
      </c>
      <c r="B136" s="52"/>
      <c r="C136" s="134" t="str">
        <f>VLOOKUP(D136,[1]Hoja1!$A$2:$B$1115,2,0)</f>
        <v>05142</v>
      </c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>
        <v>68869983</v>
      </c>
      <c r="J136" s="3">
        <v>54958181</v>
      </c>
      <c r="K136" s="3">
        <v>0</v>
      </c>
      <c r="L136" s="3"/>
      <c r="M136" s="3"/>
      <c r="N136" s="3"/>
      <c r="O136" s="3"/>
      <c r="P136" s="25">
        <v>123828164</v>
      </c>
      <c r="Q136" s="156">
        <v>83654006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5739165</v>
      </c>
      <c r="X136" s="3"/>
      <c r="Y136" s="3">
        <v>0</v>
      </c>
      <c r="Z136" s="3">
        <v>0</v>
      </c>
      <c r="AA136" s="3">
        <v>0</v>
      </c>
      <c r="AB136" s="3"/>
      <c r="AC136" s="27">
        <v>5739165</v>
      </c>
      <c r="AD136" s="28">
        <v>34434993</v>
      </c>
      <c r="AE136" s="135"/>
      <c r="AG136" s="135"/>
      <c r="AI136" s="135"/>
    </row>
    <row r="137" spans="1:35" x14ac:dyDescent="0.25">
      <c r="A137" s="20">
        <v>125</v>
      </c>
      <c r="B137" s="52"/>
      <c r="C137" s="134" t="str">
        <f>VLOOKUP(D137,[1]Hoja1!$A$2:$B$1115,2,0)</f>
        <v>05145</v>
      </c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>
        <v>46000714</v>
      </c>
      <c r="J137" s="3">
        <v>59969892</v>
      </c>
      <c r="K137" s="3">
        <v>0</v>
      </c>
      <c r="L137" s="3"/>
      <c r="M137" s="3"/>
      <c r="N137" s="3"/>
      <c r="O137" s="3"/>
      <c r="P137" s="25">
        <v>105970606</v>
      </c>
      <c r="Q137" s="156">
        <v>79136857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3833393</v>
      </c>
      <c r="X137" s="3"/>
      <c r="Y137" s="3">
        <v>0</v>
      </c>
      <c r="Z137" s="3">
        <v>0</v>
      </c>
      <c r="AA137" s="3">
        <v>0</v>
      </c>
      <c r="AB137" s="3"/>
      <c r="AC137" s="27">
        <v>3833393</v>
      </c>
      <c r="AD137" s="28">
        <v>23000356</v>
      </c>
      <c r="AE137" s="135"/>
      <c r="AG137" s="135"/>
      <c r="AI137" s="135"/>
    </row>
    <row r="138" spans="1:35" x14ac:dyDescent="0.25">
      <c r="A138" s="29">
        <v>126</v>
      </c>
      <c r="B138" s="52"/>
      <c r="C138" s="134" t="str">
        <f>VLOOKUP(D138,[1]Hoja1!$A$2:$B$1115,2,0)</f>
        <v>05147</v>
      </c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>
        <v>1446889024</v>
      </c>
      <c r="J138" s="3">
        <v>957048709</v>
      </c>
      <c r="K138" s="3">
        <v>0</v>
      </c>
      <c r="L138" s="3"/>
      <c r="M138" s="3"/>
      <c r="N138" s="3"/>
      <c r="O138" s="3"/>
      <c r="P138" s="25">
        <v>2403937733</v>
      </c>
      <c r="Q138" s="156">
        <v>1559919134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120574085</v>
      </c>
      <c r="X138" s="3"/>
      <c r="Y138" s="3">
        <v>0</v>
      </c>
      <c r="Z138" s="3">
        <v>0</v>
      </c>
      <c r="AA138" s="3">
        <v>0</v>
      </c>
      <c r="AB138" s="3"/>
      <c r="AC138" s="27">
        <v>120574085</v>
      </c>
      <c r="AD138" s="28">
        <v>723444514</v>
      </c>
      <c r="AE138" s="135"/>
      <c r="AG138" s="135"/>
      <c r="AI138" s="135"/>
    </row>
    <row r="139" spans="1:35" x14ac:dyDescent="0.25">
      <c r="A139" s="20">
        <v>127</v>
      </c>
      <c r="B139" s="52"/>
      <c r="C139" s="134" t="str">
        <f>VLOOKUP(D139,[1]Hoja1!$A$2:$B$1115,2,0)</f>
        <v>05148</v>
      </c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>
        <v>836673488</v>
      </c>
      <c r="J139" s="3">
        <v>1008352451</v>
      </c>
      <c r="K139" s="3">
        <v>0</v>
      </c>
      <c r="L139" s="3"/>
      <c r="M139" s="3"/>
      <c r="N139" s="3"/>
      <c r="O139" s="3"/>
      <c r="P139" s="25">
        <v>1845025939</v>
      </c>
      <c r="Q139" s="156">
        <v>1356966406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69722791</v>
      </c>
      <c r="X139" s="3"/>
      <c r="Y139" s="3">
        <v>0</v>
      </c>
      <c r="Z139" s="3">
        <v>0</v>
      </c>
      <c r="AA139" s="3">
        <v>0</v>
      </c>
      <c r="AB139" s="3"/>
      <c r="AC139" s="27">
        <v>69722791</v>
      </c>
      <c r="AD139" s="28">
        <v>418336742</v>
      </c>
      <c r="AE139" s="135"/>
      <c r="AG139" s="135"/>
      <c r="AI139" s="135"/>
    </row>
    <row r="140" spans="1:35" x14ac:dyDescent="0.25">
      <c r="A140" s="29">
        <v>128</v>
      </c>
      <c r="B140" s="52"/>
      <c r="C140" s="134" t="str">
        <f>VLOOKUP(D140,[1]Hoja1!$A$2:$B$1115,2,0)</f>
        <v>05150</v>
      </c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>
        <v>40812476</v>
      </c>
      <c r="J140" s="3">
        <v>46024118</v>
      </c>
      <c r="K140" s="3">
        <v>0</v>
      </c>
      <c r="L140" s="3"/>
      <c r="M140" s="3"/>
      <c r="N140" s="3"/>
      <c r="O140" s="3"/>
      <c r="P140" s="25">
        <v>86836594</v>
      </c>
      <c r="Q140" s="156">
        <v>63029318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3401040</v>
      </c>
      <c r="X140" s="3"/>
      <c r="Y140" s="3">
        <v>0</v>
      </c>
      <c r="Z140" s="3">
        <v>0</v>
      </c>
      <c r="AA140" s="3">
        <v>0</v>
      </c>
      <c r="AB140" s="3"/>
      <c r="AC140" s="27">
        <v>3401040</v>
      </c>
      <c r="AD140" s="28">
        <v>20406236</v>
      </c>
      <c r="AE140" s="135"/>
      <c r="AG140" s="135"/>
      <c r="AI140" s="135"/>
    </row>
    <row r="141" spans="1:35" x14ac:dyDescent="0.25">
      <c r="A141" s="20">
        <v>129</v>
      </c>
      <c r="B141" s="52"/>
      <c r="C141" s="134" t="str">
        <f>VLOOKUP(D141,[1]Hoja1!$A$2:$B$1115,2,0)</f>
        <v>05154</v>
      </c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>
        <v>2470223360</v>
      </c>
      <c r="J141" s="3">
        <v>1947160448</v>
      </c>
      <c r="K141" s="3">
        <v>0</v>
      </c>
      <c r="L141" s="3"/>
      <c r="M141" s="3"/>
      <c r="N141" s="3"/>
      <c r="O141" s="3"/>
      <c r="P141" s="25">
        <v>4417383808</v>
      </c>
      <c r="Q141" s="156">
        <v>2976420183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205851947</v>
      </c>
      <c r="X141" s="3"/>
      <c r="Y141" s="3">
        <v>0</v>
      </c>
      <c r="Z141" s="3">
        <v>0</v>
      </c>
      <c r="AA141" s="3">
        <v>0</v>
      </c>
      <c r="AB141" s="3"/>
      <c r="AC141" s="27">
        <v>205851947</v>
      </c>
      <c r="AD141" s="28">
        <v>1235111678</v>
      </c>
      <c r="AE141" s="135"/>
      <c r="AG141" s="135"/>
      <c r="AI141" s="135"/>
    </row>
    <row r="142" spans="1:35" x14ac:dyDescent="0.25">
      <c r="A142" s="29">
        <v>130</v>
      </c>
      <c r="B142" s="52"/>
      <c r="C142" s="134" t="str">
        <f>VLOOKUP(D142,[1]Hoja1!$A$2:$B$1115,2,0)</f>
        <v>05172</v>
      </c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>
        <v>1615466848</v>
      </c>
      <c r="J142" s="3">
        <v>1156413627</v>
      </c>
      <c r="K142" s="3">
        <v>0</v>
      </c>
      <c r="L142" s="3"/>
      <c r="M142" s="3"/>
      <c r="N142" s="3"/>
      <c r="O142" s="3"/>
      <c r="P142" s="25">
        <v>2771880475</v>
      </c>
      <c r="Q142" s="156">
        <v>1829524812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134622237</v>
      </c>
      <c r="X142" s="3"/>
      <c r="Y142" s="3">
        <v>0</v>
      </c>
      <c r="Z142" s="3">
        <v>0</v>
      </c>
      <c r="AA142" s="3">
        <v>0</v>
      </c>
      <c r="AB142" s="3"/>
      <c r="AC142" s="27">
        <v>134622237</v>
      </c>
      <c r="AD142" s="28">
        <v>807733426</v>
      </c>
      <c r="AE142" s="135"/>
      <c r="AG142" s="135"/>
      <c r="AI142" s="135"/>
    </row>
    <row r="143" spans="1:35" x14ac:dyDescent="0.25">
      <c r="A143" s="20">
        <v>131</v>
      </c>
      <c r="B143" s="52"/>
      <c r="C143" s="134" t="str">
        <f>VLOOKUP(D143,[1]Hoja1!$A$2:$B$1115,2,0)</f>
        <v>05190</v>
      </c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>
        <v>143650316</v>
      </c>
      <c r="J143" s="3">
        <v>149867852</v>
      </c>
      <c r="K143" s="3">
        <v>0</v>
      </c>
      <c r="L143" s="3"/>
      <c r="M143" s="3"/>
      <c r="N143" s="3"/>
      <c r="O143" s="3"/>
      <c r="P143" s="25">
        <v>293518168</v>
      </c>
      <c r="Q143" s="156">
        <v>209722152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11970860</v>
      </c>
      <c r="X143" s="3"/>
      <c r="Y143" s="3">
        <v>0</v>
      </c>
      <c r="Z143" s="3">
        <v>0</v>
      </c>
      <c r="AA143" s="3">
        <v>0</v>
      </c>
      <c r="AB143" s="3"/>
      <c r="AC143" s="27">
        <v>11970860</v>
      </c>
      <c r="AD143" s="28">
        <v>71825156</v>
      </c>
      <c r="AE143" s="135"/>
      <c r="AG143" s="135"/>
      <c r="AI143" s="135"/>
    </row>
    <row r="144" spans="1:35" x14ac:dyDescent="0.25">
      <c r="A144" s="29">
        <v>132</v>
      </c>
      <c r="B144" s="52"/>
      <c r="C144" s="134" t="str">
        <f>VLOOKUP(D144,[1]Hoja1!$A$2:$B$1115,2,0)</f>
        <v>05197</v>
      </c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>
        <v>310440228</v>
      </c>
      <c r="J144" s="3">
        <v>330090803</v>
      </c>
      <c r="K144" s="3">
        <v>0</v>
      </c>
      <c r="L144" s="3"/>
      <c r="M144" s="3"/>
      <c r="N144" s="3"/>
      <c r="O144" s="3"/>
      <c r="P144" s="25">
        <v>640531031</v>
      </c>
      <c r="Q144" s="156">
        <v>459440898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25870019</v>
      </c>
      <c r="X144" s="3"/>
      <c r="Y144" s="3">
        <v>0</v>
      </c>
      <c r="Z144" s="3">
        <v>0</v>
      </c>
      <c r="AA144" s="3">
        <v>0</v>
      </c>
      <c r="AB144" s="3"/>
      <c r="AC144" s="27">
        <v>25870019</v>
      </c>
      <c r="AD144" s="28">
        <v>155220114</v>
      </c>
      <c r="AE144" s="135"/>
      <c r="AG144" s="135"/>
      <c r="AI144" s="135"/>
    </row>
    <row r="145" spans="1:35" x14ac:dyDescent="0.25">
      <c r="A145" s="20">
        <v>133</v>
      </c>
      <c r="B145" s="52"/>
      <c r="C145" s="134" t="str">
        <f>VLOOKUP(D145,[1]Hoja1!$A$2:$B$1115,2,0)</f>
        <v>05206</v>
      </c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>
        <v>64652365</v>
      </c>
      <c r="J145" s="3">
        <v>51381379</v>
      </c>
      <c r="K145" s="3">
        <v>0</v>
      </c>
      <c r="L145" s="3"/>
      <c r="M145" s="3"/>
      <c r="N145" s="3"/>
      <c r="O145" s="3"/>
      <c r="P145" s="25">
        <v>116033744</v>
      </c>
      <c r="Q145" s="156">
        <v>78319864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5387697</v>
      </c>
      <c r="X145" s="3"/>
      <c r="Y145" s="3">
        <v>0</v>
      </c>
      <c r="Z145" s="3">
        <v>0</v>
      </c>
      <c r="AA145" s="3">
        <v>0</v>
      </c>
      <c r="AB145" s="3"/>
      <c r="AC145" s="27">
        <v>5387697</v>
      </c>
      <c r="AD145" s="28">
        <v>32326183</v>
      </c>
      <c r="AE145" s="135"/>
      <c r="AG145" s="135"/>
      <c r="AI145" s="135"/>
    </row>
    <row r="146" spans="1:35" x14ac:dyDescent="0.25">
      <c r="A146" s="29">
        <v>134</v>
      </c>
      <c r="B146" s="52"/>
      <c r="C146" s="134" t="str">
        <f>VLOOKUP(D146,[1]Hoja1!$A$2:$B$1115,2,0)</f>
        <v>05209</v>
      </c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>
        <v>257143228</v>
      </c>
      <c r="J146" s="3">
        <v>279200534</v>
      </c>
      <c r="K146" s="3">
        <v>0</v>
      </c>
      <c r="L146" s="3"/>
      <c r="M146" s="3"/>
      <c r="N146" s="3"/>
      <c r="O146" s="3"/>
      <c r="P146" s="25">
        <v>536343762</v>
      </c>
      <c r="Q146" s="156">
        <v>386343544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21428602</v>
      </c>
      <c r="X146" s="3"/>
      <c r="Y146" s="3">
        <v>0</v>
      </c>
      <c r="Z146" s="3">
        <v>0</v>
      </c>
      <c r="AA146" s="3">
        <v>0</v>
      </c>
      <c r="AB146" s="3"/>
      <c r="AC146" s="27">
        <v>21428602</v>
      </c>
      <c r="AD146" s="28">
        <v>128571616</v>
      </c>
      <c r="AE146" s="135"/>
      <c r="AG146" s="135"/>
      <c r="AI146" s="135"/>
    </row>
    <row r="147" spans="1:35" x14ac:dyDescent="0.25">
      <c r="A147" s="20">
        <v>135</v>
      </c>
      <c r="B147" s="52"/>
      <c r="C147" s="134" t="str">
        <f>VLOOKUP(D147,[1]Hoja1!$A$2:$B$1115,2,0)</f>
        <v>05212</v>
      </c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>
        <v>812409408</v>
      </c>
      <c r="J147" s="3">
        <v>897687532</v>
      </c>
      <c r="K147" s="3">
        <v>0</v>
      </c>
      <c r="L147" s="3"/>
      <c r="M147" s="3"/>
      <c r="N147" s="3"/>
      <c r="O147" s="3"/>
      <c r="P147" s="25">
        <v>1710096940</v>
      </c>
      <c r="Q147" s="156">
        <v>1236191452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67700784</v>
      </c>
      <c r="X147" s="3"/>
      <c r="Y147" s="3">
        <v>0</v>
      </c>
      <c r="Z147" s="3">
        <v>0</v>
      </c>
      <c r="AA147" s="3">
        <v>0</v>
      </c>
      <c r="AB147" s="3"/>
      <c r="AC147" s="27">
        <v>67700784</v>
      </c>
      <c r="AD147" s="28">
        <v>406204704</v>
      </c>
      <c r="AE147" s="135"/>
      <c r="AG147" s="135"/>
      <c r="AI147" s="135"/>
    </row>
    <row r="148" spans="1:35" x14ac:dyDescent="0.25">
      <c r="A148" s="29">
        <v>136</v>
      </c>
      <c r="B148" s="52"/>
      <c r="C148" s="134" t="str">
        <f>VLOOKUP(D148,[1]Hoja1!$A$2:$B$1115,2,0)</f>
        <v>05234</v>
      </c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>
        <v>906084800</v>
      </c>
      <c r="J148" s="3">
        <v>625367461</v>
      </c>
      <c r="K148" s="3">
        <v>0</v>
      </c>
      <c r="L148" s="3"/>
      <c r="M148" s="3"/>
      <c r="N148" s="3"/>
      <c r="O148" s="3"/>
      <c r="P148" s="25">
        <v>1531452261</v>
      </c>
      <c r="Q148" s="156">
        <v>1002902796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75507067</v>
      </c>
      <c r="X148" s="3"/>
      <c r="Y148" s="3">
        <v>0</v>
      </c>
      <c r="Z148" s="3">
        <v>0</v>
      </c>
      <c r="AA148" s="3">
        <v>0</v>
      </c>
      <c r="AB148" s="3"/>
      <c r="AC148" s="27">
        <v>75507067</v>
      </c>
      <c r="AD148" s="28">
        <v>453042398</v>
      </c>
      <c r="AE148" s="135"/>
      <c r="AG148" s="135"/>
      <c r="AI148" s="135"/>
    </row>
    <row r="149" spans="1:35" x14ac:dyDescent="0.25">
      <c r="A149" s="20">
        <v>137</v>
      </c>
      <c r="B149" s="52"/>
      <c r="C149" s="134" t="str">
        <f>VLOOKUP(D149,[1]Hoja1!$A$2:$B$1115,2,0)</f>
        <v>05237</v>
      </c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>
        <v>246830868</v>
      </c>
      <c r="J149" s="3">
        <v>273228680</v>
      </c>
      <c r="K149" s="3">
        <v>0</v>
      </c>
      <c r="L149" s="3"/>
      <c r="M149" s="3"/>
      <c r="N149" s="3"/>
      <c r="O149" s="3"/>
      <c r="P149" s="25">
        <v>520059548</v>
      </c>
      <c r="Q149" s="156">
        <v>376074875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20569239</v>
      </c>
      <c r="X149" s="3"/>
      <c r="Y149" s="3">
        <v>0</v>
      </c>
      <c r="Z149" s="3">
        <v>0</v>
      </c>
      <c r="AA149" s="3">
        <v>0</v>
      </c>
      <c r="AB149" s="3"/>
      <c r="AC149" s="27">
        <v>20569239</v>
      </c>
      <c r="AD149" s="28">
        <v>123415434</v>
      </c>
      <c r="AE149" s="135"/>
      <c r="AG149" s="135"/>
      <c r="AI149" s="135"/>
    </row>
    <row r="150" spans="1:35" x14ac:dyDescent="0.25">
      <c r="A150" s="29">
        <v>138</v>
      </c>
      <c r="B150" s="52"/>
      <c r="C150" s="134" t="str">
        <f>VLOOKUP(D150,[1]Hoja1!$A$2:$B$1115,2,0)</f>
        <v>05240</v>
      </c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>
        <v>154018906</v>
      </c>
      <c r="J150" s="3">
        <v>168649794</v>
      </c>
      <c r="K150" s="3">
        <v>0</v>
      </c>
      <c r="L150" s="3"/>
      <c r="M150" s="3"/>
      <c r="N150" s="3"/>
      <c r="O150" s="3"/>
      <c r="P150" s="25">
        <v>322668700</v>
      </c>
      <c r="Q150" s="156">
        <v>232824339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12834909</v>
      </c>
      <c r="X150" s="3"/>
      <c r="Y150" s="3">
        <v>0</v>
      </c>
      <c r="Z150" s="3">
        <v>0</v>
      </c>
      <c r="AA150" s="3">
        <v>0</v>
      </c>
      <c r="AB150" s="3"/>
      <c r="AC150" s="27">
        <v>12834909</v>
      </c>
      <c r="AD150" s="28">
        <v>77009452</v>
      </c>
      <c r="AE150" s="135"/>
      <c r="AG150" s="135"/>
      <c r="AI150" s="135"/>
    </row>
    <row r="151" spans="1:35" x14ac:dyDescent="0.25">
      <c r="A151" s="20">
        <v>139</v>
      </c>
      <c r="B151" s="52"/>
      <c r="C151" s="134" t="str">
        <f>VLOOKUP(D151,[1]Hoja1!$A$2:$B$1115,2,0)</f>
        <v>05250</v>
      </c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>
        <v>1858477696</v>
      </c>
      <c r="J151" s="3">
        <v>1359183504</v>
      </c>
      <c r="K151" s="3">
        <v>0</v>
      </c>
      <c r="L151" s="3"/>
      <c r="M151" s="3"/>
      <c r="N151" s="3"/>
      <c r="O151" s="3"/>
      <c r="P151" s="25">
        <v>3217661200</v>
      </c>
      <c r="Q151" s="156">
        <v>2133549209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154873141</v>
      </c>
      <c r="X151" s="3"/>
      <c r="Y151" s="3">
        <v>0</v>
      </c>
      <c r="Z151" s="3">
        <v>0</v>
      </c>
      <c r="AA151" s="3">
        <v>0</v>
      </c>
      <c r="AB151" s="3"/>
      <c r="AC151" s="27">
        <v>154873141</v>
      </c>
      <c r="AD151" s="28">
        <v>929238850</v>
      </c>
      <c r="AE151" s="135"/>
      <c r="AG151" s="135"/>
      <c r="AI151" s="135"/>
    </row>
    <row r="152" spans="1:35" x14ac:dyDescent="0.25">
      <c r="A152" s="29">
        <v>140</v>
      </c>
      <c r="B152" s="52"/>
      <c r="C152" s="134" t="str">
        <f>VLOOKUP(D152,[1]Hoja1!$A$2:$B$1115,2,0)</f>
        <v>05264</v>
      </c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>
        <v>113044590</v>
      </c>
      <c r="J152" s="3">
        <v>120986849</v>
      </c>
      <c r="K152" s="3">
        <v>0</v>
      </c>
      <c r="L152" s="3"/>
      <c r="M152" s="3"/>
      <c r="N152" s="3"/>
      <c r="O152" s="3"/>
      <c r="P152" s="25">
        <v>234031439</v>
      </c>
      <c r="Q152" s="156">
        <v>168088764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9420383</v>
      </c>
      <c r="X152" s="3"/>
      <c r="Y152" s="3">
        <v>0</v>
      </c>
      <c r="Z152" s="3">
        <v>0</v>
      </c>
      <c r="AA152" s="3">
        <v>0</v>
      </c>
      <c r="AB152" s="3"/>
      <c r="AC152" s="27">
        <v>9420383</v>
      </c>
      <c r="AD152" s="28">
        <v>56522292</v>
      </c>
      <c r="AE152" s="135"/>
      <c r="AG152" s="135"/>
      <c r="AI152" s="135"/>
    </row>
    <row r="153" spans="1:35" x14ac:dyDescent="0.25">
      <c r="A153" s="20">
        <v>141</v>
      </c>
      <c r="B153" s="52"/>
      <c r="C153" s="134" t="str">
        <f>VLOOKUP(D153,[1]Hoja1!$A$2:$B$1115,2,0)</f>
        <v>05282</v>
      </c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>
        <v>241805988</v>
      </c>
      <c r="J153" s="3">
        <v>238755897</v>
      </c>
      <c r="K153" s="3">
        <v>0</v>
      </c>
      <c r="L153" s="3"/>
      <c r="M153" s="3"/>
      <c r="N153" s="3"/>
      <c r="O153" s="3"/>
      <c r="P153" s="25">
        <v>480561885</v>
      </c>
      <c r="Q153" s="156">
        <v>339508392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20150499</v>
      </c>
      <c r="X153" s="3"/>
      <c r="Y153" s="3">
        <v>0</v>
      </c>
      <c r="Z153" s="3">
        <v>0</v>
      </c>
      <c r="AA153" s="3">
        <v>0</v>
      </c>
      <c r="AB153" s="3"/>
      <c r="AC153" s="27">
        <v>20150499</v>
      </c>
      <c r="AD153" s="28">
        <v>120902994</v>
      </c>
      <c r="AE153" s="135"/>
      <c r="AG153" s="135"/>
      <c r="AI153" s="135"/>
    </row>
    <row r="154" spans="1:35" x14ac:dyDescent="0.25">
      <c r="A154" s="29">
        <v>142</v>
      </c>
      <c r="B154" s="52"/>
      <c r="C154" s="134" t="str">
        <f>VLOOKUP(D154,[1]Hoja1!$A$2:$B$1115,2,0)</f>
        <v>05284</v>
      </c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>
        <v>703582048</v>
      </c>
      <c r="J154" s="3">
        <v>497862695</v>
      </c>
      <c r="K154" s="3">
        <v>0</v>
      </c>
      <c r="L154" s="3"/>
      <c r="M154" s="3"/>
      <c r="N154" s="3"/>
      <c r="O154" s="3"/>
      <c r="P154" s="25">
        <v>1201444743</v>
      </c>
      <c r="Q154" s="156">
        <v>791021880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58631837</v>
      </c>
      <c r="X154" s="3"/>
      <c r="Y154" s="3">
        <v>0</v>
      </c>
      <c r="Z154" s="3">
        <v>0</v>
      </c>
      <c r="AA154" s="3">
        <v>0</v>
      </c>
      <c r="AB154" s="3"/>
      <c r="AC154" s="27">
        <v>58631837</v>
      </c>
      <c r="AD154" s="28">
        <v>351791026</v>
      </c>
      <c r="AE154" s="135"/>
      <c r="AG154" s="135"/>
      <c r="AI154" s="135"/>
    </row>
    <row r="155" spans="1:35" x14ac:dyDescent="0.25">
      <c r="A155" s="20">
        <v>143</v>
      </c>
      <c r="B155" s="52"/>
      <c r="C155" s="134" t="str">
        <f>VLOOKUP(D155,[1]Hoja1!$A$2:$B$1115,2,0)</f>
        <v>05306</v>
      </c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>
        <v>136604286</v>
      </c>
      <c r="J155" s="3">
        <v>139435239</v>
      </c>
      <c r="K155" s="3">
        <v>0</v>
      </c>
      <c r="L155" s="3"/>
      <c r="M155" s="3"/>
      <c r="N155" s="3"/>
      <c r="O155" s="3"/>
      <c r="P155" s="25">
        <v>276039525</v>
      </c>
      <c r="Q155" s="156">
        <v>196353694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11383691</v>
      </c>
      <c r="X155" s="3"/>
      <c r="Y155" s="3">
        <v>0</v>
      </c>
      <c r="Z155" s="3">
        <v>0</v>
      </c>
      <c r="AA155" s="3">
        <v>0</v>
      </c>
      <c r="AB155" s="3"/>
      <c r="AC155" s="27">
        <v>11383691</v>
      </c>
      <c r="AD155" s="28">
        <v>68302140</v>
      </c>
      <c r="AE155" s="135"/>
      <c r="AG155" s="135"/>
      <c r="AI155" s="135"/>
    </row>
    <row r="156" spans="1:35" x14ac:dyDescent="0.25">
      <c r="A156" s="29">
        <v>144</v>
      </c>
      <c r="B156" s="52"/>
      <c r="C156" s="134" t="str">
        <f>VLOOKUP(D156,[1]Hoja1!$A$2:$B$1115,2,0)</f>
        <v>05308</v>
      </c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>
        <v>477629448</v>
      </c>
      <c r="J156" s="3">
        <v>597704167</v>
      </c>
      <c r="K156" s="3">
        <v>0</v>
      </c>
      <c r="L156" s="3"/>
      <c r="M156" s="3"/>
      <c r="N156" s="3"/>
      <c r="O156" s="3"/>
      <c r="P156" s="25">
        <v>1075333615</v>
      </c>
      <c r="Q156" s="156">
        <v>796716437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39802454</v>
      </c>
      <c r="X156" s="3"/>
      <c r="Y156" s="3">
        <v>0</v>
      </c>
      <c r="Z156" s="3">
        <v>0</v>
      </c>
      <c r="AA156" s="3">
        <v>0</v>
      </c>
      <c r="AB156" s="3"/>
      <c r="AC156" s="27">
        <v>39802454</v>
      </c>
      <c r="AD156" s="28">
        <v>238814724</v>
      </c>
      <c r="AE156" s="135"/>
      <c r="AG156" s="135"/>
      <c r="AI156" s="135"/>
    </row>
    <row r="157" spans="1:35" x14ac:dyDescent="0.25">
      <c r="A157" s="20">
        <v>145</v>
      </c>
      <c r="B157" s="52"/>
      <c r="C157" s="134" t="str">
        <f>VLOOKUP(D157,[1]Hoja1!$A$2:$B$1115,2,0)</f>
        <v>05310</v>
      </c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>
        <v>113803688</v>
      </c>
      <c r="J157" s="3">
        <v>110208529</v>
      </c>
      <c r="K157" s="3">
        <v>0</v>
      </c>
      <c r="L157" s="3"/>
      <c r="M157" s="3"/>
      <c r="N157" s="3"/>
      <c r="O157" s="3"/>
      <c r="P157" s="25">
        <v>224012217</v>
      </c>
      <c r="Q157" s="156">
        <v>157626734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9483641</v>
      </c>
      <c r="X157" s="3"/>
      <c r="Y157" s="3">
        <v>0</v>
      </c>
      <c r="Z157" s="3">
        <v>0</v>
      </c>
      <c r="AA157" s="3">
        <v>0</v>
      </c>
      <c r="AB157" s="3"/>
      <c r="AC157" s="27">
        <v>9483641</v>
      </c>
      <c r="AD157" s="28">
        <v>56901842</v>
      </c>
      <c r="AE157" s="135"/>
      <c r="AG157" s="135"/>
      <c r="AI157" s="135"/>
    </row>
    <row r="158" spans="1:35" x14ac:dyDescent="0.25">
      <c r="A158" s="29">
        <v>146</v>
      </c>
      <c r="B158" s="52"/>
      <c r="C158" s="134" t="str">
        <f>VLOOKUP(D158,[1]Hoja1!$A$2:$B$1115,2,0)</f>
        <v>05313</v>
      </c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>
        <v>176851252</v>
      </c>
      <c r="J158" s="3">
        <v>178877874</v>
      </c>
      <c r="K158" s="3">
        <v>0</v>
      </c>
      <c r="L158" s="3"/>
      <c r="M158" s="3"/>
      <c r="N158" s="3"/>
      <c r="O158" s="3"/>
      <c r="P158" s="25">
        <v>355729126</v>
      </c>
      <c r="Q158" s="156">
        <v>252565894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14737604</v>
      </c>
      <c r="X158" s="3"/>
      <c r="Y158" s="3">
        <v>0</v>
      </c>
      <c r="Z158" s="3">
        <v>0</v>
      </c>
      <c r="AA158" s="3">
        <v>0</v>
      </c>
      <c r="AB158" s="3"/>
      <c r="AC158" s="27">
        <v>14737604</v>
      </c>
      <c r="AD158" s="28">
        <v>88425628</v>
      </c>
      <c r="AE158" s="135"/>
      <c r="AG158" s="135"/>
      <c r="AI158" s="135"/>
    </row>
    <row r="159" spans="1:35" x14ac:dyDescent="0.25">
      <c r="A159" s="20">
        <v>147</v>
      </c>
      <c r="B159" s="52"/>
      <c r="C159" s="134" t="str">
        <f>VLOOKUP(D159,[1]Hoja1!$A$2:$B$1115,2,0)</f>
        <v>05315</v>
      </c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>
        <v>96941724</v>
      </c>
      <c r="J159" s="3">
        <v>86488055</v>
      </c>
      <c r="K159" s="3">
        <v>0</v>
      </c>
      <c r="L159" s="3"/>
      <c r="M159" s="3"/>
      <c r="N159" s="3"/>
      <c r="O159" s="3"/>
      <c r="P159" s="25">
        <v>183429779</v>
      </c>
      <c r="Q159" s="156">
        <v>126880440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8078477</v>
      </c>
      <c r="X159" s="3"/>
      <c r="Y159" s="3">
        <v>0</v>
      </c>
      <c r="Z159" s="3">
        <v>0</v>
      </c>
      <c r="AA159" s="3">
        <v>0</v>
      </c>
      <c r="AB159" s="3"/>
      <c r="AC159" s="27">
        <v>8078477</v>
      </c>
      <c r="AD159" s="28">
        <v>48470862</v>
      </c>
      <c r="AE159" s="135"/>
      <c r="AG159" s="135"/>
      <c r="AI159" s="135"/>
    </row>
    <row r="160" spans="1:35" x14ac:dyDescent="0.25">
      <c r="A160" s="29">
        <v>148</v>
      </c>
      <c r="B160" s="52"/>
      <c r="C160" s="134" t="str">
        <f>VLOOKUP(D160,[1]Hoja1!$A$2:$B$1115,2,0)</f>
        <v>05318</v>
      </c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>
        <v>579217856</v>
      </c>
      <c r="J160" s="3">
        <v>659331719</v>
      </c>
      <c r="K160" s="3">
        <v>0</v>
      </c>
      <c r="L160" s="3"/>
      <c r="M160" s="3"/>
      <c r="N160" s="3"/>
      <c r="O160" s="3"/>
      <c r="P160" s="25">
        <v>1238549575</v>
      </c>
      <c r="Q160" s="156">
        <v>900672494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48268155</v>
      </c>
      <c r="X160" s="3"/>
      <c r="Y160" s="3">
        <v>0</v>
      </c>
      <c r="Z160" s="3">
        <v>0</v>
      </c>
      <c r="AA160" s="3">
        <v>0</v>
      </c>
      <c r="AB160" s="3"/>
      <c r="AC160" s="27">
        <v>48268155</v>
      </c>
      <c r="AD160" s="28">
        <v>289608926</v>
      </c>
      <c r="AE160" s="135"/>
      <c r="AG160" s="135"/>
      <c r="AI160" s="135"/>
    </row>
    <row r="161" spans="1:35" x14ac:dyDescent="0.25">
      <c r="A161" s="20">
        <v>149</v>
      </c>
      <c r="B161" s="52"/>
      <c r="C161" s="134" t="str">
        <f>VLOOKUP(D161,[1]Hoja1!$A$2:$B$1115,2,0)</f>
        <v>05321</v>
      </c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>
        <v>135969940</v>
      </c>
      <c r="J161" s="3">
        <v>141688042</v>
      </c>
      <c r="K161" s="3">
        <v>0</v>
      </c>
      <c r="L161" s="3"/>
      <c r="M161" s="3"/>
      <c r="N161" s="3"/>
      <c r="O161" s="3"/>
      <c r="P161" s="25">
        <v>277657982</v>
      </c>
      <c r="Q161" s="156">
        <v>198342182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11330828</v>
      </c>
      <c r="X161" s="3"/>
      <c r="Y161" s="3">
        <v>0</v>
      </c>
      <c r="Z161" s="3">
        <v>0</v>
      </c>
      <c r="AA161" s="3">
        <v>0</v>
      </c>
      <c r="AB161" s="3"/>
      <c r="AC161" s="27">
        <v>11330828</v>
      </c>
      <c r="AD161" s="28">
        <v>67984972</v>
      </c>
      <c r="AE161" s="135"/>
      <c r="AG161" s="135"/>
      <c r="AI161" s="135"/>
    </row>
    <row r="162" spans="1:35" x14ac:dyDescent="0.25">
      <c r="A162" s="29">
        <v>150</v>
      </c>
      <c r="B162" s="52"/>
      <c r="C162" s="134" t="str">
        <f>VLOOKUP(D162,[1]Hoja1!$A$2:$B$1115,2,0)</f>
        <v>05347</v>
      </c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>
        <v>65972610</v>
      </c>
      <c r="J162" s="3">
        <v>67346907</v>
      </c>
      <c r="K162" s="3">
        <v>0</v>
      </c>
      <c r="L162" s="3"/>
      <c r="M162" s="3"/>
      <c r="N162" s="3"/>
      <c r="O162" s="3"/>
      <c r="P162" s="25">
        <v>133319517</v>
      </c>
      <c r="Q162" s="156">
        <v>94835497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5497718</v>
      </c>
      <c r="X162" s="3"/>
      <c r="Y162" s="3">
        <v>0</v>
      </c>
      <c r="Z162" s="3">
        <v>0</v>
      </c>
      <c r="AA162" s="3">
        <v>0</v>
      </c>
      <c r="AB162" s="3"/>
      <c r="AC162" s="27">
        <v>5497718</v>
      </c>
      <c r="AD162" s="28">
        <v>32986302</v>
      </c>
      <c r="AE162" s="135"/>
      <c r="AG162" s="135"/>
      <c r="AI162" s="135"/>
    </row>
    <row r="163" spans="1:35" x14ac:dyDescent="0.25">
      <c r="A163" s="20">
        <v>151</v>
      </c>
      <c r="B163" s="52"/>
      <c r="C163" s="134" t="str">
        <f>VLOOKUP(D163,[1]Hoja1!$A$2:$B$1115,2,0)</f>
        <v>05353</v>
      </c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>
        <v>72102918</v>
      </c>
      <c r="J163" s="3">
        <v>64202370</v>
      </c>
      <c r="K163" s="3">
        <v>0</v>
      </c>
      <c r="L163" s="3"/>
      <c r="M163" s="3"/>
      <c r="N163" s="3"/>
      <c r="O163" s="3"/>
      <c r="P163" s="25">
        <v>136305288</v>
      </c>
      <c r="Q163" s="156">
        <v>94245255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6008577</v>
      </c>
      <c r="X163" s="3"/>
      <c r="Y163" s="3">
        <v>0</v>
      </c>
      <c r="Z163" s="3">
        <v>0</v>
      </c>
      <c r="AA163" s="3">
        <v>0</v>
      </c>
      <c r="AB163" s="3"/>
      <c r="AC163" s="27">
        <v>6008577</v>
      </c>
      <c r="AD163" s="28">
        <v>36051456</v>
      </c>
      <c r="AE163" s="135"/>
      <c r="AG163" s="135"/>
      <c r="AI163" s="135"/>
    </row>
    <row r="164" spans="1:35" x14ac:dyDescent="0.25">
      <c r="A164" s="29">
        <v>152</v>
      </c>
      <c r="B164" s="52"/>
      <c r="C164" s="134" t="str">
        <f>VLOOKUP(D164,[1]Hoja1!$A$2:$B$1115,2,0)</f>
        <v>05361</v>
      </c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>
        <v>522919208</v>
      </c>
      <c r="J164" s="3">
        <v>404196931</v>
      </c>
      <c r="K164" s="3">
        <v>0</v>
      </c>
      <c r="L164" s="3"/>
      <c r="M164" s="3"/>
      <c r="N164" s="3"/>
      <c r="O164" s="3"/>
      <c r="P164" s="25">
        <v>927116139</v>
      </c>
      <c r="Q164" s="156">
        <v>622079936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43576601</v>
      </c>
      <c r="X164" s="3"/>
      <c r="Y164" s="3">
        <v>0</v>
      </c>
      <c r="Z164" s="3">
        <v>0</v>
      </c>
      <c r="AA164" s="3">
        <v>0</v>
      </c>
      <c r="AB164" s="3"/>
      <c r="AC164" s="27">
        <v>43576601</v>
      </c>
      <c r="AD164" s="28">
        <v>261459602</v>
      </c>
      <c r="AE164" s="135"/>
      <c r="AG164" s="135"/>
      <c r="AI164" s="135"/>
    </row>
    <row r="165" spans="1:35" x14ac:dyDescent="0.25">
      <c r="A165" s="20">
        <v>153</v>
      </c>
      <c r="B165" s="52"/>
      <c r="C165" s="134" t="str">
        <f>VLOOKUP(D165,[1]Hoja1!$A$2:$B$1115,2,0)</f>
        <v>05364</v>
      </c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>
        <v>169383982</v>
      </c>
      <c r="J165" s="3">
        <v>211963220</v>
      </c>
      <c r="K165" s="3">
        <v>0</v>
      </c>
      <c r="L165" s="3"/>
      <c r="M165" s="3"/>
      <c r="N165" s="3"/>
      <c r="O165" s="3"/>
      <c r="P165" s="25">
        <v>381347202</v>
      </c>
      <c r="Q165" s="156">
        <v>282539880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14115332</v>
      </c>
      <c r="X165" s="3"/>
      <c r="Y165" s="3">
        <v>0</v>
      </c>
      <c r="Z165" s="3">
        <v>0</v>
      </c>
      <c r="AA165" s="3">
        <v>0</v>
      </c>
      <c r="AB165" s="3"/>
      <c r="AC165" s="27">
        <v>14115332</v>
      </c>
      <c r="AD165" s="28">
        <v>84691990</v>
      </c>
      <c r="AE165" s="135"/>
      <c r="AG165" s="135"/>
      <c r="AI165" s="135"/>
    </row>
    <row r="166" spans="1:35" x14ac:dyDescent="0.25">
      <c r="A166" s="29">
        <v>154</v>
      </c>
      <c r="B166" s="52"/>
      <c r="C166" s="134" t="str">
        <f>VLOOKUP(D166,[1]Hoja1!$A$2:$B$1115,2,0)</f>
        <v>05368</v>
      </c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>
        <v>136877086</v>
      </c>
      <c r="J166" s="3">
        <v>152490240</v>
      </c>
      <c r="K166" s="3">
        <v>0</v>
      </c>
      <c r="L166" s="3"/>
      <c r="M166" s="3"/>
      <c r="N166" s="3"/>
      <c r="O166" s="3"/>
      <c r="P166" s="25">
        <v>289367326</v>
      </c>
      <c r="Q166" s="156">
        <v>209522360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11406424</v>
      </c>
      <c r="X166" s="3"/>
      <c r="Y166" s="3">
        <v>0</v>
      </c>
      <c r="Z166" s="3">
        <v>0</v>
      </c>
      <c r="AA166" s="3">
        <v>0</v>
      </c>
      <c r="AB166" s="3"/>
      <c r="AC166" s="27">
        <v>11406424</v>
      </c>
      <c r="AD166" s="28">
        <v>68438542</v>
      </c>
      <c r="AE166" s="135"/>
      <c r="AG166" s="135"/>
      <c r="AI166" s="135"/>
    </row>
    <row r="167" spans="1:35" x14ac:dyDescent="0.25">
      <c r="A167" s="20">
        <v>155</v>
      </c>
      <c r="B167" s="52"/>
      <c r="C167" s="134" t="str">
        <f>VLOOKUP(D167,[1]Hoja1!$A$2:$B$1115,2,0)</f>
        <v>05376</v>
      </c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>
        <v>741403840</v>
      </c>
      <c r="J167" s="3">
        <v>795938388</v>
      </c>
      <c r="K167" s="3">
        <v>0</v>
      </c>
      <c r="L167" s="3"/>
      <c r="M167" s="3"/>
      <c r="N167" s="3"/>
      <c r="O167" s="3"/>
      <c r="P167" s="25">
        <v>1537342228</v>
      </c>
      <c r="Q167" s="156">
        <v>1104856653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61783653</v>
      </c>
      <c r="X167" s="3"/>
      <c r="Y167" s="3">
        <v>0</v>
      </c>
      <c r="Z167" s="3">
        <v>0</v>
      </c>
      <c r="AA167" s="3">
        <v>0</v>
      </c>
      <c r="AB167" s="3"/>
      <c r="AC167" s="27">
        <v>61783653</v>
      </c>
      <c r="AD167" s="28">
        <v>370701922</v>
      </c>
      <c r="AE167" s="135"/>
      <c r="AG167" s="135"/>
      <c r="AI167" s="135"/>
    </row>
    <row r="168" spans="1:35" x14ac:dyDescent="0.25">
      <c r="A168" s="29">
        <v>156</v>
      </c>
      <c r="B168" s="52"/>
      <c r="C168" s="134" t="str">
        <f>VLOOKUP(D168,[1]Hoja1!$A$2:$B$1115,2,0)</f>
        <v>05390</v>
      </c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>
        <v>135826722</v>
      </c>
      <c r="J168" s="3">
        <v>120850012</v>
      </c>
      <c r="K168" s="3">
        <v>0</v>
      </c>
      <c r="L168" s="3"/>
      <c r="M168" s="3"/>
      <c r="N168" s="3"/>
      <c r="O168" s="3"/>
      <c r="P168" s="25">
        <v>256676734</v>
      </c>
      <c r="Q168" s="156">
        <v>177444482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11318894</v>
      </c>
      <c r="X168" s="3"/>
      <c r="Y168" s="3">
        <v>0</v>
      </c>
      <c r="Z168" s="3">
        <v>0</v>
      </c>
      <c r="AA168" s="3">
        <v>0</v>
      </c>
      <c r="AB168" s="3"/>
      <c r="AC168" s="27">
        <v>11318894</v>
      </c>
      <c r="AD168" s="28">
        <v>67913358</v>
      </c>
      <c r="AE168" s="135"/>
      <c r="AG168" s="135"/>
      <c r="AI168" s="135"/>
    </row>
    <row r="169" spans="1:35" x14ac:dyDescent="0.25">
      <c r="A169" s="20">
        <v>157</v>
      </c>
      <c r="B169" s="52"/>
      <c r="C169" s="134" t="str">
        <f>VLOOKUP(D169,[1]Hoja1!$A$2:$B$1115,2,0)</f>
        <v>05400</v>
      </c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>
        <v>302492364</v>
      </c>
      <c r="J169" s="3">
        <v>330646748</v>
      </c>
      <c r="K169" s="3">
        <v>0</v>
      </c>
      <c r="L169" s="3"/>
      <c r="M169" s="3"/>
      <c r="N169" s="3"/>
      <c r="O169" s="3"/>
      <c r="P169" s="25">
        <v>633139112</v>
      </c>
      <c r="Q169" s="156">
        <v>456685233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25207697</v>
      </c>
      <c r="X169" s="3"/>
      <c r="Y169" s="3">
        <v>0</v>
      </c>
      <c r="Z169" s="3">
        <v>0</v>
      </c>
      <c r="AA169" s="3">
        <v>0</v>
      </c>
      <c r="AB169" s="3"/>
      <c r="AC169" s="27">
        <v>25207697</v>
      </c>
      <c r="AD169" s="28">
        <v>151246182</v>
      </c>
      <c r="AE169" s="135"/>
      <c r="AG169" s="135"/>
      <c r="AI169" s="135"/>
    </row>
    <row r="170" spans="1:35" x14ac:dyDescent="0.25">
      <c r="A170" s="29">
        <v>158</v>
      </c>
      <c r="B170" s="52"/>
      <c r="C170" s="134" t="str">
        <f>VLOOKUP(D170,[1]Hoja1!$A$2:$B$1115,2,0)</f>
        <v>05411</v>
      </c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>
        <v>137493890</v>
      </c>
      <c r="J170" s="3">
        <v>158568068</v>
      </c>
      <c r="K170" s="3">
        <v>0</v>
      </c>
      <c r="L170" s="3"/>
      <c r="M170" s="3"/>
      <c r="N170" s="3"/>
      <c r="O170" s="3"/>
      <c r="P170" s="25">
        <v>296061958</v>
      </c>
      <c r="Q170" s="156">
        <v>215857188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11457824</v>
      </c>
      <c r="X170" s="3"/>
      <c r="Y170" s="3">
        <v>0</v>
      </c>
      <c r="Z170" s="3">
        <v>0</v>
      </c>
      <c r="AA170" s="3">
        <v>0</v>
      </c>
      <c r="AB170" s="3"/>
      <c r="AC170" s="27">
        <v>11457824</v>
      </c>
      <c r="AD170" s="28">
        <v>68746946</v>
      </c>
      <c r="AE170" s="135"/>
      <c r="AG170" s="135"/>
      <c r="AI170" s="135"/>
    </row>
    <row r="171" spans="1:35" x14ac:dyDescent="0.25">
      <c r="A171" s="20">
        <v>159</v>
      </c>
      <c r="B171" s="52"/>
      <c r="C171" s="134" t="str">
        <f>VLOOKUP(D171,[1]Hoja1!$A$2:$B$1115,2,0)</f>
        <v>05425</v>
      </c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>
        <v>159740830</v>
      </c>
      <c r="J171" s="3">
        <v>168676147</v>
      </c>
      <c r="K171" s="3">
        <v>0</v>
      </c>
      <c r="L171" s="3"/>
      <c r="M171" s="3"/>
      <c r="N171" s="3"/>
      <c r="O171" s="3"/>
      <c r="P171" s="25">
        <v>328416977</v>
      </c>
      <c r="Q171" s="156">
        <v>235234827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13311736</v>
      </c>
      <c r="X171" s="3"/>
      <c r="Y171" s="3">
        <v>0</v>
      </c>
      <c r="Z171" s="3">
        <v>0</v>
      </c>
      <c r="AA171" s="3">
        <v>0</v>
      </c>
      <c r="AB171" s="3"/>
      <c r="AC171" s="27">
        <v>13311736</v>
      </c>
      <c r="AD171" s="28">
        <v>79870414</v>
      </c>
      <c r="AE171" s="135"/>
      <c r="AG171" s="135"/>
      <c r="AI171" s="135"/>
    </row>
    <row r="172" spans="1:35" x14ac:dyDescent="0.25">
      <c r="A172" s="29">
        <v>160</v>
      </c>
      <c r="B172" s="52"/>
      <c r="C172" s="134" t="str">
        <f>VLOOKUP(D172,[1]Hoja1!$A$2:$B$1115,2,0)</f>
        <v>05440</v>
      </c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>
        <v>902838880</v>
      </c>
      <c r="J172" s="3">
        <v>1002354804</v>
      </c>
      <c r="K172" s="3">
        <v>0</v>
      </c>
      <c r="L172" s="3"/>
      <c r="M172" s="3"/>
      <c r="N172" s="3"/>
      <c r="O172" s="3"/>
      <c r="P172" s="25">
        <v>1905193684</v>
      </c>
      <c r="Q172" s="156">
        <v>1378537669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75236573</v>
      </c>
      <c r="X172" s="3"/>
      <c r="Y172" s="3">
        <v>0</v>
      </c>
      <c r="Z172" s="3">
        <v>0</v>
      </c>
      <c r="AA172" s="3">
        <v>0</v>
      </c>
      <c r="AB172" s="3"/>
      <c r="AC172" s="27">
        <v>75236573</v>
      </c>
      <c r="AD172" s="28">
        <v>451419442</v>
      </c>
      <c r="AE172" s="135"/>
      <c r="AG172" s="135"/>
      <c r="AI172" s="135"/>
    </row>
    <row r="173" spans="1:35" x14ac:dyDescent="0.25">
      <c r="A173" s="20">
        <v>161</v>
      </c>
      <c r="B173" s="52"/>
      <c r="C173" s="134" t="str">
        <f>VLOOKUP(D173,[1]Hoja1!$A$2:$B$1115,2,0)</f>
        <v>05467</v>
      </c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>
        <v>91247835</v>
      </c>
      <c r="J173" s="3">
        <v>99830787</v>
      </c>
      <c r="K173" s="3">
        <v>0</v>
      </c>
      <c r="L173" s="3"/>
      <c r="M173" s="3"/>
      <c r="N173" s="3"/>
      <c r="O173" s="3"/>
      <c r="P173" s="25">
        <v>191078622</v>
      </c>
      <c r="Q173" s="156">
        <v>137850717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7603986</v>
      </c>
      <c r="X173" s="3"/>
      <c r="Y173" s="3">
        <v>0</v>
      </c>
      <c r="Z173" s="3">
        <v>0</v>
      </c>
      <c r="AA173" s="3">
        <v>0</v>
      </c>
      <c r="AB173" s="3"/>
      <c r="AC173" s="27">
        <v>7603986</v>
      </c>
      <c r="AD173" s="28">
        <v>45623919</v>
      </c>
      <c r="AE173" s="135"/>
      <c r="AG173" s="135"/>
      <c r="AI173" s="135"/>
    </row>
    <row r="174" spans="1:35" x14ac:dyDescent="0.25">
      <c r="A174" s="29">
        <v>162</v>
      </c>
      <c r="B174" s="52"/>
      <c r="C174" s="134" t="str">
        <f>VLOOKUP(D174,[1]Hoja1!$A$2:$B$1115,2,0)</f>
        <v>05475</v>
      </c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>
        <v>407524744</v>
      </c>
      <c r="J174" s="3">
        <v>155061966</v>
      </c>
      <c r="K174" s="3">
        <v>0</v>
      </c>
      <c r="L174" s="3"/>
      <c r="M174" s="3"/>
      <c r="N174" s="3"/>
      <c r="O174" s="3"/>
      <c r="P174" s="25">
        <v>562586710</v>
      </c>
      <c r="Q174" s="156">
        <v>324863941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33960395</v>
      </c>
      <c r="X174" s="3"/>
      <c r="Y174" s="3">
        <v>0</v>
      </c>
      <c r="Z174" s="3">
        <v>0</v>
      </c>
      <c r="AA174" s="3">
        <v>0</v>
      </c>
      <c r="AB174" s="3"/>
      <c r="AC174" s="27">
        <v>33960395</v>
      </c>
      <c r="AD174" s="28">
        <v>203762374</v>
      </c>
      <c r="AE174" s="135"/>
      <c r="AG174" s="135"/>
      <c r="AI174" s="135"/>
    </row>
    <row r="175" spans="1:35" x14ac:dyDescent="0.25">
      <c r="A175" s="20">
        <v>163</v>
      </c>
      <c r="B175" s="52"/>
      <c r="C175" s="134" t="str">
        <f>VLOOKUP(D175,[1]Hoja1!$A$2:$B$1115,2,0)</f>
        <v>05480</v>
      </c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>
        <v>707845920</v>
      </c>
      <c r="J175" s="3">
        <v>395807197</v>
      </c>
      <c r="K175" s="3">
        <v>0</v>
      </c>
      <c r="L175" s="3"/>
      <c r="M175" s="3"/>
      <c r="N175" s="3"/>
      <c r="O175" s="3"/>
      <c r="P175" s="25">
        <v>1103653117</v>
      </c>
      <c r="Q175" s="156">
        <v>690742997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58987160</v>
      </c>
      <c r="X175" s="3"/>
      <c r="Y175" s="3">
        <v>0</v>
      </c>
      <c r="Z175" s="3">
        <v>0</v>
      </c>
      <c r="AA175" s="3">
        <v>0</v>
      </c>
      <c r="AB175" s="3"/>
      <c r="AC175" s="27">
        <v>58987160</v>
      </c>
      <c r="AD175" s="28">
        <v>353922960</v>
      </c>
      <c r="AE175" s="135"/>
      <c r="AG175" s="135"/>
      <c r="AI175" s="135"/>
    </row>
    <row r="176" spans="1:35" x14ac:dyDescent="0.25">
      <c r="A176" s="29">
        <v>164</v>
      </c>
      <c r="B176" s="52"/>
      <c r="C176" s="134" t="str">
        <f>VLOOKUP(D176,[1]Hoja1!$A$2:$B$1115,2,0)</f>
        <v>05483</v>
      </c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>
        <v>144303684</v>
      </c>
      <c r="J176" s="3">
        <v>150914157</v>
      </c>
      <c r="K176" s="3">
        <v>0</v>
      </c>
      <c r="L176" s="3"/>
      <c r="M176" s="3"/>
      <c r="N176" s="3"/>
      <c r="O176" s="3"/>
      <c r="P176" s="25">
        <v>295217841</v>
      </c>
      <c r="Q176" s="156">
        <v>211040692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12025307</v>
      </c>
      <c r="X176" s="3"/>
      <c r="Y176" s="3">
        <v>0</v>
      </c>
      <c r="Z176" s="3">
        <v>0</v>
      </c>
      <c r="AA176" s="3">
        <v>0</v>
      </c>
      <c r="AB176" s="3"/>
      <c r="AC176" s="27">
        <v>12025307</v>
      </c>
      <c r="AD176" s="28">
        <v>72151842</v>
      </c>
      <c r="AE176" s="135"/>
      <c r="AG176" s="135"/>
      <c r="AI176" s="135"/>
    </row>
    <row r="177" spans="1:35" x14ac:dyDescent="0.25">
      <c r="A177" s="20">
        <v>165</v>
      </c>
      <c r="B177" s="52"/>
      <c r="C177" s="134" t="str">
        <f>VLOOKUP(D177,[1]Hoja1!$A$2:$B$1115,2,0)</f>
        <v>05490</v>
      </c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>
        <v>2628406080</v>
      </c>
      <c r="J177" s="3">
        <v>1832431099</v>
      </c>
      <c r="K177" s="3">
        <v>0</v>
      </c>
      <c r="L177" s="3"/>
      <c r="M177" s="3"/>
      <c r="N177" s="3"/>
      <c r="O177" s="3"/>
      <c r="P177" s="25">
        <v>4460837179</v>
      </c>
      <c r="Q177" s="156">
        <v>2927600299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219033840</v>
      </c>
      <c r="X177" s="3"/>
      <c r="Y177" s="3">
        <v>0</v>
      </c>
      <c r="Z177" s="3">
        <v>0</v>
      </c>
      <c r="AA177" s="3">
        <v>0</v>
      </c>
      <c r="AB177" s="3"/>
      <c r="AC177" s="27">
        <v>219033840</v>
      </c>
      <c r="AD177" s="28">
        <v>1314203040</v>
      </c>
      <c r="AE177" s="135"/>
      <c r="AG177" s="135"/>
      <c r="AI177" s="135"/>
    </row>
    <row r="178" spans="1:35" x14ac:dyDescent="0.25">
      <c r="A178" s="29">
        <v>166</v>
      </c>
      <c r="B178" s="52"/>
      <c r="C178" s="134" t="str">
        <f>VLOOKUP(D178,[1]Hoja1!$A$2:$B$1115,2,0)</f>
        <v>05495</v>
      </c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>
        <v>1310142640</v>
      </c>
      <c r="J178" s="3">
        <v>902681055</v>
      </c>
      <c r="K178" s="3">
        <v>0</v>
      </c>
      <c r="L178" s="3"/>
      <c r="M178" s="3"/>
      <c r="N178" s="3"/>
      <c r="O178" s="3"/>
      <c r="P178" s="25">
        <v>2212823695</v>
      </c>
      <c r="Q178" s="156">
        <v>1448573820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109178553</v>
      </c>
      <c r="X178" s="3"/>
      <c r="Y178" s="3">
        <v>0</v>
      </c>
      <c r="Z178" s="3">
        <v>0</v>
      </c>
      <c r="AA178" s="3">
        <v>0</v>
      </c>
      <c r="AB178" s="3"/>
      <c r="AC178" s="27">
        <v>109178553</v>
      </c>
      <c r="AD178" s="28">
        <v>655071322</v>
      </c>
      <c r="AE178" s="135"/>
      <c r="AG178" s="135"/>
      <c r="AI178" s="135"/>
    </row>
    <row r="179" spans="1:35" x14ac:dyDescent="0.25">
      <c r="A179" s="20">
        <v>167</v>
      </c>
      <c r="B179" s="52"/>
      <c r="C179" s="134" t="str">
        <f>VLOOKUP(D179,[1]Hoja1!$A$2:$B$1115,2,0)</f>
        <v>05501</v>
      </c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>
        <v>44928658</v>
      </c>
      <c r="J179" s="3">
        <v>50035468</v>
      </c>
      <c r="K179" s="3">
        <v>0</v>
      </c>
      <c r="L179" s="3"/>
      <c r="M179" s="3"/>
      <c r="N179" s="3"/>
      <c r="O179" s="3"/>
      <c r="P179" s="25">
        <v>94964126</v>
      </c>
      <c r="Q179" s="156">
        <v>68755743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3744055</v>
      </c>
      <c r="X179" s="3"/>
      <c r="Y179" s="3">
        <v>0</v>
      </c>
      <c r="Z179" s="3">
        <v>0</v>
      </c>
      <c r="AA179" s="3">
        <v>0</v>
      </c>
      <c r="AB179" s="3"/>
      <c r="AC179" s="27">
        <v>3744055</v>
      </c>
      <c r="AD179" s="28">
        <v>22464328</v>
      </c>
      <c r="AE179" s="135"/>
      <c r="AG179" s="135"/>
      <c r="AI179" s="135"/>
    </row>
    <row r="180" spans="1:35" x14ac:dyDescent="0.25">
      <c r="A180" s="29">
        <v>168</v>
      </c>
      <c r="B180" s="52"/>
      <c r="C180" s="134" t="str">
        <f>VLOOKUP(D180,[1]Hoja1!$A$2:$B$1115,2,0)</f>
        <v>05541</v>
      </c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>
        <v>314469848</v>
      </c>
      <c r="J180" s="3">
        <v>343157526</v>
      </c>
      <c r="K180" s="3">
        <v>0</v>
      </c>
      <c r="L180" s="3"/>
      <c r="M180" s="3"/>
      <c r="N180" s="3"/>
      <c r="O180" s="3"/>
      <c r="P180" s="25">
        <v>657627374</v>
      </c>
      <c r="Q180" s="156">
        <v>415752751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26205821</v>
      </c>
      <c r="X180" s="3"/>
      <c r="Y180" s="3">
        <v>0</v>
      </c>
      <c r="Z180" s="3">
        <v>0</v>
      </c>
      <c r="AA180" s="3">
        <v>0</v>
      </c>
      <c r="AB180" s="3"/>
      <c r="AC180" s="27">
        <v>26205821</v>
      </c>
      <c r="AD180" s="28">
        <v>215668802</v>
      </c>
      <c r="AE180" s="135"/>
      <c r="AG180" s="135"/>
      <c r="AI180" s="135"/>
    </row>
    <row r="181" spans="1:35" x14ac:dyDescent="0.25">
      <c r="A181" s="20">
        <v>169</v>
      </c>
      <c r="B181" s="52"/>
      <c r="C181" s="134" t="str">
        <f>VLOOKUP(D181,[1]Hoja1!$A$2:$B$1115,2,0)</f>
        <v>05543</v>
      </c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>
        <v>171777376</v>
      </c>
      <c r="J181" s="3">
        <v>168972799</v>
      </c>
      <c r="K181" s="3">
        <v>0</v>
      </c>
      <c r="L181" s="3"/>
      <c r="M181" s="3"/>
      <c r="N181" s="3"/>
      <c r="O181" s="3"/>
      <c r="P181" s="25">
        <v>340750175</v>
      </c>
      <c r="Q181" s="156">
        <v>240546704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14314781</v>
      </c>
      <c r="X181" s="3"/>
      <c r="Y181" s="3">
        <v>0</v>
      </c>
      <c r="Z181" s="3">
        <v>0</v>
      </c>
      <c r="AA181" s="3">
        <v>0</v>
      </c>
      <c r="AB181" s="3"/>
      <c r="AC181" s="27">
        <v>14314781</v>
      </c>
      <c r="AD181" s="28">
        <v>85888690</v>
      </c>
      <c r="AE181" s="135"/>
      <c r="AG181" s="135"/>
      <c r="AI181" s="135"/>
    </row>
    <row r="182" spans="1:35" x14ac:dyDescent="0.25">
      <c r="A182" s="29">
        <v>170</v>
      </c>
      <c r="B182" s="52"/>
      <c r="C182" s="134" t="str">
        <f>VLOOKUP(D182,[1]Hoja1!$A$2:$B$1115,2,0)</f>
        <v>05576</v>
      </c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>
        <v>110320550</v>
      </c>
      <c r="J182" s="3">
        <v>111422616</v>
      </c>
      <c r="K182" s="3">
        <v>0</v>
      </c>
      <c r="L182" s="3"/>
      <c r="M182" s="3"/>
      <c r="N182" s="3"/>
      <c r="O182" s="3"/>
      <c r="P182" s="25">
        <v>221743166</v>
      </c>
      <c r="Q182" s="156">
        <v>157389511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9193379</v>
      </c>
      <c r="X182" s="3"/>
      <c r="Y182" s="3">
        <v>0</v>
      </c>
      <c r="Z182" s="3">
        <v>0</v>
      </c>
      <c r="AA182" s="3">
        <v>0</v>
      </c>
      <c r="AB182" s="3"/>
      <c r="AC182" s="27">
        <v>9193379</v>
      </c>
      <c r="AD182" s="28">
        <v>55160276</v>
      </c>
      <c r="AE182" s="135"/>
      <c r="AG182" s="135"/>
      <c r="AI182" s="135"/>
    </row>
    <row r="183" spans="1:35" x14ac:dyDescent="0.25">
      <c r="A183" s="20">
        <v>171</v>
      </c>
      <c r="B183" s="52"/>
      <c r="C183" s="134" t="str">
        <f>VLOOKUP(D183,[1]Hoja1!$A$2:$B$1115,2,0)</f>
        <v>05579</v>
      </c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>
        <v>542732128</v>
      </c>
      <c r="J183" s="3">
        <v>543071711</v>
      </c>
      <c r="K183" s="3">
        <v>0</v>
      </c>
      <c r="L183" s="3"/>
      <c r="M183" s="3"/>
      <c r="N183" s="3"/>
      <c r="O183" s="3"/>
      <c r="P183" s="25">
        <v>1085803839</v>
      </c>
      <c r="Q183" s="156">
        <v>769210096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45227677</v>
      </c>
      <c r="X183" s="3"/>
      <c r="Y183" s="3">
        <v>0</v>
      </c>
      <c r="Z183" s="3">
        <v>0</v>
      </c>
      <c r="AA183" s="3">
        <v>0</v>
      </c>
      <c r="AB183" s="3"/>
      <c r="AC183" s="27">
        <v>45227677</v>
      </c>
      <c r="AD183" s="28">
        <v>271366066</v>
      </c>
      <c r="AE183" s="135"/>
      <c r="AG183" s="135"/>
      <c r="AI183" s="135"/>
    </row>
    <row r="184" spans="1:35" x14ac:dyDescent="0.25">
      <c r="A184" s="29">
        <v>172</v>
      </c>
      <c r="B184" s="52"/>
      <c r="C184" s="134" t="str">
        <f>VLOOKUP(D184,[1]Hoja1!$A$2:$B$1115,2,0)</f>
        <v>05585</v>
      </c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>
        <v>198723320</v>
      </c>
      <c r="J184" s="3">
        <v>212828320</v>
      </c>
      <c r="K184" s="3">
        <v>0</v>
      </c>
      <c r="L184" s="3"/>
      <c r="M184" s="3"/>
      <c r="N184" s="3"/>
      <c r="O184" s="3"/>
      <c r="P184" s="25">
        <v>411551640</v>
      </c>
      <c r="Q184" s="156">
        <v>295629705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16560277</v>
      </c>
      <c r="X184" s="3"/>
      <c r="Y184" s="3">
        <v>0</v>
      </c>
      <c r="Z184" s="3">
        <v>0</v>
      </c>
      <c r="AA184" s="3">
        <v>0</v>
      </c>
      <c r="AB184" s="3"/>
      <c r="AC184" s="27">
        <v>16560277</v>
      </c>
      <c r="AD184" s="28">
        <v>99361658</v>
      </c>
      <c r="AE184" s="135"/>
      <c r="AG184" s="135"/>
      <c r="AI184" s="135"/>
    </row>
    <row r="185" spans="1:35" x14ac:dyDescent="0.25">
      <c r="A185" s="20">
        <v>173</v>
      </c>
      <c r="B185" s="52"/>
      <c r="C185" s="134" t="str">
        <f>VLOOKUP(D185,[1]Hoja1!$A$2:$B$1115,2,0)</f>
        <v>05591</v>
      </c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>
        <v>363218980</v>
      </c>
      <c r="J185" s="3">
        <v>402343198</v>
      </c>
      <c r="K185" s="3">
        <v>0</v>
      </c>
      <c r="L185" s="3"/>
      <c r="M185" s="3"/>
      <c r="N185" s="3"/>
      <c r="O185" s="3"/>
      <c r="P185" s="25">
        <v>765562178</v>
      </c>
      <c r="Q185" s="156">
        <v>553684438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30268248</v>
      </c>
      <c r="X185" s="3"/>
      <c r="Y185" s="3">
        <v>0</v>
      </c>
      <c r="Z185" s="3">
        <v>0</v>
      </c>
      <c r="AA185" s="3">
        <v>0</v>
      </c>
      <c r="AB185" s="3"/>
      <c r="AC185" s="27">
        <v>30268248</v>
      </c>
      <c r="AD185" s="28">
        <v>181609492</v>
      </c>
      <c r="AE185" s="135"/>
      <c r="AG185" s="135"/>
      <c r="AI185" s="135"/>
    </row>
    <row r="186" spans="1:35" x14ac:dyDescent="0.25">
      <c r="A186" s="29">
        <v>174</v>
      </c>
      <c r="B186" s="52"/>
      <c r="C186" s="134" t="str">
        <f>VLOOKUP(D186,[1]Hoja1!$A$2:$B$1115,2,0)</f>
        <v>05604</v>
      </c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>
        <v>1110128256</v>
      </c>
      <c r="J186" s="3">
        <v>774950850</v>
      </c>
      <c r="K186" s="3">
        <v>0</v>
      </c>
      <c r="L186" s="3"/>
      <c r="M186" s="3"/>
      <c r="N186" s="3"/>
      <c r="O186" s="3"/>
      <c r="P186" s="25">
        <v>1885079106</v>
      </c>
      <c r="Q186" s="156">
        <v>1237504290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92510688</v>
      </c>
      <c r="X186" s="3"/>
      <c r="Y186" s="3">
        <v>0</v>
      </c>
      <c r="Z186" s="3">
        <v>0</v>
      </c>
      <c r="AA186" s="3">
        <v>0</v>
      </c>
      <c r="AB186" s="3"/>
      <c r="AC186" s="27">
        <v>92510688</v>
      </c>
      <c r="AD186" s="28">
        <v>555064128</v>
      </c>
      <c r="AE186" s="135"/>
      <c r="AG186" s="135"/>
      <c r="AI186" s="135"/>
    </row>
    <row r="187" spans="1:35" x14ac:dyDescent="0.25">
      <c r="A187" s="20">
        <v>175</v>
      </c>
      <c r="B187" s="52"/>
      <c r="C187" s="134" t="str">
        <f>VLOOKUP(D187,[1]Hoja1!$A$2:$B$1115,2,0)</f>
        <v>05607</v>
      </c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>
        <v>209597096</v>
      </c>
      <c r="J187" s="3">
        <v>243182742</v>
      </c>
      <c r="K187" s="3">
        <v>0</v>
      </c>
      <c r="L187" s="3"/>
      <c r="M187" s="3"/>
      <c r="N187" s="3"/>
      <c r="O187" s="3"/>
      <c r="P187" s="25">
        <v>452779838</v>
      </c>
      <c r="Q187" s="156">
        <v>330514867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17466425</v>
      </c>
      <c r="X187" s="3"/>
      <c r="Y187" s="3">
        <v>0</v>
      </c>
      <c r="Z187" s="3">
        <v>0</v>
      </c>
      <c r="AA187" s="3">
        <v>0</v>
      </c>
      <c r="AB187" s="3"/>
      <c r="AC187" s="27">
        <v>17466425</v>
      </c>
      <c r="AD187" s="28">
        <v>104798546</v>
      </c>
      <c r="AE187" s="135"/>
      <c r="AG187" s="135"/>
      <c r="AI187" s="135"/>
    </row>
    <row r="188" spans="1:35" x14ac:dyDescent="0.25">
      <c r="A188" s="29">
        <v>176</v>
      </c>
      <c r="B188" s="52"/>
      <c r="C188" s="134" t="str">
        <f>VLOOKUP(D188,[1]Hoja1!$A$2:$B$1115,2,0)</f>
        <v>05628</v>
      </c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>
        <v>201303288</v>
      </c>
      <c r="J188" s="3">
        <v>189156327</v>
      </c>
      <c r="K188" s="3">
        <v>0</v>
      </c>
      <c r="L188" s="3"/>
      <c r="M188" s="3"/>
      <c r="N188" s="3"/>
      <c r="O188" s="3"/>
      <c r="P188" s="25">
        <v>390459615</v>
      </c>
      <c r="Q188" s="156">
        <v>273032697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16775274</v>
      </c>
      <c r="X188" s="3"/>
      <c r="Y188" s="3">
        <v>0</v>
      </c>
      <c r="Z188" s="3">
        <v>0</v>
      </c>
      <c r="AA188" s="3">
        <v>0</v>
      </c>
      <c r="AB188" s="3"/>
      <c r="AC188" s="27">
        <v>16775274</v>
      </c>
      <c r="AD188" s="28">
        <v>100651644</v>
      </c>
      <c r="AE188" s="135"/>
      <c r="AG188" s="135"/>
      <c r="AI188" s="135"/>
    </row>
    <row r="189" spans="1:35" x14ac:dyDescent="0.25">
      <c r="A189" s="20">
        <v>177</v>
      </c>
      <c r="B189" s="52"/>
      <c r="C189" s="134" t="str">
        <f>VLOOKUP(D189,[1]Hoja1!$A$2:$B$1115,2,0)</f>
        <v>05642</v>
      </c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>
        <v>256470008</v>
      </c>
      <c r="J189" s="3">
        <v>258696407</v>
      </c>
      <c r="K189" s="3">
        <v>0</v>
      </c>
      <c r="L189" s="3"/>
      <c r="M189" s="3"/>
      <c r="N189" s="3"/>
      <c r="O189" s="3"/>
      <c r="P189" s="25">
        <v>515166415</v>
      </c>
      <c r="Q189" s="156">
        <v>365558912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21372501</v>
      </c>
      <c r="X189" s="3"/>
      <c r="Y189" s="3">
        <v>0</v>
      </c>
      <c r="Z189" s="3">
        <v>0</v>
      </c>
      <c r="AA189" s="3">
        <v>0</v>
      </c>
      <c r="AB189" s="3"/>
      <c r="AC189" s="27">
        <v>21372501</v>
      </c>
      <c r="AD189" s="28">
        <v>128235002</v>
      </c>
      <c r="AE189" s="135"/>
      <c r="AG189" s="135"/>
      <c r="AI189" s="135"/>
    </row>
    <row r="190" spans="1:35" x14ac:dyDescent="0.25">
      <c r="A190" s="29">
        <v>178</v>
      </c>
      <c r="B190" s="52"/>
      <c r="C190" s="134" t="str">
        <f>VLOOKUP(D190,[1]Hoja1!$A$2:$B$1115,2,0)</f>
        <v>05647</v>
      </c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>
        <v>146131222</v>
      </c>
      <c r="J190" s="3">
        <v>113320621</v>
      </c>
      <c r="K190" s="3">
        <v>0</v>
      </c>
      <c r="L190" s="3"/>
      <c r="M190" s="3"/>
      <c r="N190" s="3"/>
      <c r="O190" s="3"/>
      <c r="P190" s="25">
        <v>259451843</v>
      </c>
      <c r="Q190" s="156">
        <v>174208631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12177602</v>
      </c>
      <c r="X190" s="3"/>
      <c r="Y190" s="3">
        <v>0</v>
      </c>
      <c r="Z190" s="3">
        <v>0</v>
      </c>
      <c r="AA190" s="3">
        <v>0</v>
      </c>
      <c r="AB190" s="3"/>
      <c r="AC190" s="27">
        <v>12177602</v>
      </c>
      <c r="AD190" s="28">
        <v>73065610</v>
      </c>
      <c r="AE190" s="135"/>
      <c r="AG190" s="135"/>
      <c r="AI190" s="135"/>
    </row>
    <row r="191" spans="1:35" x14ac:dyDescent="0.25">
      <c r="A191" s="20">
        <v>179</v>
      </c>
      <c r="B191" s="52"/>
      <c r="C191" s="134" t="str">
        <f>VLOOKUP(D191,[1]Hoja1!$A$2:$B$1115,2,0)</f>
        <v>05649</v>
      </c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>
        <v>290927380</v>
      </c>
      <c r="J191" s="3">
        <v>274533409</v>
      </c>
      <c r="K191" s="3">
        <v>0</v>
      </c>
      <c r="L191" s="3"/>
      <c r="M191" s="3"/>
      <c r="N191" s="3"/>
      <c r="O191" s="3"/>
      <c r="P191" s="25">
        <v>565460789</v>
      </c>
      <c r="Q191" s="156">
        <v>395753149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24243948</v>
      </c>
      <c r="X191" s="3"/>
      <c r="Y191" s="3">
        <v>0</v>
      </c>
      <c r="Z191" s="3">
        <v>0</v>
      </c>
      <c r="AA191" s="3">
        <v>0</v>
      </c>
      <c r="AB191" s="3"/>
      <c r="AC191" s="27">
        <v>24243948</v>
      </c>
      <c r="AD191" s="28">
        <v>145463692</v>
      </c>
      <c r="AE191" s="135"/>
      <c r="AG191" s="135"/>
      <c r="AI191" s="135"/>
    </row>
    <row r="192" spans="1:35" x14ac:dyDescent="0.25">
      <c r="A192" s="29">
        <v>180</v>
      </c>
      <c r="B192" s="52"/>
      <c r="C192" s="134" t="str">
        <f>VLOOKUP(D192,[1]Hoja1!$A$2:$B$1115,2,0)</f>
        <v>05652</v>
      </c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>
        <v>93872652</v>
      </c>
      <c r="J192" s="3">
        <v>90553256</v>
      </c>
      <c r="K192" s="3">
        <v>0</v>
      </c>
      <c r="L192" s="3"/>
      <c r="M192" s="3"/>
      <c r="N192" s="3"/>
      <c r="O192" s="3"/>
      <c r="P192" s="25">
        <v>184425908</v>
      </c>
      <c r="Q192" s="156">
        <v>129666861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7822721</v>
      </c>
      <c r="X192" s="3"/>
      <c r="Y192" s="3">
        <v>0</v>
      </c>
      <c r="Z192" s="3">
        <v>0</v>
      </c>
      <c r="AA192" s="3">
        <v>0</v>
      </c>
      <c r="AB192" s="3"/>
      <c r="AC192" s="27">
        <v>7822721</v>
      </c>
      <c r="AD192" s="28">
        <v>46936326</v>
      </c>
      <c r="AE192" s="135"/>
      <c r="AG192" s="135"/>
      <c r="AI192" s="135"/>
    </row>
    <row r="193" spans="1:35" x14ac:dyDescent="0.25">
      <c r="A193" s="20">
        <v>181</v>
      </c>
      <c r="B193" s="52"/>
      <c r="C193" s="134" t="str">
        <f>VLOOKUP(D193,[1]Hoja1!$A$2:$B$1115,2,0)</f>
        <v>05656</v>
      </c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>
        <v>259155380</v>
      </c>
      <c r="J193" s="3">
        <v>239317011</v>
      </c>
      <c r="K193" s="3">
        <v>0</v>
      </c>
      <c r="L193" s="3"/>
      <c r="M193" s="3"/>
      <c r="N193" s="3"/>
      <c r="O193" s="3"/>
      <c r="P193" s="25">
        <v>498472391</v>
      </c>
      <c r="Q193" s="156">
        <v>347298421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21596282</v>
      </c>
      <c r="X193" s="3"/>
      <c r="Y193" s="3">
        <v>0</v>
      </c>
      <c r="Z193" s="3">
        <v>0</v>
      </c>
      <c r="AA193" s="3">
        <v>0</v>
      </c>
      <c r="AB193" s="3"/>
      <c r="AC193" s="27">
        <v>21596282</v>
      </c>
      <c r="AD193" s="28">
        <v>129577688</v>
      </c>
      <c r="AE193" s="135"/>
      <c r="AG193" s="135"/>
      <c r="AI193" s="135"/>
    </row>
    <row r="194" spans="1:35" x14ac:dyDescent="0.25">
      <c r="A194" s="29">
        <v>182</v>
      </c>
      <c r="B194" s="52"/>
      <c r="C194" s="134" t="str">
        <f>VLOOKUP(D194,[1]Hoja1!$A$2:$B$1115,2,0)</f>
        <v>05658</v>
      </c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>
        <v>47358111</v>
      </c>
      <c r="J194" s="3">
        <v>49217255</v>
      </c>
      <c r="K194" s="3">
        <v>0</v>
      </c>
      <c r="L194" s="3"/>
      <c r="M194" s="3"/>
      <c r="N194" s="3"/>
      <c r="O194" s="3"/>
      <c r="P194" s="25">
        <v>96575366</v>
      </c>
      <c r="Q194" s="156">
        <v>68949800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3946509</v>
      </c>
      <c r="X194" s="3"/>
      <c r="Y194" s="3">
        <v>0</v>
      </c>
      <c r="Z194" s="3">
        <v>0</v>
      </c>
      <c r="AA194" s="3">
        <v>0</v>
      </c>
      <c r="AB194" s="3"/>
      <c r="AC194" s="27">
        <v>3946509</v>
      </c>
      <c r="AD194" s="28">
        <v>23679057</v>
      </c>
      <c r="AE194" s="135"/>
      <c r="AG194" s="135"/>
      <c r="AI194" s="135"/>
    </row>
    <row r="195" spans="1:35" x14ac:dyDescent="0.25">
      <c r="A195" s="20">
        <v>183</v>
      </c>
      <c r="B195" s="52"/>
      <c r="C195" s="134" t="str">
        <f>VLOOKUP(D195,[1]Hoja1!$A$2:$B$1115,2,0)</f>
        <v>05659</v>
      </c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>
        <v>1136608400</v>
      </c>
      <c r="J195" s="3">
        <v>877726671</v>
      </c>
      <c r="K195" s="3">
        <v>0</v>
      </c>
      <c r="L195" s="3"/>
      <c r="M195" s="3"/>
      <c r="N195" s="3"/>
      <c r="O195" s="3"/>
      <c r="P195" s="25">
        <v>2014335071</v>
      </c>
      <c r="Q195" s="156">
        <v>1351313506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94717367</v>
      </c>
      <c r="X195" s="3"/>
      <c r="Y195" s="3">
        <v>0</v>
      </c>
      <c r="Z195" s="3">
        <v>0</v>
      </c>
      <c r="AA195" s="3">
        <v>0</v>
      </c>
      <c r="AB195" s="3"/>
      <c r="AC195" s="27">
        <v>94717367</v>
      </c>
      <c r="AD195" s="28">
        <v>568304198</v>
      </c>
      <c r="AE195" s="135"/>
      <c r="AG195" s="135"/>
      <c r="AI195" s="135"/>
    </row>
    <row r="196" spans="1:35" x14ac:dyDescent="0.25">
      <c r="A196" s="29">
        <v>184</v>
      </c>
      <c r="B196" s="52"/>
      <c r="C196" s="134" t="str">
        <f>VLOOKUP(D196,[1]Hoja1!$A$2:$B$1115,2,0)</f>
        <v>05660</v>
      </c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>
        <v>295574608</v>
      </c>
      <c r="J196" s="3">
        <v>296956150</v>
      </c>
      <c r="K196" s="3">
        <v>0</v>
      </c>
      <c r="L196" s="3"/>
      <c r="M196" s="3"/>
      <c r="N196" s="3"/>
      <c r="O196" s="3"/>
      <c r="P196" s="25">
        <v>592530758</v>
      </c>
      <c r="Q196" s="156">
        <v>420112235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24631217</v>
      </c>
      <c r="X196" s="3"/>
      <c r="Y196" s="3">
        <v>0</v>
      </c>
      <c r="Z196" s="3">
        <v>0</v>
      </c>
      <c r="AA196" s="3">
        <v>0</v>
      </c>
      <c r="AB196" s="3"/>
      <c r="AC196" s="27">
        <v>24631217</v>
      </c>
      <c r="AD196" s="28">
        <v>147787306</v>
      </c>
      <c r="AE196" s="135"/>
      <c r="AG196" s="135"/>
      <c r="AI196" s="135"/>
    </row>
    <row r="197" spans="1:35" x14ac:dyDescent="0.25">
      <c r="A197" s="20">
        <v>185</v>
      </c>
      <c r="B197" s="52"/>
      <c r="C197" s="134" t="str">
        <f>VLOOKUP(D197,[1]Hoja1!$A$2:$B$1115,2,0)</f>
        <v>05664</v>
      </c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>
        <v>397385296</v>
      </c>
      <c r="J197" s="3">
        <v>434899585</v>
      </c>
      <c r="K197" s="3">
        <v>0</v>
      </c>
      <c r="L197" s="3"/>
      <c r="M197" s="3"/>
      <c r="N197" s="3"/>
      <c r="O197" s="3"/>
      <c r="P197" s="25">
        <v>832284881</v>
      </c>
      <c r="Q197" s="156">
        <v>600476790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33115441</v>
      </c>
      <c r="X197" s="3"/>
      <c r="Y197" s="3">
        <v>0</v>
      </c>
      <c r="Z197" s="3">
        <v>0</v>
      </c>
      <c r="AA197" s="3">
        <v>0</v>
      </c>
      <c r="AB197" s="3"/>
      <c r="AC197" s="27">
        <v>33115441</v>
      </c>
      <c r="AD197" s="28">
        <v>198692650</v>
      </c>
      <c r="AE197" s="135"/>
      <c r="AG197" s="135"/>
      <c r="AI197" s="135"/>
    </row>
    <row r="198" spans="1:35" x14ac:dyDescent="0.25">
      <c r="A198" s="29">
        <v>186</v>
      </c>
      <c r="B198" s="52"/>
      <c r="C198" s="134" t="str">
        <f>VLOOKUP(D198,[1]Hoja1!$A$2:$B$1115,2,0)</f>
        <v>05665</v>
      </c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>
        <v>1712362496</v>
      </c>
      <c r="J198" s="3">
        <v>983244819</v>
      </c>
      <c r="K198" s="3">
        <v>0</v>
      </c>
      <c r="L198" s="3"/>
      <c r="M198" s="3"/>
      <c r="N198" s="3"/>
      <c r="O198" s="3"/>
      <c r="P198" s="25">
        <v>2695607315</v>
      </c>
      <c r="Q198" s="156">
        <v>1696729194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142696875</v>
      </c>
      <c r="X198" s="3"/>
      <c r="Y198" s="3">
        <v>0</v>
      </c>
      <c r="Z198" s="3">
        <v>0</v>
      </c>
      <c r="AA198" s="3">
        <v>0</v>
      </c>
      <c r="AB198" s="3"/>
      <c r="AC198" s="27">
        <v>142696875</v>
      </c>
      <c r="AD198" s="28">
        <v>856181246</v>
      </c>
      <c r="AE198" s="135"/>
      <c r="AG198" s="135"/>
      <c r="AI198" s="135"/>
    </row>
    <row r="199" spans="1:35" x14ac:dyDescent="0.25">
      <c r="A199" s="20">
        <v>187</v>
      </c>
      <c r="B199" s="52"/>
      <c r="C199" s="134" t="str">
        <f>VLOOKUP(D199,[1]Hoja1!$A$2:$B$1115,2,0)</f>
        <v>05667</v>
      </c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>
        <v>253303204</v>
      </c>
      <c r="J199" s="3">
        <v>203941064</v>
      </c>
      <c r="K199" s="3">
        <v>0</v>
      </c>
      <c r="L199" s="3"/>
      <c r="M199" s="3"/>
      <c r="N199" s="3"/>
      <c r="O199" s="3"/>
      <c r="P199" s="25">
        <v>457244268</v>
      </c>
      <c r="Q199" s="156">
        <v>309484064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21108600</v>
      </c>
      <c r="X199" s="3"/>
      <c r="Y199" s="3">
        <v>0</v>
      </c>
      <c r="Z199" s="3">
        <v>0</v>
      </c>
      <c r="AA199" s="3">
        <v>0</v>
      </c>
      <c r="AB199" s="3"/>
      <c r="AC199" s="27">
        <v>21108600</v>
      </c>
      <c r="AD199" s="28">
        <v>126651604</v>
      </c>
      <c r="AE199" s="135"/>
      <c r="AG199" s="135"/>
      <c r="AI199" s="135"/>
    </row>
    <row r="200" spans="1:35" x14ac:dyDescent="0.25">
      <c r="A200" s="29">
        <v>188</v>
      </c>
      <c r="B200" s="52"/>
      <c r="C200" s="134" t="str">
        <f>VLOOKUP(D200,[1]Hoja1!$A$2:$B$1115,2,0)</f>
        <v>05670</v>
      </c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>
        <v>353445760</v>
      </c>
      <c r="J200" s="3">
        <v>384757089</v>
      </c>
      <c r="K200" s="3">
        <v>0</v>
      </c>
      <c r="L200" s="3"/>
      <c r="M200" s="3"/>
      <c r="N200" s="3"/>
      <c r="O200" s="3"/>
      <c r="P200" s="25">
        <v>738202849</v>
      </c>
      <c r="Q200" s="156">
        <v>532026154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29453813</v>
      </c>
      <c r="X200" s="3"/>
      <c r="Y200" s="3">
        <v>0</v>
      </c>
      <c r="Z200" s="3">
        <v>0</v>
      </c>
      <c r="AA200" s="3">
        <v>0</v>
      </c>
      <c r="AB200" s="3"/>
      <c r="AC200" s="27">
        <v>29453813</v>
      </c>
      <c r="AD200" s="28">
        <v>176722882</v>
      </c>
      <c r="AE200" s="135"/>
      <c r="AG200" s="135"/>
      <c r="AI200" s="135"/>
    </row>
    <row r="201" spans="1:35" x14ac:dyDescent="0.25">
      <c r="A201" s="20">
        <v>189</v>
      </c>
      <c r="B201" s="52"/>
      <c r="C201" s="134" t="str">
        <f>VLOOKUP(D201,[1]Hoja1!$A$2:$B$1115,2,0)</f>
        <v>05674</v>
      </c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>
        <v>326172880</v>
      </c>
      <c r="J201" s="3">
        <v>321160968</v>
      </c>
      <c r="K201" s="3">
        <v>0</v>
      </c>
      <c r="L201" s="3"/>
      <c r="M201" s="3"/>
      <c r="N201" s="3"/>
      <c r="O201" s="3"/>
      <c r="P201" s="25">
        <v>647333848</v>
      </c>
      <c r="Q201" s="156">
        <v>457066333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27181073</v>
      </c>
      <c r="X201" s="3"/>
      <c r="Y201" s="3">
        <v>0</v>
      </c>
      <c r="Z201" s="3">
        <v>0</v>
      </c>
      <c r="AA201" s="3">
        <v>0</v>
      </c>
      <c r="AB201" s="3"/>
      <c r="AC201" s="27">
        <v>27181073</v>
      </c>
      <c r="AD201" s="28">
        <v>163086442</v>
      </c>
      <c r="AE201" s="135"/>
      <c r="AG201" s="135"/>
      <c r="AI201" s="135"/>
    </row>
    <row r="202" spans="1:35" x14ac:dyDescent="0.25">
      <c r="A202" s="29">
        <v>190</v>
      </c>
      <c r="B202" s="52"/>
      <c r="C202" s="134" t="str">
        <f>VLOOKUP(D202,[1]Hoja1!$A$2:$B$1115,2,0)</f>
        <v>05679</v>
      </c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>
        <v>226524068</v>
      </c>
      <c r="J202" s="3">
        <v>288334232</v>
      </c>
      <c r="K202" s="3">
        <v>0</v>
      </c>
      <c r="L202" s="3"/>
      <c r="M202" s="3"/>
      <c r="N202" s="3"/>
      <c r="O202" s="3"/>
      <c r="P202" s="25">
        <v>514858300</v>
      </c>
      <c r="Q202" s="156">
        <v>382719262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18877006</v>
      </c>
      <c r="X202" s="3"/>
      <c r="Y202" s="3">
        <v>0</v>
      </c>
      <c r="Z202" s="3">
        <v>0</v>
      </c>
      <c r="AA202" s="3">
        <v>0</v>
      </c>
      <c r="AB202" s="3"/>
      <c r="AC202" s="27">
        <v>18877006</v>
      </c>
      <c r="AD202" s="28">
        <v>113262032</v>
      </c>
      <c r="AE202" s="135"/>
      <c r="AG202" s="135"/>
      <c r="AI202" s="135"/>
    </row>
    <row r="203" spans="1:35" x14ac:dyDescent="0.25">
      <c r="A203" s="20">
        <v>191</v>
      </c>
      <c r="B203" s="52"/>
      <c r="C203" s="134" t="str">
        <f>VLOOKUP(D203,[1]Hoja1!$A$2:$B$1115,2,0)</f>
        <v>05686</v>
      </c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>
        <v>549866440</v>
      </c>
      <c r="J203" s="3">
        <v>624524501</v>
      </c>
      <c r="K203" s="3">
        <v>0</v>
      </c>
      <c r="L203" s="3"/>
      <c r="M203" s="3"/>
      <c r="N203" s="3"/>
      <c r="O203" s="3"/>
      <c r="P203" s="25">
        <v>1174390941</v>
      </c>
      <c r="Q203" s="156">
        <v>853635516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45822203</v>
      </c>
      <c r="X203" s="3"/>
      <c r="Y203" s="3">
        <v>0</v>
      </c>
      <c r="Z203" s="3">
        <v>0</v>
      </c>
      <c r="AA203" s="3">
        <v>0</v>
      </c>
      <c r="AB203" s="3"/>
      <c r="AC203" s="27">
        <v>45822203</v>
      </c>
      <c r="AD203" s="28">
        <v>274933222</v>
      </c>
      <c r="AE203" s="135"/>
      <c r="AG203" s="135"/>
      <c r="AI203" s="135"/>
    </row>
    <row r="204" spans="1:35" x14ac:dyDescent="0.25">
      <c r="A204" s="29">
        <v>192</v>
      </c>
      <c r="B204" s="52"/>
      <c r="C204" s="134" t="str">
        <f>VLOOKUP(D204,[1]Hoja1!$A$2:$B$1115,2,0)</f>
        <v>05690</v>
      </c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>
        <v>223970728</v>
      </c>
      <c r="J204" s="3">
        <v>235920970</v>
      </c>
      <c r="K204" s="3">
        <v>0</v>
      </c>
      <c r="L204" s="3"/>
      <c r="M204" s="3"/>
      <c r="N204" s="3"/>
      <c r="O204" s="3"/>
      <c r="P204" s="25">
        <v>459891698</v>
      </c>
      <c r="Q204" s="156">
        <v>329242105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18664227</v>
      </c>
      <c r="X204" s="3"/>
      <c r="Y204" s="3">
        <v>0</v>
      </c>
      <c r="Z204" s="3">
        <v>0</v>
      </c>
      <c r="AA204" s="3">
        <v>0</v>
      </c>
      <c r="AB204" s="3"/>
      <c r="AC204" s="27">
        <v>18664227</v>
      </c>
      <c r="AD204" s="28">
        <v>111985366</v>
      </c>
      <c r="AE204" s="135"/>
      <c r="AG204" s="135"/>
      <c r="AI204" s="135"/>
    </row>
    <row r="205" spans="1:35" x14ac:dyDescent="0.25">
      <c r="A205" s="20">
        <v>193</v>
      </c>
      <c r="B205" s="52"/>
      <c r="C205" s="134" t="str">
        <f>VLOOKUP(D205,[1]Hoja1!$A$2:$B$1115,2,0)</f>
        <v>05697</v>
      </c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>
        <v>541941520</v>
      </c>
      <c r="J205" s="3">
        <v>592517832</v>
      </c>
      <c r="K205" s="3">
        <v>0</v>
      </c>
      <c r="L205" s="3"/>
      <c r="M205" s="3"/>
      <c r="N205" s="3"/>
      <c r="O205" s="3"/>
      <c r="P205" s="25">
        <v>1134459352</v>
      </c>
      <c r="Q205" s="156">
        <v>818326797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45161793</v>
      </c>
      <c r="X205" s="3"/>
      <c r="Y205" s="3">
        <v>0</v>
      </c>
      <c r="Z205" s="3">
        <v>0</v>
      </c>
      <c r="AA205" s="3">
        <v>0</v>
      </c>
      <c r="AB205" s="3"/>
      <c r="AC205" s="27">
        <v>45161793</v>
      </c>
      <c r="AD205" s="28">
        <v>270970762</v>
      </c>
      <c r="AE205" s="135"/>
      <c r="AG205" s="135"/>
      <c r="AI205" s="135"/>
    </row>
    <row r="206" spans="1:35" x14ac:dyDescent="0.25">
      <c r="A206" s="29">
        <v>194</v>
      </c>
      <c r="B206" s="52"/>
      <c r="C206" s="134" t="str">
        <f>VLOOKUP(D206,[1]Hoja1!$A$2:$B$1115,2,0)</f>
        <v>05736</v>
      </c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>
        <v>919042528</v>
      </c>
      <c r="J206" s="3">
        <v>761159471</v>
      </c>
      <c r="K206" s="3">
        <v>0</v>
      </c>
      <c r="L206" s="3"/>
      <c r="M206" s="3"/>
      <c r="N206" s="3"/>
      <c r="O206" s="3"/>
      <c r="P206" s="25">
        <v>1680201999</v>
      </c>
      <c r="Q206" s="156">
        <v>1144093856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76586877</v>
      </c>
      <c r="X206" s="3"/>
      <c r="Y206" s="3">
        <v>0</v>
      </c>
      <c r="Z206" s="3">
        <v>0</v>
      </c>
      <c r="AA206" s="3">
        <v>0</v>
      </c>
      <c r="AB206" s="3"/>
      <c r="AC206" s="27">
        <v>76586877</v>
      </c>
      <c r="AD206" s="28">
        <v>459521266</v>
      </c>
      <c r="AE206" s="135"/>
      <c r="AG206" s="135"/>
      <c r="AI206" s="135"/>
    </row>
    <row r="207" spans="1:35" x14ac:dyDescent="0.25">
      <c r="A207" s="20">
        <v>195</v>
      </c>
      <c r="B207" s="52"/>
      <c r="C207" s="134" t="str">
        <f>VLOOKUP(D207,[1]Hoja1!$A$2:$B$1115,2,0)</f>
        <v>05756</v>
      </c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>
        <v>559943360</v>
      </c>
      <c r="J207" s="3">
        <v>629999902</v>
      </c>
      <c r="K207" s="3">
        <v>0</v>
      </c>
      <c r="L207" s="3"/>
      <c r="M207" s="3"/>
      <c r="N207" s="3"/>
      <c r="O207" s="3"/>
      <c r="P207" s="25">
        <v>1189943262</v>
      </c>
      <c r="Q207" s="156">
        <v>863309637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46661947</v>
      </c>
      <c r="X207" s="3"/>
      <c r="Y207" s="3">
        <v>0</v>
      </c>
      <c r="Z207" s="3">
        <v>0</v>
      </c>
      <c r="AA207" s="3">
        <v>0</v>
      </c>
      <c r="AB207" s="3"/>
      <c r="AC207" s="27">
        <v>46661947</v>
      </c>
      <c r="AD207" s="28">
        <v>279971678</v>
      </c>
      <c r="AE207" s="135"/>
      <c r="AG207" s="135"/>
      <c r="AI207" s="135"/>
    </row>
    <row r="208" spans="1:35" x14ac:dyDescent="0.25">
      <c r="A208" s="29">
        <v>196</v>
      </c>
      <c r="B208" s="52"/>
      <c r="C208" s="134" t="str">
        <f>VLOOKUP(D208,[1]Hoja1!$A$2:$B$1115,2,0)</f>
        <v>05761</v>
      </c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>
        <v>263704024</v>
      </c>
      <c r="J208" s="3">
        <v>258904905</v>
      </c>
      <c r="K208" s="3">
        <v>0</v>
      </c>
      <c r="L208" s="3"/>
      <c r="M208" s="3"/>
      <c r="N208" s="3"/>
      <c r="O208" s="3"/>
      <c r="P208" s="25">
        <v>522608929</v>
      </c>
      <c r="Q208" s="156">
        <v>368781580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21975335</v>
      </c>
      <c r="X208" s="3"/>
      <c r="Y208" s="3">
        <v>0</v>
      </c>
      <c r="Z208" s="3">
        <v>0</v>
      </c>
      <c r="AA208" s="3">
        <v>0</v>
      </c>
      <c r="AB208" s="3"/>
      <c r="AC208" s="27">
        <v>21975335</v>
      </c>
      <c r="AD208" s="28">
        <v>131852014</v>
      </c>
      <c r="AE208" s="135"/>
      <c r="AG208" s="135"/>
      <c r="AI208" s="135"/>
    </row>
    <row r="209" spans="1:35" x14ac:dyDescent="0.25">
      <c r="A209" s="20">
        <v>197</v>
      </c>
      <c r="B209" s="52"/>
      <c r="C209" s="134" t="str">
        <f>VLOOKUP(D209,[1]Hoja1!$A$2:$B$1115,2,0)</f>
        <v>05789</v>
      </c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>
        <v>212485240</v>
      </c>
      <c r="J209" s="3">
        <v>269181552</v>
      </c>
      <c r="K209" s="3">
        <v>0</v>
      </c>
      <c r="L209" s="3"/>
      <c r="M209" s="3"/>
      <c r="N209" s="3"/>
      <c r="O209" s="3"/>
      <c r="P209" s="25">
        <v>481666792</v>
      </c>
      <c r="Q209" s="156">
        <v>357717067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17707103</v>
      </c>
      <c r="X209" s="3"/>
      <c r="Y209" s="3">
        <v>0</v>
      </c>
      <c r="Z209" s="3">
        <v>0</v>
      </c>
      <c r="AA209" s="3">
        <v>0</v>
      </c>
      <c r="AB209" s="3"/>
      <c r="AC209" s="27">
        <v>17707103</v>
      </c>
      <c r="AD209" s="28">
        <v>106242622</v>
      </c>
      <c r="AE209" s="135"/>
      <c r="AG209" s="135"/>
      <c r="AI209" s="135"/>
    </row>
    <row r="210" spans="1:35" x14ac:dyDescent="0.25">
      <c r="A210" s="29">
        <v>198</v>
      </c>
      <c r="B210" s="52"/>
      <c r="C210" s="134" t="str">
        <f>VLOOKUP(D210,[1]Hoja1!$A$2:$B$1115,2,0)</f>
        <v>05790</v>
      </c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>
        <v>800589376</v>
      </c>
      <c r="J210" s="3">
        <v>605299082</v>
      </c>
      <c r="K210" s="3">
        <v>0</v>
      </c>
      <c r="L210" s="3"/>
      <c r="M210" s="3"/>
      <c r="N210" s="3"/>
      <c r="O210" s="3"/>
      <c r="P210" s="25">
        <v>1405888458</v>
      </c>
      <c r="Q210" s="156">
        <v>938877987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66715781</v>
      </c>
      <c r="X210" s="3"/>
      <c r="Y210" s="3">
        <v>0</v>
      </c>
      <c r="Z210" s="3">
        <v>0</v>
      </c>
      <c r="AA210" s="3">
        <v>0</v>
      </c>
      <c r="AB210" s="3"/>
      <c r="AC210" s="27">
        <v>66715781</v>
      </c>
      <c r="AD210" s="28">
        <v>400294690</v>
      </c>
      <c r="AE210" s="135"/>
      <c r="AG210" s="135"/>
      <c r="AI210" s="135"/>
    </row>
    <row r="211" spans="1:35" x14ac:dyDescent="0.25">
      <c r="A211" s="20">
        <v>199</v>
      </c>
      <c r="B211" s="52"/>
      <c r="C211" s="134" t="str">
        <f>VLOOKUP(D211,[1]Hoja1!$A$2:$B$1115,2,0)</f>
        <v>05792</v>
      </c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>
        <v>71755921</v>
      </c>
      <c r="J211" s="3">
        <v>77733823</v>
      </c>
      <c r="K211" s="3">
        <v>0</v>
      </c>
      <c r="L211" s="3"/>
      <c r="M211" s="3"/>
      <c r="N211" s="3"/>
      <c r="O211" s="3"/>
      <c r="P211" s="25">
        <v>149489744</v>
      </c>
      <c r="Q211" s="156">
        <v>107632123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5979660</v>
      </c>
      <c r="X211" s="3"/>
      <c r="Y211" s="3">
        <v>0</v>
      </c>
      <c r="Z211" s="3">
        <v>0</v>
      </c>
      <c r="AA211" s="3">
        <v>0</v>
      </c>
      <c r="AB211" s="3"/>
      <c r="AC211" s="27">
        <v>5979660</v>
      </c>
      <c r="AD211" s="28">
        <v>35877961</v>
      </c>
      <c r="AE211" s="135"/>
      <c r="AG211" s="135"/>
      <c r="AI211" s="135"/>
    </row>
    <row r="212" spans="1:35" x14ac:dyDescent="0.25">
      <c r="A212" s="29">
        <v>200</v>
      </c>
      <c r="B212" s="52"/>
      <c r="C212" s="134" t="str">
        <f>VLOOKUP(D212,[1]Hoja1!$A$2:$B$1115,2,0)</f>
        <v>05809</v>
      </c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>
        <v>114784082</v>
      </c>
      <c r="J212" s="3">
        <v>119386552</v>
      </c>
      <c r="K212" s="3">
        <v>0</v>
      </c>
      <c r="L212" s="3"/>
      <c r="M212" s="3"/>
      <c r="N212" s="3"/>
      <c r="O212" s="3"/>
      <c r="P212" s="25">
        <v>234170634</v>
      </c>
      <c r="Q212" s="156">
        <v>167213252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9565340</v>
      </c>
      <c r="X212" s="3"/>
      <c r="Y212" s="3">
        <v>0</v>
      </c>
      <c r="Z212" s="3">
        <v>0</v>
      </c>
      <c r="AA212" s="3">
        <v>0</v>
      </c>
      <c r="AB212" s="3"/>
      <c r="AC212" s="27">
        <v>9565340</v>
      </c>
      <c r="AD212" s="28">
        <v>57392042</v>
      </c>
      <c r="AE212" s="135"/>
      <c r="AG212" s="135"/>
      <c r="AI212" s="135"/>
    </row>
    <row r="213" spans="1:35" x14ac:dyDescent="0.25">
      <c r="A213" s="20">
        <v>201</v>
      </c>
      <c r="B213" s="52"/>
      <c r="C213" s="134" t="str">
        <f>VLOOKUP(D213,[1]Hoja1!$A$2:$B$1115,2,0)</f>
        <v>05819</v>
      </c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>
        <v>117010350</v>
      </c>
      <c r="J213" s="3">
        <v>100261696</v>
      </c>
      <c r="K213" s="3">
        <v>0</v>
      </c>
      <c r="L213" s="3"/>
      <c r="M213" s="3"/>
      <c r="N213" s="3"/>
      <c r="O213" s="3"/>
      <c r="P213" s="25">
        <v>217272046</v>
      </c>
      <c r="Q213" s="156">
        <v>149016011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9750863</v>
      </c>
      <c r="X213" s="3"/>
      <c r="Y213" s="3">
        <v>0</v>
      </c>
      <c r="Z213" s="3">
        <v>0</v>
      </c>
      <c r="AA213" s="3">
        <v>0</v>
      </c>
      <c r="AB213" s="3"/>
      <c r="AC213" s="27">
        <v>9750863</v>
      </c>
      <c r="AD213" s="28">
        <v>58505172</v>
      </c>
      <c r="AE213" s="135"/>
      <c r="AG213" s="135"/>
      <c r="AI213" s="135"/>
    </row>
    <row r="214" spans="1:35" x14ac:dyDescent="0.25">
      <c r="A214" s="29">
        <v>202</v>
      </c>
      <c r="B214" s="52"/>
      <c r="C214" s="134" t="str">
        <f>VLOOKUP(D214,[1]Hoja1!$A$2:$B$1115,2,0)</f>
        <v>05842</v>
      </c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>
        <v>150159978</v>
      </c>
      <c r="J214" s="3">
        <v>126707050</v>
      </c>
      <c r="K214" s="3">
        <v>0</v>
      </c>
      <c r="L214" s="3"/>
      <c r="M214" s="3"/>
      <c r="N214" s="3"/>
      <c r="O214" s="3"/>
      <c r="P214" s="25">
        <v>276867028</v>
      </c>
      <c r="Q214" s="156">
        <v>189273710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12513332</v>
      </c>
      <c r="X214" s="3"/>
      <c r="Y214" s="3">
        <v>0</v>
      </c>
      <c r="Z214" s="3">
        <v>0</v>
      </c>
      <c r="AA214" s="3">
        <v>0</v>
      </c>
      <c r="AB214" s="3"/>
      <c r="AC214" s="27">
        <v>12513332</v>
      </c>
      <c r="AD214" s="28">
        <v>75079986</v>
      </c>
      <c r="AE214" s="135"/>
      <c r="AG214" s="135"/>
      <c r="AI214" s="135"/>
    </row>
    <row r="215" spans="1:35" x14ac:dyDescent="0.25">
      <c r="A215" s="20">
        <v>203</v>
      </c>
      <c r="B215" s="52"/>
      <c r="C215" s="134" t="str">
        <f>VLOOKUP(D215,[1]Hoja1!$A$2:$B$1115,2,0)</f>
        <v>05847</v>
      </c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>
        <v>790863104</v>
      </c>
      <c r="J215" s="3">
        <v>675295419</v>
      </c>
      <c r="K215" s="3">
        <v>0</v>
      </c>
      <c r="L215" s="3"/>
      <c r="M215" s="3"/>
      <c r="N215" s="3"/>
      <c r="O215" s="3"/>
      <c r="P215" s="25">
        <v>1466158523</v>
      </c>
      <c r="Q215" s="156">
        <v>1004821714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65905259</v>
      </c>
      <c r="X215" s="3"/>
      <c r="Y215" s="3">
        <v>0</v>
      </c>
      <c r="Z215" s="3">
        <v>0</v>
      </c>
      <c r="AA215" s="3">
        <v>0</v>
      </c>
      <c r="AB215" s="3"/>
      <c r="AC215" s="27">
        <v>65905259</v>
      </c>
      <c r="AD215" s="28">
        <v>395431550</v>
      </c>
      <c r="AE215" s="135"/>
      <c r="AG215" s="135"/>
      <c r="AI215" s="135"/>
    </row>
    <row r="216" spans="1:35" x14ac:dyDescent="0.25">
      <c r="A216" s="29">
        <v>204</v>
      </c>
      <c r="B216" s="52"/>
      <c r="C216" s="134" t="str">
        <f>VLOOKUP(D216,[1]Hoja1!$A$2:$B$1115,2,0)</f>
        <v>05854</v>
      </c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>
        <v>327656300</v>
      </c>
      <c r="J216" s="3">
        <v>301141322</v>
      </c>
      <c r="K216" s="3">
        <v>0</v>
      </c>
      <c r="L216" s="3"/>
      <c r="M216" s="3"/>
      <c r="N216" s="3"/>
      <c r="O216" s="3"/>
      <c r="P216" s="25">
        <v>628797622</v>
      </c>
      <c r="Q216" s="156">
        <v>437664782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27304692</v>
      </c>
      <c r="X216" s="3"/>
      <c r="Y216" s="3">
        <v>0</v>
      </c>
      <c r="Z216" s="3">
        <v>0</v>
      </c>
      <c r="AA216" s="3">
        <v>0</v>
      </c>
      <c r="AB216" s="3"/>
      <c r="AC216" s="27">
        <v>27304692</v>
      </c>
      <c r="AD216" s="28">
        <v>163828148</v>
      </c>
      <c r="AE216" s="135"/>
      <c r="AG216" s="135"/>
      <c r="AI216" s="135"/>
    </row>
    <row r="217" spans="1:35" x14ac:dyDescent="0.25">
      <c r="A217" s="20">
        <v>205</v>
      </c>
      <c r="B217" s="52"/>
      <c r="C217" s="134" t="str">
        <f>VLOOKUP(D217,[1]Hoja1!$A$2:$B$1115,2,0)</f>
        <v>05856</v>
      </c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>
        <v>62320117</v>
      </c>
      <c r="J217" s="3">
        <v>66388443</v>
      </c>
      <c r="K217" s="3">
        <v>0</v>
      </c>
      <c r="L217" s="3"/>
      <c r="M217" s="3"/>
      <c r="N217" s="3"/>
      <c r="O217" s="3"/>
      <c r="P217" s="25">
        <v>128708560</v>
      </c>
      <c r="Q217" s="156">
        <v>92355158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5193343</v>
      </c>
      <c r="X217" s="3"/>
      <c r="Y217" s="3">
        <v>0</v>
      </c>
      <c r="Z217" s="3">
        <v>0</v>
      </c>
      <c r="AA217" s="3">
        <v>0</v>
      </c>
      <c r="AB217" s="3"/>
      <c r="AC217" s="27">
        <v>5193343</v>
      </c>
      <c r="AD217" s="28">
        <v>31160059</v>
      </c>
      <c r="AE217" s="135"/>
      <c r="AG217" s="135"/>
      <c r="AI217" s="135"/>
    </row>
    <row r="218" spans="1:35" x14ac:dyDescent="0.25">
      <c r="A218" s="29">
        <v>206</v>
      </c>
      <c r="B218" s="52"/>
      <c r="C218" s="134" t="str">
        <f>VLOOKUP(D218,[1]Hoja1!$A$2:$B$1115,2,0)</f>
        <v>05858</v>
      </c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>
        <v>352328688</v>
      </c>
      <c r="J218" s="3">
        <v>293140636</v>
      </c>
      <c r="K218" s="3">
        <v>0</v>
      </c>
      <c r="L218" s="3"/>
      <c r="M218" s="3"/>
      <c r="N218" s="3"/>
      <c r="O218" s="3"/>
      <c r="P218" s="25">
        <v>645469324</v>
      </c>
      <c r="Q218" s="156">
        <v>439944256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29360724</v>
      </c>
      <c r="X218" s="3"/>
      <c r="Y218" s="3">
        <v>0</v>
      </c>
      <c r="Z218" s="3">
        <v>0</v>
      </c>
      <c r="AA218" s="3">
        <v>0</v>
      </c>
      <c r="AB218" s="3"/>
      <c r="AC218" s="27">
        <v>29360724</v>
      </c>
      <c r="AD218" s="28">
        <v>176164344</v>
      </c>
      <c r="AE218" s="135"/>
      <c r="AG218" s="135"/>
      <c r="AI218" s="135"/>
    </row>
    <row r="219" spans="1:35" x14ac:dyDescent="0.25">
      <c r="A219" s="20">
        <v>207</v>
      </c>
      <c r="B219" s="52"/>
      <c r="C219" s="134" t="str">
        <f>VLOOKUP(D219,[1]Hoja1!$A$2:$B$1115,2,0)</f>
        <v>05861</v>
      </c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>
        <v>120730468</v>
      </c>
      <c r="J219" s="3">
        <v>132096247</v>
      </c>
      <c r="K219" s="3">
        <v>0</v>
      </c>
      <c r="L219" s="3"/>
      <c r="M219" s="3"/>
      <c r="N219" s="3"/>
      <c r="O219" s="3"/>
      <c r="P219" s="25">
        <v>252826715</v>
      </c>
      <c r="Q219" s="156">
        <v>182400607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10060872</v>
      </c>
      <c r="X219" s="3"/>
      <c r="Y219" s="3">
        <v>0</v>
      </c>
      <c r="Z219" s="3">
        <v>0</v>
      </c>
      <c r="AA219" s="3">
        <v>0</v>
      </c>
      <c r="AB219" s="3"/>
      <c r="AC219" s="27">
        <v>10060872</v>
      </c>
      <c r="AD219" s="28">
        <v>60365236</v>
      </c>
      <c r="AE219" s="135"/>
      <c r="AG219" s="135"/>
      <c r="AI219" s="135"/>
    </row>
    <row r="220" spans="1:35" x14ac:dyDescent="0.25">
      <c r="A220" s="29">
        <v>208</v>
      </c>
      <c r="B220" s="52"/>
      <c r="C220" s="134" t="str">
        <f>VLOOKUP(D220,[1]Hoja1!$A$2:$B$1115,2,0)</f>
        <v>05873</v>
      </c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>
        <v>643676104</v>
      </c>
      <c r="J220" s="3">
        <v>398314839</v>
      </c>
      <c r="K220" s="3">
        <v>0</v>
      </c>
      <c r="L220" s="3"/>
      <c r="M220" s="3"/>
      <c r="N220" s="3"/>
      <c r="O220" s="3"/>
      <c r="P220" s="25">
        <v>1041990943</v>
      </c>
      <c r="Q220" s="156">
        <v>666513214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53639675</v>
      </c>
      <c r="X220" s="3"/>
      <c r="Y220" s="3">
        <v>0</v>
      </c>
      <c r="Z220" s="3">
        <v>0</v>
      </c>
      <c r="AA220" s="3">
        <v>0</v>
      </c>
      <c r="AB220" s="3"/>
      <c r="AC220" s="27">
        <v>53639675</v>
      </c>
      <c r="AD220" s="28">
        <v>321838054</v>
      </c>
      <c r="AE220" s="135"/>
      <c r="AG220" s="135"/>
      <c r="AI220" s="135"/>
    </row>
    <row r="221" spans="1:35" x14ac:dyDescent="0.25">
      <c r="A221" s="20">
        <v>209</v>
      </c>
      <c r="B221" s="52"/>
      <c r="C221" s="134" t="str">
        <f>VLOOKUP(D221,[1]Hoja1!$A$2:$B$1115,2,0)</f>
        <v>05885</v>
      </c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>
        <v>145371640</v>
      </c>
      <c r="J221" s="3">
        <v>119548542</v>
      </c>
      <c r="K221" s="3">
        <v>0</v>
      </c>
      <c r="L221" s="3"/>
      <c r="M221" s="3"/>
      <c r="N221" s="3"/>
      <c r="O221" s="3"/>
      <c r="P221" s="25">
        <v>264920182</v>
      </c>
      <c r="Q221" s="156">
        <v>180120057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12114303</v>
      </c>
      <c r="X221" s="3"/>
      <c r="Y221" s="3">
        <v>0</v>
      </c>
      <c r="Z221" s="3">
        <v>0</v>
      </c>
      <c r="AA221" s="3">
        <v>0</v>
      </c>
      <c r="AB221" s="3"/>
      <c r="AC221" s="27">
        <v>12114303</v>
      </c>
      <c r="AD221" s="28">
        <v>72685822</v>
      </c>
      <c r="AE221" s="135"/>
      <c r="AG221" s="135"/>
      <c r="AI221" s="135"/>
    </row>
    <row r="222" spans="1:35" x14ac:dyDescent="0.25">
      <c r="A222" s="29">
        <v>210</v>
      </c>
      <c r="B222" s="52"/>
      <c r="C222" s="134" t="str">
        <f>VLOOKUP(D222,[1]Hoja1!$A$2:$B$1115,2,0)</f>
        <v>05887</v>
      </c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>
        <v>641830864</v>
      </c>
      <c r="J222" s="3">
        <v>726185231</v>
      </c>
      <c r="K222" s="3">
        <v>0</v>
      </c>
      <c r="L222" s="3"/>
      <c r="M222" s="3"/>
      <c r="N222" s="3"/>
      <c r="O222" s="3"/>
      <c r="P222" s="25">
        <v>1368016095</v>
      </c>
      <c r="Q222" s="156">
        <v>993614756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53485905</v>
      </c>
      <c r="X222" s="3"/>
      <c r="Y222" s="3">
        <v>0</v>
      </c>
      <c r="Z222" s="3">
        <v>0</v>
      </c>
      <c r="AA222" s="3">
        <v>0</v>
      </c>
      <c r="AB222" s="3"/>
      <c r="AC222" s="27">
        <v>53485905</v>
      </c>
      <c r="AD222" s="28">
        <v>320915434</v>
      </c>
      <c r="AE222" s="135"/>
      <c r="AG222" s="135"/>
      <c r="AI222" s="135"/>
    </row>
    <row r="223" spans="1:35" x14ac:dyDescent="0.25">
      <c r="A223" s="20">
        <v>211</v>
      </c>
      <c r="B223" s="52"/>
      <c r="C223" s="134" t="str">
        <f>VLOOKUP(D223,[1]Hoja1!$A$2:$B$1115,2,0)</f>
        <v>05890</v>
      </c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>
        <v>352000240</v>
      </c>
      <c r="J223" s="3">
        <v>344956374</v>
      </c>
      <c r="K223" s="3">
        <v>0</v>
      </c>
      <c r="L223" s="3"/>
      <c r="M223" s="3"/>
      <c r="N223" s="3"/>
      <c r="O223" s="3"/>
      <c r="P223" s="25">
        <v>696956614</v>
      </c>
      <c r="Q223" s="156">
        <v>491623139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29333353</v>
      </c>
      <c r="X223" s="3"/>
      <c r="Y223" s="3">
        <v>0</v>
      </c>
      <c r="Z223" s="3">
        <v>0</v>
      </c>
      <c r="AA223" s="3">
        <v>0</v>
      </c>
      <c r="AB223" s="3"/>
      <c r="AC223" s="27">
        <v>29333353</v>
      </c>
      <c r="AD223" s="28">
        <v>176000122</v>
      </c>
      <c r="AE223" s="135"/>
      <c r="AG223" s="135"/>
      <c r="AI223" s="135"/>
    </row>
    <row r="224" spans="1:35" x14ac:dyDescent="0.25">
      <c r="A224" s="29">
        <v>212</v>
      </c>
      <c r="B224" s="52"/>
      <c r="C224" s="134" t="str">
        <f>VLOOKUP(D224,[1]Hoja1!$A$2:$B$1115,2,0)</f>
        <v>05893</v>
      </c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>
        <v>503766400</v>
      </c>
      <c r="J224" s="3">
        <v>436049238</v>
      </c>
      <c r="K224" s="3">
        <v>0</v>
      </c>
      <c r="L224" s="3"/>
      <c r="M224" s="3"/>
      <c r="N224" s="3"/>
      <c r="O224" s="3"/>
      <c r="P224" s="25">
        <v>939815638</v>
      </c>
      <c r="Q224" s="156">
        <v>645951903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41980533</v>
      </c>
      <c r="X224" s="3"/>
      <c r="Y224" s="3">
        <v>0</v>
      </c>
      <c r="Z224" s="3">
        <v>0</v>
      </c>
      <c r="AA224" s="3">
        <v>0</v>
      </c>
      <c r="AB224" s="3"/>
      <c r="AC224" s="27">
        <v>41980533</v>
      </c>
      <c r="AD224" s="28">
        <v>251883202</v>
      </c>
      <c r="AE224" s="135"/>
      <c r="AG224" s="135"/>
      <c r="AI224" s="135"/>
    </row>
    <row r="225" spans="1:35" x14ac:dyDescent="0.25">
      <c r="A225" s="20">
        <v>213</v>
      </c>
      <c r="B225" s="52"/>
      <c r="C225" s="134" t="str">
        <f>VLOOKUP(D225,[1]Hoja1!$A$2:$B$1115,2,0)</f>
        <v>05895</v>
      </c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>
        <v>1244833136</v>
      </c>
      <c r="J225" s="3">
        <v>850246636</v>
      </c>
      <c r="K225" s="3">
        <v>0</v>
      </c>
      <c r="L225" s="3"/>
      <c r="M225" s="3"/>
      <c r="N225" s="3"/>
      <c r="O225" s="3"/>
      <c r="P225" s="25">
        <v>2095079772</v>
      </c>
      <c r="Q225" s="156">
        <v>1368927111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103736095</v>
      </c>
      <c r="X225" s="3"/>
      <c r="Y225" s="3">
        <v>0</v>
      </c>
      <c r="Z225" s="3">
        <v>0</v>
      </c>
      <c r="AA225" s="3">
        <v>0</v>
      </c>
      <c r="AB225" s="3"/>
      <c r="AC225" s="27">
        <v>103736095</v>
      </c>
      <c r="AD225" s="28">
        <v>622416566</v>
      </c>
      <c r="AE225" s="135"/>
      <c r="AG225" s="135"/>
      <c r="AI225" s="135"/>
    </row>
    <row r="226" spans="1:35" x14ac:dyDescent="0.25">
      <c r="A226" s="29">
        <v>214</v>
      </c>
      <c r="B226" s="52"/>
      <c r="C226" s="134" t="str">
        <f>VLOOKUP(D226,[1]Hoja1!$A$2:$B$1115,2,0)</f>
        <v>08078</v>
      </c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>
        <v>971494896</v>
      </c>
      <c r="J226" s="3">
        <v>1124693692</v>
      </c>
      <c r="K226" s="3">
        <v>0</v>
      </c>
      <c r="L226" s="3"/>
      <c r="M226" s="3"/>
      <c r="N226" s="3"/>
      <c r="O226" s="3"/>
      <c r="P226" s="25">
        <v>2096188588</v>
      </c>
      <c r="Q226" s="156">
        <v>1529483232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80957908</v>
      </c>
      <c r="X226" s="3"/>
      <c r="Y226" s="3">
        <v>0</v>
      </c>
      <c r="Z226" s="3">
        <v>0</v>
      </c>
      <c r="AA226" s="3">
        <v>0</v>
      </c>
      <c r="AB226" s="3"/>
      <c r="AC226" s="27">
        <v>80957908</v>
      </c>
      <c r="AD226" s="28">
        <v>485747448</v>
      </c>
      <c r="AE226" s="135"/>
      <c r="AG226" s="135"/>
      <c r="AI226" s="135"/>
    </row>
    <row r="227" spans="1:35" x14ac:dyDescent="0.25">
      <c r="A227" s="20">
        <v>215</v>
      </c>
      <c r="B227" s="52"/>
      <c r="C227" s="134" t="str">
        <f>VLOOKUP(D227,[1]Hoja1!$A$2:$B$1115,2,0)</f>
        <v>08137</v>
      </c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>
        <v>750646208</v>
      </c>
      <c r="J227" s="3">
        <v>709330336</v>
      </c>
      <c r="K227" s="3">
        <v>0</v>
      </c>
      <c r="L227" s="3"/>
      <c r="M227" s="3"/>
      <c r="N227" s="3"/>
      <c r="O227" s="3"/>
      <c r="P227" s="25">
        <v>1459976544</v>
      </c>
      <c r="Q227" s="156">
        <v>1022099591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62553851</v>
      </c>
      <c r="X227" s="3"/>
      <c r="Y227" s="3">
        <v>0</v>
      </c>
      <c r="Z227" s="3">
        <v>0</v>
      </c>
      <c r="AA227" s="3">
        <v>0</v>
      </c>
      <c r="AB227" s="3"/>
      <c r="AC227" s="27">
        <v>62553851</v>
      </c>
      <c r="AD227" s="28">
        <v>375323102</v>
      </c>
      <c r="AE227" s="135"/>
      <c r="AG227" s="135"/>
      <c r="AI227" s="135"/>
    </row>
    <row r="228" spans="1:35" x14ac:dyDescent="0.25">
      <c r="A228" s="29">
        <v>216</v>
      </c>
      <c r="B228" s="52"/>
      <c r="C228" s="134" t="str">
        <f>VLOOKUP(D228,[1]Hoja1!$A$2:$B$1115,2,0)</f>
        <v>08141</v>
      </c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>
        <v>479973624</v>
      </c>
      <c r="J228" s="3">
        <v>404127834</v>
      </c>
      <c r="K228" s="3">
        <v>0</v>
      </c>
      <c r="L228" s="3"/>
      <c r="M228" s="3"/>
      <c r="N228" s="3"/>
      <c r="O228" s="3"/>
      <c r="P228" s="25">
        <v>884101458</v>
      </c>
      <c r="Q228" s="156">
        <v>604116844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39997802</v>
      </c>
      <c r="X228" s="3"/>
      <c r="Y228" s="3">
        <v>0</v>
      </c>
      <c r="Z228" s="3">
        <v>0</v>
      </c>
      <c r="AA228" s="3">
        <v>0</v>
      </c>
      <c r="AB228" s="3"/>
      <c r="AC228" s="27">
        <v>39997802</v>
      </c>
      <c r="AD228" s="28">
        <v>239986812</v>
      </c>
      <c r="AE228" s="135"/>
      <c r="AG228" s="135"/>
      <c r="AI228" s="135"/>
    </row>
    <row r="229" spans="1:35" x14ac:dyDescent="0.25">
      <c r="A229" s="20">
        <v>217</v>
      </c>
      <c r="B229" s="52"/>
      <c r="C229" s="134" t="str">
        <f>VLOOKUP(D229,[1]Hoja1!$A$2:$B$1115,2,0)</f>
        <v>08296</v>
      </c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>
        <v>947596144</v>
      </c>
      <c r="J229" s="3">
        <v>975422018</v>
      </c>
      <c r="K229" s="3">
        <v>0</v>
      </c>
      <c r="L229" s="3"/>
      <c r="M229" s="3"/>
      <c r="N229" s="3"/>
      <c r="O229" s="3"/>
      <c r="P229" s="25">
        <v>1923018162</v>
      </c>
      <c r="Q229" s="156">
        <v>1370253743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78966345</v>
      </c>
      <c r="X229" s="3"/>
      <c r="Y229" s="3">
        <v>0</v>
      </c>
      <c r="Z229" s="3">
        <v>0</v>
      </c>
      <c r="AA229" s="3">
        <v>0</v>
      </c>
      <c r="AB229" s="3"/>
      <c r="AC229" s="27">
        <v>78966345</v>
      </c>
      <c r="AD229" s="28">
        <v>473798074</v>
      </c>
      <c r="AE229" s="135"/>
      <c r="AG229" s="135"/>
      <c r="AI229" s="135"/>
    </row>
    <row r="230" spans="1:35" x14ac:dyDescent="0.25">
      <c r="A230" s="29">
        <v>218</v>
      </c>
      <c r="B230" s="52"/>
      <c r="C230" s="134" t="str">
        <f>VLOOKUP(D230,[1]Hoja1!$A$2:$B$1115,2,0)</f>
        <v>08372</v>
      </c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>
        <v>367504656</v>
      </c>
      <c r="J230" s="3">
        <v>489870524</v>
      </c>
      <c r="K230" s="3">
        <v>0</v>
      </c>
      <c r="L230" s="3"/>
      <c r="M230" s="3"/>
      <c r="N230" s="3"/>
      <c r="O230" s="3"/>
      <c r="P230" s="25">
        <v>857375180</v>
      </c>
      <c r="Q230" s="156">
        <v>642997464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30625388</v>
      </c>
      <c r="X230" s="3"/>
      <c r="Y230" s="3">
        <v>0</v>
      </c>
      <c r="Z230" s="3">
        <v>0</v>
      </c>
      <c r="AA230" s="3">
        <v>0</v>
      </c>
      <c r="AB230" s="3"/>
      <c r="AC230" s="27">
        <v>30625388</v>
      </c>
      <c r="AD230" s="28">
        <v>183752328</v>
      </c>
      <c r="AE230" s="135"/>
      <c r="AG230" s="135"/>
      <c r="AI230" s="135"/>
    </row>
    <row r="231" spans="1:35" x14ac:dyDescent="0.25">
      <c r="A231" s="20">
        <v>219</v>
      </c>
      <c r="B231" s="52"/>
      <c r="C231" s="134" t="str">
        <f>VLOOKUP(D231,[1]Hoja1!$A$2:$B$1115,2,0)</f>
        <v>08421</v>
      </c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>
        <v>669618896</v>
      </c>
      <c r="J231" s="3">
        <v>683087754</v>
      </c>
      <c r="K231" s="3">
        <v>0</v>
      </c>
      <c r="L231" s="3"/>
      <c r="M231" s="3"/>
      <c r="N231" s="3"/>
      <c r="O231" s="3"/>
      <c r="P231" s="25">
        <v>1352706650</v>
      </c>
      <c r="Q231" s="156">
        <v>962095629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55801575</v>
      </c>
      <c r="X231" s="3"/>
      <c r="Y231" s="3">
        <v>0</v>
      </c>
      <c r="Z231" s="3">
        <v>0</v>
      </c>
      <c r="AA231" s="3">
        <v>0</v>
      </c>
      <c r="AB231" s="3"/>
      <c r="AC231" s="27">
        <v>55801575</v>
      </c>
      <c r="AD231" s="28">
        <v>334809446</v>
      </c>
      <c r="AE231" s="135"/>
      <c r="AG231" s="135"/>
      <c r="AI231" s="135"/>
    </row>
    <row r="232" spans="1:35" x14ac:dyDescent="0.25">
      <c r="A232" s="29">
        <v>220</v>
      </c>
      <c r="B232" s="52"/>
      <c r="C232" s="134" t="str">
        <f>VLOOKUP(D232,[1]Hoja1!$A$2:$B$1115,2,0)</f>
        <v>08436</v>
      </c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>
        <v>589929936</v>
      </c>
      <c r="J232" s="3">
        <v>493270009</v>
      </c>
      <c r="K232" s="3">
        <v>0</v>
      </c>
      <c r="L232" s="3"/>
      <c r="M232" s="3"/>
      <c r="N232" s="3"/>
      <c r="O232" s="3"/>
      <c r="P232" s="25">
        <v>1083199945</v>
      </c>
      <c r="Q232" s="156">
        <v>739074149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49160828</v>
      </c>
      <c r="X232" s="3"/>
      <c r="Y232" s="3">
        <v>0</v>
      </c>
      <c r="Z232" s="3">
        <v>0</v>
      </c>
      <c r="AA232" s="3">
        <v>0</v>
      </c>
      <c r="AB232" s="3"/>
      <c r="AC232" s="27">
        <v>49160828</v>
      </c>
      <c r="AD232" s="28">
        <v>294964968</v>
      </c>
      <c r="AE232" s="135"/>
      <c r="AG232" s="135"/>
      <c r="AI232" s="135"/>
    </row>
    <row r="233" spans="1:35" x14ac:dyDescent="0.25">
      <c r="A233" s="20">
        <v>221</v>
      </c>
      <c r="B233" s="52"/>
      <c r="C233" s="134" t="str">
        <f>VLOOKUP(D233,[1]Hoja1!$A$2:$B$1115,2,0)</f>
        <v>08520</v>
      </c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>
        <v>564330360</v>
      </c>
      <c r="J233" s="3">
        <v>641631194</v>
      </c>
      <c r="K233" s="3">
        <v>0</v>
      </c>
      <c r="L233" s="3"/>
      <c r="M233" s="3"/>
      <c r="N233" s="3"/>
      <c r="O233" s="3"/>
      <c r="P233" s="25">
        <v>1205961554</v>
      </c>
      <c r="Q233" s="156">
        <v>876768844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47027530</v>
      </c>
      <c r="X233" s="3"/>
      <c r="Y233" s="3">
        <v>0</v>
      </c>
      <c r="Z233" s="3">
        <v>0</v>
      </c>
      <c r="AA233" s="3">
        <v>0</v>
      </c>
      <c r="AB233" s="3"/>
      <c r="AC233" s="27">
        <v>47027530</v>
      </c>
      <c r="AD233" s="28">
        <v>282165180</v>
      </c>
      <c r="AE233" s="135"/>
      <c r="AG233" s="135"/>
      <c r="AI233" s="135"/>
    </row>
    <row r="234" spans="1:35" x14ac:dyDescent="0.25">
      <c r="A234" s="29">
        <v>222</v>
      </c>
      <c r="B234" s="52"/>
      <c r="C234" s="134" t="str">
        <f>VLOOKUP(D234,[1]Hoja1!$A$2:$B$1115,2,0)</f>
        <v>08549</v>
      </c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>
        <v>115435460</v>
      </c>
      <c r="J234" s="3">
        <v>112983343</v>
      </c>
      <c r="K234" s="3">
        <v>0</v>
      </c>
      <c r="L234" s="3"/>
      <c r="M234" s="3"/>
      <c r="N234" s="3"/>
      <c r="O234" s="3"/>
      <c r="P234" s="25">
        <v>228418803</v>
      </c>
      <c r="Q234" s="156">
        <v>161081453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9619622</v>
      </c>
      <c r="X234" s="3"/>
      <c r="Y234" s="3">
        <v>0</v>
      </c>
      <c r="Z234" s="3">
        <v>0</v>
      </c>
      <c r="AA234" s="3">
        <v>0</v>
      </c>
      <c r="AB234" s="3"/>
      <c r="AC234" s="27">
        <v>9619622</v>
      </c>
      <c r="AD234" s="28">
        <v>57717728</v>
      </c>
      <c r="AE234" s="135"/>
      <c r="AG234" s="135"/>
      <c r="AI234" s="135"/>
    </row>
    <row r="235" spans="1:35" x14ac:dyDescent="0.25">
      <c r="A235" s="20">
        <v>223</v>
      </c>
      <c r="B235" s="52"/>
      <c r="C235" s="134" t="str">
        <f>VLOOKUP(D235,[1]Hoja1!$A$2:$B$1115,2,0)</f>
        <v>08558</v>
      </c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>
        <v>279649404</v>
      </c>
      <c r="J235" s="3">
        <v>333963999</v>
      </c>
      <c r="K235" s="3">
        <v>0</v>
      </c>
      <c r="L235" s="3"/>
      <c r="M235" s="3"/>
      <c r="N235" s="3"/>
      <c r="O235" s="3"/>
      <c r="P235" s="25">
        <v>613613403</v>
      </c>
      <c r="Q235" s="156">
        <v>450484584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23304117</v>
      </c>
      <c r="X235" s="3"/>
      <c r="Y235" s="3">
        <v>0</v>
      </c>
      <c r="Z235" s="3">
        <v>0</v>
      </c>
      <c r="AA235" s="3">
        <v>0</v>
      </c>
      <c r="AB235" s="3"/>
      <c r="AC235" s="27">
        <v>23304117</v>
      </c>
      <c r="AD235" s="28">
        <v>139824702</v>
      </c>
      <c r="AE235" s="135"/>
      <c r="AG235" s="135"/>
      <c r="AI235" s="135"/>
    </row>
    <row r="236" spans="1:35" x14ac:dyDescent="0.25">
      <c r="A236" s="29">
        <v>224</v>
      </c>
      <c r="B236" s="52"/>
      <c r="C236" s="134" t="str">
        <f>VLOOKUP(D236,[1]Hoja1!$A$2:$B$1115,2,0)</f>
        <v>08560</v>
      </c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>
        <v>600154720</v>
      </c>
      <c r="J236" s="3">
        <v>600502760</v>
      </c>
      <c r="K236" s="3">
        <v>0</v>
      </c>
      <c r="L236" s="3"/>
      <c r="M236" s="3"/>
      <c r="N236" s="3"/>
      <c r="O236" s="3"/>
      <c r="P236" s="25">
        <v>1200657480</v>
      </c>
      <c r="Q236" s="156">
        <v>850567225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50012893</v>
      </c>
      <c r="X236" s="3"/>
      <c r="Y236" s="3">
        <v>0</v>
      </c>
      <c r="Z236" s="3">
        <v>0</v>
      </c>
      <c r="AA236" s="3">
        <v>0</v>
      </c>
      <c r="AB236" s="3"/>
      <c r="AC236" s="27">
        <v>50012893</v>
      </c>
      <c r="AD236" s="28">
        <v>300077362</v>
      </c>
      <c r="AE236" s="135"/>
      <c r="AG236" s="135"/>
      <c r="AI236" s="135"/>
    </row>
    <row r="237" spans="1:35" x14ac:dyDescent="0.25">
      <c r="A237" s="20">
        <v>225</v>
      </c>
      <c r="B237" s="52"/>
      <c r="C237" s="134" t="str">
        <f>VLOOKUP(D237,[1]Hoja1!$A$2:$B$1115,2,0)</f>
        <v>08573</v>
      </c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>
        <v>485359752</v>
      </c>
      <c r="J237" s="3">
        <v>623010634</v>
      </c>
      <c r="K237" s="3">
        <v>0</v>
      </c>
      <c r="L237" s="3"/>
      <c r="M237" s="3"/>
      <c r="N237" s="3"/>
      <c r="O237" s="3"/>
      <c r="P237" s="25">
        <v>1108370386</v>
      </c>
      <c r="Q237" s="156">
        <v>825243864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40446646</v>
      </c>
      <c r="X237" s="3"/>
      <c r="Y237" s="3">
        <v>0</v>
      </c>
      <c r="Z237" s="3">
        <v>0</v>
      </c>
      <c r="AA237" s="3">
        <v>0</v>
      </c>
      <c r="AB237" s="3"/>
      <c r="AC237" s="27">
        <v>40446646</v>
      </c>
      <c r="AD237" s="28">
        <v>242679876</v>
      </c>
      <c r="AE237" s="135"/>
      <c r="AG237" s="135"/>
      <c r="AI237" s="135"/>
    </row>
    <row r="238" spans="1:35" x14ac:dyDescent="0.25">
      <c r="A238" s="29">
        <v>226</v>
      </c>
      <c r="B238" s="52"/>
      <c r="C238" s="134" t="str">
        <f>VLOOKUP(D238,[1]Hoja1!$A$2:$B$1115,2,0)</f>
        <v>08606</v>
      </c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>
        <v>738049936</v>
      </c>
      <c r="J238" s="3">
        <v>727895600</v>
      </c>
      <c r="K238" s="3">
        <v>0</v>
      </c>
      <c r="L238" s="3"/>
      <c r="M238" s="3"/>
      <c r="N238" s="3"/>
      <c r="O238" s="3"/>
      <c r="P238" s="25">
        <v>1465945536</v>
      </c>
      <c r="Q238" s="156">
        <v>1035416405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61504161</v>
      </c>
      <c r="X238" s="3"/>
      <c r="Y238" s="3">
        <v>0</v>
      </c>
      <c r="Z238" s="3">
        <v>0</v>
      </c>
      <c r="AA238" s="3">
        <v>0</v>
      </c>
      <c r="AB238" s="3"/>
      <c r="AC238" s="27">
        <v>61504161</v>
      </c>
      <c r="AD238" s="28">
        <v>369024970</v>
      </c>
      <c r="AE238" s="135"/>
      <c r="AG238" s="135"/>
      <c r="AI238" s="135"/>
    </row>
    <row r="239" spans="1:35" x14ac:dyDescent="0.25">
      <c r="A239" s="20">
        <v>227</v>
      </c>
      <c r="B239" s="52"/>
      <c r="C239" s="134" t="str">
        <f>VLOOKUP(D239,[1]Hoja1!$A$2:$B$1115,2,0)</f>
        <v>08634</v>
      </c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>
        <v>680030680</v>
      </c>
      <c r="J239" s="3">
        <v>480510163</v>
      </c>
      <c r="K239" s="3">
        <v>0</v>
      </c>
      <c r="L239" s="3"/>
      <c r="M239" s="3"/>
      <c r="N239" s="3"/>
      <c r="O239" s="3"/>
      <c r="P239" s="25">
        <v>1160540843</v>
      </c>
      <c r="Q239" s="156">
        <v>763856278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56669223</v>
      </c>
      <c r="X239" s="3"/>
      <c r="Y239" s="3">
        <v>0</v>
      </c>
      <c r="Z239" s="3">
        <v>0</v>
      </c>
      <c r="AA239" s="3">
        <v>0</v>
      </c>
      <c r="AB239" s="3"/>
      <c r="AC239" s="27">
        <v>56669223</v>
      </c>
      <c r="AD239" s="28">
        <v>340015342</v>
      </c>
      <c r="AE239" s="135"/>
      <c r="AG239" s="135"/>
      <c r="AI239" s="135"/>
    </row>
    <row r="240" spans="1:35" x14ac:dyDescent="0.25">
      <c r="A240" s="29">
        <v>228</v>
      </c>
      <c r="B240" s="52"/>
      <c r="C240" s="134" t="str">
        <f>VLOOKUP(D240,[1]Hoja1!$A$2:$B$1115,2,0)</f>
        <v>08638</v>
      </c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>
        <v>1865199584</v>
      </c>
      <c r="J240" s="3">
        <v>2163664712</v>
      </c>
      <c r="K240" s="3">
        <v>0</v>
      </c>
      <c r="L240" s="3"/>
      <c r="M240" s="3"/>
      <c r="N240" s="3"/>
      <c r="O240" s="3"/>
      <c r="P240" s="25">
        <v>4028864296</v>
      </c>
      <c r="Q240" s="156">
        <v>2940831207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155433299</v>
      </c>
      <c r="X240" s="3"/>
      <c r="Y240" s="3">
        <v>0</v>
      </c>
      <c r="Z240" s="3">
        <v>0</v>
      </c>
      <c r="AA240" s="3">
        <v>0</v>
      </c>
      <c r="AB240" s="3"/>
      <c r="AC240" s="27">
        <v>155433299</v>
      </c>
      <c r="AD240" s="28">
        <v>932599790</v>
      </c>
      <c r="AE240" s="135"/>
      <c r="AG240" s="135"/>
      <c r="AI240" s="135"/>
    </row>
    <row r="241" spans="1:35" x14ac:dyDescent="0.25">
      <c r="A241" s="20">
        <v>229</v>
      </c>
      <c r="B241" s="52"/>
      <c r="C241" s="134" t="str">
        <f>VLOOKUP(D241,[1]Hoja1!$A$2:$B$1115,2,0)</f>
        <v>08675</v>
      </c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>
        <v>382580228</v>
      </c>
      <c r="J241" s="3">
        <v>357606030</v>
      </c>
      <c r="K241" s="3">
        <v>0</v>
      </c>
      <c r="L241" s="3"/>
      <c r="M241" s="3"/>
      <c r="N241" s="3"/>
      <c r="O241" s="3"/>
      <c r="P241" s="25">
        <v>740186258</v>
      </c>
      <c r="Q241" s="156">
        <v>517014460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31881686</v>
      </c>
      <c r="X241" s="3"/>
      <c r="Y241" s="3">
        <v>0</v>
      </c>
      <c r="Z241" s="3">
        <v>0</v>
      </c>
      <c r="AA241" s="3">
        <v>0</v>
      </c>
      <c r="AB241" s="3"/>
      <c r="AC241" s="27">
        <v>31881686</v>
      </c>
      <c r="AD241" s="28">
        <v>191290112</v>
      </c>
      <c r="AE241" s="135"/>
      <c r="AG241" s="135"/>
      <c r="AI241" s="135"/>
    </row>
    <row r="242" spans="1:35" x14ac:dyDescent="0.25">
      <c r="A242" s="29">
        <v>230</v>
      </c>
      <c r="B242" s="52"/>
      <c r="C242" s="134" t="str">
        <f>VLOOKUP(D242,[1]Hoja1!$A$2:$B$1115,2,0)</f>
        <v>08685</v>
      </c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>
        <v>382528440</v>
      </c>
      <c r="J242" s="3">
        <v>456649922</v>
      </c>
      <c r="K242" s="3">
        <v>0</v>
      </c>
      <c r="L242" s="3"/>
      <c r="M242" s="3"/>
      <c r="N242" s="3"/>
      <c r="O242" s="3"/>
      <c r="P242" s="25">
        <v>839178362</v>
      </c>
      <c r="Q242" s="156">
        <v>616036772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31877370</v>
      </c>
      <c r="X242" s="3"/>
      <c r="Y242" s="3">
        <v>0</v>
      </c>
      <c r="Z242" s="3">
        <v>0</v>
      </c>
      <c r="AA242" s="3">
        <v>0</v>
      </c>
      <c r="AB242" s="3"/>
      <c r="AC242" s="27">
        <v>31877370</v>
      </c>
      <c r="AD242" s="28">
        <v>191264220</v>
      </c>
      <c r="AE242" s="135"/>
      <c r="AG242" s="135"/>
      <c r="AI242" s="135"/>
    </row>
    <row r="243" spans="1:35" x14ac:dyDescent="0.25">
      <c r="A243" s="20">
        <v>231</v>
      </c>
      <c r="B243" s="52"/>
      <c r="C243" s="134" t="str">
        <f>VLOOKUP(D243,[1]Hoja1!$A$2:$B$1115,2,0)</f>
        <v>08770</v>
      </c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>
        <v>227743140</v>
      </c>
      <c r="J243" s="3">
        <v>275605809</v>
      </c>
      <c r="K243" s="3">
        <v>0</v>
      </c>
      <c r="L243" s="3"/>
      <c r="M243" s="3"/>
      <c r="N243" s="3"/>
      <c r="O243" s="3"/>
      <c r="P243" s="25">
        <v>503348949</v>
      </c>
      <c r="Q243" s="156">
        <v>370498784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18978595</v>
      </c>
      <c r="X243" s="3"/>
      <c r="Y243" s="3">
        <v>0</v>
      </c>
      <c r="Z243" s="3">
        <v>0</v>
      </c>
      <c r="AA243" s="3">
        <v>0</v>
      </c>
      <c r="AB243" s="3"/>
      <c r="AC243" s="27">
        <v>18978595</v>
      </c>
      <c r="AD243" s="28">
        <v>113871570</v>
      </c>
      <c r="AE243" s="135"/>
      <c r="AG243" s="135"/>
      <c r="AI243" s="135"/>
    </row>
    <row r="244" spans="1:35" x14ac:dyDescent="0.25">
      <c r="A244" s="29">
        <v>232</v>
      </c>
      <c r="B244" s="52"/>
      <c r="C244" s="134" t="str">
        <f>VLOOKUP(D244,[1]Hoja1!$A$2:$B$1115,2,0)</f>
        <v>08832</v>
      </c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>
        <v>228134560</v>
      </c>
      <c r="J244" s="3">
        <v>266157076</v>
      </c>
      <c r="K244" s="3">
        <v>0</v>
      </c>
      <c r="L244" s="3"/>
      <c r="M244" s="3"/>
      <c r="N244" s="3"/>
      <c r="O244" s="3"/>
      <c r="P244" s="25">
        <v>494291636</v>
      </c>
      <c r="Q244" s="156">
        <v>361213141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19011213</v>
      </c>
      <c r="X244" s="3"/>
      <c r="Y244" s="3">
        <v>0</v>
      </c>
      <c r="Z244" s="3">
        <v>0</v>
      </c>
      <c r="AA244" s="3">
        <v>0</v>
      </c>
      <c r="AB244" s="3"/>
      <c r="AC244" s="27">
        <v>19011213</v>
      </c>
      <c r="AD244" s="28">
        <v>114067282</v>
      </c>
      <c r="AE244" s="135"/>
      <c r="AG244" s="135"/>
      <c r="AI244" s="135"/>
    </row>
    <row r="245" spans="1:35" x14ac:dyDescent="0.25">
      <c r="A245" s="20">
        <v>233</v>
      </c>
      <c r="B245" s="52"/>
      <c r="C245" s="134" t="str">
        <f>VLOOKUP(D245,[1]Hoja1!$A$2:$B$1115,2,0)</f>
        <v>08849</v>
      </c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>
        <v>142552948</v>
      </c>
      <c r="J245" s="3">
        <v>141443247</v>
      </c>
      <c r="K245" s="3">
        <v>0</v>
      </c>
      <c r="L245" s="3"/>
      <c r="M245" s="3"/>
      <c r="N245" s="3"/>
      <c r="O245" s="3"/>
      <c r="P245" s="25">
        <v>283996195</v>
      </c>
      <c r="Q245" s="156">
        <v>200840307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11879412</v>
      </c>
      <c r="X245" s="3"/>
      <c r="Y245" s="3">
        <v>0</v>
      </c>
      <c r="Z245" s="3">
        <v>0</v>
      </c>
      <c r="AA245" s="3">
        <v>0</v>
      </c>
      <c r="AB245" s="3"/>
      <c r="AC245" s="27">
        <v>11879412</v>
      </c>
      <c r="AD245" s="28">
        <v>71276476</v>
      </c>
      <c r="AE245" s="135"/>
      <c r="AG245" s="135"/>
      <c r="AI245" s="135"/>
    </row>
    <row r="246" spans="1:35" x14ac:dyDescent="0.25">
      <c r="A246" s="29">
        <v>234</v>
      </c>
      <c r="B246" s="52"/>
      <c r="C246" s="134" t="str">
        <f>VLOOKUP(D246,[1]Hoja1!$A$2:$B$1115,2,0)</f>
        <v>13006</v>
      </c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>
        <v>1182038992</v>
      </c>
      <c r="J246" s="3">
        <v>976080013</v>
      </c>
      <c r="K246" s="3">
        <v>0</v>
      </c>
      <c r="L246" s="3"/>
      <c r="M246" s="3"/>
      <c r="N246" s="3"/>
      <c r="O246" s="3"/>
      <c r="P246" s="25">
        <v>2158119005</v>
      </c>
      <c r="Q246" s="156">
        <v>1468596258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98503249</v>
      </c>
      <c r="X246" s="3"/>
      <c r="Y246" s="3">
        <v>0</v>
      </c>
      <c r="Z246" s="3">
        <v>0</v>
      </c>
      <c r="AA246" s="3">
        <v>0</v>
      </c>
      <c r="AB246" s="3"/>
      <c r="AC246" s="27">
        <v>98503249</v>
      </c>
      <c r="AD246" s="28">
        <v>591019498</v>
      </c>
      <c r="AE246" s="135"/>
      <c r="AG246" s="135"/>
      <c r="AI246" s="135"/>
    </row>
    <row r="247" spans="1:35" x14ac:dyDescent="0.25">
      <c r="A247" s="20">
        <v>235</v>
      </c>
      <c r="B247" s="52"/>
      <c r="C247" s="134" t="str">
        <f>VLOOKUP(D247,[1]Hoja1!$A$2:$B$1115,2,0)</f>
        <v>13030</v>
      </c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>
        <v>515478600</v>
      </c>
      <c r="J247" s="3">
        <v>363209084</v>
      </c>
      <c r="K247" s="3">
        <v>0</v>
      </c>
      <c r="L247" s="3"/>
      <c r="M247" s="3"/>
      <c r="N247" s="3"/>
      <c r="O247" s="3"/>
      <c r="P247" s="25">
        <v>878687684</v>
      </c>
      <c r="Q247" s="156">
        <v>577991834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42956550</v>
      </c>
      <c r="X247" s="3"/>
      <c r="Y247" s="3">
        <v>0</v>
      </c>
      <c r="Z247" s="3">
        <v>0</v>
      </c>
      <c r="AA247" s="3">
        <v>0</v>
      </c>
      <c r="AB247" s="3"/>
      <c r="AC247" s="27">
        <v>42956550</v>
      </c>
      <c r="AD247" s="28">
        <v>257739300</v>
      </c>
      <c r="AE247" s="135"/>
      <c r="AG247" s="135"/>
      <c r="AI247" s="135"/>
    </row>
    <row r="248" spans="1:35" x14ac:dyDescent="0.25">
      <c r="A248" s="29">
        <v>236</v>
      </c>
      <c r="B248" s="52"/>
      <c r="C248" s="134" t="str">
        <f>VLOOKUP(D248,[1]Hoja1!$A$2:$B$1115,2,0)</f>
        <v>13042</v>
      </c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>
        <v>315299152</v>
      </c>
      <c r="J248" s="3">
        <v>247142921</v>
      </c>
      <c r="K248" s="3">
        <v>0</v>
      </c>
      <c r="L248" s="3"/>
      <c r="M248" s="3"/>
      <c r="N248" s="3"/>
      <c r="O248" s="3"/>
      <c r="P248" s="25">
        <v>562442073</v>
      </c>
      <c r="Q248" s="156">
        <v>378517566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26274929</v>
      </c>
      <c r="X248" s="3"/>
      <c r="Y248" s="3">
        <v>0</v>
      </c>
      <c r="Z248" s="3">
        <v>0</v>
      </c>
      <c r="AA248" s="3">
        <v>0</v>
      </c>
      <c r="AB248" s="3"/>
      <c r="AC248" s="27">
        <v>26274929</v>
      </c>
      <c r="AD248" s="28">
        <v>157649578</v>
      </c>
      <c r="AE248" s="135"/>
      <c r="AG248" s="135"/>
      <c r="AI248" s="135"/>
    </row>
    <row r="249" spans="1:35" x14ac:dyDescent="0.25">
      <c r="A249" s="20">
        <v>237</v>
      </c>
      <c r="B249" s="52"/>
      <c r="C249" s="134" t="str">
        <f>VLOOKUP(D249,[1]Hoja1!$A$2:$B$1115,2,0)</f>
        <v>13052</v>
      </c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>
        <v>1585528544</v>
      </c>
      <c r="J249" s="3">
        <v>1571352743</v>
      </c>
      <c r="K249" s="3">
        <v>0</v>
      </c>
      <c r="L249" s="3"/>
      <c r="M249" s="3"/>
      <c r="N249" s="3"/>
      <c r="O249" s="3"/>
      <c r="P249" s="25">
        <v>3156881287</v>
      </c>
      <c r="Q249" s="156">
        <v>2231989638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132127379</v>
      </c>
      <c r="X249" s="3"/>
      <c r="Y249" s="3">
        <v>0</v>
      </c>
      <c r="Z249" s="3">
        <v>0</v>
      </c>
      <c r="AA249" s="3">
        <v>0</v>
      </c>
      <c r="AB249" s="3"/>
      <c r="AC249" s="27">
        <v>132127379</v>
      </c>
      <c r="AD249" s="28">
        <v>792764270</v>
      </c>
      <c r="AE249" s="135"/>
      <c r="AG249" s="135"/>
      <c r="AI249" s="135"/>
    </row>
    <row r="250" spans="1:35" x14ac:dyDescent="0.25">
      <c r="A250" s="29">
        <v>238</v>
      </c>
      <c r="B250" s="52"/>
      <c r="C250" s="134" t="str">
        <f>VLOOKUP(D250,[1]Hoja1!$A$2:$B$1115,2,0)</f>
        <v>13062</v>
      </c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>
        <v>334784100</v>
      </c>
      <c r="J250" s="3">
        <v>235268488</v>
      </c>
      <c r="K250" s="3">
        <v>0</v>
      </c>
      <c r="L250" s="3"/>
      <c r="M250" s="3"/>
      <c r="N250" s="3"/>
      <c r="O250" s="3"/>
      <c r="P250" s="25">
        <v>570052588</v>
      </c>
      <c r="Q250" s="156">
        <v>374761863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27898675</v>
      </c>
      <c r="X250" s="3"/>
      <c r="Y250" s="3">
        <v>0</v>
      </c>
      <c r="Z250" s="3">
        <v>0</v>
      </c>
      <c r="AA250" s="3">
        <v>0</v>
      </c>
      <c r="AB250" s="3"/>
      <c r="AC250" s="27">
        <v>27898675</v>
      </c>
      <c r="AD250" s="28">
        <v>167392050</v>
      </c>
      <c r="AE250" s="135"/>
      <c r="AG250" s="135"/>
      <c r="AI250" s="135"/>
    </row>
    <row r="251" spans="1:35" x14ac:dyDescent="0.25">
      <c r="A251" s="20">
        <v>239</v>
      </c>
      <c r="B251" s="52"/>
      <c r="C251" s="134" t="str">
        <f>VLOOKUP(D251,[1]Hoja1!$A$2:$B$1115,2,0)</f>
        <v>13074</v>
      </c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>
        <v>832115200</v>
      </c>
      <c r="J251" s="3">
        <v>684218261</v>
      </c>
      <c r="K251" s="3">
        <v>0</v>
      </c>
      <c r="L251" s="3"/>
      <c r="M251" s="3"/>
      <c r="N251" s="3"/>
      <c r="O251" s="3"/>
      <c r="P251" s="25">
        <v>1516333461</v>
      </c>
      <c r="Q251" s="156">
        <v>1030932926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69342933</v>
      </c>
      <c r="X251" s="3"/>
      <c r="Y251" s="3">
        <v>0</v>
      </c>
      <c r="Z251" s="3">
        <v>0</v>
      </c>
      <c r="AA251" s="3">
        <v>0</v>
      </c>
      <c r="AB251" s="3"/>
      <c r="AC251" s="27">
        <v>69342933</v>
      </c>
      <c r="AD251" s="28">
        <v>416057602</v>
      </c>
      <c r="AE251" s="135"/>
      <c r="AG251" s="135"/>
      <c r="AI251" s="135"/>
    </row>
    <row r="252" spans="1:35" x14ac:dyDescent="0.25">
      <c r="A252" s="29">
        <v>240</v>
      </c>
      <c r="B252" s="52"/>
      <c r="C252" s="134" t="str">
        <f>VLOOKUP(D252,[1]Hoja1!$A$2:$B$1115,2,0)</f>
        <v>13140</v>
      </c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>
        <v>948815648</v>
      </c>
      <c r="J252" s="3">
        <v>723958920</v>
      </c>
      <c r="K252" s="3">
        <v>0</v>
      </c>
      <c r="L252" s="3"/>
      <c r="M252" s="3"/>
      <c r="N252" s="3"/>
      <c r="O252" s="3"/>
      <c r="P252" s="25">
        <v>1672774568</v>
      </c>
      <c r="Q252" s="156">
        <v>1119298775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79067971</v>
      </c>
      <c r="X252" s="3"/>
      <c r="Y252" s="3">
        <v>0</v>
      </c>
      <c r="Z252" s="3">
        <v>0</v>
      </c>
      <c r="AA252" s="3">
        <v>0</v>
      </c>
      <c r="AB252" s="3"/>
      <c r="AC252" s="27">
        <v>79067971</v>
      </c>
      <c r="AD252" s="28">
        <v>474407822</v>
      </c>
      <c r="AE252" s="135"/>
      <c r="AG252" s="135"/>
      <c r="AI252" s="135"/>
    </row>
    <row r="253" spans="1:35" x14ac:dyDescent="0.25">
      <c r="A253" s="20">
        <v>241</v>
      </c>
      <c r="B253" s="52"/>
      <c r="C253" s="134" t="str">
        <f>VLOOKUP(D253,[1]Hoja1!$A$2:$B$1115,2,0)</f>
        <v>13160</v>
      </c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>
        <v>320880176</v>
      </c>
      <c r="J253" s="3">
        <v>289317492</v>
      </c>
      <c r="K253" s="3">
        <v>0</v>
      </c>
      <c r="L253" s="3"/>
      <c r="M253" s="3"/>
      <c r="N253" s="3"/>
      <c r="O253" s="3"/>
      <c r="P253" s="25">
        <v>610197668</v>
      </c>
      <c r="Q253" s="156">
        <v>423017567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26740015</v>
      </c>
      <c r="X253" s="3"/>
      <c r="Y253" s="3">
        <v>0</v>
      </c>
      <c r="Z253" s="3">
        <v>0</v>
      </c>
      <c r="AA253" s="3">
        <v>0</v>
      </c>
      <c r="AB253" s="3"/>
      <c r="AC253" s="27">
        <v>26740015</v>
      </c>
      <c r="AD253" s="28">
        <v>160440086</v>
      </c>
      <c r="AE253" s="135"/>
      <c r="AG253" s="135"/>
      <c r="AI253" s="135"/>
    </row>
    <row r="254" spans="1:35" x14ac:dyDescent="0.25">
      <c r="A254" s="29">
        <v>242</v>
      </c>
      <c r="B254" s="52"/>
      <c r="C254" s="134" t="str">
        <f>VLOOKUP(D254,[1]Hoja1!$A$2:$B$1115,2,0)</f>
        <v>13188</v>
      </c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>
        <v>443721736</v>
      </c>
      <c r="J254" s="3">
        <v>372931657</v>
      </c>
      <c r="K254" s="3">
        <v>0</v>
      </c>
      <c r="L254" s="3"/>
      <c r="M254" s="3"/>
      <c r="N254" s="3"/>
      <c r="O254" s="3"/>
      <c r="P254" s="25">
        <v>816653393</v>
      </c>
      <c r="Q254" s="156">
        <v>557815712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36976811</v>
      </c>
      <c r="X254" s="3"/>
      <c r="Y254" s="3">
        <v>0</v>
      </c>
      <c r="Z254" s="3">
        <v>0</v>
      </c>
      <c r="AA254" s="3">
        <v>0</v>
      </c>
      <c r="AB254" s="3"/>
      <c r="AC254" s="27">
        <v>36976811</v>
      </c>
      <c r="AD254" s="28">
        <v>221860870</v>
      </c>
      <c r="AE254" s="135"/>
      <c r="AG254" s="135"/>
      <c r="AI254" s="135"/>
    </row>
    <row r="255" spans="1:35" x14ac:dyDescent="0.25">
      <c r="A255" s="20">
        <v>243</v>
      </c>
      <c r="B255" s="52"/>
      <c r="C255" s="134" t="str">
        <f>VLOOKUP(D255,[1]Hoja1!$A$2:$B$1115,2,0)</f>
        <v>13212</v>
      </c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>
        <v>448645952</v>
      </c>
      <c r="J255" s="3">
        <v>485209425</v>
      </c>
      <c r="K255" s="3">
        <v>0</v>
      </c>
      <c r="L255" s="3"/>
      <c r="M255" s="3"/>
      <c r="N255" s="3"/>
      <c r="O255" s="3"/>
      <c r="P255" s="25">
        <v>933855377</v>
      </c>
      <c r="Q255" s="156">
        <v>672145240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37387163</v>
      </c>
      <c r="X255" s="3"/>
      <c r="Y255" s="3">
        <v>0</v>
      </c>
      <c r="Z255" s="3">
        <v>0</v>
      </c>
      <c r="AA255" s="3">
        <v>0</v>
      </c>
      <c r="AB255" s="3"/>
      <c r="AC255" s="27">
        <v>37387163</v>
      </c>
      <c r="AD255" s="28">
        <v>224322974</v>
      </c>
      <c r="AE255" s="135"/>
      <c r="AG255" s="135"/>
      <c r="AI255" s="135"/>
    </row>
    <row r="256" spans="1:35" x14ac:dyDescent="0.25">
      <c r="A256" s="29">
        <v>244</v>
      </c>
      <c r="B256" s="52"/>
      <c r="C256" s="134" t="str">
        <f>VLOOKUP(D256,[1]Hoja1!$A$2:$B$1115,2,0)</f>
        <v>13222</v>
      </c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>
        <v>930788256</v>
      </c>
      <c r="J256" s="3">
        <v>525448797</v>
      </c>
      <c r="K256" s="3">
        <v>0</v>
      </c>
      <c r="L256" s="3"/>
      <c r="M256" s="3"/>
      <c r="N256" s="3"/>
      <c r="O256" s="3"/>
      <c r="P256" s="25">
        <v>1456237053</v>
      </c>
      <c r="Q256" s="156">
        <v>913277237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77565688</v>
      </c>
      <c r="X256" s="3"/>
      <c r="Y256" s="3">
        <v>0</v>
      </c>
      <c r="Z256" s="3">
        <v>0</v>
      </c>
      <c r="AA256" s="3">
        <v>0</v>
      </c>
      <c r="AB256" s="3"/>
      <c r="AC256" s="27">
        <v>77565688</v>
      </c>
      <c r="AD256" s="28">
        <v>465394128</v>
      </c>
      <c r="AE256" s="135"/>
      <c r="AG256" s="135"/>
      <c r="AI256" s="135"/>
    </row>
    <row r="257" spans="1:35" x14ac:dyDescent="0.25">
      <c r="A257" s="20">
        <v>245</v>
      </c>
      <c r="B257" s="52"/>
      <c r="C257" s="134" t="str">
        <f>VLOOKUP(D257,[1]Hoja1!$A$2:$B$1115,2,0)</f>
        <v>13244</v>
      </c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>
        <v>2752609312</v>
      </c>
      <c r="J257" s="3">
        <v>1952359450</v>
      </c>
      <c r="K257" s="3">
        <v>0</v>
      </c>
      <c r="L257" s="3"/>
      <c r="M257" s="3"/>
      <c r="N257" s="3"/>
      <c r="O257" s="3"/>
      <c r="P257" s="25">
        <v>4704968762</v>
      </c>
      <c r="Q257" s="156">
        <v>3099279995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229384109</v>
      </c>
      <c r="X257" s="3"/>
      <c r="Y257" s="3">
        <v>0</v>
      </c>
      <c r="Z257" s="3">
        <v>0</v>
      </c>
      <c r="AA257" s="3">
        <v>0</v>
      </c>
      <c r="AB257" s="3"/>
      <c r="AC257" s="27">
        <v>229384109</v>
      </c>
      <c r="AD257" s="28">
        <v>1376304658</v>
      </c>
      <c r="AE257" s="135"/>
      <c r="AG257" s="135"/>
      <c r="AI257" s="135"/>
    </row>
    <row r="258" spans="1:35" x14ac:dyDescent="0.25">
      <c r="A258" s="29">
        <v>246</v>
      </c>
      <c r="B258" s="52"/>
      <c r="C258" s="134" t="str">
        <f>VLOOKUP(D258,[1]Hoja1!$A$2:$B$1115,2,0)</f>
        <v>13248</v>
      </c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>
        <v>175988814</v>
      </c>
      <c r="J258" s="3">
        <v>177130204</v>
      </c>
      <c r="K258" s="3">
        <v>0</v>
      </c>
      <c r="L258" s="3"/>
      <c r="M258" s="3"/>
      <c r="N258" s="3"/>
      <c r="O258" s="3"/>
      <c r="P258" s="25">
        <v>353119018</v>
      </c>
      <c r="Q258" s="156">
        <v>250458879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14665735</v>
      </c>
      <c r="X258" s="3"/>
      <c r="Y258" s="3">
        <v>0</v>
      </c>
      <c r="Z258" s="3">
        <v>0</v>
      </c>
      <c r="AA258" s="3">
        <v>0</v>
      </c>
      <c r="AB258" s="3"/>
      <c r="AC258" s="27">
        <v>14665735</v>
      </c>
      <c r="AD258" s="28">
        <v>87994404</v>
      </c>
      <c r="AE258" s="135"/>
      <c r="AG258" s="135"/>
      <c r="AI258" s="135"/>
    </row>
    <row r="259" spans="1:35" x14ac:dyDescent="0.25">
      <c r="A259" s="20">
        <v>247</v>
      </c>
      <c r="B259" s="52"/>
      <c r="C259" s="134" t="str">
        <f>VLOOKUP(D259,[1]Hoja1!$A$2:$B$1115,2,0)</f>
        <v>13268</v>
      </c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>
        <v>303836584</v>
      </c>
      <c r="J259" s="3">
        <v>248255116</v>
      </c>
      <c r="K259" s="3">
        <v>0</v>
      </c>
      <c r="L259" s="3"/>
      <c r="M259" s="3"/>
      <c r="N259" s="3"/>
      <c r="O259" s="3"/>
      <c r="P259" s="25">
        <v>552091700</v>
      </c>
      <c r="Q259" s="156">
        <v>374853691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25319715</v>
      </c>
      <c r="X259" s="3"/>
      <c r="Y259" s="3">
        <v>0</v>
      </c>
      <c r="Z259" s="3">
        <v>0</v>
      </c>
      <c r="AA259" s="3">
        <v>0</v>
      </c>
      <c r="AB259" s="3"/>
      <c r="AC259" s="27">
        <v>25319715</v>
      </c>
      <c r="AD259" s="28">
        <v>151918294</v>
      </c>
      <c r="AE259" s="135"/>
      <c r="AG259" s="135"/>
      <c r="AI259" s="135"/>
    </row>
    <row r="260" spans="1:35" x14ac:dyDescent="0.25">
      <c r="A260" s="29">
        <v>248</v>
      </c>
      <c r="B260" s="52"/>
      <c r="C260" s="134" t="str">
        <f>VLOOKUP(D260,[1]Hoja1!$A$2:$B$1115,2,0)</f>
        <v>13300</v>
      </c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>
        <v>679645592</v>
      </c>
      <c r="J260" s="3">
        <v>510799734</v>
      </c>
      <c r="K260" s="3">
        <v>0</v>
      </c>
      <c r="L260" s="3"/>
      <c r="M260" s="3"/>
      <c r="N260" s="3"/>
      <c r="O260" s="3"/>
      <c r="P260" s="25">
        <v>1190445326</v>
      </c>
      <c r="Q260" s="156">
        <v>793985399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56637133</v>
      </c>
      <c r="X260" s="3"/>
      <c r="Y260" s="3">
        <v>0</v>
      </c>
      <c r="Z260" s="3">
        <v>0</v>
      </c>
      <c r="AA260" s="3">
        <v>0</v>
      </c>
      <c r="AB260" s="3"/>
      <c r="AC260" s="27">
        <v>56637133</v>
      </c>
      <c r="AD260" s="28">
        <v>339822794</v>
      </c>
      <c r="AE260" s="135"/>
      <c r="AG260" s="135"/>
      <c r="AI260" s="135"/>
    </row>
    <row r="261" spans="1:35" x14ac:dyDescent="0.25">
      <c r="A261" s="20">
        <v>249</v>
      </c>
      <c r="B261" s="52"/>
      <c r="C261" s="134" t="str">
        <f>VLOOKUP(D261,[1]Hoja1!$A$2:$B$1115,2,0)</f>
        <v>13433</v>
      </c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>
        <v>716978080</v>
      </c>
      <c r="J261" s="3">
        <v>740970324</v>
      </c>
      <c r="K261" s="3">
        <v>0</v>
      </c>
      <c r="L261" s="3"/>
      <c r="M261" s="3"/>
      <c r="N261" s="3"/>
      <c r="O261" s="3"/>
      <c r="P261" s="25">
        <v>1457948404</v>
      </c>
      <c r="Q261" s="156">
        <v>1039711189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59748173</v>
      </c>
      <c r="X261" s="3"/>
      <c r="Y261" s="3">
        <v>0</v>
      </c>
      <c r="Z261" s="3">
        <v>0</v>
      </c>
      <c r="AA261" s="3">
        <v>0</v>
      </c>
      <c r="AB261" s="3"/>
      <c r="AC261" s="27">
        <v>59748173</v>
      </c>
      <c r="AD261" s="28">
        <v>358489042</v>
      </c>
      <c r="AE261" s="135"/>
      <c r="AG261" s="135"/>
      <c r="AI261" s="135"/>
    </row>
    <row r="262" spans="1:35" x14ac:dyDescent="0.25">
      <c r="A262" s="29">
        <v>250</v>
      </c>
      <c r="B262" s="52"/>
      <c r="C262" s="134" t="str">
        <f>VLOOKUP(D262,[1]Hoja1!$A$2:$B$1115,2,0)</f>
        <v>13440</v>
      </c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>
        <v>324570936</v>
      </c>
      <c r="J262" s="3">
        <v>302627708</v>
      </c>
      <c r="K262" s="3">
        <v>0</v>
      </c>
      <c r="L262" s="3"/>
      <c r="M262" s="3"/>
      <c r="N262" s="3"/>
      <c r="O262" s="3"/>
      <c r="P262" s="25">
        <v>627198644</v>
      </c>
      <c r="Q262" s="156">
        <v>437865598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27047578</v>
      </c>
      <c r="X262" s="3"/>
      <c r="Y262" s="3">
        <v>0</v>
      </c>
      <c r="Z262" s="3">
        <v>0</v>
      </c>
      <c r="AA262" s="3">
        <v>0</v>
      </c>
      <c r="AB262" s="3"/>
      <c r="AC262" s="27">
        <v>27047578</v>
      </c>
      <c r="AD262" s="28">
        <v>162285468</v>
      </c>
      <c r="AE262" s="135"/>
      <c r="AG262" s="135"/>
      <c r="AI262" s="135"/>
    </row>
    <row r="263" spans="1:35" x14ac:dyDescent="0.25">
      <c r="A263" s="20">
        <v>251</v>
      </c>
      <c r="B263" s="52"/>
      <c r="C263" s="134" t="str">
        <f>VLOOKUP(D263,[1]Hoja1!$A$2:$B$1115,2,0)</f>
        <v>13442</v>
      </c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>
        <v>2032366016</v>
      </c>
      <c r="J263" s="3">
        <v>1641673618</v>
      </c>
      <c r="K263" s="3">
        <v>0</v>
      </c>
      <c r="L263" s="3"/>
      <c r="M263" s="3"/>
      <c r="N263" s="3"/>
      <c r="O263" s="3"/>
      <c r="P263" s="25">
        <v>3674039634</v>
      </c>
      <c r="Q263" s="156">
        <v>2488492793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169363835</v>
      </c>
      <c r="X263" s="3"/>
      <c r="Y263" s="3">
        <v>0</v>
      </c>
      <c r="Z263" s="3">
        <v>0</v>
      </c>
      <c r="AA263" s="3">
        <v>0</v>
      </c>
      <c r="AB263" s="3"/>
      <c r="AC263" s="27">
        <v>169363835</v>
      </c>
      <c r="AD263" s="28">
        <v>1016183006</v>
      </c>
      <c r="AE263" s="135"/>
      <c r="AG263" s="135"/>
      <c r="AI263" s="135"/>
    </row>
    <row r="264" spans="1:35" x14ac:dyDescent="0.25">
      <c r="A264" s="29">
        <v>252</v>
      </c>
      <c r="B264" s="52"/>
      <c r="C264" s="134" t="str">
        <f>VLOOKUP(D264,[1]Hoja1!$A$2:$B$1115,2,0)</f>
        <v>13458</v>
      </c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>
        <v>766932344</v>
      </c>
      <c r="J264" s="3">
        <v>527730246</v>
      </c>
      <c r="K264" s="3">
        <v>0</v>
      </c>
      <c r="L264" s="3"/>
      <c r="M264" s="3"/>
      <c r="N264" s="3"/>
      <c r="O264" s="3"/>
      <c r="P264" s="25">
        <v>1294662590</v>
      </c>
      <c r="Q264" s="156">
        <v>847285391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63911029</v>
      </c>
      <c r="X264" s="3"/>
      <c r="Y264" s="3">
        <v>0</v>
      </c>
      <c r="Z264" s="3">
        <v>0</v>
      </c>
      <c r="AA264" s="3">
        <v>0</v>
      </c>
      <c r="AB264" s="3"/>
      <c r="AC264" s="27">
        <v>63911029</v>
      </c>
      <c r="AD264" s="28">
        <v>383466170</v>
      </c>
      <c r="AE264" s="135"/>
      <c r="AG264" s="135"/>
      <c r="AI264" s="135"/>
    </row>
    <row r="265" spans="1:35" x14ac:dyDescent="0.25">
      <c r="A265" s="20">
        <v>253</v>
      </c>
      <c r="B265" s="52"/>
      <c r="C265" s="134" t="str">
        <f>VLOOKUP(D265,[1]Hoja1!$A$2:$B$1115,2,0)</f>
        <v>13468</v>
      </c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>
        <v>1366259824</v>
      </c>
      <c r="J265" s="3">
        <v>1301453955</v>
      </c>
      <c r="K265" s="3">
        <v>0</v>
      </c>
      <c r="L265" s="3"/>
      <c r="M265" s="3"/>
      <c r="N265" s="3"/>
      <c r="O265" s="3"/>
      <c r="P265" s="25">
        <v>2667713779</v>
      </c>
      <c r="Q265" s="156">
        <v>1870728880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113854985</v>
      </c>
      <c r="X265" s="3"/>
      <c r="Y265" s="3">
        <v>0</v>
      </c>
      <c r="Z265" s="3">
        <v>0</v>
      </c>
      <c r="AA265" s="3">
        <v>0</v>
      </c>
      <c r="AB265" s="3"/>
      <c r="AC265" s="27">
        <v>113854985</v>
      </c>
      <c r="AD265" s="28">
        <v>683129914</v>
      </c>
      <c r="AE265" s="135"/>
      <c r="AG265" s="135"/>
      <c r="AI265" s="135"/>
    </row>
    <row r="266" spans="1:35" x14ac:dyDescent="0.25">
      <c r="A266" s="29">
        <v>254</v>
      </c>
      <c r="B266" s="52"/>
      <c r="C266" s="134" t="str">
        <f>VLOOKUP(D266,[1]Hoja1!$A$2:$B$1115,2,0)</f>
        <v>13473</v>
      </c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>
        <v>997998240</v>
      </c>
      <c r="J266" s="3">
        <v>728668058</v>
      </c>
      <c r="K266" s="3">
        <v>0</v>
      </c>
      <c r="L266" s="3"/>
      <c r="M266" s="3"/>
      <c r="N266" s="3"/>
      <c r="O266" s="3"/>
      <c r="P266" s="25">
        <v>1726666298</v>
      </c>
      <c r="Q266" s="156">
        <v>1144500658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83166520</v>
      </c>
      <c r="X266" s="3"/>
      <c r="Y266" s="3">
        <v>0</v>
      </c>
      <c r="Z266" s="3">
        <v>0</v>
      </c>
      <c r="AA266" s="3">
        <v>0</v>
      </c>
      <c r="AB266" s="3"/>
      <c r="AC266" s="27">
        <v>83166520</v>
      </c>
      <c r="AD266" s="28">
        <v>498999120</v>
      </c>
      <c r="AE266" s="135"/>
      <c r="AG266" s="135"/>
      <c r="AI266" s="135"/>
    </row>
    <row r="267" spans="1:35" x14ac:dyDescent="0.25">
      <c r="A267" s="20">
        <v>255</v>
      </c>
      <c r="B267" s="52"/>
      <c r="C267" s="134" t="str">
        <f>VLOOKUP(D267,[1]Hoja1!$A$2:$B$1115,2,0)</f>
        <v>13490</v>
      </c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>
        <v>618732752</v>
      </c>
      <c r="J267" s="3">
        <v>398229022</v>
      </c>
      <c r="K267" s="3">
        <v>0</v>
      </c>
      <c r="L267" s="3"/>
      <c r="M267" s="3"/>
      <c r="N267" s="3"/>
      <c r="O267" s="3"/>
      <c r="P267" s="25">
        <v>1016961774</v>
      </c>
      <c r="Q267" s="156">
        <v>656034337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51561063</v>
      </c>
      <c r="X267" s="3"/>
      <c r="Y267" s="3">
        <v>0</v>
      </c>
      <c r="Z267" s="3">
        <v>0</v>
      </c>
      <c r="AA267" s="3">
        <v>0</v>
      </c>
      <c r="AB267" s="3"/>
      <c r="AC267" s="27">
        <v>51561063</v>
      </c>
      <c r="AD267" s="28">
        <v>309366374</v>
      </c>
      <c r="AE267" s="135"/>
      <c r="AG267" s="135"/>
      <c r="AI267" s="135"/>
    </row>
    <row r="268" spans="1:35" x14ac:dyDescent="0.25">
      <c r="A268" s="29">
        <v>256</v>
      </c>
      <c r="B268" s="52"/>
      <c r="C268" s="134" t="str">
        <f>VLOOKUP(D268,[1]Hoja1!$A$2:$B$1115,2,0)</f>
        <v>13549</v>
      </c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>
        <v>1195975904</v>
      </c>
      <c r="J268" s="3">
        <v>874054886</v>
      </c>
      <c r="K268" s="3">
        <v>0</v>
      </c>
      <c r="L268" s="3"/>
      <c r="M268" s="3"/>
      <c r="N268" s="3"/>
      <c r="O268" s="3"/>
      <c r="P268" s="25">
        <v>2070030790</v>
      </c>
      <c r="Q268" s="156">
        <v>1372378181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99664659</v>
      </c>
      <c r="X268" s="3"/>
      <c r="Y268" s="3">
        <v>0</v>
      </c>
      <c r="Z268" s="3">
        <v>0</v>
      </c>
      <c r="AA268" s="3">
        <v>0</v>
      </c>
      <c r="AB268" s="3"/>
      <c r="AC268" s="27">
        <v>99664659</v>
      </c>
      <c r="AD268" s="28">
        <v>597987950</v>
      </c>
      <c r="AE268" s="135"/>
      <c r="AG268" s="135"/>
      <c r="AI268" s="135"/>
    </row>
    <row r="269" spans="1:35" x14ac:dyDescent="0.25">
      <c r="A269" s="20">
        <v>257</v>
      </c>
      <c r="B269" s="52"/>
      <c r="C269" s="134" t="str">
        <f>VLOOKUP(D269,[1]Hoja1!$A$2:$B$1115,2,0)</f>
        <v>13580</v>
      </c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>
        <v>192572788</v>
      </c>
      <c r="J269" s="3">
        <v>175166808</v>
      </c>
      <c r="K269" s="3">
        <v>0</v>
      </c>
      <c r="L269" s="3"/>
      <c r="M269" s="3"/>
      <c r="N269" s="3"/>
      <c r="O269" s="3"/>
      <c r="P269" s="25">
        <v>367739596</v>
      </c>
      <c r="Q269" s="156">
        <v>255405468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16047732</v>
      </c>
      <c r="X269" s="3"/>
      <c r="Y269" s="3">
        <v>0</v>
      </c>
      <c r="Z269" s="3">
        <v>0</v>
      </c>
      <c r="AA269" s="3">
        <v>0</v>
      </c>
      <c r="AB269" s="3"/>
      <c r="AC269" s="27">
        <v>16047732</v>
      </c>
      <c r="AD269" s="28">
        <v>96286396</v>
      </c>
      <c r="AE269" s="135"/>
      <c r="AG269" s="135"/>
      <c r="AI269" s="135"/>
    </row>
    <row r="270" spans="1:35" x14ac:dyDescent="0.25">
      <c r="A270" s="29">
        <v>258</v>
      </c>
      <c r="B270" s="52"/>
      <c r="C270" s="134" t="str">
        <f>VLOOKUP(D270,[1]Hoja1!$A$2:$B$1115,2,0)</f>
        <v>13600</v>
      </c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>
        <v>335893240</v>
      </c>
      <c r="J270" s="3">
        <v>245763725</v>
      </c>
      <c r="K270" s="3">
        <v>0</v>
      </c>
      <c r="L270" s="3"/>
      <c r="M270" s="3"/>
      <c r="N270" s="3"/>
      <c r="O270" s="3"/>
      <c r="P270" s="25">
        <v>581656965</v>
      </c>
      <c r="Q270" s="156">
        <v>385719240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27991103</v>
      </c>
      <c r="X270" s="3"/>
      <c r="Y270" s="3">
        <v>0</v>
      </c>
      <c r="Z270" s="3">
        <v>0</v>
      </c>
      <c r="AA270" s="3">
        <v>0</v>
      </c>
      <c r="AB270" s="3"/>
      <c r="AC270" s="27">
        <v>27991103</v>
      </c>
      <c r="AD270" s="28">
        <v>167946622</v>
      </c>
      <c r="AE270" s="135"/>
      <c r="AG270" s="135"/>
      <c r="AI270" s="135"/>
    </row>
    <row r="271" spans="1:35" x14ac:dyDescent="0.25">
      <c r="A271" s="20">
        <v>259</v>
      </c>
      <c r="B271" s="52"/>
      <c r="C271" s="134" t="str">
        <f>VLOOKUP(D271,[1]Hoja1!$A$2:$B$1115,2,0)</f>
        <v>13620</v>
      </c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>
        <v>212306308</v>
      </c>
      <c r="J271" s="3">
        <v>193262213</v>
      </c>
      <c r="K271" s="3">
        <v>0</v>
      </c>
      <c r="L271" s="3"/>
      <c r="M271" s="3"/>
      <c r="N271" s="3"/>
      <c r="O271" s="3"/>
      <c r="P271" s="25">
        <v>405568521</v>
      </c>
      <c r="Q271" s="156">
        <v>281723173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17692192</v>
      </c>
      <c r="X271" s="3"/>
      <c r="Y271" s="3">
        <v>0</v>
      </c>
      <c r="Z271" s="3">
        <v>0</v>
      </c>
      <c r="AA271" s="3">
        <v>0</v>
      </c>
      <c r="AB271" s="3"/>
      <c r="AC271" s="27">
        <v>17692192</v>
      </c>
      <c r="AD271" s="28">
        <v>106153156</v>
      </c>
      <c r="AE271" s="135"/>
      <c r="AG271" s="135"/>
      <c r="AI271" s="135"/>
    </row>
    <row r="272" spans="1:35" x14ac:dyDescent="0.25">
      <c r="A272" s="29">
        <v>260</v>
      </c>
      <c r="B272" s="52"/>
      <c r="C272" s="134" t="str">
        <f>VLOOKUP(D272,[1]Hoja1!$A$2:$B$1115,2,0)</f>
        <v>13647</v>
      </c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>
        <v>502320896</v>
      </c>
      <c r="J272" s="3">
        <v>460380054</v>
      </c>
      <c r="K272" s="3">
        <v>0</v>
      </c>
      <c r="L272" s="3"/>
      <c r="M272" s="3"/>
      <c r="N272" s="3"/>
      <c r="O272" s="3"/>
      <c r="P272" s="25">
        <v>962700950</v>
      </c>
      <c r="Q272" s="156">
        <v>669680429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41860075</v>
      </c>
      <c r="X272" s="3"/>
      <c r="Y272" s="3">
        <v>0</v>
      </c>
      <c r="Z272" s="3">
        <v>0</v>
      </c>
      <c r="AA272" s="3">
        <v>0</v>
      </c>
      <c r="AB272" s="3"/>
      <c r="AC272" s="27">
        <v>41860075</v>
      </c>
      <c r="AD272" s="28">
        <v>251160446</v>
      </c>
      <c r="AE272" s="135"/>
      <c r="AG272" s="135"/>
      <c r="AI272" s="135"/>
    </row>
    <row r="273" spans="1:35" x14ac:dyDescent="0.25">
      <c r="A273" s="20">
        <v>261</v>
      </c>
      <c r="B273" s="52"/>
      <c r="C273" s="134" t="str">
        <f>VLOOKUP(D273,[1]Hoja1!$A$2:$B$1115,2,0)</f>
        <v>13650</v>
      </c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>
        <v>360372496</v>
      </c>
      <c r="J273" s="3">
        <v>278990449</v>
      </c>
      <c r="K273" s="3">
        <v>0</v>
      </c>
      <c r="L273" s="3"/>
      <c r="M273" s="3"/>
      <c r="N273" s="3"/>
      <c r="O273" s="3"/>
      <c r="P273" s="25">
        <v>639362945</v>
      </c>
      <c r="Q273" s="156">
        <v>429145654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30031041</v>
      </c>
      <c r="X273" s="3"/>
      <c r="Y273" s="3">
        <v>0</v>
      </c>
      <c r="Z273" s="3">
        <v>0</v>
      </c>
      <c r="AA273" s="3">
        <v>0</v>
      </c>
      <c r="AB273" s="3"/>
      <c r="AC273" s="27">
        <v>30031041</v>
      </c>
      <c r="AD273" s="28">
        <v>180186250</v>
      </c>
      <c r="AE273" s="135"/>
      <c r="AG273" s="135"/>
      <c r="AI273" s="135"/>
    </row>
    <row r="274" spans="1:35" x14ac:dyDescent="0.25">
      <c r="A274" s="29">
        <v>262</v>
      </c>
      <c r="B274" s="52"/>
      <c r="C274" s="134" t="str">
        <f>VLOOKUP(D274,[1]Hoja1!$A$2:$B$1115,2,0)</f>
        <v>13654</v>
      </c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>
        <v>1477028224</v>
      </c>
      <c r="J274" s="3">
        <v>836799323</v>
      </c>
      <c r="K274" s="3">
        <v>0</v>
      </c>
      <c r="L274" s="3"/>
      <c r="M274" s="3"/>
      <c r="N274" s="3"/>
      <c r="O274" s="3"/>
      <c r="P274" s="25">
        <v>2313827547</v>
      </c>
      <c r="Q274" s="156">
        <v>1452227748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123085685</v>
      </c>
      <c r="X274" s="3"/>
      <c r="Y274" s="3">
        <v>0</v>
      </c>
      <c r="Z274" s="3">
        <v>0</v>
      </c>
      <c r="AA274" s="3">
        <v>0</v>
      </c>
      <c r="AB274" s="3"/>
      <c r="AC274" s="27">
        <v>123085685</v>
      </c>
      <c r="AD274" s="28">
        <v>738514114</v>
      </c>
      <c r="AE274" s="135"/>
      <c r="AG274" s="135"/>
      <c r="AI274" s="135"/>
    </row>
    <row r="275" spans="1:35" x14ac:dyDescent="0.25">
      <c r="A275" s="20">
        <v>263</v>
      </c>
      <c r="B275" s="52"/>
      <c r="C275" s="134" t="str">
        <f>VLOOKUP(D275,[1]Hoja1!$A$2:$B$1115,2,0)</f>
        <v>13655</v>
      </c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>
        <v>458038292</v>
      </c>
      <c r="J275" s="3">
        <v>331014355</v>
      </c>
      <c r="K275" s="3">
        <v>0</v>
      </c>
      <c r="L275" s="3"/>
      <c r="M275" s="3"/>
      <c r="N275" s="3"/>
      <c r="O275" s="3"/>
      <c r="P275" s="25">
        <v>789052647</v>
      </c>
      <c r="Q275" s="156">
        <v>521863645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38169858</v>
      </c>
      <c r="X275" s="3"/>
      <c r="Y275" s="3">
        <v>0</v>
      </c>
      <c r="Z275" s="3">
        <v>0</v>
      </c>
      <c r="AA275" s="3">
        <v>0</v>
      </c>
      <c r="AB275" s="3"/>
      <c r="AC275" s="27">
        <v>38169858</v>
      </c>
      <c r="AD275" s="28">
        <v>229019144</v>
      </c>
      <c r="AE275" s="135"/>
      <c r="AG275" s="135"/>
      <c r="AI275" s="135"/>
    </row>
    <row r="276" spans="1:35" x14ac:dyDescent="0.25">
      <c r="A276" s="29">
        <v>264</v>
      </c>
      <c r="B276" s="52"/>
      <c r="C276" s="134" t="str">
        <f>VLOOKUP(D276,[1]Hoja1!$A$2:$B$1115,2,0)</f>
        <v>13657</v>
      </c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>
        <v>1063917136</v>
      </c>
      <c r="J276" s="3">
        <v>884169133</v>
      </c>
      <c r="K276" s="3">
        <v>0</v>
      </c>
      <c r="L276" s="3"/>
      <c r="M276" s="3"/>
      <c r="N276" s="3"/>
      <c r="O276" s="3"/>
      <c r="P276" s="25">
        <v>1948086269</v>
      </c>
      <c r="Q276" s="156">
        <v>1327467938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88659761</v>
      </c>
      <c r="X276" s="3"/>
      <c r="Y276" s="3">
        <v>0</v>
      </c>
      <c r="Z276" s="3">
        <v>0</v>
      </c>
      <c r="AA276" s="3">
        <v>0</v>
      </c>
      <c r="AB276" s="3"/>
      <c r="AC276" s="27">
        <v>88659761</v>
      </c>
      <c r="AD276" s="28">
        <v>531958570</v>
      </c>
      <c r="AE276" s="135"/>
      <c r="AG276" s="135"/>
      <c r="AI276" s="135"/>
    </row>
    <row r="277" spans="1:35" x14ac:dyDescent="0.25">
      <c r="A277" s="20">
        <v>265</v>
      </c>
      <c r="B277" s="52"/>
      <c r="C277" s="134" t="str">
        <f>VLOOKUP(D277,[1]Hoja1!$A$2:$B$1115,2,0)</f>
        <v>13667</v>
      </c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>
        <v>833455536</v>
      </c>
      <c r="J277" s="3">
        <v>652622617</v>
      </c>
      <c r="K277" s="3">
        <v>0</v>
      </c>
      <c r="L277" s="3"/>
      <c r="M277" s="3"/>
      <c r="N277" s="3"/>
      <c r="O277" s="3"/>
      <c r="P277" s="25">
        <v>1486078153</v>
      </c>
      <c r="Q277" s="156">
        <v>999895757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69454628</v>
      </c>
      <c r="X277" s="3"/>
      <c r="Y277" s="3">
        <v>0</v>
      </c>
      <c r="Z277" s="3">
        <v>0</v>
      </c>
      <c r="AA277" s="3">
        <v>0</v>
      </c>
      <c r="AB277" s="3"/>
      <c r="AC277" s="27">
        <v>69454628</v>
      </c>
      <c r="AD277" s="28">
        <v>416727768</v>
      </c>
      <c r="AE277" s="135"/>
      <c r="AG277" s="135"/>
      <c r="AI277" s="135"/>
    </row>
    <row r="278" spans="1:35" x14ac:dyDescent="0.25">
      <c r="A278" s="29">
        <v>266</v>
      </c>
      <c r="B278" s="52"/>
      <c r="C278" s="134" t="str">
        <f>VLOOKUP(D278,[1]Hoja1!$A$2:$B$1115,2,0)</f>
        <v>13670</v>
      </c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>
        <v>994593264</v>
      </c>
      <c r="J278" s="3">
        <v>849652901</v>
      </c>
      <c r="K278" s="3">
        <v>0</v>
      </c>
      <c r="L278" s="3"/>
      <c r="M278" s="3"/>
      <c r="N278" s="3"/>
      <c r="O278" s="3"/>
      <c r="P278" s="25">
        <v>1844246165</v>
      </c>
      <c r="Q278" s="156">
        <v>1264066761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82882772</v>
      </c>
      <c r="X278" s="3"/>
      <c r="Y278" s="3">
        <v>0</v>
      </c>
      <c r="Z278" s="3">
        <v>0</v>
      </c>
      <c r="AA278" s="3">
        <v>0</v>
      </c>
      <c r="AB278" s="3"/>
      <c r="AC278" s="27">
        <v>82882772</v>
      </c>
      <c r="AD278" s="28">
        <v>497296632</v>
      </c>
      <c r="AE278" s="135"/>
      <c r="AG278" s="135"/>
      <c r="AI278" s="135"/>
    </row>
    <row r="279" spans="1:35" x14ac:dyDescent="0.25">
      <c r="A279" s="20">
        <v>267</v>
      </c>
      <c r="B279" s="52"/>
      <c r="C279" s="134" t="str">
        <f>VLOOKUP(D279,[1]Hoja1!$A$2:$B$1115,2,0)</f>
        <v>13673</v>
      </c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>
        <v>579044016</v>
      </c>
      <c r="J279" s="3">
        <v>468022095</v>
      </c>
      <c r="K279" s="3">
        <v>0</v>
      </c>
      <c r="L279" s="3"/>
      <c r="M279" s="3"/>
      <c r="N279" s="3"/>
      <c r="O279" s="3"/>
      <c r="P279" s="25">
        <v>1047066111</v>
      </c>
      <c r="Q279" s="156">
        <v>709290435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48253668</v>
      </c>
      <c r="X279" s="3"/>
      <c r="Y279" s="3">
        <v>0</v>
      </c>
      <c r="Z279" s="3">
        <v>0</v>
      </c>
      <c r="AA279" s="3">
        <v>0</v>
      </c>
      <c r="AB279" s="3"/>
      <c r="AC279" s="27">
        <v>48253668</v>
      </c>
      <c r="AD279" s="28">
        <v>289522008</v>
      </c>
      <c r="AE279" s="135"/>
      <c r="AG279" s="135"/>
      <c r="AI279" s="135"/>
    </row>
    <row r="280" spans="1:35" x14ac:dyDescent="0.25">
      <c r="A280" s="29">
        <v>268</v>
      </c>
      <c r="B280" s="52"/>
      <c r="C280" s="134" t="str">
        <f>VLOOKUP(D280,[1]Hoja1!$A$2:$B$1115,2,0)</f>
        <v>13683</v>
      </c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>
        <v>993797088</v>
      </c>
      <c r="J280" s="3">
        <v>583716767</v>
      </c>
      <c r="K280" s="3">
        <v>0</v>
      </c>
      <c r="L280" s="3"/>
      <c r="M280" s="3"/>
      <c r="N280" s="3"/>
      <c r="O280" s="3"/>
      <c r="P280" s="25">
        <v>1577513855</v>
      </c>
      <c r="Q280" s="156">
        <v>997798887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82816424</v>
      </c>
      <c r="X280" s="3"/>
      <c r="Y280" s="3">
        <v>0</v>
      </c>
      <c r="Z280" s="3">
        <v>0</v>
      </c>
      <c r="AA280" s="3">
        <v>0</v>
      </c>
      <c r="AB280" s="3"/>
      <c r="AC280" s="27">
        <v>82816424</v>
      </c>
      <c r="AD280" s="28">
        <v>496898544</v>
      </c>
      <c r="AE280" s="135"/>
      <c r="AG280" s="135"/>
      <c r="AI280" s="135"/>
    </row>
    <row r="281" spans="1:35" x14ac:dyDescent="0.25">
      <c r="A281" s="20">
        <v>269</v>
      </c>
      <c r="B281" s="52"/>
      <c r="C281" s="134" t="str">
        <f>VLOOKUP(D281,[1]Hoja1!$A$2:$B$1115,2,0)</f>
        <v>13688</v>
      </c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>
        <v>1375016880</v>
      </c>
      <c r="J281" s="3">
        <v>1271787090</v>
      </c>
      <c r="K281" s="3">
        <v>0</v>
      </c>
      <c r="L281" s="3"/>
      <c r="M281" s="3"/>
      <c r="N281" s="3"/>
      <c r="O281" s="3"/>
      <c r="P281" s="25">
        <v>2646803970</v>
      </c>
      <c r="Q281" s="156">
        <v>1844710790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114584740</v>
      </c>
      <c r="X281" s="3"/>
      <c r="Y281" s="3">
        <v>0</v>
      </c>
      <c r="Z281" s="3">
        <v>0</v>
      </c>
      <c r="AA281" s="3">
        <v>0</v>
      </c>
      <c r="AB281" s="3"/>
      <c r="AC281" s="27">
        <v>114584740</v>
      </c>
      <c r="AD281" s="28">
        <v>687508440</v>
      </c>
      <c r="AE281" s="135"/>
      <c r="AG281" s="135"/>
      <c r="AI281" s="135"/>
    </row>
    <row r="282" spans="1:35" x14ac:dyDescent="0.25">
      <c r="A282" s="29">
        <v>270</v>
      </c>
      <c r="B282" s="52"/>
      <c r="C282" s="134" t="str">
        <f>VLOOKUP(D282,[1]Hoja1!$A$2:$B$1115,2,0)</f>
        <v>13744</v>
      </c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>
        <v>547946544</v>
      </c>
      <c r="J282" s="3">
        <v>507317565</v>
      </c>
      <c r="K282" s="3">
        <v>0</v>
      </c>
      <c r="L282" s="3"/>
      <c r="M282" s="3"/>
      <c r="N282" s="3"/>
      <c r="O282" s="3"/>
      <c r="P282" s="25">
        <v>1055264109</v>
      </c>
      <c r="Q282" s="156">
        <v>735628625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45662212</v>
      </c>
      <c r="X282" s="3"/>
      <c r="Y282" s="3">
        <v>0</v>
      </c>
      <c r="Z282" s="3">
        <v>0</v>
      </c>
      <c r="AA282" s="3">
        <v>0</v>
      </c>
      <c r="AB282" s="3"/>
      <c r="AC282" s="27">
        <v>45662212</v>
      </c>
      <c r="AD282" s="28">
        <v>273973272</v>
      </c>
      <c r="AE282" s="135"/>
      <c r="AG282" s="135"/>
      <c r="AI282" s="135"/>
    </row>
    <row r="283" spans="1:35" x14ac:dyDescent="0.25">
      <c r="A283" s="20">
        <v>271</v>
      </c>
      <c r="B283" s="52"/>
      <c r="C283" s="134" t="str">
        <f>VLOOKUP(D283,[1]Hoja1!$A$2:$B$1115,2,0)</f>
        <v>13760</v>
      </c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>
        <v>216985444</v>
      </c>
      <c r="J283" s="3">
        <v>199504199</v>
      </c>
      <c r="K283" s="3">
        <v>0</v>
      </c>
      <c r="L283" s="3"/>
      <c r="M283" s="3"/>
      <c r="N283" s="3"/>
      <c r="O283" s="3"/>
      <c r="P283" s="25">
        <v>416489643</v>
      </c>
      <c r="Q283" s="156">
        <v>289914799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18082120</v>
      </c>
      <c r="X283" s="3"/>
      <c r="Y283" s="3">
        <v>0</v>
      </c>
      <c r="Z283" s="3">
        <v>0</v>
      </c>
      <c r="AA283" s="3">
        <v>0</v>
      </c>
      <c r="AB283" s="3"/>
      <c r="AC283" s="27">
        <v>18082120</v>
      </c>
      <c r="AD283" s="28">
        <v>108492724</v>
      </c>
      <c r="AE283" s="135"/>
      <c r="AG283" s="135"/>
      <c r="AI283" s="135"/>
    </row>
    <row r="284" spans="1:35" x14ac:dyDescent="0.25">
      <c r="A284" s="29">
        <v>272</v>
      </c>
      <c r="B284" s="52"/>
      <c r="C284" s="134" t="str">
        <f>VLOOKUP(D284,[1]Hoja1!$A$2:$B$1115,2,0)</f>
        <v>13780</v>
      </c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>
        <v>421212192</v>
      </c>
      <c r="J284" s="3">
        <v>368387974</v>
      </c>
      <c r="K284" s="3">
        <v>0</v>
      </c>
      <c r="L284" s="3"/>
      <c r="M284" s="3"/>
      <c r="N284" s="3"/>
      <c r="O284" s="3"/>
      <c r="P284" s="25">
        <v>789600166</v>
      </c>
      <c r="Q284" s="156">
        <v>543893054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35101016</v>
      </c>
      <c r="X284" s="3"/>
      <c r="Y284" s="3">
        <v>0</v>
      </c>
      <c r="Z284" s="3">
        <v>0</v>
      </c>
      <c r="AA284" s="3">
        <v>0</v>
      </c>
      <c r="AB284" s="3"/>
      <c r="AC284" s="27">
        <v>35101016</v>
      </c>
      <c r="AD284" s="28">
        <v>210606096</v>
      </c>
      <c r="AE284" s="135"/>
      <c r="AG284" s="135"/>
      <c r="AI284" s="135"/>
    </row>
    <row r="285" spans="1:35" x14ac:dyDescent="0.25">
      <c r="A285" s="20">
        <v>273</v>
      </c>
      <c r="B285" s="52"/>
      <c r="C285" s="134" t="str">
        <f>VLOOKUP(D285,[1]Hoja1!$A$2:$B$1115,2,0)</f>
        <v>13810</v>
      </c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>
        <v>1273996944</v>
      </c>
      <c r="J285" s="3">
        <v>846610439</v>
      </c>
      <c r="K285" s="3">
        <v>0</v>
      </c>
      <c r="L285" s="3"/>
      <c r="M285" s="3"/>
      <c r="N285" s="3"/>
      <c r="O285" s="3"/>
      <c r="P285" s="25">
        <v>2120607383</v>
      </c>
      <c r="Q285" s="156">
        <v>1377442499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106166412</v>
      </c>
      <c r="X285" s="3"/>
      <c r="Y285" s="3">
        <v>0</v>
      </c>
      <c r="Z285" s="3">
        <v>0</v>
      </c>
      <c r="AA285" s="3">
        <v>0</v>
      </c>
      <c r="AB285" s="3"/>
      <c r="AC285" s="27">
        <v>106166412</v>
      </c>
      <c r="AD285" s="28">
        <v>636998472</v>
      </c>
      <c r="AE285" s="135"/>
      <c r="AG285" s="135"/>
      <c r="AI285" s="135"/>
    </row>
    <row r="286" spans="1:35" x14ac:dyDescent="0.25">
      <c r="A286" s="29">
        <v>274</v>
      </c>
      <c r="B286" s="52"/>
      <c r="C286" s="134" t="str">
        <f>VLOOKUP(D286,[1]Hoja1!$A$2:$B$1115,2,0)</f>
        <v>13836</v>
      </c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>
        <v>1291214320</v>
      </c>
      <c r="J286" s="3">
        <v>1358025283</v>
      </c>
      <c r="K286" s="3">
        <v>0</v>
      </c>
      <c r="L286" s="3"/>
      <c r="M286" s="3"/>
      <c r="N286" s="3"/>
      <c r="O286" s="3"/>
      <c r="P286" s="25">
        <v>2649239603</v>
      </c>
      <c r="Q286" s="156">
        <v>1823535030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107601193</v>
      </c>
      <c r="X286" s="3"/>
      <c r="Y286" s="3">
        <v>0</v>
      </c>
      <c r="Z286" s="3">
        <v>0</v>
      </c>
      <c r="AA286" s="3">
        <v>0</v>
      </c>
      <c r="AB286" s="3"/>
      <c r="AC286" s="27">
        <v>107601193</v>
      </c>
      <c r="AD286" s="28">
        <v>718103380</v>
      </c>
      <c r="AE286" s="135"/>
      <c r="AG286" s="135"/>
      <c r="AI286" s="135"/>
    </row>
    <row r="287" spans="1:35" x14ac:dyDescent="0.25">
      <c r="A287" s="20">
        <v>275</v>
      </c>
      <c r="B287" s="52"/>
      <c r="C287" s="134" t="str">
        <f>VLOOKUP(D287,[1]Hoja1!$A$2:$B$1115,2,0)</f>
        <v>13838</v>
      </c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>
        <v>563052872</v>
      </c>
      <c r="J287" s="3">
        <v>463984884</v>
      </c>
      <c r="K287" s="3">
        <v>0</v>
      </c>
      <c r="L287" s="3"/>
      <c r="M287" s="3"/>
      <c r="N287" s="3"/>
      <c r="O287" s="3"/>
      <c r="P287" s="25">
        <v>1027037756</v>
      </c>
      <c r="Q287" s="156">
        <v>698590249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46921073</v>
      </c>
      <c r="X287" s="3"/>
      <c r="Y287" s="3">
        <v>0</v>
      </c>
      <c r="Z287" s="3">
        <v>0</v>
      </c>
      <c r="AA287" s="3">
        <v>0</v>
      </c>
      <c r="AB287" s="3"/>
      <c r="AC287" s="27">
        <v>46921073</v>
      </c>
      <c r="AD287" s="28">
        <v>281526434</v>
      </c>
      <c r="AE287" s="135"/>
      <c r="AG287" s="135"/>
      <c r="AI287" s="135"/>
    </row>
    <row r="288" spans="1:35" x14ac:dyDescent="0.25">
      <c r="A288" s="29">
        <v>276</v>
      </c>
      <c r="B288" s="52"/>
      <c r="C288" s="134" t="str">
        <f>VLOOKUP(D288,[1]Hoja1!$A$2:$B$1115,2,0)</f>
        <v>13873</v>
      </c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>
        <v>673971584</v>
      </c>
      <c r="J288" s="3">
        <v>555576948</v>
      </c>
      <c r="K288" s="3">
        <v>0</v>
      </c>
      <c r="L288" s="3"/>
      <c r="M288" s="3"/>
      <c r="N288" s="3"/>
      <c r="O288" s="3"/>
      <c r="P288" s="25">
        <v>1229548532</v>
      </c>
      <c r="Q288" s="156">
        <v>836398443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56164299</v>
      </c>
      <c r="X288" s="3"/>
      <c r="Y288" s="3">
        <v>0</v>
      </c>
      <c r="Z288" s="3">
        <v>0</v>
      </c>
      <c r="AA288" s="3">
        <v>0</v>
      </c>
      <c r="AB288" s="3"/>
      <c r="AC288" s="27">
        <v>56164299</v>
      </c>
      <c r="AD288" s="28">
        <v>336985790</v>
      </c>
      <c r="AE288" s="135"/>
      <c r="AG288" s="135"/>
      <c r="AI288" s="135"/>
    </row>
    <row r="289" spans="1:35" x14ac:dyDescent="0.25">
      <c r="A289" s="20">
        <v>277</v>
      </c>
      <c r="B289" s="52"/>
      <c r="C289" s="134" t="str">
        <f>VLOOKUP(D289,[1]Hoja1!$A$2:$B$1115,2,0)</f>
        <v>13894</v>
      </c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>
        <v>438308064</v>
      </c>
      <c r="J289" s="3">
        <v>339915279</v>
      </c>
      <c r="K289" s="3">
        <v>0</v>
      </c>
      <c r="L289" s="3"/>
      <c r="M289" s="3"/>
      <c r="N289" s="3"/>
      <c r="O289" s="3"/>
      <c r="P289" s="25">
        <v>778223343</v>
      </c>
      <c r="Q289" s="156">
        <v>522543639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36525672</v>
      </c>
      <c r="X289" s="3"/>
      <c r="Y289" s="3">
        <v>0</v>
      </c>
      <c r="Z289" s="3">
        <v>0</v>
      </c>
      <c r="AA289" s="3">
        <v>0</v>
      </c>
      <c r="AB289" s="3"/>
      <c r="AC289" s="27">
        <v>36525672</v>
      </c>
      <c r="AD289" s="28">
        <v>219154032</v>
      </c>
      <c r="AE289" s="135"/>
      <c r="AG289" s="135"/>
      <c r="AI289" s="135"/>
    </row>
    <row r="290" spans="1:35" x14ac:dyDescent="0.25">
      <c r="A290" s="29">
        <v>278</v>
      </c>
      <c r="B290" s="52"/>
      <c r="C290" s="134" t="str">
        <f>VLOOKUP(D290,[1]Hoja1!$A$2:$B$1115,2,0)</f>
        <v>15022</v>
      </c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>
        <v>17371056</v>
      </c>
      <c r="J290" s="3">
        <v>24567187</v>
      </c>
      <c r="K290" s="3">
        <v>0</v>
      </c>
      <c r="L290" s="3"/>
      <c r="M290" s="3"/>
      <c r="N290" s="3"/>
      <c r="O290" s="3"/>
      <c r="P290" s="25">
        <v>41938243</v>
      </c>
      <c r="Q290" s="156">
        <v>31805127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1447588</v>
      </c>
      <c r="X290" s="3"/>
      <c r="Y290" s="3">
        <v>0</v>
      </c>
      <c r="Z290" s="3">
        <v>0</v>
      </c>
      <c r="AA290" s="3">
        <v>0</v>
      </c>
      <c r="AB290" s="3"/>
      <c r="AC290" s="27">
        <v>1447588</v>
      </c>
      <c r="AD290" s="28">
        <v>8685528</v>
      </c>
      <c r="AE290" s="135"/>
      <c r="AG290" s="135"/>
      <c r="AI290" s="135"/>
    </row>
    <row r="291" spans="1:35" x14ac:dyDescent="0.25">
      <c r="A291" s="20">
        <v>279</v>
      </c>
      <c r="B291" s="52"/>
      <c r="C291" s="134" t="str">
        <f>VLOOKUP(D291,[1]Hoja1!$A$2:$B$1115,2,0)</f>
        <v>15047</v>
      </c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>
        <v>249043708</v>
      </c>
      <c r="J291" s="3">
        <v>279890681</v>
      </c>
      <c r="K291" s="3">
        <v>0</v>
      </c>
      <c r="L291" s="3"/>
      <c r="M291" s="3"/>
      <c r="N291" s="3"/>
      <c r="O291" s="3"/>
      <c r="P291" s="25">
        <v>528934389</v>
      </c>
      <c r="Q291" s="156">
        <v>383658891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20753642</v>
      </c>
      <c r="X291" s="3"/>
      <c r="Y291" s="3">
        <v>0</v>
      </c>
      <c r="Z291" s="3">
        <v>0</v>
      </c>
      <c r="AA291" s="3">
        <v>0</v>
      </c>
      <c r="AB291" s="3"/>
      <c r="AC291" s="27">
        <v>20753642</v>
      </c>
      <c r="AD291" s="28">
        <v>124521856</v>
      </c>
      <c r="AE291" s="135"/>
      <c r="AG291" s="135"/>
      <c r="AI291" s="135"/>
    </row>
    <row r="292" spans="1:35" x14ac:dyDescent="0.25">
      <c r="A292" s="29">
        <v>280</v>
      </c>
      <c r="B292" s="52"/>
      <c r="C292" s="134" t="str">
        <f>VLOOKUP(D292,[1]Hoja1!$A$2:$B$1115,2,0)</f>
        <v>15051</v>
      </c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>
        <v>88278374</v>
      </c>
      <c r="J292" s="3">
        <v>104326595</v>
      </c>
      <c r="K292" s="3">
        <v>0</v>
      </c>
      <c r="L292" s="3"/>
      <c r="M292" s="3"/>
      <c r="N292" s="3"/>
      <c r="O292" s="3"/>
      <c r="P292" s="25">
        <v>192604969</v>
      </c>
      <c r="Q292" s="156">
        <v>141109250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7356531</v>
      </c>
      <c r="X292" s="3"/>
      <c r="Y292" s="3">
        <v>0</v>
      </c>
      <c r="Z292" s="3">
        <v>0</v>
      </c>
      <c r="AA292" s="3">
        <v>0</v>
      </c>
      <c r="AB292" s="3"/>
      <c r="AC292" s="27">
        <v>7356531</v>
      </c>
      <c r="AD292" s="28">
        <v>44139188</v>
      </c>
      <c r="AE292" s="135"/>
      <c r="AG292" s="135"/>
      <c r="AI292" s="135"/>
    </row>
    <row r="293" spans="1:35" x14ac:dyDescent="0.25">
      <c r="A293" s="20">
        <v>281</v>
      </c>
      <c r="B293" s="52"/>
      <c r="C293" s="134" t="str">
        <f>VLOOKUP(D293,[1]Hoja1!$A$2:$B$1115,2,0)</f>
        <v>15087</v>
      </c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>
        <v>116452760</v>
      </c>
      <c r="J293" s="3">
        <v>166381465</v>
      </c>
      <c r="K293" s="3">
        <v>0</v>
      </c>
      <c r="L293" s="3"/>
      <c r="M293" s="3"/>
      <c r="N293" s="3"/>
      <c r="O293" s="3"/>
      <c r="P293" s="25">
        <v>282834225</v>
      </c>
      <c r="Q293" s="156">
        <v>214903450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9704397</v>
      </c>
      <c r="X293" s="3"/>
      <c r="Y293" s="3">
        <v>0</v>
      </c>
      <c r="Z293" s="3">
        <v>0</v>
      </c>
      <c r="AA293" s="3">
        <v>0</v>
      </c>
      <c r="AB293" s="3"/>
      <c r="AC293" s="27">
        <v>9704397</v>
      </c>
      <c r="AD293" s="28">
        <v>58226378</v>
      </c>
      <c r="AE293" s="135"/>
      <c r="AG293" s="135"/>
      <c r="AI293" s="135"/>
    </row>
    <row r="294" spans="1:35" x14ac:dyDescent="0.25">
      <c r="A294" s="29">
        <v>282</v>
      </c>
      <c r="B294" s="52"/>
      <c r="C294" s="134" t="str">
        <f>VLOOKUP(D294,[1]Hoja1!$A$2:$B$1115,2,0)</f>
        <v>15090</v>
      </c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>
        <v>19506314</v>
      </c>
      <c r="J294" s="3">
        <v>22047488</v>
      </c>
      <c r="K294" s="3">
        <v>0</v>
      </c>
      <c r="L294" s="3"/>
      <c r="M294" s="3"/>
      <c r="N294" s="3"/>
      <c r="O294" s="3"/>
      <c r="P294" s="25">
        <v>41553802</v>
      </c>
      <c r="Q294" s="156">
        <v>30175118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1625526</v>
      </c>
      <c r="X294" s="3"/>
      <c r="Y294" s="3">
        <v>0</v>
      </c>
      <c r="Z294" s="3">
        <v>0</v>
      </c>
      <c r="AA294" s="3">
        <v>0</v>
      </c>
      <c r="AB294" s="3"/>
      <c r="AC294" s="27">
        <v>1625526</v>
      </c>
      <c r="AD294" s="28">
        <v>9753158</v>
      </c>
      <c r="AE294" s="135"/>
      <c r="AG294" s="135"/>
      <c r="AI294" s="135"/>
    </row>
    <row r="295" spans="1:35" x14ac:dyDescent="0.25">
      <c r="A295" s="20">
        <v>283</v>
      </c>
      <c r="B295" s="52"/>
      <c r="C295" s="134" t="str">
        <f>VLOOKUP(D295,[1]Hoja1!$A$2:$B$1115,2,0)</f>
        <v>15092</v>
      </c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>
        <v>21642641</v>
      </c>
      <c r="J295" s="3">
        <v>28174184</v>
      </c>
      <c r="K295" s="3">
        <v>0</v>
      </c>
      <c r="L295" s="3"/>
      <c r="M295" s="3"/>
      <c r="N295" s="3"/>
      <c r="O295" s="3"/>
      <c r="P295" s="25">
        <v>49816825</v>
      </c>
      <c r="Q295" s="156">
        <v>37191949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1803553</v>
      </c>
      <c r="X295" s="3"/>
      <c r="Y295" s="3">
        <v>0</v>
      </c>
      <c r="Z295" s="3">
        <v>0</v>
      </c>
      <c r="AA295" s="3">
        <v>0</v>
      </c>
      <c r="AB295" s="3"/>
      <c r="AC295" s="27">
        <v>1803553</v>
      </c>
      <c r="AD295" s="28">
        <v>10821323</v>
      </c>
      <c r="AE295" s="135"/>
      <c r="AG295" s="135"/>
      <c r="AI295" s="135"/>
    </row>
    <row r="296" spans="1:35" x14ac:dyDescent="0.25">
      <c r="A296" s="29">
        <v>284</v>
      </c>
      <c r="B296" s="52"/>
      <c r="C296" s="134" t="str">
        <f>VLOOKUP(D296,[1]Hoja1!$A$2:$B$1115,2,0)</f>
        <v>15097</v>
      </c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>
        <v>93080276</v>
      </c>
      <c r="J296" s="3">
        <v>100762037</v>
      </c>
      <c r="K296" s="3">
        <v>0</v>
      </c>
      <c r="L296" s="3"/>
      <c r="M296" s="3"/>
      <c r="N296" s="3"/>
      <c r="O296" s="3"/>
      <c r="P296" s="25">
        <v>193842313</v>
      </c>
      <c r="Q296" s="156">
        <v>139545487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7756690</v>
      </c>
      <c r="X296" s="3"/>
      <c r="Y296" s="3">
        <v>0</v>
      </c>
      <c r="Z296" s="3">
        <v>0</v>
      </c>
      <c r="AA296" s="3">
        <v>0</v>
      </c>
      <c r="AB296" s="3"/>
      <c r="AC296" s="27">
        <v>7756690</v>
      </c>
      <c r="AD296" s="28">
        <v>46540136</v>
      </c>
      <c r="AE296" s="135"/>
      <c r="AG296" s="135"/>
      <c r="AI296" s="135"/>
    </row>
    <row r="297" spans="1:35" x14ac:dyDescent="0.25">
      <c r="A297" s="20">
        <v>285</v>
      </c>
      <c r="B297" s="52"/>
      <c r="C297" s="134" t="str">
        <f>VLOOKUP(D297,[1]Hoja1!$A$2:$B$1115,2,0)</f>
        <v>15104</v>
      </c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>
        <v>63445792</v>
      </c>
      <c r="J297" s="3">
        <v>71963692</v>
      </c>
      <c r="K297" s="3">
        <v>0</v>
      </c>
      <c r="L297" s="3"/>
      <c r="M297" s="3"/>
      <c r="N297" s="3"/>
      <c r="O297" s="3"/>
      <c r="P297" s="25">
        <v>135409484</v>
      </c>
      <c r="Q297" s="156">
        <v>98399437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5287149</v>
      </c>
      <c r="X297" s="3"/>
      <c r="Y297" s="3">
        <v>0</v>
      </c>
      <c r="Z297" s="3">
        <v>0</v>
      </c>
      <c r="AA297" s="3">
        <v>0</v>
      </c>
      <c r="AB297" s="3"/>
      <c r="AC297" s="27">
        <v>5287149</v>
      </c>
      <c r="AD297" s="28">
        <v>31722898</v>
      </c>
      <c r="AE297" s="135"/>
      <c r="AG297" s="135"/>
      <c r="AI297" s="135"/>
    </row>
    <row r="298" spans="1:35" x14ac:dyDescent="0.25">
      <c r="A298" s="29">
        <v>286</v>
      </c>
      <c r="B298" s="52"/>
      <c r="C298" s="134" t="str">
        <f>VLOOKUP(D298,[1]Hoja1!$A$2:$B$1115,2,0)</f>
        <v>15106</v>
      </c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>
        <v>31242674</v>
      </c>
      <c r="J298" s="3">
        <v>37035841</v>
      </c>
      <c r="K298" s="3">
        <v>0</v>
      </c>
      <c r="L298" s="3"/>
      <c r="M298" s="3"/>
      <c r="N298" s="3"/>
      <c r="O298" s="3"/>
      <c r="P298" s="25">
        <v>68278515</v>
      </c>
      <c r="Q298" s="156">
        <v>50053621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2603556</v>
      </c>
      <c r="X298" s="3"/>
      <c r="Y298" s="3">
        <v>0</v>
      </c>
      <c r="Z298" s="3">
        <v>0</v>
      </c>
      <c r="AA298" s="3">
        <v>0</v>
      </c>
      <c r="AB298" s="3"/>
      <c r="AC298" s="27">
        <v>2603556</v>
      </c>
      <c r="AD298" s="28">
        <v>15621338</v>
      </c>
      <c r="AE298" s="135"/>
      <c r="AG298" s="135"/>
      <c r="AI298" s="135"/>
    </row>
    <row r="299" spans="1:35" x14ac:dyDescent="0.25">
      <c r="A299" s="20">
        <v>287</v>
      </c>
      <c r="B299" s="52"/>
      <c r="C299" s="134" t="str">
        <f>VLOOKUP(D299,[1]Hoja1!$A$2:$B$1115,2,0)</f>
        <v>15109</v>
      </c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>
        <v>66769754</v>
      </c>
      <c r="J299" s="3">
        <v>79291562</v>
      </c>
      <c r="K299" s="3">
        <v>0</v>
      </c>
      <c r="L299" s="3"/>
      <c r="M299" s="3"/>
      <c r="N299" s="3"/>
      <c r="O299" s="3"/>
      <c r="P299" s="25">
        <v>146061316</v>
      </c>
      <c r="Q299" s="156">
        <v>107112292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5564146</v>
      </c>
      <c r="X299" s="3"/>
      <c r="Y299" s="3">
        <v>0</v>
      </c>
      <c r="Z299" s="3">
        <v>0</v>
      </c>
      <c r="AA299" s="3">
        <v>0</v>
      </c>
      <c r="AB299" s="3"/>
      <c r="AC299" s="27">
        <v>5564146</v>
      </c>
      <c r="AD299" s="28">
        <v>33384878</v>
      </c>
      <c r="AE299" s="135"/>
      <c r="AG299" s="135"/>
      <c r="AI299" s="135"/>
    </row>
    <row r="300" spans="1:35" x14ac:dyDescent="0.25">
      <c r="A300" s="29">
        <v>288</v>
      </c>
      <c r="B300" s="52"/>
      <c r="C300" s="134" t="str">
        <f>VLOOKUP(D300,[1]Hoja1!$A$2:$B$1115,2,0)</f>
        <v>15114</v>
      </c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>
        <v>11705693</v>
      </c>
      <c r="J300" s="3">
        <v>10291843</v>
      </c>
      <c r="K300" s="3">
        <v>0</v>
      </c>
      <c r="L300" s="3"/>
      <c r="M300" s="3"/>
      <c r="N300" s="3"/>
      <c r="O300" s="3"/>
      <c r="P300" s="25">
        <v>21997536</v>
      </c>
      <c r="Q300" s="156">
        <v>15169213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975474</v>
      </c>
      <c r="X300" s="3"/>
      <c r="Y300" s="3">
        <v>0</v>
      </c>
      <c r="Z300" s="3">
        <v>0</v>
      </c>
      <c r="AA300" s="3">
        <v>0</v>
      </c>
      <c r="AB300" s="3"/>
      <c r="AC300" s="27">
        <v>975474</v>
      </c>
      <c r="AD300" s="28">
        <v>5852849</v>
      </c>
      <c r="AE300" s="135"/>
      <c r="AG300" s="135"/>
      <c r="AI300" s="135"/>
    </row>
    <row r="301" spans="1:35" x14ac:dyDescent="0.25">
      <c r="A301" s="20">
        <v>289</v>
      </c>
      <c r="B301" s="52"/>
      <c r="C301" s="134" t="str">
        <f>VLOOKUP(D301,[1]Hoja1!$A$2:$B$1115,2,0)</f>
        <v>15131</v>
      </c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>
        <v>40084939</v>
      </c>
      <c r="J301" s="3">
        <v>54991238</v>
      </c>
      <c r="K301" s="3">
        <v>0</v>
      </c>
      <c r="L301" s="3"/>
      <c r="M301" s="3"/>
      <c r="N301" s="3"/>
      <c r="O301" s="3"/>
      <c r="P301" s="25">
        <v>95076177</v>
      </c>
      <c r="Q301" s="156">
        <v>71693298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3340412</v>
      </c>
      <c r="X301" s="3"/>
      <c r="Y301" s="3">
        <v>0</v>
      </c>
      <c r="Z301" s="3">
        <v>0</v>
      </c>
      <c r="AA301" s="3">
        <v>0</v>
      </c>
      <c r="AB301" s="3"/>
      <c r="AC301" s="27">
        <v>3340412</v>
      </c>
      <c r="AD301" s="28">
        <v>20042467</v>
      </c>
      <c r="AE301" s="135"/>
      <c r="AG301" s="135"/>
      <c r="AI301" s="135"/>
    </row>
    <row r="302" spans="1:35" x14ac:dyDescent="0.25">
      <c r="A302" s="29">
        <v>290</v>
      </c>
      <c r="B302" s="52"/>
      <c r="C302" s="134" t="str">
        <f>VLOOKUP(D302,[1]Hoja1!$A$2:$B$1115,2,0)</f>
        <v>15135</v>
      </c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>
        <v>53157848</v>
      </c>
      <c r="J302" s="3">
        <v>62714726</v>
      </c>
      <c r="K302" s="3">
        <v>0</v>
      </c>
      <c r="L302" s="3"/>
      <c r="M302" s="3"/>
      <c r="N302" s="3"/>
      <c r="O302" s="3"/>
      <c r="P302" s="25">
        <v>115872574</v>
      </c>
      <c r="Q302" s="156">
        <v>84863831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4429821</v>
      </c>
      <c r="X302" s="3"/>
      <c r="Y302" s="3">
        <v>0</v>
      </c>
      <c r="Z302" s="3">
        <v>0</v>
      </c>
      <c r="AA302" s="3">
        <v>0</v>
      </c>
      <c r="AB302" s="3"/>
      <c r="AC302" s="27">
        <v>4429821</v>
      </c>
      <c r="AD302" s="28">
        <v>26578922</v>
      </c>
      <c r="AE302" s="135"/>
      <c r="AG302" s="135"/>
      <c r="AI302" s="135"/>
    </row>
    <row r="303" spans="1:35" x14ac:dyDescent="0.25">
      <c r="A303" s="20">
        <v>291</v>
      </c>
      <c r="B303" s="52"/>
      <c r="C303" s="134" t="str">
        <f>VLOOKUP(D303,[1]Hoja1!$A$2:$B$1115,2,0)</f>
        <v>15162</v>
      </c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>
        <v>39339597</v>
      </c>
      <c r="J303" s="3">
        <v>56000387</v>
      </c>
      <c r="K303" s="3">
        <v>0</v>
      </c>
      <c r="L303" s="3"/>
      <c r="M303" s="3"/>
      <c r="N303" s="3"/>
      <c r="O303" s="3"/>
      <c r="P303" s="25">
        <v>95339984</v>
      </c>
      <c r="Q303" s="156">
        <v>72391887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3278300</v>
      </c>
      <c r="X303" s="3"/>
      <c r="Y303" s="3">
        <v>0</v>
      </c>
      <c r="Z303" s="3">
        <v>0</v>
      </c>
      <c r="AA303" s="3">
        <v>0</v>
      </c>
      <c r="AB303" s="3"/>
      <c r="AC303" s="27">
        <v>3278300</v>
      </c>
      <c r="AD303" s="28">
        <v>19669797</v>
      </c>
      <c r="AE303" s="135"/>
      <c r="AG303" s="135"/>
      <c r="AI303" s="135"/>
    </row>
    <row r="304" spans="1:35" x14ac:dyDescent="0.25">
      <c r="A304" s="29">
        <v>292</v>
      </c>
      <c r="B304" s="52"/>
      <c r="C304" s="134" t="str">
        <f>VLOOKUP(D304,[1]Hoja1!$A$2:$B$1115,2,0)</f>
        <v>15172</v>
      </c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>
        <v>41412584</v>
      </c>
      <c r="J304" s="3">
        <v>53549112</v>
      </c>
      <c r="K304" s="3">
        <v>0</v>
      </c>
      <c r="L304" s="3"/>
      <c r="M304" s="3"/>
      <c r="N304" s="3"/>
      <c r="O304" s="3"/>
      <c r="P304" s="25">
        <v>94961696</v>
      </c>
      <c r="Q304" s="156">
        <v>70804357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3451049</v>
      </c>
      <c r="X304" s="3"/>
      <c r="Y304" s="3">
        <v>0</v>
      </c>
      <c r="Z304" s="3">
        <v>0</v>
      </c>
      <c r="AA304" s="3">
        <v>0</v>
      </c>
      <c r="AB304" s="3"/>
      <c r="AC304" s="27">
        <v>3451049</v>
      </c>
      <c r="AD304" s="28">
        <v>20706290</v>
      </c>
      <c r="AE304" s="135"/>
      <c r="AG304" s="135"/>
      <c r="AI304" s="135"/>
    </row>
    <row r="305" spans="1:35" x14ac:dyDescent="0.25">
      <c r="A305" s="20">
        <v>293</v>
      </c>
      <c r="B305" s="52"/>
      <c r="C305" s="134" t="str">
        <f>VLOOKUP(D305,[1]Hoja1!$A$2:$B$1115,2,0)</f>
        <v>15176</v>
      </c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>
        <v>730837944</v>
      </c>
      <c r="J305" s="3">
        <v>837396189</v>
      </c>
      <c r="K305" s="3">
        <v>0</v>
      </c>
      <c r="L305" s="3"/>
      <c r="M305" s="3"/>
      <c r="N305" s="3"/>
      <c r="O305" s="3"/>
      <c r="P305" s="25">
        <v>1568234133</v>
      </c>
      <c r="Q305" s="156">
        <v>1141911999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60903162</v>
      </c>
      <c r="X305" s="3"/>
      <c r="Y305" s="3">
        <v>0</v>
      </c>
      <c r="Z305" s="3">
        <v>0</v>
      </c>
      <c r="AA305" s="3">
        <v>0</v>
      </c>
      <c r="AB305" s="3"/>
      <c r="AC305" s="27">
        <v>60903162</v>
      </c>
      <c r="AD305" s="28">
        <v>365418972</v>
      </c>
      <c r="AE305" s="135"/>
      <c r="AG305" s="135"/>
      <c r="AI305" s="135"/>
    </row>
    <row r="306" spans="1:35" x14ac:dyDescent="0.25">
      <c r="A306" s="29">
        <v>294</v>
      </c>
      <c r="B306" s="52"/>
      <c r="C306" s="134" t="str">
        <f>VLOOKUP(D306,[1]Hoja1!$A$2:$B$1115,2,0)</f>
        <v>15180</v>
      </c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>
        <v>65964184</v>
      </c>
      <c r="J306" s="3">
        <v>75251865</v>
      </c>
      <c r="K306" s="3">
        <v>0</v>
      </c>
      <c r="L306" s="3"/>
      <c r="M306" s="3"/>
      <c r="N306" s="3"/>
      <c r="O306" s="3"/>
      <c r="P306" s="25">
        <v>141216049</v>
      </c>
      <c r="Q306" s="156">
        <v>102736940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5497015</v>
      </c>
      <c r="X306" s="3"/>
      <c r="Y306" s="3">
        <v>0</v>
      </c>
      <c r="Z306" s="3">
        <v>0</v>
      </c>
      <c r="AA306" s="3">
        <v>0</v>
      </c>
      <c r="AB306" s="3"/>
      <c r="AC306" s="27">
        <v>5497015</v>
      </c>
      <c r="AD306" s="28">
        <v>32982094</v>
      </c>
      <c r="AE306" s="135"/>
      <c r="AG306" s="135"/>
      <c r="AI306" s="135"/>
    </row>
    <row r="307" spans="1:35" x14ac:dyDescent="0.25">
      <c r="A307" s="20">
        <v>295</v>
      </c>
      <c r="B307" s="52"/>
      <c r="C307" s="134" t="str">
        <f>VLOOKUP(D307,[1]Hoja1!$A$2:$B$1115,2,0)</f>
        <v>15183</v>
      </c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>
        <v>270978608</v>
      </c>
      <c r="J307" s="3">
        <v>222346123</v>
      </c>
      <c r="K307" s="3">
        <v>0</v>
      </c>
      <c r="L307" s="3"/>
      <c r="M307" s="3"/>
      <c r="N307" s="3"/>
      <c r="O307" s="3"/>
      <c r="P307" s="25">
        <v>493324731</v>
      </c>
      <c r="Q307" s="156">
        <v>335253878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22581551</v>
      </c>
      <c r="X307" s="3"/>
      <c r="Y307" s="3">
        <v>0</v>
      </c>
      <c r="Z307" s="3">
        <v>0</v>
      </c>
      <c r="AA307" s="3">
        <v>0</v>
      </c>
      <c r="AB307" s="3"/>
      <c r="AC307" s="27">
        <v>22581551</v>
      </c>
      <c r="AD307" s="28">
        <v>135489302</v>
      </c>
      <c r="AE307" s="135"/>
      <c r="AG307" s="135"/>
      <c r="AI307" s="135"/>
    </row>
    <row r="308" spans="1:35" x14ac:dyDescent="0.25">
      <c r="A308" s="29">
        <v>296</v>
      </c>
      <c r="B308" s="52"/>
      <c r="C308" s="134" t="str">
        <f>VLOOKUP(D308,[1]Hoja1!$A$2:$B$1115,2,0)</f>
        <v>15185</v>
      </c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>
        <v>112364620</v>
      </c>
      <c r="J308" s="3">
        <v>112625926</v>
      </c>
      <c r="K308" s="3">
        <v>0</v>
      </c>
      <c r="L308" s="3"/>
      <c r="M308" s="3"/>
      <c r="N308" s="3"/>
      <c r="O308" s="3"/>
      <c r="P308" s="25">
        <v>224990546</v>
      </c>
      <c r="Q308" s="156">
        <v>159444516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9363718</v>
      </c>
      <c r="X308" s="3"/>
      <c r="Y308" s="3">
        <v>0</v>
      </c>
      <c r="Z308" s="3">
        <v>0</v>
      </c>
      <c r="AA308" s="3">
        <v>0</v>
      </c>
      <c r="AB308" s="3"/>
      <c r="AC308" s="27">
        <v>9363718</v>
      </c>
      <c r="AD308" s="28">
        <v>56182312</v>
      </c>
      <c r="AE308" s="135"/>
      <c r="AG308" s="135"/>
      <c r="AI308" s="135"/>
    </row>
    <row r="309" spans="1:35" x14ac:dyDescent="0.25">
      <c r="A309" s="20">
        <v>297</v>
      </c>
      <c r="B309" s="52"/>
      <c r="C309" s="134" t="str">
        <f>VLOOKUP(D309,[1]Hoja1!$A$2:$B$1115,2,0)</f>
        <v>15187</v>
      </c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>
        <v>58231785</v>
      </c>
      <c r="J309" s="3">
        <v>57131180</v>
      </c>
      <c r="K309" s="3">
        <v>0</v>
      </c>
      <c r="L309" s="3"/>
      <c r="M309" s="3"/>
      <c r="N309" s="3"/>
      <c r="O309" s="3"/>
      <c r="P309" s="25">
        <v>115362965</v>
      </c>
      <c r="Q309" s="156">
        <v>81394425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4852649</v>
      </c>
      <c r="X309" s="3"/>
      <c r="Y309" s="3">
        <v>0</v>
      </c>
      <c r="Z309" s="3">
        <v>0</v>
      </c>
      <c r="AA309" s="3">
        <v>0</v>
      </c>
      <c r="AB309" s="3"/>
      <c r="AC309" s="27">
        <v>4852649</v>
      </c>
      <c r="AD309" s="28">
        <v>29115891</v>
      </c>
      <c r="AE309" s="135"/>
      <c r="AG309" s="135"/>
      <c r="AI309" s="135"/>
    </row>
    <row r="310" spans="1:35" x14ac:dyDescent="0.25">
      <c r="A310" s="29">
        <v>298</v>
      </c>
      <c r="B310" s="52"/>
      <c r="C310" s="134" t="str">
        <f>VLOOKUP(D310,[1]Hoja1!$A$2:$B$1115,2,0)</f>
        <v>15189</v>
      </c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>
        <v>69486112</v>
      </c>
      <c r="J310" s="3">
        <v>109044515</v>
      </c>
      <c r="K310" s="3">
        <v>0</v>
      </c>
      <c r="L310" s="3"/>
      <c r="M310" s="3"/>
      <c r="N310" s="3"/>
      <c r="O310" s="3"/>
      <c r="P310" s="25">
        <v>178530627</v>
      </c>
      <c r="Q310" s="156">
        <v>137997060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5790509</v>
      </c>
      <c r="X310" s="3"/>
      <c r="Y310" s="3">
        <v>0</v>
      </c>
      <c r="Z310" s="3">
        <v>0</v>
      </c>
      <c r="AA310" s="3">
        <v>0</v>
      </c>
      <c r="AB310" s="3"/>
      <c r="AC310" s="27">
        <v>5790509</v>
      </c>
      <c r="AD310" s="28">
        <v>34743058</v>
      </c>
      <c r="AE310" s="135"/>
      <c r="AG310" s="135"/>
      <c r="AI310" s="135"/>
    </row>
    <row r="311" spans="1:35" x14ac:dyDescent="0.25">
      <c r="A311" s="20">
        <v>299</v>
      </c>
      <c r="B311" s="52"/>
      <c r="C311" s="134" t="str">
        <f>VLOOKUP(D311,[1]Hoja1!$A$2:$B$1115,2,0)</f>
        <v>15204</v>
      </c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>
        <v>124880628</v>
      </c>
      <c r="J311" s="3">
        <v>135364447</v>
      </c>
      <c r="K311" s="3">
        <v>0</v>
      </c>
      <c r="L311" s="3"/>
      <c r="M311" s="3"/>
      <c r="N311" s="3"/>
      <c r="O311" s="3"/>
      <c r="P311" s="25">
        <v>260245075</v>
      </c>
      <c r="Q311" s="156">
        <v>187398042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10406719</v>
      </c>
      <c r="X311" s="3"/>
      <c r="Y311" s="3">
        <v>0</v>
      </c>
      <c r="Z311" s="3">
        <v>0</v>
      </c>
      <c r="AA311" s="3">
        <v>0</v>
      </c>
      <c r="AB311" s="3"/>
      <c r="AC311" s="27">
        <v>10406719</v>
      </c>
      <c r="AD311" s="28">
        <v>62440314</v>
      </c>
      <c r="AE311" s="135"/>
      <c r="AG311" s="135"/>
      <c r="AI311" s="135"/>
    </row>
    <row r="312" spans="1:35" x14ac:dyDescent="0.25">
      <c r="A312" s="29">
        <v>300</v>
      </c>
      <c r="B312" s="52"/>
      <c r="C312" s="134" t="str">
        <f>VLOOKUP(D312,[1]Hoja1!$A$2:$B$1115,2,0)</f>
        <v>15212</v>
      </c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>
        <v>38878076</v>
      </c>
      <c r="J312" s="3">
        <v>44708636</v>
      </c>
      <c r="K312" s="3">
        <v>0</v>
      </c>
      <c r="L312" s="3"/>
      <c r="M312" s="3"/>
      <c r="N312" s="3"/>
      <c r="O312" s="3"/>
      <c r="P312" s="25">
        <v>83586712</v>
      </c>
      <c r="Q312" s="156">
        <v>60907836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3239840</v>
      </c>
      <c r="X312" s="3"/>
      <c r="Y312" s="3">
        <v>0</v>
      </c>
      <c r="Z312" s="3">
        <v>0</v>
      </c>
      <c r="AA312" s="3">
        <v>0</v>
      </c>
      <c r="AB312" s="3"/>
      <c r="AC312" s="27">
        <v>3239840</v>
      </c>
      <c r="AD312" s="28">
        <v>19439036</v>
      </c>
      <c r="AE312" s="135"/>
      <c r="AG312" s="135"/>
      <c r="AI312" s="135"/>
    </row>
    <row r="313" spans="1:35" x14ac:dyDescent="0.25">
      <c r="A313" s="20">
        <v>301</v>
      </c>
      <c r="B313" s="52"/>
      <c r="C313" s="134" t="str">
        <f>VLOOKUP(D313,[1]Hoja1!$A$2:$B$1115,2,0)</f>
        <v>15215</v>
      </c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>
        <v>40980943</v>
      </c>
      <c r="J313" s="3">
        <v>41280569</v>
      </c>
      <c r="K313" s="3">
        <v>0</v>
      </c>
      <c r="L313" s="3"/>
      <c r="M313" s="3"/>
      <c r="N313" s="3"/>
      <c r="O313" s="3"/>
      <c r="P313" s="25">
        <v>82261512</v>
      </c>
      <c r="Q313" s="156">
        <v>58355964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3415079</v>
      </c>
      <c r="X313" s="3"/>
      <c r="Y313" s="3">
        <v>0</v>
      </c>
      <c r="Z313" s="3">
        <v>0</v>
      </c>
      <c r="AA313" s="3">
        <v>0</v>
      </c>
      <c r="AB313" s="3"/>
      <c r="AC313" s="27">
        <v>3415079</v>
      </c>
      <c r="AD313" s="28">
        <v>20490469</v>
      </c>
      <c r="AE313" s="135"/>
      <c r="AG313" s="135"/>
      <c r="AI313" s="135"/>
    </row>
    <row r="314" spans="1:35" x14ac:dyDescent="0.25">
      <c r="A314" s="29">
        <v>302</v>
      </c>
      <c r="B314" s="52"/>
      <c r="C314" s="134" t="str">
        <f>VLOOKUP(D314,[1]Hoja1!$A$2:$B$1115,2,0)</f>
        <v>15218</v>
      </c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>
        <v>53995752</v>
      </c>
      <c r="J314" s="3">
        <v>53843333</v>
      </c>
      <c r="K314" s="3">
        <v>0</v>
      </c>
      <c r="L314" s="3"/>
      <c r="M314" s="3"/>
      <c r="N314" s="3"/>
      <c r="O314" s="3"/>
      <c r="P314" s="25">
        <v>107839085</v>
      </c>
      <c r="Q314" s="156">
        <v>76341563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4499646</v>
      </c>
      <c r="X314" s="3"/>
      <c r="Y314" s="3">
        <v>0</v>
      </c>
      <c r="Z314" s="3">
        <v>0</v>
      </c>
      <c r="AA314" s="3">
        <v>0</v>
      </c>
      <c r="AB314" s="3"/>
      <c r="AC314" s="27">
        <v>4499646</v>
      </c>
      <c r="AD314" s="28">
        <v>26997876</v>
      </c>
      <c r="AE314" s="135"/>
      <c r="AG314" s="135"/>
      <c r="AI314" s="135"/>
    </row>
    <row r="315" spans="1:35" x14ac:dyDescent="0.25">
      <c r="A315" s="20">
        <v>303</v>
      </c>
      <c r="B315" s="52"/>
      <c r="C315" s="134" t="str">
        <f>VLOOKUP(D315,[1]Hoja1!$A$2:$B$1115,2,0)</f>
        <v>15223</v>
      </c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>
        <v>345454236</v>
      </c>
      <c r="J315" s="3">
        <v>258008253</v>
      </c>
      <c r="K315" s="3">
        <v>0</v>
      </c>
      <c r="L315" s="3"/>
      <c r="M315" s="3"/>
      <c r="N315" s="3"/>
      <c r="O315" s="3"/>
      <c r="P315" s="25">
        <v>603462489</v>
      </c>
      <c r="Q315" s="156">
        <v>401947518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28787853</v>
      </c>
      <c r="X315" s="3"/>
      <c r="Y315" s="3">
        <v>0</v>
      </c>
      <c r="Z315" s="3">
        <v>0</v>
      </c>
      <c r="AA315" s="3">
        <v>0</v>
      </c>
      <c r="AB315" s="3"/>
      <c r="AC315" s="27">
        <v>28787853</v>
      </c>
      <c r="AD315" s="28">
        <v>172727118</v>
      </c>
      <c r="AE315" s="135"/>
      <c r="AG315" s="135"/>
      <c r="AI315" s="135"/>
    </row>
    <row r="316" spans="1:35" x14ac:dyDescent="0.25">
      <c r="A316" s="29">
        <v>304</v>
      </c>
      <c r="B316" s="52"/>
      <c r="C316" s="134" t="str">
        <f>VLOOKUP(D316,[1]Hoja1!$A$2:$B$1115,2,0)</f>
        <v>15224</v>
      </c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>
        <v>65873479</v>
      </c>
      <c r="J316" s="3">
        <v>77760338</v>
      </c>
      <c r="K316" s="3">
        <v>0</v>
      </c>
      <c r="L316" s="3"/>
      <c r="M316" s="3"/>
      <c r="N316" s="3"/>
      <c r="O316" s="3"/>
      <c r="P316" s="25">
        <v>143633817</v>
      </c>
      <c r="Q316" s="156">
        <v>105207623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5489457</v>
      </c>
      <c r="X316" s="3"/>
      <c r="Y316" s="3">
        <v>0</v>
      </c>
      <c r="Z316" s="3">
        <v>0</v>
      </c>
      <c r="AA316" s="3">
        <v>0</v>
      </c>
      <c r="AB316" s="3"/>
      <c r="AC316" s="27">
        <v>5489457</v>
      </c>
      <c r="AD316" s="28">
        <v>32936737</v>
      </c>
      <c r="AE316" s="135"/>
      <c r="AG316" s="135"/>
      <c r="AI316" s="135"/>
    </row>
    <row r="317" spans="1:35" x14ac:dyDescent="0.25">
      <c r="A317" s="20">
        <v>305</v>
      </c>
      <c r="B317" s="52"/>
      <c r="C317" s="134" t="str">
        <f>VLOOKUP(D317,[1]Hoja1!$A$2:$B$1115,2,0)</f>
        <v>15226</v>
      </c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>
        <v>27415645</v>
      </c>
      <c r="J317" s="3">
        <v>36867708</v>
      </c>
      <c r="K317" s="3">
        <v>0</v>
      </c>
      <c r="L317" s="3"/>
      <c r="M317" s="3"/>
      <c r="N317" s="3"/>
      <c r="O317" s="3"/>
      <c r="P317" s="25">
        <v>64283353</v>
      </c>
      <c r="Q317" s="156">
        <v>48290893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2284637</v>
      </c>
      <c r="X317" s="3"/>
      <c r="Y317" s="3">
        <v>0</v>
      </c>
      <c r="Z317" s="3">
        <v>0</v>
      </c>
      <c r="AA317" s="3">
        <v>0</v>
      </c>
      <c r="AB317" s="3"/>
      <c r="AC317" s="27">
        <v>2284637</v>
      </c>
      <c r="AD317" s="28">
        <v>13707823</v>
      </c>
      <c r="AE317" s="135"/>
      <c r="AG317" s="135"/>
      <c r="AI317" s="135"/>
    </row>
    <row r="318" spans="1:35" x14ac:dyDescent="0.25">
      <c r="A318" s="29">
        <v>306</v>
      </c>
      <c r="B318" s="52"/>
      <c r="C318" s="134" t="str">
        <f>VLOOKUP(D318,[1]Hoja1!$A$2:$B$1115,2,0)</f>
        <v>15232</v>
      </c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>
        <v>62507672</v>
      </c>
      <c r="J318" s="3">
        <v>70654664</v>
      </c>
      <c r="K318" s="3">
        <v>0</v>
      </c>
      <c r="L318" s="3"/>
      <c r="M318" s="3"/>
      <c r="N318" s="3"/>
      <c r="O318" s="3"/>
      <c r="P318" s="25">
        <v>133162336</v>
      </c>
      <c r="Q318" s="156">
        <v>96699529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5208973</v>
      </c>
      <c r="X318" s="3"/>
      <c r="Y318" s="3">
        <v>0</v>
      </c>
      <c r="Z318" s="3">
        <v>0</v>
      </c>
      <c r="AA318" s="3">
        <v>0</v>
      </c>
      <c r="AB318" s="3"/>
      <c r="AC318" s="27">
        <v>5208973</v>
      </c>
      <c r="AD318" s="28">
        <v>31253834</v>
      </c>
      <c r="AE318" s="135"/>
      <c r="AG318" s="135"/>
      <c r="AI318" s="135"/>
    </row>
    <row r="319" spans="1:35" x14ac:dyDescent="0.25">
      <c r="A319" s="20">
        <v>307</v>
      </c>
      <c r="B319" s="52"/>
      <c r="C319" s="134" t="str">
        <f>VLOOKUP(D319,[1]Hoja1!$A$2:$B$1115,2,0)</f>
        <v>15236</v>
      </c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>
        <v>29158922</v>
      </c>
      <c r="J319" s="3">
        <v>39572677</v>
      </c>
      <c r="K319" s="3">
        <v>0</v>
      </c>
      <c r="L319" s="3"/>
      <c r="M319" s="3"/>
      <c r="N319" s="3"/>
      <c r="O319" s="3"/>
      <c r="P319" s="25">
        <v>68731599</v>
      </c>
      <c r="Q319" s="156">
        <v>51722227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2429910</v>
      </c>
      <c r="X319" s="3"/>
      <c r="Y319" s="3">
        <v>0</v>
      </c>
      <c r="Z319" s="3">
        <v>0</v>
      </c>
      <c r="AA319" s="3">
        <v>0</v>
      </c>
      <c r="AB319" s="3"/>
      <c r="AC319" s="27">
        <v>2429910</v>
      </c>
      <c r="AD319" s="28">
        <v>14579462</v>
      </c>
      <c r="AE319" s="135"/>
      <c r="AG319" s="135"/>
      <c r="AI319" s="135"/>
    </row>
    <row r="320" spans="1:35" x14ac:dyDescent="0.25">
      <c r="A320" s="29">
        <v>308</v>
      </c>
      <c r="B320" s="52"/>
      <c r="C320" s="134" t="str">
        <f>VLOOKUP(D320,[1]Hoja1!$A$2:$B$1115,2,0)</f>
        <v>15244</v>
      </c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>
        <v>94982432</v>
      </c>
      <c r="J320" s="3">
        <v>95259974</v>
      </c>
      <c r="K320" s="3">
        <v>0</v>
      </c>
      <c r="L320" s="3"/>
      <c r="M320" s="3"/>
      <c r="N320" s="3"/>
      <c r="O320" s="3"/>
      <c r="P320" s="25">
        <v>190242406</v>
      </c>
      <c r="Q320" s="156">
        <v>134835989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7915203</v>
      </c>
      <c r="X320" s="3"/>
      <c r="Y320" s="3">
        <v>0</v>
      </c>
      <c r="Z320" s="3">
        <v>0</v>
      </c>
      <c r="AA320" s="3">
        <v>0</v>
      </c>
      <c r="AB320" s="3"/>
      <c r="AC320" s="27">
        <v>7915203</v>
      </c>
      <c r="AD320" s="28">
        <v>47491214</v>
      </c>
      <c r="AE320" s="135"/>
      <c r="AG320" s="135"/>
      <c r="AI320" s="135"/>
    </row>
    <row r="321" spans="1:35" x14ac:dyDescent="0.25">
      <c r="A321" s="20">
        <v>309</v>
      </c>
      <c r="B321" s="52"/>
      <c r="C321" s="134" t="str">
        <f>VLOOKUP(D321,[1]Hoja1!$A$2:$B$1115,2,0)</f>
        <v>15248</v>
      </c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>
        <v>41325231</v>
      </c>
      <c r="J321" s="3">
        <v>53428618</v>
      </c>
      <c r="K321" s="3">
        <v>0</v>
      </c>
      <c r="L321" s="3"/>
      <c r="M321" s="3"/>
      <c r="N321" s="3"/>
      <c r="O321" s="3"/>
      <c r="P321" s="25">
        <v>94753849</v>
      </c>
      <c r="Q321" s="156">
        <v>70647463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3443769</v>
      </c>
      <c r="X321" s="3"/>
      <c r="Y321" s="3">
        <v>0</v>
      </c>
      <c r="Z321" s="3">
        <v>0</v>
      </c>
      <c r="AA321" s="3">
        <v>0</v>
      </c>
      <c r="AB321" s="3"/>
      <c r="AC321" s="27">
        <v>3443769</v>
      </c>
      <c r="AD321" s="28">
        <v>20662617</v>
      </c>
      <c r="AE321" s="135"/>
      <c r="AG321" s="135"/>
      <c r="AI321" s="135"/>
    </row>
    <row r="322" spans="1:35" x14ac:dyDescent="0.25">
      <c r="A322" s="29">
        <v>310</v>
      </c>
      <c r="B322" s="52"/>
      <c r="C322" s="134" t="str">
        <f>VLOOKUP(D322,[1]Hoja1!$A$2:$B$1115,2,0)</f>
        <v>15272</v>
      </c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>
        <v>61775166</v>
      </c>
      <c r="J322" s="3">
        <v>80110076</v>
      </c>
      <c r="K322" s="3">
        <v>0</v>
      </c>
      <c r="L322" s="3"/>
      <c r="M322" s="3"/>
      <c r="N322" s="3"/>
      <c r="O322" s="3"/>
      <c r="P322" s="25">
        <v>141885242</v>
      </c>
      <c r="Q322" s="156">
        <v>105849731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5147931</v>
      </c>
      <c r="X322" s="3"/>
      <c r="Y322" s="3">
        <v>0</v>
      </c>
      <c r="Z322" s="3">
        <v>0</v>
      </c>
      <c r="AA322" s="3">
        <v>0</v>
      </c>
      <c r="AB322" s="3"/>
      <c r="AC322" s="27">
        <v>5147931</v>
      </c>
      <c r="AD322" s="28">
        <v>30887580</v>
      </c>
      <c r="AE322" s="135"/>
      <c r="AG322" s="135"/>
      <c r="AI322" s="135"/>
    </row>
    <row r="323" spans="1:35" x14ac:dyDescent="0.25">
      <c r="A323" s="20">
        <v>311</v>
      </c>
      <c r="B323" s="52"/>
      <c r="C323" s="134" t="str">
        <f>VLOOKUP(D323,[1]Hoja1!$A$2:$B$1115,2,0)</f>
        <v>15276</v>
      </c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>
        <v>42934116</v>
      </c>
      <c r="J323" s="3">
        <v>51561373</v>
      </c>
      <c r="K323" s="3">
        <v>0</v>
      </c>
      <c r="L323" s="3"/>
      <c r="M323" s="3"/>
      <c r="N323" s="3"/>
      <c r="O323" s="3"/>
      <c r="P323" s="25">
        <v>94495489</v>
      </c>
      <c r="Q323" s="156">
        <v>69450588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3577843</v>
      </c>
      <c r="X323" s="3"/>
      <c r="Y323" s="3">
        <v>0</v>
      </c>
      <c r="Z323" s="3">
        <v>0</v>
      </c>
      <c r="AA323" s="3">
        <v>0</v>
      </c>
      <c r="AB323" s="3"/>
      <c r="AC323" s="27">
        <v>3577843</v>
      </c>
      <c r="AD323" s="28">
        <v>21467058</v>
      </c>
      <c r="AE323" s="135"/>
      <c r="AG323" s="135"/>
      <c r="AI323" s="135"/>
    </row>
    <row r="324" spans="1:35" x14ac:dyDescent="0.25">
      <c r="A324" s="29">
        <v>312</v>
      </c>
      <c r="B324" s="52"/>
      <c r="C324" s="134" t="str">
        <f>VLOOKUP(D324,[1]Hoja1!$A$2:$B$1115,2,0)</f>
        <v>15293</v>
      </c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>
        <v>53476403</v>
      </c>
      <c r="J324" s="3">
        <v>61385896</v>
      </c>
      <c r="K324" s="3">
        <v>0</v>
      </c>
      <c r="L324" s="3"/>
      <c r="M324" s="3"/>
      <c r="N324" s="3"/>
      <c r="O324" s="3"/>
      <c r="P324" s="25">
        <v>114862299</v>
      </c>
      <c r="Q324" s="156">
        <v>83667731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4456367</v>
      </c>
      <c r="X324" s="3"/>
      <c r="Y324" s="3">
        <v>0</v>
      </c>
      <c r="Z324" s="3">
        <v>0</v>
      </c>
      <c r="AA324" s="3">
        <v>0</v>
      </c>
      <c r="AB324" s="3"/>
      <c r="AC324" s="27">
        <v>4456367</v>
      </c>
      <c r="AD324" s="28">
        <v>26738201</v>
      </c>
      <c r="AE324" s="135"/>
      <c r="AG324" s="135"/>
      <c r="AI324" s="135"/>
    </row>
    <row r="325" spans="1:35" x14ac:dyDescent="0.25">
      <c r="A325" s="20">
        <v>313</v>
      </c>
      <c r="B325" s="52"/>
      <c r="C325" s="134" t="str">
        <f>VLOOKUP(D325,[1]Hoja1!$A$2:$B$1115,2,0)</f>
        <v>15296</v>
      </c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>
        <v>81769322</v>
      </c>
      <c r="J325" s="3">
        <v>98438374</v>
      </c>
      <c r="K325" s="3">
        <v>0</v>
      </c>
      <c r="L325" s="3"/>
      <c r="M325" s="3"/>
      <c r="N325" s="3"/>
      <c r="O325" s="3"/>
      <c r="P325" s="25">
        <v>180207696</v>
      </c>
      <c r="Q325" s="156">
        <v>132508924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6814110</v>
      </c>
      <c r="X325" s="3"/>
      <c r="Y325" s="3">
        <v>0</v>
      </c>
      <c r="Z325" s="3">
        <v>0</v>
      </c>
      <c r="AA325" s="3">
        <v>0</v>
      </c>
      <c r="AB325" s="3"/>
      <c r="AC325" s="27">
        <v>6814110</v>
      </c>
      <c r="AD325" s="28">
        <v>40884662</v>
      </c>
      <c r="AE325" s="135"/>
      <c r="AG325" s="135"/>
      <c r="AI325" s="135"/>
    </row>
    <row r="326" spans="1:35" x14ac:dyDescent="0.25">
      <c r="A326" s="29">
        <v>314</v>
      </c>
      <c r="B326" s="52"/>
      <c r="C326" s="134" t="str">
        <f>VLOOKUP(D326,[1]Hoja1!$A$2:$B$1115,2,0)</f>
        <v>15299</v>
      </c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>
        <v>180242196</v>
      </c>
      <c r="J326" s="3">
        <v>227581686</v>
      </c>
      <c r="K326" s="3">
        <v>0</v>
      </c>
      <c r="L326" s="3"/>
      <c r="M326" s="3"/>
      <c r="N326" s="3"/>
      <c r="O326" s="3"/>
      <c r="P326" s="25">
        <v>407823882</v>
      </c>
      <c r="Q326" s="156">
        <v>302682601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15020183</v>
      </c>
      <c r="X326" s="3"/>
      <c r="Y326" s="3">
        <v>0</v>
      </c>
      <c r="Z326" s="3">
        <v>0</v>
      </c>
      <c r="AA326" s="3">
        <v>0</v>
      </c>
      <c r="AB326" s="3"/>
      <c r="AC326" s="27">
        <v>15020183</v>
      </c>
      <c r="AD326" s="28">
        <v>90121098</v>
      </c>
      <c r="AE326" s="135"/>
      <c r="AG326" s="135"/>
      <c r="AI326" s="135"/>
    </row>
    <row r="327" spans="1:35" x14ac:dyDescent="0.25">
      <c r="A327" s="20">
        <v>315</v>
      </c>
      <c r="B327" s="52"/>
      <c r="C327" s="134" t="str">
        <f>VLOOKUP(D327,[1]Hoja1!$A$2:$B$1115,2,0)</f>
        <v>15317</v>
      </c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>
        <v>21024942</v>
      </c>
      <c r="J327" s="3">
        <v>23645640</v>
      </c>
      <c r="K327" s="3">
        <v>0</v>
      </c>
      <c r="L327" s="3"/>
      <c r="M327" s="3"/>
      <c r="N327" s="3"/>
      <c r="O327" s="3"/>
      <c r="P327" s="25">
        <v>44670582</v>
      </c>
      <c r="Q327" s="156">
        <v>32406035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1752079</v>
      </c>
      <c r="X327" s="3"/>
      <c r="Y327" s="3">
        <v>0</v>
      </c>
      <c r="Z327" s="3">
        <v>0</v>
      </c>
      <c r="AA327" s="3">
        <v>0</v>
      </c>
      <c r="AB327" s="3"/>
      <c r="AC327" s="27">
        <v>1752079</v>
      </c>
      <c r="AD327" s="28">
        <v>10512468</v>
      </c>
      <c r="AE327" s="135"/>
      <c r="AG327" s="135"/>
      <c r="AI327" s="135"/>
    </row>
    <row r="328" spans="1:35" x14ac:dyDescent="0.25">
      <c r="A328" s="29">
        <v>316</v>
      </c>
      <c r="B328" s="52"/>
      <c r="C328" s="134" t="str">
        <f>VLOOKUP(D328,[1]Hoja1!$A$2:$B$1115,2,0)</f>
        <v>15322</v>
      </c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>
        <v>117247424</v>
      </c>
      <c r="J328" s="3">
        <v>166887862</v>
      </c>
      <c r="K328" s="3">
        <v>0</v>
      </c>
      <c r="L328" s="3"/>
      <c r="M328" s="3"/>
      <c r="N328" s="3"/>
      <c r="O328" s="3"/>
      <c r="P328" s="25">
        <v>284135286</v>
      </c>
      <c r="Q328" s="156">
        <v>215740957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9770619</v>
      </c>
      <c r="X328" s="3"/>
      <c r="Y328" s="3">
        <v>0</v>
      </c>
      <c r="Z328" s="3">
        <v>0</v>
      </c>
      <c r="AA328" s="3">
        <v>0</v>
      </c>
      <c r="AB328" s="3"/>
      <c r="AC328" s="27">
        <v>9770619</v>
      </c>
      <c r="AD328" s="28">
        <v>58623710</v>
      </c>
      <c r="AE328" s="135"/>
      <c r="AG328" s="135"/>
      <c r="AI328" s="135"/>
    </row>
    <row r="329" spans="1:35" x14ac:dyDescent="0.25">
      <c r="A329" s="20">
        <v>317</v>
      </c>
      <c r="B329" s="52"/>
      <c r="C329" s="134" t="str">
        <f>VLOOKUP(D329,[1]Hoja1!$A$2:$B$1115,2,0)</f>
        <v>15325</v>
      </c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>
        <v>34203866</v>
      </c>
      <c r="J329" s="3">
        <v>43545883</v>
      </c>
      <c r="K329" s="3">
        <v>0</v>
      </c>
      <c r="L329" s="3"/>
      <c r="M329" s="3"/>
      <c r="N329" s="3"/>
      <c r="O329" s="3"/>
      <c r="P329" s="25">
        <v>77749749</v>
      </c>
      <c r="Q329" s="156">
        <v>57797493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2850322</v>
      </c>
      <c r="X329" s="3"/>
      <c r="Y329" s="3">
        <v>0</v>
      </c>
      <c r="Z329" s="3">
        <v>0</v>
      </c>
      <c r="AA329" s="3">
        <v>0</v>
      </c>
      <c r="AB329" s="3"/>
      <c r="AC329" s="27">
        <v>2850322</v>
      </c>
      <c r="AD329" s="28">
        <v>17101934</v>
      </c>
      <c r="AE329" s="135"/>
      <c r="AG329" s="135"/>
      <c r="AI329" s="135"/>
    </row>
    <row r="330" spans="1:35" x14ac:dyDescent="0.25">
      <c r="A330" s="29">
        <v>318</v>
      </c>
      <c r="B330" s="52"/>
      <c r="C330" s="134" t="str">
        <f>VLOOKUP(D330,[1]Hoja1!$A$2:$B$1115,2,0)</f>
        <v>15332</v>
      </c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>
        <v>87209401</v>
      </c>
      <c r="J330" s="3">
        <v>92733061</v>
      </c>
      <c r="K330" s="3">
        <v>0</v>
      </c>
      <c r="L330" s="3"/>
      <c r="M330" s="3"/>
      <c r="N330" s="3"/>
      <c r="O330" s="3"/>
      <c r="P330" s="25">
        <v>179942462</v>
      </c>
      <c r="Q330" s="156">
        <v>129070311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7267450</v>
      </c>
      <c r="X330" s="3"/>
      <c r="Y330" s="3">
        <v>0</v>
      </c>
      <c r="Z330" s="3">
        <v>0</v>
      </c>
      <c r="AA330" s="3">
        <v>0</v>
      </c>
      <c r="AB330" s="3"/>
      <c r="AC330" s="27">
        <v>7267450</v>
      </c>
      <c r="AD330" s="28">
        <v>43604701</v>
      </c>
      <c r="AE330" s="135"/>
      <c r="AG330" s="135"/>
      <c r="AI330" s="135"/>
    </row>
    <row r="331" spans="1:35" x14ac:dyDescent="0.25">
      <c r="A331" s="20">
        <v>319</v>
      </c>
      <c r="B331" s="52"/>
      <c r="C331" s="134" t="str">
        <f>VLOOKUP(D331,[1]Hoja1!$A$2:$B$1115,2,0)</f>
        <v>15362</v>
      </c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>
        <v>26694954</v>
      </c>
      <c r="J331" s="3">
        <v>37664215</v>
      </c>
      <c r="K331" s="3">
        <v>0</v>
      </c>
      <c r="L331" s="3"/>
      <c r="M331" s="3"/>
      <c r="N331" s="3"/>
      <c r="O331" s="3"/>
      <c r="P331" s="25">
        <v>64359169</v>
      </c>
      <c r="Q331" s="156">
        <v>48787115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2224580</v>
      </c>
      <c r="X331" s="3"/>
      <c r="Y331" s="3">
        <v>0</v>
      </c>
      <c r="Z331" s="3">
        <v>0</v>
      </c>
      <c r="AA331" s="3">
        <v>0</v>
      </c>
      <c r="AB331" s="3"/>
      <c r="AC331" s="27">
        <v>2224580</v>
      </c>
      <c r="AD331" s="28">
        <v>13347474</v>
      </c>
      <c r="AE331" s="135"/>
      <c r="AG331" s="135"/>
      <c r="AI331" s="135"/>
    </row>
    <row r="332" spans="1:35" x14ac:dyDescent="0.25">
      <c r="A332" s="29">
        <v>320</v>
      </c>
      <c r="B332" s="52"/>
      <c r="C332" s="134" t="str">
        <f>VLOOKUP(D332,[1]Hoja1!$A$2:$B$1115,2,0)</f>
        <v>15367</v>
      </c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>
        <v>103380384</v>
      </c>
      <c r="J332" s="3">
        <v>111890031</v>
      </c>
      <c r="K332" s="3">
        <v>0</v>
      </c>
      <c r="L332" s="3"/>
      <c r="M332" s="3"/>
      <c r="N332" s="3"/>
      <c r="O332" s="3"/>
      <c r="P332" s="25">
        <v>215270415</v>
      </c>
      <c r="Q332" s="156">
        <v>154965191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8615032</v>
      </c>
      <c r="X332" s="3"/>
      <c r="Y332" s="3">
        <v>0</v>
      </c>
      <c r="Z332" s="3">
        <v>0</v>
      </c>
      <c r="AA332" s="3">
        <v>0</v>
      </c>
      <c r="AB332" s="3"/>
      <c r="AC332" s="27">
        <v>8615032</v>
      </c>
      <c r="AD332" s="28">
        <v>51690192</v>
      </c>
      <c r="AE332" s="135"/>
      <c r="AG332" s="135"/>
      <c r="AI332" s="135"/>
    </row>
    <row r="333" spans="1:35" x14ac:dyDescent="0.25">
      <c r="A333" s="20">
        <v>321</v>
      </c>
      <c r="B333" s="52"/>
      <c r="C333" s="134" t="str">
        <f>VLOOKUP(D333,[1]Hoja1!$A$2:$B$1115,2,0)</f>
        <v>15368</v>
      </c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>
        <v>99778936</v>
      </c>
      <c r="J333" s="3">
        <v>90157401</v>
      </c>
      <c r="K333" s="3">
        <v>0</v>
      </c>
      <c r="L333" s="3"/>
      <c r="M333" s="3"/>
      <c r="N333" s="3"/>
      <c r="O333" s="3"/>
      <c r="P333" s="25">
        <v>189936337</v>
      </c>
      <c r="Q333" s="156">
        <v>131731956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8314911</v>
      </c>
      <c r="X333" s="3"/>
      <c r="Y333" s="3">
        <v>0</v>
      </c>
      <c r="Z333" s="3">
        <v>0</v>
      </c>
      <c r="AA333" s="3">
        <v>0</v>
      </c>
      <c r="AB333" s="3"/>
      <c r="AC333" s="27">
        <v>8314911</v>
      </c>
      <c r="AD333" s="28">
        <v>49889470</v>
      </c>
      <c r="AE333" s="135"/>
      <c r="AG333" s="135"/>
      <c r="AI333" s="135"/>
    </row>
    <row r="334" spans="1:35" x14ac:dyDescent="0.25">
      <c r="A334" s="29">
        <v>322</v>
      </c>
      <c r="B334" s="52"/>
      <c r="C334" s="134" t="str">
        <f>VLOOKUP(D334,[1]Hoja1!$A$2:$B$1115,2,0)</f>
        <v>15377</v>
      </c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>
        <v>63326271</v>
      </c>
      <c r="J334" s="3">
        <v>59507679</v>
      </c>
      <c r="K334" s="3">
        <v>0</v>
      </c>
      <c r="L334" s="3"/>
      <c r="M334" s="3"/>
      <c r="N334" s="3"/>
      <c r="O334" s="3"/>
      <c r="P334" s="25">
        <v>122833950</v>
      </c>
      <c r="Q334" s="156">
        <v>85893624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5277189</v>
      </c>
      <c r="X334" s="3"/>
      <c r="Y334" s="3">
        <v>0</v>
      </c>
      <c r="Z334" s="3">
        <v>0</v>
      </c>
      <c r="AA334" s="3">
        <v>0</v>
      </c>
      <c r="AB334" s="3"/>
      <c r="AC334" s="27">
        <v>5277189</v>
      </c>
      <c r="AD334" s="28">
        <v>31663137</v>
      </c>
      <c r="AE334" s="135"/>
      <c r="AG334" s="135"/>
      <c r="AI334" s="135"/>
    </row>
    <row r="335" spans="1:35" x14ac:dyDescent="0.25">
      <c r="A335" s="20">
        <v>323</v>
      </c>
      <c r="B335" s="52"/>
      <c r="C335" s="134" t="str">
        <f>VLOOKUP(D335,[1]Hoja1!$A$2:$B$1115,2,0)</f>
        <v>15380</v>
      </c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>
        <v>28283370</v>
      </c>
      <c r="J335" s="3">
        <v>32694258</v>
      </c>
      <c r="K335" s="3">
        <v>0</v>
      </c>
      <c r="L335" s="3"/>
      <c r="M335" s="3"/>
      <c r="N335" s="3"/>
      <c r="O335" s="3"/>
      <c r="P335" s="25">
        <v>60977628</v>
      </c>
      <c r="Q335" s="156">
        <v>44478998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2356948</v>
      </c>
      <c r="X335" s="3"/>
      <c r="Y335" s="3">
        <v>0</v>
      </c>
      <c r="Z335" s="3">
        <v>0</v>
      </c>
      <c r="AA335" s="3">
        <v>0</v>
      </c>
      <c r="AB335" s="3"/>
      <c r="AC335" s="27">
        <v>2356948</v>
      </c>
      <c r="AD335" s="28">
        <v>14141682</v>
      </c>
      <c r="AE335" s="135"/>
      <c r="AG335" s="135"/>
      <c r="AI335" s="135"/>
    </row>
    <row r="336" spans="1:35" x14ac:dyDescent="0.25">
      <c r="A336" s="29">
        <v>324</v>
      </c>
      <c r="B336" s="52"/>
      <c r="C336" s="134" t="str">
        <f>VLOOKUP(D336,[1]Hoja1!$A$2:$B$1115,2,0)</f>
        <v>15401</v>
      </c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>
        <v>13984848</v>
      </c>
      <c r="J336" s="3">
        <v>14859238</v>
      </c>
      <c r="K336" s="3">
        <v>0</v>
      </c>
      <c r="L336" s="3"/>
      <c r="M336" s="3"/>
      <c r="N336" s="3"/>
      <c r="O336" s="3"/>
      <c r="P336" s="25">
        <v>28844086</v>
      </c>
      <c r="Q336" s="156">
        <v>20686258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1165404</v>
      </c>
      <c r="X336" s="3"/>
      <c r="Y336" s="3">
        <v>0</v>
      </c>
      <c r="Z336" s="3">
        <v>0</v>
      </c>
      <c r="AA336" s="3">
        <v>0</v>
      </c>
      <c r="AB336" s="3"/>
      <c r="AC336" s="27">
        <v>1165404</v>
      </c>
      <c r="AD336" s="28">
        <v>6992424</v>
      </c>
      <c r="AE336" s="135"/>
      <c r="AG336" s="135"/>
      <c r="AI336" s="135"/>
    </row>
    <row r="337" spans="1:35" x14ac:dyDescent="0.25">
      <c r="A337" s="20">
        <v>325</v>
      </c>
      <c r="B337" s="52"/>
      <c r="C337" s="134" t="str">
        <f>VLOOKUP(D337,[1]Hoja1!$A$2:$B$1115,2,0)</f>
        <v>15403</v>
      </c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>
        <v>38296858</v>
      </c>
      <c r="J337" s="3">
        <v>48040055</v>
      </c>
      <c r="K337" s="3">
        <v>0</v>
      </c>
      <c r="L337" s="3"/>
      <c r="M337" s="3"/>
      <c r="N337" s="3"/>
      <c r="O337" s="3"/>
      <c r="P337" s="25">
        <v>86336913</v>
      </c>
      <c r="Q337" s="156">
        <v>63997080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3191405</v>
      </c>
      <c r="X337" s="3"/>
      <c r="Y337" s="3">
        <v>0</v>
      </c>
      <c r="Z337" s="3">
        <v>0</v>
      </c>
      <c r="AA337" s="3">
        <v>0</v>
      </c>
      <c r="AB337" s="3"/>
      <c r="AC337" s="27">
        <v>3191405</v>
      </c>
      <c r="AD337" s="28">
        <v>19148428</v>
      </c>
      <c r="AE337" s="135"/>
      <c r="AG337" s="135"/>
      <c r="AI337" s="135"/>
    </row>
    <row r="338" spans="1:35" x14ac:dyDescent="0.25">
      <c r="A338" s="29">
        <v>326</v>
      </c>
      <c r="B338" s="52"/>
      <c r="C338" s="134" t="str">
        <f>VLOOKUP(D338,[1]Hoja1!$A$2:$B$1115,2,0)</f>
        <v>15407</v>
      </c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>
        <v>223095772</v>
      </c>
      <c r="J338" s="3">
        <v>275960442</v>
      </c>
      <c r="K338" s="3">
        <v>0</v>
      </c>
      <c r="L338" s="3"/>
      <c r="M338" s="3"/>
      <c r="N338" s="3"/>
      <c r="O338" s="3"/>
      <c r="P338" s="25">
        <v>499056214</v>
      </c>
      <c r="Q338" s="156">
        <v>368917012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18591314</v>
      </c>
      <c r="X338" s="3"/>
      <c r="Y338" s="3">
        <v>0</v>
      </c>
      <c r="Z338" s="3">
        <v>0</v>
      </c>
      <c r="AA338" s="3">
        <v>0</v>
      </c>
      <c r="AB338" s="3"/>
      <c r="AC338" s="27">
        <v>18591314</v>
      </c>
      <c r="AD338" s="28">
        <v>111547888</v>
      </c>
      <c r="AE338" s="135"/>
      <c r="AG338" s="135"/>
      <c r="AI338" s="135"/>
    </row>
    <row r="339" spans="1:35" x14ac:dyDescent="0.25">
      <c r="A339" s="20">
        <v>327</v>
      </c>
      <c r="B339" s="52"/>
      <c r="C339" s="134" t="str">
        <f>VLOOKUP(D339,[1]Hoja1!$A$2:$B$1115,2,0)</f>
        <v>15425</v>
      </c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>
        <v>42573873</v>
      </c>
      <c r="J339" s="3">
        <v>65976571</v>
      </c>
      <c r="K339" s="3">
        <v>0</v>
      </c>
      <c r="L339" s="3"/>
      <c r="M339" s="3"/>
      <c r="N339" s="3"/>
      <c r="O339" s="3"/>
      <c r="P339" s="25">
        <v>108550444</v>
      </c>
      <c r="Q339" s="156">
        <v>83715686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3547823</v>
      </c>
      <c r="X339" s="3"/>
      <c r="Y339" s="3">
        <v>0</v>
      </c>
      <c r="Z339" s="3">
        <v>0</v>
      </c>
      <c r="AA339" s="3">
        <v>0</v>
      </c>
      <c r="AB339" s="3"/>
      <c r="AC339" s="27">
        <v>3547823</v>
      </c>
      <c r="AD339" s="28">
        <v>21286935</v>
      </c>
      <c r="AE339" s="135"/>
      <c r="AG339" s="135"/>
      <c r="AI339" s="135"/>
    </row>
    <row r="340" spans="1:35" x14ac:dyDescent="0.25">
      <c r="A340" s="29">
        <v>328</v>
      </c>
      <c r="B340" s="52"/>
      <c r="C340" s="134" t="str">
        <f>VLOOKUP(D340,[1]Hoja1!$A$2:$B$1115,2,0)</f>
        <v>15442</v>
      </c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>
        <v>121976816</v>
      </c>
      <c r="J340" s="3">
        <v>130203509</v>
      </c>
      <c r="K340" s="3">
        <v>0</v>
      </c>
      <c r="L340" s="3"/>
      <c r="M340" s="3"/>
      <c r="N340" s="3"/>
      <c r="O340" s="3"/>
      <c r="P340" s="25">
        <v>252180325</v>
      </c>
      <c r="Q340" s="156">
        <v>181027184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10164735</v>
      </c>
      <c r="X340" s="3"/>
      <c r="Y340" s="3">
        <v>0</v>
      </c>
      <c r="Z340" s="3">
        <v>0</v>
      </c>
      <c r="AA340" s="3">
        <v>0</v>
      </c>
      <c r="AB340" s="3"/>
      <c r="AC340" s="27">
        <v>10164735</v>
      </c>
      <c r="AD340" s="28">
        <v>60988406</v>
      </c>
      <c r="AE340" s="135"/>
      <c r="AG340" s="135"/>
      <c r="AI340" s="135"/>
    </row>
    <row r="341" spans="1:35" x14ac:dyDescent="0.25">
      <c r="A341" s="20">
        <v>329</v>
      </c>
      <c r="B341" s="52"/>
      <c r="C341" s="134" t="str">
        <f>VLOOKUP(D341,[1]Hoja1!$A$2:$B$1115,2,0)</f>
        <v>15455</v>
      </c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>
        <v>106643954</v>
      </c>
      <c r="J341" s="3">
        <v>127489838</v>
      </c>
      <c r="K341" s="3">
        <v>0</v>
      </c>
      <c r="L341" s="3"/>
      <c r="M341" s="3"/>
      <c r="N341" s="3"/>
      <c r="O341" s="3"/>
      <c r="P341" s="25">
        <v>234133792</v>
      </c>
      <c r="Q341" s="156">
        <v>171924818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8886996</v>
      </c>
      <c r="X341" s="3"/>
      <c r="Y341" s="3">
        <v>0</v>
      </c>
      <c r="Z341" s="3">
        <v>0</v>
      </c>
      <c r="AA341" s="3">
        <v>0</v>
      </c>
      <c r="AB341" s="3"/>
      <c r="AC341" s="27">
        <v>8886996</v>
      </c>
      <c r="AD341" s="28">
        <v>53321978</v>
      </c>
      <c r="AE341" s="135"/>
      <c r="AG341" s="135"/>
      <c r="AI341" s="135"/>
    </row>
    <row r="342" spans="1:35" x14ac:dyDescent="0.25">
      <c r="A342" s="29">
        <v>330</v>
      </c>
      <c r="B342" s="52"/>
      <c r="C342" s="134" t="str">
        <f>VLOOKUP(D342,[1]Hoja1!$A$2:$B$1115,2,0)</f>
        <v>15464</v>
      </c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>
        <v>92410644</v>
      </c>
      <c r="J342" s="3">
        <v>87602700</v>
      </c>
      <c r="K342" s="3">
        <v>0</v>
      </c>
      <c r="L342" s="3"/>
      <c r="M342" s="3"/>
      <c r="N342" s="3"/>
      <c r="O342" s="3"/>
      <c r="P342" s="25">
        <v>180013344</v>
      </c>
      <c r="Q342" s="156">
        <v>126107135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7700887</v>
      </c>
      <c r="X342" s="3"/>
      <c r="Y342" s="3">
        <v>0</v>
      </c>
      <c r="Z342" s="3">
        <v>0</v>
      </c>
      <c r="AA342" s="3">
        <v>0</v>
      </c>
      <c r="AB342" s="3"/>
      <c r="AC342" s="27">
        <v>7700887</v>
      </c>
      <c r="AD342" s="28">
        <v>46205322</v>
      </c>
      <c r="AE342" s="135"/>
      <c r="AG342" s="135"/>
      <c r="AI342" s="135"/>
    </row>
    <row r="343" spans="1:35" x14ac:dyDescent="0.25">
      <c r="A343" s="20">
        <v>331</v>
      </c>
      <c r="B343" s="52"/>
      <c r="C343" s="134" t="str">
        <f>VLOOKUP(D343,[1]Hoja1!$A$2:$B$1115,2,0)</f>
        <v>15466</v>
      </c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>
        <v>81644984</v>
      </c>
      <c r="J343" s="3">
        <v>91270800</v>
      </c>
      <c r="K343" s="3">
        <v>0</v>
      </c>
      <c r="L343" s="3"/>
      <c r="M343" s="3"/>
      <c r="N343" s="3"/>
      <c r="O343" s="3"/>
      <c r="P343" s="25">
        <v>172915784</v>
      </c>
      <c r="Q343" s="156">
        <v>125289545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6803749</v>
      </c>
      <c r="X343" s="3"/>
      <c r="Y343" s="3">
        <v>0</v>
      </c>
      <c r="Z343" s="3">
        <v>0</v>
      </c>
      <c r="AA343" s="3">
        <v>0</v>
      </c>
      <c r="AB343" s="3"/>
      <c r="AC343" s="27">
        <v>6803749</v>
      </c>
      <c r="AD343" s="28">
        <v>40822490</v>
      </c>
      <c r="AE343" s="135"/>
      <c r="AG343" s="135"/>
      <c r="AI343" s="135"/>
    </row>
    <row r="344" spans="1:35" x14ac:dyDescent="0.25">
      <c r="A344" s="29">
        <v>332</v>
      </c>
      <c r="B344" s="52"/>
      <c r="C344" s="134" t="str">
        <f>VLOOKUP(D344,[1]Hoja1!$A$2:$B$1115,2,0)</f>
        <v>15469</v>
      </c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>
        <v>261665580</v>
      </c>
      <c r="J344" s="3">
        <v>400573241</v>
      </c>
      <c r="K344" s="3">
        <v>0</v>
      </c>
      <c r="L344" s="3"/>
      <c r="M344" s="3"/>
      <c r="N344" s="3"/>
      <c r="O344" s="3"/>
      <c r="P344" s="25">
        <v>662238821</v>
      </c>
      <c r="Q344" s="156">
        <v>509600566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21805465</v>
      </c>
      <c r="X344" s="3"/>
      <c r="Y344" s="3">
        <v>0</v>
      </c>
      <c r="Z344" s="3">
        <v>0</v>
      </c>
      <c r="AA344" s="3">
        <v>0</v>
      </c>
      <c r="AB344" s="3"/>
      <c r="AC344" s="27">
        <v>21805465</v>
      </c>
      <c r="AD344" s="28">
        <v>130832790</v>
      </c>
      <c r="AE344" s="135"/>
      <c r="AG344" s="135"/>
      <c r="AI344" s="135"/>
    </row>
    <row r="345" spans="1:35" x14ac:dyDescent="0.25">
      <c r="A345" s="20">
        <v>333</v>
      </c>
      <c r="B345" s="52"/>
      <c r="C345" s="134" t="str">
        <f>VLOOKUP(D345,[1]Hoja1!$A$2:$B$1115,2,0)</f>
        <v>15476</v>
      </c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>
        <v>81381274</v>
      </c>
      <c r="J345" s="3">
        <v>96929806</v>
      </c>
      <c r="K345" s="3">
        <v>0</v>
      </c>
      <c r="L345" s="3"/>
      <c r="M345" s="3"/>
      <c r="N345" s="3"/>
      <c r="O345" s="3"/>
      <c r="P345" s="25">
        <v>178311080</v>
      </c>
      <c r="Q345" s="156">
        <v>130838671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6781773</v>
      </c>
      <c r="X345" s="3"/>
      <c r="Y345" s="3">
        <v>0</v>
      </c>
      <c r="Z345" s="3">
        <v>0</v>
      </c>
      <c r="AA345" s="3">
        <v>0</v>
      </c>
      <c r="AB345" s="3"/>
      <c r="AC345" s="27">
        <v>6781773</v>
      </c>
      <c r="AD345" s="28">
        <v>40690636</v>
      </c>
      <c r="AE345" s="135"/>
      <c r="AG345" s="135"/>
      <c r="AI345" s="135"/>
    </row>
    <row r="346" spans="1:35" x14ac:dyDescent="0.25">
      <c r="A346" s="29">
        <v>334</v>
      </c>
      <c r="B346" s="52"/>
      <c r="C346" s="134" t="str">
        <f>VLOOKUP(D346,[1]Hoja1!$A$2:$B$1115,2,0)</f>
        <v>15480</v>
      </c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>
        <v>174409756</v>
      </c>
      <c r="J346" s="3">
        <v>151577857</v>
      </c>
      <c r="K346" s="3">
        <v>0</v>
      </c>
      <c r="L346" s="3"/>
      <c r="M346" s="3"/>
      <c r="N346" s="3"/>
      <c r="O346" s="3"/>
      <c r="P346" s="25">
        <v>325987613</v>
      </c>
      <c r="Q346" s="156">
        <v>224248587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14534146</v>
      </c>
      <c r="X346" s="3"/>
      <c r="Y346" s="3">
        <v>0</v>
      </c>
      <c r="Z346" s="3">
        <v>0</v>
      </c>
      <c r="AA346" s="3">
        <v>0</v>
      </c>
      <c r="AB346" s="3"/>
      <c r="AC346" s="27">
        <v>14534146</v>
      </c>
      <c r="AD346" s="28">
        <v>87204880</v>
      </c>
      <c r="AE346" s="135"/>
      <c r="AG346" s="135"/>
      <c r="AI346" s="135"/>
    </row>
    <row r="347" spans="1:35" x14ac:dyDescent="0.25">
      <c r="A347" s="20">
        <v>335</v>
      </c>
      <c r="B347" s="52"/>
      <c r="C347" s="134" t="str">
        <f>VLOOKUP(D347,[1]Hoja1!$A$2:$B$1115,2,0)</f>
        <v>15491</v>
      </c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>
        <v>154167312</v>
      </c>
      <c r="J347" s="3">
        <v>201858781</v>
      </c>
      <c r="K347" s="3">
        <v>0</v>
      </c>
      <c r="L347" s="3"/>
      <c r="M347" s="3"/>
      <c r="N347" s="3"/>
      <c r="O347" s="3"/>
      <c r="P347" s="25">
        <v>356026093</v>
      </c>
      <c r="Q347" s="156">
        <v>266095161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12847276</v>
      </c>
      <c r="X347" s="3"/>
      <c r="Y347" s="3">
        <v>0</v>
      </c>
      <c r="Z347" s="3">
        <v>0</v>
      </c>
      <c r="AA347" s="3">
        <v>0</v>
      </c>
      <c r="AB347" s="3"/>
      <c r="AC347" s="27">
        <v>12847276</v>
      </c>
      <c r="AD347" s="28">
        <v>77083656</v>
      </c>
      <c r="AE347" s="135"/>
      <c r="AG347" s="135"/>
      <c r="AI347" s="135"/>
    </row>
    <row r="348" spans="1:35" x14ac:dyDescent="0.25">
      <c r="A348" s="29">
        <v>336</v>
      </c>
      <c r="B348" s="52"/>
      <c r="C348" s="134" t="str">
        <f>VLOOKUP(D348,[1]Hoja1!$A$2:$B$1115,2,0)</f>
        <v>15494</v>
      </c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>
        <v>85100268</v>
      </c>
      <c r="J348" s="3">
        <v>101764695</v>
      </c>
      <c r="K348" s="3">
        <v>0</v>
      </c>
      <c r="L348" s="3"/>
      <c r="M348" s="3"/>
      <c r="N348" s="3"/>
      <c r="O348" s="3"/>
      <c r="P348" s="25">
        <v>186864963</v>
      </c>
      <c r="Q348" s="156">
        <v>137223140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7091689</v>
      </c>
      <c r="X348" s="3"/>
      <c r="Y348" s="3">
        <v>0</v>
      </c>
      <c r="Z348" s="3">
        <v>0</v>
      </c>
      <c r="AA348" s="3">
        <v>0</v>
      </c>
      <c r="AB348" s="3"/>
      <c r="AC348" s="27">
        <v>7091689</v>
      </c>
      <c r="AD348" s="28">
        <v>42550134</v>
      </c>
      <c r="AE348" s="135"/>
      <c r="AG348" s="135"/>
      <c r="AI348" s="135"/>
    </row>
    <row r="349" spans="1:35" x14ac:dyDescent="0.25">
      <c r="A349" s="20">
        <v>337</v>
      </c>
      <c r="B349" s="52"/>
      <c r="C349" s="134" t="str">
        <f>VLOOKUP(D349,[1]Hoja1!$A$2:$B$1115,2,0)</f>
        <v>15500</v>
      </c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>
        <v>31693513</v>
      </c>
      <c r="J349" s="3">
        <v>36403354</v>
      </c>
      <c r="K349" s="3">
        <v>0</v>
      </c>
      <c r="L349" s="3"/>
      <c r="M349" s="3"/>
      <c r="N349" s="3"/>
      <c r="O349" s="3"/>
      <c r="P349" s="25">
        <v>68096867</v>
      </c>
      <c r="Q349" s="156">
        <v>49608984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2641126</v>
      </c>
      <c r="X349" s="3"/>
      <c r="Y349" s="3">
        <v>0</v>
      </c>
      <c r="Z349" s="3">
        <v>0</v>
      </c>
      <c r="AA349" s="3">
        <v>0</v>
      </c>
      <c r="AB349" s="3"/>
      <c r="AC349" s="27">
        <v>2641126</v>
      </c>
      <c r="AD349" s="28">
        <v>15846757</v>
      </c>
      <c r="AE349" s="135"/>
      <c r="AG349" s="135"/>
      <c r="AI349" s="135"/>
    </row>
    <row r="350" spans="1:35" x14ac:dyDescent="0.25">
      <c r="A350" s="29">
        <v>338</v>
      </c>
      <c r="B350" s="52"/>
      <c r="C350" s="134" t="str">
        <f>VLOOKUP(D350,[1]Hoja1!$A$2:$B$1115,2,0)</f>
        <v>15507</v>
      </c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>
        <v>173267768</v>
      </c>
      <c r="J350" s="3">
        <v>183036501</v>
      </c>
      <c r="K350" s="3">
        <v>0</v>
      </c>
      <c r="L350" s="3"/>
      <c r="M350" s="3"/>
      <c r="N350" s="3"/>
      <c r="O350" s="3"/>
      <c r="P350" s="25">
        <v>356304269</v>
      </c>
      <c r="Q350" s="156">
        <v>255231406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14438981</v>
      </c>
      <c r="X350" s="3"/>
      <c r="Y350" s="3">
        <v>0</v>
      </c>
      <c r="Z350" s="3">
        <v>0</v>
      </c>
      <c r="AA350" s="3">
        <v>0</v>
      </c>
      <c r="AB350" s="3"/>
      <c r="AC350" s="27">
        <v>14438981</v>
      </c>
      <c r="AD350" s="28">
        <v>86633882</v>
      </c>
      <c r="AE350" s="135"/>
      <c r="AG350" s="135"/>
      <c r="AI350" s="135"/>
    </row>
    <row r="351" spans="1:35" x14ac:dyDescent="0.25">
      <c r="A351" s="20">
        <v>339</v>
      </c>
      <c r="B351" s="52"/>
      <c r="C351" s="134" t="str">
        <f>VLOOKUP(D351,[1]Hoja1!$A$2:$B$1115,2,0)</f>
        <v>15511</v>
      </c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>
        <v>23760227</v>
      </c>
      <c r="J351" s="3">
        <v>29248472</v>
      </c>
      <c r="K351" s="3">
        <v>0</v>
      </c>
      <c r="L351" s="3"/>
      <c r="M351" s="3"/>
      <c r="N351" s="3"/>
      <c r="O351" s="3"/>
      <c r="P351" s="25">
        <v>53008699</v>
      </c>
      <c r="Q351" s="156">
        <v>39148567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1980019</v>
      </c>
      <c r="X351" s="3"/>
      <c r="Y351" s="3">
        <v>0</v>
      </c>
      <c r="Z351" s="3">
        <v>0</v>
      </c>
      <c r="AA351" s="3">
        <v>0</v>
      </c>
      <c r="AB351" s="3"/>
      <c r="AC351" s="27">
        <v>1980019</v>
      </c>
      <c r="AD351" s="28">
        <v>11880113</v>
      </c>
      <c r="AE351" s="135"/>
      <c r="AG351" s="135"/>
      <c r="AI351" s="135"/>
    </row>
    <row r="352" spans="1:35" x14ac:dyDescent="0.25">
      <c r="A352" s="29">
        <v>340</v>
      </c>
      <c r="B352" s="52"/>
      <c r="C352" s="134" t="str">
        <f>VLOOKUP(D352,[1]Hoja1!$A$2:$B$1115,2,0)</f>
        <v>15514</v>
      </c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>
        <v>52154016</v>
      </c>
      <c r="J352" s="3">
        <v>57966222</v>
      </c>
      <c r="K352" s="3">
        <v>0</v>
      </c>
      <c r="L352" s="3"/>
      <c r="M352" s="3"/>
      <c r="N352" s="3"/>
      <c r="O352" s="3"/>
      <c r="P352" s="25">
        <v>110120238</v>
      </c>
      <c r="Q352" s="156">
        <v>79697062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4346168</v>
      </c>
      <c r="X352" s="3"/>
      <c r="Y352" s="3">
        <v>0</v>
      </c>
      <c r="Z352" s="3">
        <v>0</v>
      </c>
      <c r="AA352" s="3">
        <v>0</v>
      </c>
      <c r="AB352" s="3"/>
      <c r="AC352" s="27">
        <v>4346168</v>
      </c>
      <c r="AD352" s="28">
        <v>26077008</v>
      </c>
      <c r="AE352" s="135"/>
      <c r="AG352" s="135"/>
      <c r="AI352" s="135"/>
    </row>
    <row r="353" spans="1:35" x14ac:dyDescent="0.25">
      <c r="A353" s="20">
        <v>341</v>
      </c>
      <c r="B353" s="52"/>
      <c r="C353" s="134" t="str">
        <f>VLOOKUP(D353,[1]Hoja1!$A$2:$B$1115,2,0)</f>
        <v>15516</v>
      </c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>
        <v>409994344</v>
      </c>
      <c r="J353" s="3">
        <v>486300227</v>
      </c>
      <c r="K353" s="3">
        <v>0</v>
      </c>
      <c r="L353" s="3"/>
      <c r="M353" s="3"/>
      <c r="N353" s="3"/>
      <c r="O353" s="3"/>
      <c r="P353" s="25">
        <v>896294571</v>
      </c>
      <c r="Q353" s="156">
        <v>657131202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34166195</v>
      </c>
      <c r="X353" s="3"/>
      <c r="Y353" s="3">
        <v>0</v>
      </c>
      <c r="Z353" s="3">
        <v>0</v>
      </c>
      <c r="AA353" s="3">
        <v>0</v>
      </c>
      <c r="AB353" s="3"/>
      <c r="AC353" s="27">
        <v>34166195</v>
      </c>
      <c r="AD353" s="28">
        <v>204997174</v>
      </c>
      <c r="AE353" s="135"/>
      <c r="AG353" s="135"/>
      <c r="AI353" s="135"/>
    </row>
    <row r="354" spans="1:35" x14ac:dyDescent="0.25">
      <c r="A354" s="29">
        <v>342</v>
      </c>
      <c r="B354" s="52"/>
      <c r="C354" s="134" t="str">
        <f>VLOOKUP(D354,[1]Hoja1!$A$2:$B$1115,2,0)</f>
        <v>15518</v>
      </c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>
        <v>34796864</v>
      </c>
      <c r="J354" s="3">
        <v>40282470</v>
      </c>
      <c r="K354" s="3">
        <v>0</v>
      </c>
      <c r="L354" s="3"/>
      <c r="M354" s="3"/>
      <c r="N354" s="3"/>
      <c r="O354" s="3"/>
      <c r="P354" s="25">
        <v>75079334</v>
      </c>
      <c r="Q354" s="156">
        <v>54781165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2899739</v>
      </c>
      <c r="X354" s="3"/>
      <c r="Y354" s="3">
        <v>0</v>
      </c>
      <c r="Z354" s="3">
        <v>0</v>
      </c>
      <c r="AA354" s="3">
        <v>0</v>
      </c>
      <c r="AB354" s="3"/>
      <c r="AC354" s="27">
        <v>2899739</v>
      </c>
      <c r="AD354" s="28">
        <v>17398430</v>
      </c>
      <c r="AE354" s="135"/>
      <c r="AG354" s="135"/>
      <c r="AI354" s="135"/>
    </row>
    <row r="355" spans="1:35" x14ac:dyDescent="0.25">
      <c r="A355" s="20">
        <v>343</v>
      </c>
      <c r="B355" s="52"/>
      <c r="C355" s="134" t="str">
        <f>VLOOKUP(D355,[1]Hoja1!$A$2:$B$1115,2,0)</f>
        <v>15522</v>
      </c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>
        <v>29311857</v>
      </c>
      <c r="J355" s="3">
        <v>39662376</v>
      </c>
      <c r="K355" s="3">
        <v>0</v>
      </c>
      <c r="L355" s="3"/>
      <c r="M355" s="3"/>
      <c r="N355" s="3"/>
      <c r="O355" s="3"/>
      <c r="P355" s="25">
        <v>68974233</v>
      </c>
      <c r="Q355" s="156">
        <v>51875651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2442655</v>
      </c>
      <c r="X355" s="3"/>
      <c r="Y355" s="3">
        <v>0</v>
      </c>
      <c r="Z355" s="3">
        <v>0</v>
      </c>
      <c r="AA355" s="3">
        <v>0</v>
      </c>
      <c r="AB355" s="3"/>
      <c r="AC355" s="27">
        <v>2442655</v>
      </c>
      <c r="AD355" s="28">
        <v>14655927</v>
      </c>
      <c r="AE355" s="135"/>
      <c r="AG355" s="135"/>
      <c r="AI355" s="135"/>
    </row>
    <row r="356" spans="1:35" x14ac:dyDescent="0.25">
      <c r="A356" s="29">
        <v>344</v>
      </c>
      <c r="B356" s="52"/>
      <c r="C356" s="134" t="str">
        <f>VLOOKUP(D356,[1]Hoja1!$A$2:$B$1115,2,0)</f>
        <v>15531</v>
      </c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>
        <v>142747332</v>
      </c>
      <c r="J356" s="3">
        <v>152013569</v>
      </c>
      <c r="K356" s="3">
        <v>0</v>
      </c>
      <c r="L356" s="3"/>
      <c r="M356" s="3"/>
      <c r="N356" s="3"/>
      <c r="O356" s="3"/>
      <c r="P356" s="25">
        <v>294760901</v>
      </c>
      <c r="Q356" s="156">
        <v>211491624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11895611</v>
      </c>
      <c r="X356" s="3"/>
      <c r="Y356" s="3">
        <v>0</v>
      </c>
      <c r="Z356" s="3">
        <v>0</v>
      </c>
      <c r="AA356" s="3">
        <v>0</v>
      </c>
      <c r="AB356" s="3"/>
      <c r="AC356" s="27">
        <v>11895611</v>
      </c>
      <c r="AD356" s="28">
        <v>71373666</v>
      </c>
      <c r="AE356" s="135"/>
      <c r="AG356" s="135"/>
      <c r="AI356" s="135"/>
    </row>
    <row r="357" spans="1:35" x14ac:dyDescent="0.25">
      <c r="A357" s="20">
        <v>345</v>
      </c>
      <c r="B357" s="52"/>
      <c r="C357" s="134" t="str">
        <f>VLOOKUP(D357,[1]Hoja1!$A$2:$B$1115,2,0)</f>
        <v>15533</v>
      </c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>
        <v>79258248</v>
      </c>
      <c r="J357" s="3">
        <v>74592928</v>
      </c>
      <c r="K357" s="3">
        <v>0</v>
      </c>
      <c r="L357" s="3"/>
      <c r="M357" s="3"/>
      <c r="N357" s="3"/>
      <c r="O357" s="3"/>
      <c r="P357" s="25">
        <v>153851176</v>
      </c>
      <c r="Q357" s="156">
        <v>107617198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6604854</v>
      </c>
      <c r="X357" s="3"/>
      <c r="Y357" s="3">
        <v>0</v>
      </c>
      <c r="Z357" s="3">
        <v>0</v>
      </c>
      <c r="AA357" s="3">
        <v>0</v>
      </c>
      <c r="AB357" s="3"/>
      <c r="AC357" s="27">
        <v>6604854</v>
      </c>
      <c r="AD357" s="28">
        <v>39629124</v>
      </c>
      <c r="AE357" s="135"/>
      <c r="AG357" s="135"/>
      <c r="AI357" s="135"/>
    </row>
    <row r="358" spans="1:35" x14ac:dyDescent="0.25">
      <c r="A358" s="29">
        <v>346</v>
      </c>
      <c r="B358" s="52"/>
      <c r="C358" s="134" t="str">
        <f>VLOOKUP(D358,[1]Hoja1!$A$2:$B$1115,2,0)</f>
        <v>15537</v>
      </c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>
        <v>43088436</v>
      </c>
      <c r="J358" s="3">
        <v>60207666</v>
      </c>
      <c r="K358" s="3">
        <v>0</v>
      </c>
      <c r="L358" s="3"/>
      <c r="M358" s="3"/>
      <c r="N358" s="3"/>
      <c r="O358" s="3"/>
      <c r="P358" s="25">
        <v>103296102</v>
      </c>
      <c r="Q358" s="156">
        <v>78161181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3590703</v>
      </c>
      <c r="X358" s="3"/>
      <c r="Y358" s="3">
        <v>0</v>
      </c>
      <c r="Z358" s="3">
        <v>0</v>
      </c>
      <c r="AA358" s="3">
        <v>0</v>
      </c>
      <c r="AB358" s="3"/>
      <c r="AC358" s="27">
        <v>3590703</v>
      </c>
      <c r="AD358" s="28">
        <v>21544218</v>
      </c>
      <c r="AE358" s="135"/>
      <c r="AG358" s="135"/>
      <c r="AI358" s="135"/>
    </row>
    <row r="359" spans="1:35" x14ac:dyDescent="0.25">
      <c r="A359" s="20">
        <v>347</v>
      </c>
      <c r="B359" s="52"/>
      <c r="C359" s="134" t="str">
        <f>VLOOKUP(D359,[1]Hoja1!$A$2:$B$1115,2,0)</f>
        <v>15542</v>
      </c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>
        <v>108608132</v>
      </c>
      <c r="J359" s="3">
        <v>116360541</v>
      </c>
      <c r="K359" s="3">
        <v>0</v>
      </c>
      <c r="L359" s="3"/>
      <c r="M359" s="3"/>
      <c r="N359" s="3"/>
      <c r="O359" s="3"/>
      <c r="P359" s="25">
        <v>224968673</v>
      </c>
      <c r="Q359" s="156">
        <v>144134336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9050678</v>
      </c>
      <c r="X359" s="3"/>
      <c r="Y359" s="3">
        <v>0</v>
      </c>
      <c r="Z359" s="3">
        <v>0</v>
      </c>
      <c r="AA359" s="3">
        <v>0</v>
      </c>
      <c r="AB359" s="3"/>
      <c r="AC359" s="27">
        <v>9050678</v>
      </c>
      <c r="AD359" s="28">
        <v>71783659</v>
      </c>
      <c r="AE359" s="135"/>
      <c r="AG359" s="135"/>
      <c r="AI359" s="135"/>
    </row>
    <row r="360" spans="1:35" x14ac:dyDescent="0.25">
      <c r="A360" s="29">
        <v>348</v>
      </c>
      <c r="B360" s="52"/>
      <c r="C360" s="134" t="str">
        <f>VLOOKUP(D360,[1]Hoja1!$A$2:$B$1115,2,0)</f>
        <v>15550</v>
      </c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>
        <v>42399680</v>
      </c>
      <c r="J360" s="3">
        <v>36008669</v>
      </c>
      <c r="K360" s="3">
        <v>0</v>
      </c>
      <c r="L360" s="3"/>
      <c r="M360" s="3"/>
      <c r="N360" s="3"/>
      <c r="O360" s="3"/>
      <c r="P360" s="25">
        <v>78408349</v>
      </c>
      <c r="Q360" s="156">
        <v>53675204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3533307</v>
      </c>
      <c r="X360" s="3"/>
      <c r="Y360" s="3">
        <v>0</v>
      </c>
      <c r="Z360" s="3">
        <v>0</v>
      </c>
      <c r="AA360" s="3">
        <v>0</v>
      </c>
      <c r="AB360" s="3"/>
      <c r="AC360" s="27">
        <v>3533307</v>
      </c>
      <c r="AD360" s="28">
        <v>21199838</v>
      </c>
      <c r="AE360" s="135"/>
      <c r="AG360" s="135"/>
      <c r="AI360" s="135"/>
    </row>
    <row r="361" spans="1:35" x14ac:dyDescent="0.25">
      <c r="A361" s="20">
        <v>349</v>
      </c>
      <c r="B361" s="52"/>
      <c r="C361" s="134" t="str">
        <f>VLOOKUP(D361,[1]Hoja1!$A$2:$B$1115,2,0)</f>
        <v>15572</v>
      </c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>
        <v>824416544</v>
      </c>
      <c r="J361" s="3">
        <v>878901265</v>
      </c>
      <c r="K361" s="3">
        <v>0</v>
      </c>
      <c r="L361" s="3"/>
      <c r="M361" s="3"/>
      <c r="N361" s="3"/>
      <c r="O361" s="3"/>
      <c r="P361" s="25">
        <v>1703317809</v>
      </c>
      <c r="Q361" s="156">
        <v>1222408160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68701379</v>
      </c>
      <c r="X361" s="3"/>
      <c r="Y361" s="3">
        <v>0</v>
      </c>
      <c r="Z361" s="3">
        <v>0</v>
      </c>
      <c r="AA361" s="3">
        <v>0</v>
      </c>
      <c r="AB361" s="3"/>
      <c r="AC361" s="27">
        <v>68701379</v>
      </c>
      <c r="AD361" s="28">
        <v>412208270</v>
      </c>
      <c r="AE361" s="135"/>
      <c r="AG361" s="135"/>
      <c r="AI361" s="135"/>
    </row>
    <row r="362" spans="1:35" x14ac:dyDescent="0.25">
      <c r="A362" s="29">
        <v>350</v>
      </c>
      <c r="B362" s="52"/>
      <c r="C362" s="134" t="str">
        <f>VLOOKUP(D362,[1]Hoja1!$A$2:$B$1115,2,0)</f>
        <v>15580</v>
      </c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>
        <v>122083984</v>
      </c>
      <c r="J362" s="3">
        <v>95450105</v>
      </c>
      <c r="K362" s="3">
        <v>0</v>
      </c>
      <c r="L362" s="3"/>
      <c r="M362" s="3"/>
      <c r="N362" s="3"/>
      <c r="O362" s="3"/>
      <c r="P362" s="25">
        <v>217534089</v>
      </c>
      <c r="Q362" s="156">
        <v>146318430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10173665</v>
      </c>
      <c r="X362" s="3"/>
      <c r="Y362" s="3">
        <v>0</v>
      </c>
      <c r="Z362" s="3">
        <v>0</v>
      </c>
      <c r="AA362" s="3">
        <v>0</v>
      </c>
      <c r="AB362" s="3"/>
      <c r="AC362" s="27">
        <v>10173665</v>
      </c>
      <c r="AD362" s="28">
        <v>61041994</v>
      </c>
      <c r="AE362" s="135"/>
      <c r="AG362" s="135"/>
      <c r="AI362" s="135"/>
    </row>
    <row r="363" spans="1:35" x14ac:dyDescent="0.25">
      <c r="A363" s="20">
        <v>351</v>
      </c>
      <c r="B363" s="52"/>
      <c r="C363" s="134" t="str">
        <f>VLOOKUP(D363,[1]Hoja1!$A$2:$B$1115,2,0)</f>
        <v>15599</v>
      </c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>
        <v>128500352</v>
      </c>
      <c r="J363" s="3">
        <v>154131386</v>
      </c>
      <c r="K363" s="3">
        <v>0</v>
      </c>
      <c r="L363" s="3"/>
      <c r="M363" s="3"/>
      <c r="N363" s="3"/>
      <c r="O363" s="3"/>
      <c r="P363" s="25">
        <v>282631738</v>
      </c>
      <c r="Q363" s="156">
        <v>207673201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10708363</v>
      </c>
      <c r="X363" s="3"/>
      <c r="Y363" s="3">
        <v>0</v>
      </c>
      <c r="Z363" s="3">
        <v>0</v>
      </c>
      <c r="AA363" s="3">
        <v>0</v>
      </c>
      <c r="AB363" s="3"/>
      <c r="AC363" s="27">
        <v>10708363</v>
      </c>
      <c r="AD363" s="28">
        <v>64250174</v>
      </c>
      <c r="AE363" s="135"/>
      <c r="AG363" s="135"/>
      <c r="AI363" s="135"/>
    </row>
    <row r="364" spans="1:35" x14ac:dyDescent="0.25">
      <c r="A364" s="29">
        <v>352</v>
      </c>
      <c r="B364" s="52"/>
      <c r="C364" s="134" t="str">
        <f>VLOOKUP(D364,[1]Hoja1!$A$2:$B$1115,2,0)</f>
        <v>15600</v>
      </c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>
        <v>130446626</v>
      </c>
      <c r="J364" s="3">
        <v>137657061</v>
      </c>
      <c r="K364" s="3">
        <v>0</v>
      </c>
      <c r="L364" s="3"/>
      <c r="M364" s="3"/>
      <c r="N364" s="3"/>
      <c r="O364" s="3"/>
      <c r="P364" s="25">
        <v>268103687</v>
      </c>
      <c r="Q364" s="156">
        <v>192009821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10870552</v>
      </c>
      <c r="X364" s="3"/>
      <c r="Y364" s="3">
        <v>0</v>
      </c>
      <c r="Z364" s="3">
        <v>0</v>
      </c>
      <c r="AA364" s="3">
        <v>0</v>
      </c>
      <c r="AB364" s="3"/>
      <c r="AC364" s="27">
        <v>10870552</v>
      </c>
      <c r="AD364" s="28">
        <v>65223314</v>
      </c>
      <c r="AE364" s="135"/>
      <c r="AG364" s="135"/>
      <c r="AI364" s="135"/>
    </row>
    <row r="365" spans="1:35" x14ac:dyDescent="0.25">
      <c r="A365" s="20">
        <v>353</v>
      </c>
      <c r="B365" s="52"/>
      <c r="C365" s="134" t="str">
        <f>VLOOKUP(D365,[1]Hoja1!$A$2:$B$1115,2,0)</f>
        <v>15621</v>
      </c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>
        <v>23998010</v>
      </c>
      <c r="J365" s="3">
        <v>34293564</v>
      </c>
      <c r="K365" s="3">
        <v>0</v>
      </c>
      <c r="L365" s="3"/>
      <c r="M365" s="3"/>
      <c r="N365" s="3"/>
      <c r="O365" s="3"/>
      <c r="P365" s="25">
        <v>58291574</v>
      </c>
      <c r="Q365" s="156">
        <v>44292734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1999834</v>
      </c>
      <c r="X365" s="3"/>
      <c r="Y365" s="3">
        <v>0</v>
      </c>
      <c r="Z365" s="3">
        <v>0</v>
      </c>
      <c r="AA365" s="3">
        <v>0</v>
      </c>
      <c r="AB365" s="3"/>
      <c r="AC365" s="27">
        <v>1999834</v>
      </c>
      <c r="AD365" s="28">
        <v>11999006</v>
      </c>
      <c r="AE365" s="135"/>
      <c r="AG365" s="135"/>
      <c r="AI365" s="135"/>
    </row>
    <row r="366" spans="1:35" x14ac:dyDescent="0.25">
      <c r="A366" s="29">
        <v>354</v>
      </c>
      <c r="B366" s="52"/>
      <c r="C366" s="134" t="str">
        <f>VLOOKUP(D366,[1]Hoja1!$A$2:$B$1115,2,0)</f>
        <v>15632</v>
      </c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>
        <v>185791448</v>
      </c>
      <c r="J366" s="3">
        <v>226775011</v>
      </c>
      <c r="K366" s="3">
        <v>0</v>
      </c>
      <c r="L366" s="3"/>
      <c r="M366" s="3"/>
      <c r="N366" s="3"/>
      <c r="O366" s="3"/>
      <c r="P366" s="25">
        <v>412566459</v>
      </c>
      <c r="Q366" s="156">
        <v>304188116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15482621</v>
      </c>
      <c r="X366" s="3"/>
      <c r="Y366" s="3">
        <v>0</v>
      </c>
      <c r="Z366" s="3">
        <v>0</v>
      </c>
      <c r="AA366" s="3">
        <v>0</v>
      </c>
      <c r="AB366" s="3"/>
      <c r="AC366" s="27">
        <v>15482621</v>
      </c>
      <c r="AD366" s="28">
        <v>92895722</v>
      </c>
      <c r="AE366" s="135"/>
      <c r="AG366" s="135"/>
      <c r="AI366" s="135"/>
    </row>
    <row r="367" spans="1:35" x14ac:dyDescent="0.25">
      <c r="A367" s="20">
        <v>355</v>
      </c>
      <c r="B367" s="52"/>
      <c r="C367" s="134" t="str">
        <f>VLOOKUP(D367,[1]Hoja1!$A$2:$B$1115,2,0)</f>
        <v>15638</v>
      </c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>
        <v>76634598</v>
      </c>
      <c r="J367" s="3">
        <v>96472364</v>
      </c>
      <c r="K367" s="3">
        <v>0</v>
      </c>
      <c r="L367" s="3"/>
      <c r="M367" s="3"/>
      <c r="N367" s="3"/>
      <c r="O367" s="3"/>
      <c r="P367" s="25">
        <v>173106962</v>
      </c>
      <c r="Q367" s="156">
        <v>128403449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6386217</v>
      </c>
      <c r="X367" s="3"/>
      <c r="Y367" s="3">
        <v>0</v>
      </c>
      <c r="Z367" s="3">
        <v>0</v>
      </c>
      <c r="AA367" s="3">
        <v>0</v>
      </c>
      <c r="AB367" s="3"/>
      <c r="AC367" s="27">
        <v>6386217</v>
      </c>
      <c r="AD367" s="28">
        <v>38317296</v>
      </c>
      <c r="AE367" s="135"/>
      <c r="AG367" s="135"/>
      <c r="AI367" s="135"/>
    </row>
    <row r="368" spans="1:35" x14ac:dyDescent="0.25">
      <c r="A368" s="29">
        <v>356</v>
      </c>
      <c r="B368" s="52"/>
      <c r="C368" s="134" t="str">
        <f>VLOOKUP(D368,[1]Hoja1!$A$2:$B$1115,2,0)</f>
        <v>15646</v>
      </c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>
        <v>325699716</v>
      </c>
      <c r="J368" s="3">
        <v>482918562</v>
      </c>
      <c r="K368" s="3">
        <v>0</v>
      </c>
      <c r="L368" s="3"/>
      <c r="M368" s="3"/>
      <c r="N368" s="3"/>
      <c r="O368" s="3"/>
      <c r="P368" s="25">
        <v>808618278</v>
      </c>
      <c r="Q368" s="156">
        <v>618626777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27141643</v>
      </c>
      <c r="X368" s="3"/>
      <c r="Y368" s="3">
        <v>0</v>
      </c>
      <c r="Z368" s="3">
        <v>0</v>
      </c>
      <c r="AA368" s="3">
        <v>0</v>
      </c>
      <c r="AB368" s="3"/>
      <c r="AC368" s="27">
        <v>27141643</v>
      </c>
      <c r="AD368" s="28">
        <v>162849858</v>
      </c>
      <c r="AE368" s="135"/>
      <c r="AG368" s="135"/>
      <c r="AI368" s="135"/>
    </row>
    <row r="369" spans="1:35" x14ac:dyDescent="0.25">
      <c r="A369" s="20">
        <v>357</v>
      </c>
      <c r="B369" s="52"/>
      <c r="C369" s="134" t="str">
        <f>VLOOKUP(D369,[1]Hoja1!$A$2:$B$1115,2,0)</f>
        <v>15660</v>
      </c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>
        <v>21316177</v>
      </c>
      <c r="J369" s="3">
        <v>27742262</v>
      </c>
      <c r="K369" s="3">
        <v>0</v>
      </c>
      <c r="L369" s="3"/>
      <c r="M369" s="3"/>
      <c r="N369" s="3"/>
      <c r="O369" s="3"/>
      <c r="P369" s="25">
        <v>49058439</v>
      </c>
      <c r="Q369" s="156">
        <v>36624002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1776348</v>
      </c>
      <c r="X369" s="3"/>
      <c r="Y369" s="3">
        <v>0</v>
      </c>
      <c r="Z369" s="3">
        <v>0</v>
      </c>
      <c r="AA369" s="3">
        <v>0</v>
      </c>
      <c r="AB369" s="3"/>
      <c r="AC369" s="27">
        <v>1776348</v>
      </c>
      <c r="AD369" s="28">
        <v>10658089</v>
      </c>
      <c r="AE369" s="135"/>
      <c r="AG369" s="135"/>
      <c r="AI369" s="135"/>
    </row>
    <row r="370" spans="1:35" x14ac:dyDescent="0.25">
      <c r="A370" s="29">
        <v>358</v>
      </c>
      <c r="B370" s="52"/>
      <c r="C370" s="134" t="str">
        <f>VLOOKUP(D370,[1]Hoja1!$A$2:$B$1115,2,0)</f>
        <v>15664</v>
      </c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>
        <v>67960127</v>
      </c>
      <c r="J370" s="3">
        <v>87947677</v>
      </c>
      <c r="K370" s="3">
        <v>0</v>
      </c>
      <c r="L370" s="3"/>
      <c r="M370" s="3"/>
      <c r="N370" s="3"/>
      <c r="O370" s="3"/>
      <c r="P370" s="25">
        <v>155907804</v>
      </c>
      <c r="Q370" s="156">
        <v>116264397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5663344</v>
      </c>
      <c r="X370" s="3"/>
      <c r="Y370" s="3">
        <v>0</v>
      </c>
      <c r="Z370" s="3">
        <v>0</v>
      </c>
      <c r="AA370" s="3">
        <v>0</v>
      </c>
      <c r="AB370" s="3"/>
      <c r="AC370" s="27">
        <v>5663344</v>
      </c>
      <c r="AD370" s="28">
        <v>33980063</v>
      </c>
      <c r="AE370" s="135"/>
      <c r="AG370" s="135"/>
      <c r="AI370" s="135"/>
    </row>
    <row r="371" spans="1:35" x14ac:dyDescent="0.25">
      <c r="A371" s="20">
        <v>359</v>
      </c>
      <c r="B371" s="52"/>
      <c r="C371" s="134" t="str">
        <f>VLOOKUP(D371,[1]Hoja1!$A$2:$B$1115,2,0)</f>
        <v>15667</v>
      </c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>
        <v>70288354</v>
      </c>
      <c r="J371" s="3">
        <v>81229123</v>
      </c>
      <c r="K371" s="3">
        <v>0</v>
      </c>
      <c r="L371" s="3"/>
      <c r="M371" s="3"/>
      <c r="N371" s="3"/>
      <c r="O371" s="3"/>
      <c r="P371" s="25">
        <v>151517477</v>
      </c>
      <c r="Q371" s="156">
        <v>110515938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5857363</v>
      </c>
      <c r="X371" s="3"/>
      <c r="Y371" s="3">
        <v>0</v>
      </c>
      <c r="Z371" s="3">
        <v>0</v>
      </c>
      <c r="AA371" s="3">
        <v>0</v>
      </c>
      <c r="AB371" s="3"/>
      <c r="AC371" s="27">
        <v>5857363</v>
      </c>
      <c r="AD371" s="28">
        <v>35144176</v>
      </c>
      <c r="AE371" s="135"/>
      <c r="AG371" s="135"/>
      <c r="AI371" s="135"/>
    </row>
    <row r="372" spans="1:35" x14ac:dyDescent="0.25">
      <c r="A372" s="29">
        <v>360</v>
      </c>
      <c r="B372" s="52"/>
      <c r="C372" s="134" t="str">
        <f>VLOOKUP(D372,[1]Hoja1!$A$2:$B$1115,2,0)</f>
        <v>15673</v>
      </c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>
        <v>77566020</v>
      </c>
      <c r="J372" s="3">
        <v>74553820</v>
      </c>
      <c r="K372" s="3">
        <v>0</v>
      </c>
      <c r="L372" s="3"/>
      <c r="M372" s="3"/>
      <c r="N372" s="3"/>
      <c r="O372" s="3"/>
      <c r="P372" s="25">
        <v>152119840</v>
      </c>
      <c r="Q372" s="156">
        <v>106872995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6463835</v>
      </c>
      <c r="X372" s="3"/>
      <c r="Y372" s="3">
        <v>0</v>
      </c>
      <c r="Z372" s="3">
        <v>0</v>
      </c>
      <c r="AA372" s="3">
        <v>0</v>
      </c>
      <c r="AB372" s="3"/>
      <c r="AC372" s="27">
        <v>6463835</v>
      </c>
      <c r="AD372" s="28">
        <v>38783010</v>
      </c>
      <c r="AE372" s="135"/>
      <c r="AG372" s="135"/>
      <c r="AI372" s="135"/>
    </row>
    <row r="373" spans="1:35" x14ac:dyDescent="0.25">
      <c r="A373" s="20">
        <v>361</v>
      </c>
      <c r="B373" s="52"/>
      <c r="C373" s="134" t="str">
        <f>VLOOKUP(D373,[1]Hoja1!$A$2:$B$1115,2,0)</f>
        <v>15676</v>
      </c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>
        <v>55366836</v>
      </c>
      <c r="J373" s="3">
        <v>84976041</v>
      </c>
      <c r="K373" s="3">
        <v>0</v>
      </c>
      <c r="L373" s="3"/>
      <c r="M373" s="3"/>
      <c r="N373" s="3"/>
      <c r="O373" s="3"/>
      <c r="P373" s="25">
        <v>140342877</v>
      </c>
      <c r="Q373" s="156">
        <v>108045556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4613903</v>
      </c>
      <c r="X373" s="3"/>
      <c r="Y373" s="3">
        <v>0</v>
      </c>
      <c r="Z373" s="3">
        <v>0</v>
      </c>
      <c r="AA373" s="3">
        <v>0</v>
      </c>
      <c r="AB373" s="3"/>
      <c r="AC373" s="27">
        <v>4613903</v>
      </c>
      <c r="AD373" s="28">
        <v>27683418</v>
      </c>
      <c r="AE373" s="135"/>
      <c r="AG373" s="135"/>
      <c r="AI373" s="135"/>
    </row>
    <row r="374" spans="1:35" x14ac:dyDescent="0.25">
      <c r="A374" s="29">
        <v>362</v>
      </c>
      <c r="B374" s="52"/>
      <c r="C374" s="134" t="str">
        <f>VLOOKUP(D374,[1]Hoja1!$A$2:$B$1115,2,0)</f>
        <v>15681</v>
      </c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>
        <v>148014176</v>
      </c>
      <c r="J374" s="3">
        <v>138283383</v>
      </c>
      <c r="K374" s="3">
        <v>0</v>
      </c>
      <c r="L374" s="3"/>
      <c r="M374" s="3"/>
      <c r="N374" s="3"/>
      <c r="O374" s="3"/>
      <c r="P374" s="25">
        <v>286297559</v>
      </c>
      <c r="Q374" s="156">
        <v>199955958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12334515</v>
      </c>
      <c r="X374" s="3"/>
      <c r="Y374" s="3">
        <v>0</v>
      </c>
      <c r="Z374" s="3">
        <v>0</v>
      </c>
      <c r="AA374" s="3">
        <v>0</v>
      </c>
      <c r="AB374" s="3"/>
      <c r="AC374" s="27">
        <v>12334515</v>
      </c>
      <c r="AD374" s="28">
        <v>74007086</v>
      </c>
      <c r="AE374" s="135"/>
      <c r="AG374" s="135"/>
      <c r="AI374" s="135"/>
    </row>
    <row r="375" spans="1:35" x14ac:dyDescent="0.25">
      <c r="A375" s="20">
        <v>363</v>
      </c>
      <c r="B375" s="52"/>
      <c r="C375" s="134" t="str">
        <f>VLOOKUP(D375,[1]Hoja1!$A$2:$B$1115,2,0)</f>
        <v>15686</v>
      </c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>
        <v>121737510</v>
      </c>
      <c r="J375" s="3">
        <v>143442269</v>
      </c>
      <c r="K375" s="3">
        <v>0</v>
      </c>
      <c r="L375" s="3"/>
      <c r="M375" s="3"/>
      <c r="N375" s="3"/>
      <c r="O375" s="3"/>
      <c r="P375" s="25">
        <v>265179779</v>
      </c>
      <c r="Q375" s="156">
        <v>194166234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10144793</v>
      </c>
      <c r="X375" s="3"/>
      <c r="Y375" s="3">
        <v>0</v>
      </c>
      <c r="Z375" s="3">
        <v>0</v>
      </c>
      <c r="AA375" s="3">
        <v>0</v>
      </c>
      <c r="AB375" s="3"/>
      <c r="AC375" s="27">
        <v>10144793</v>
      </c>
      <c r="AD375" s="28">
        <v>60868752</v>
      </c>
      <c r="AE375" s="135"/>
      <c r="AG375" s="135"/>
      <c r="AI375" s="135"/>
    </row>
    <row r="376" spans="1:35" x14ac:dyDescent="0.25">
      <c r="A376" s="29">
        <v>364</v>
      </c>
      <c r="B376" s="52"/>
      <c r="C376" s="134" t="str">
        <f>VLOOKUP(D376,[1]Hoja1!$A$2:$B$1115,2,0)</f>
        <v>15690</v>
      </c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>
        <v>49025449</v>
      </c>
      <c r="J376" s="3">
        <v>55462138</v>
      </c>
      <c r="K376" s="3">
        <v>0</v>
      </c>
      <c r="L376" s="3"/>
      <c r="M376" s="3"/>
      <c r="N376" s="3"/>
      <c r="O376" s="3"/>
      <c r="P376" s="25">
        <v>104487587</v>
      </c>
      <c r="Q376" s="156">
        <v>75889408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4085454</v>
      </c>
      <c r="X376" s="3"/>
      <c r="Y376" s="3">
        <v>0</v>
      </c>
      <c r="Z376" s="3">
        <v>0</v>
      </c>
      <c r="AA376" s="3">
        <v>0</v>
      </c>
      <c r="AB376" s="3"/>
      <c r="AC376" s="27">
        <v>4085454</v>
      </c>
      <c r="AD376" s="28">
        <v>24512725</v>
      </c>
      <c r="AE376" s="135"/>
      <c r="AG376" s="135"/>
      <c r="AI376" s="135"/>
    </row>
    <row r="377" spans="1:35" x14ac:dyDescent="0.25">
      <c r="A377" s="20">
        <v>365</v>
      </c>
      <c r="B377" s="52"/>
      <c r="C377" s="134" t="str">
        <f>VLOOKUP(D377,[1]Hoja1!$A$2:$B$1115,2,0)</f>
        <v>15693</v>
      </c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>
        <v>128318574</v>
      </c>
      <c r="J377" s="3">
        <v>159368854</v>
      </c>
      <c r="K377" s="3">
        <v>0</v>
      </c>
      <c r="L377" s="3"/>
      <c r="M377" s="3"/>
      <c r="N377" s="3"/>
      <c r="O377" s="3"/>
      <c r="P377" s="25">
        <v>287687428</v>
      </c>
      <c r="Q377" s="156">
        <v>212834929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10693215</v>
      </c>
      <c r="X377" s="3"/>
      <c r="Y377" s="3">
        <v>0</v>
      </c>
      <c r="Z377" s="3">
        <v>0</v>
      </c>
      <c r="AA377" s="3">
        <v>0</v>
      </c>
      <c r="AB377" s="3"/>
      <c r="AC377" s="27">
        <v>10693215</v>
      </c>
      <c r="AD377" s="28">
        <v>64159284</v>
      </c>
      <c r="AE377" s="135"/>
      <c r="AG377" s="135"/>
      <c r="AI377" s="135"/>
    </row>
    <row r="378" spans="1:35" x14ac:dyDescent="0.25">
      <c r="A378" s="29">
        <v>366</v>
      </c>
      <c r="B378" s="52"/>
      <c r="C378" s="134" t="str">
        <f>VLOOKUP(D378,[1]Hoja1!$A$2:$B$1115,2,0)</f>
        <v>15696</v>
      </c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>
        <v>53491543</v>
      </c>
      <c r="J378" s="3">
        <v>56129916</v>
      </c>
      <c r="K378" s="3">
        <v>0</v>
      </c>
      <c r="L378" s="3"/>
      <c r="M378" s="3"/>
      <c r="N378" s="3"/>
      <c r="O378" s="3"/>
      <c r="P378" s="25">
        <v>109621459</v>
      </c>
      <c r="Q378" s="156">
        <v>78418061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4457629</v>
      </c>
      <c r="X378" s="3"/>
      <c r="Y378" s="3">
        <v>0</v>
      </c>
      <c r="Z378" s="3">
        <v>0</v>
      </c>
      <c r="AA378" s="3">
        <v>0</v>
      </c>
      <c r="AB378" s="3"/>
      <c r="AC378" s="27">
        <v>4457629</v>
      </c>
      <c r="AD378" s="28">
        <v>26745769</v>
      </c>
      <c r="AE378" s="135"/>
      <c r="AG378" s="135"/>
      <c r="AI378" s="135"/>
    </row>
    <row r="379" spans="1:35" x14ac:dyDescent="0.25">
      <c r="A379" s="20">
        <v>367</v>
      </c>
      <c r="B379" s="52"/>
      <c r="C379" s="134" t="str">
        <f>VLOOKUP(D379,[1]Hoja1!$A$2:$B$1115,2,0)</f>
        <v>15720</v>
      </c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>
        <v>34359114</v>
      </c>
      <c r="J379" s="3">
        <v>31369092</v>
      </c>
      <c r="K379" s="3">
        <v>0</v>
      </c>
      <c r="L379" s="3"/>
      <c r="M379" s="3"/>
      <c r="N379" s="3"/>
      <c r="O379" s="3"/>
      <c r="P379" s="25">
        <v>65728206</v>
      </c>
      <c r="Q379" s="156">
        <v>45685392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2863260</v>
      </c>
      <c r="X379" s="3"/>
      <c r="Y379" s="3">
        <v>0</v>
      </c>
      <c r="Z379" s="3">
        <v>0</v>
      </c>
      <c r="AA379" s="3">
        <v>0</v>
      </c>
      <c r="AB379" s="3"/>
      <c r="AC379" s="27">
        <v>2863260</v>
      </c>
      <c r="AD379" s="28">
        <v>17179554</v>
      </c>
      <c r="AE379" s="135"/>
      <c r="AG379" s="135"/>
      <c r="AI379" s="135"/>
    </row>
    <row r="380" spans="1:35" x14ac:dyDescent="0.25">
      <c r="A380" s="29">
        <v>368</v>
      </c>
      <c r="B380" s="52"/>
      <c r="C380" s="134" t="str">
        <f>VLOOKUP(D380,[1]Hoja1!$A$2:$B$1115,2,0)</f>
        <v>15723</v>
      </c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>
        <v>15082201</v>
      </c>
      <c r="J380" s="3">
        <v>19351212</v>
      </c>
      <c r="K380" s="3">
        <v>0</v>
      </c>
      <c r="L380" s="3"/>
      <c r="M380" s="3"/>
      <c r="N380" s="3"/>
      <c r="O380" s="3"/>
      <c r="P380" s="25">
        <v>34433413</v>
      </c>
      <c r="Q380" s="156">
        <v>25635462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1256850</v>
      </c>
      <c r="X380" s="3"/>
      <c r="Y380" s="3">
        <v>0</v>
      </c>
      <c r="Z380" s="3">
        <v>0</v>
      </c>
      <c r="AA380" s="3">
        <v>0</v>
      </c>
      <c r="AB380" s="3"/>
      <c r="AC380" s="27">
        <v>1256850</v>
      </c>
      <c r="AD380" s="28">
        <v>7541101</v>
      </c>
      <c r="AE380" s="135"/>
      <c r="AG380" s="135"/>
      <c r="AI380" s="135"/>
    </row>
    <row r="381" spans="1:35" x14ac:dyDescent="0.25">
      <c r="A381" s="20">
        <v>369</v>
      </c>
      <c r="B381" s="52"/>
      <c r="C381" s="134" t="str">
        <f>VLOOKUP(D381,[1]Hoja1!$A$2:$B$1115,2,0)</f>
        <v>15740</v>
      </c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>
        <v>148364178</v>
      </c>
      <c r="J381" s="3">
        <v>182859739</v>
      </c>
      <c r="K381" s="3">
        <v>0</v>
      </c>
      <c r="L381" s="3"/>
      <c r="M381" s="3"/>
      <c r="N381" s="3"/>
      <c r="O381" s="3"/>
      <c r="P381" s="25">
        <v>331223917</v>
      </c>
      <c r="Q381" s="156">
        <v>244678149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12363682</v>
      </c>
      <c r="X381" s="3"/>
      <c r="Y381" s="3">
        <v>0</v>
      </c>
      <c r="Z381" s="3">
        <v>0</v>
      </c>
      <c r="AA381" s="3">
        <v>0</v>
      </c>
      <c r="AB381" s="3"/>
      <c r="AC381" s="27">
        <v>12363682</v>
      </c>
      <c r="AD381" s="28">
        <v>74182086</v>
      </c>
      <c r="AE381" s="135"/>
      <c r="AG381" s="135"/>
      <c r="AI381" s="135"/>
    </row>
    <row r="382" spans="1:35" x14ac:dyDescent="0.25">
      <c r="A382" s="29">
        <v>370</v>
      </c>
      <c r="B382" s="52"/>
      <c r="C382" s="134" t="str">
        <f>VLOOKUP(D382,[1]Hoja1!$A$2:$B$1115,2,0)</f>
        <v>15753</v>
      </c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>
        <v>124275406</v>
      </c>
      <c r="J382" s="3">
        <v>136496059</v>
      </c>
      <c r="K382" s="3">
        <v>0</v>
      </c>
      <c r="L382" s="3"/>
      <c r="M382" s="3"/>
      <c r="N382" s="3"/>
      <c r="O382" s="3"/>
      <c r="P382" s="25">
        <v>260771465</v>
      </c>
      <c r="Q382" s="156">
        <v>188277479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10356284</v>
      </c>
      <c r="X382" s="3"/>
      <c r="Y382" s="3">
        <v>0</v>
      </c>
      <c r="Z382" s="3">
        <v>0</v>
      </c>
      <c r="AA382" s="3">
        <v>0</v>
      </c>
      <c r="AB382" s="3"/>
      <c r="AC382" s="27">
        <v>10356284</v>
      </c>
      <c r="AD382" s="28">
        <v>62137702</v>
      </c>
      <c r="AE382" s="135"/>
      <c r="AG382" s="135"/>
      <c r="AI382" s="135"/>
    </row>
    <row r="383" spans="1:35" x14ac:dyDescent="0.25">
      <c r="A383" s="20">
        <v>371</v>
      </c>
      <c r="B383" s="52"/>
      <c r="C383" s="134" t="str">
        <f>VLOOKUP(D383,[1]Hoja1!$A$2:$B$1115,2,0)</f>
        <v>15755</v>
      </c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>
        <v>190974512</v>
      </c>
      <c r="J383" s="3">
        <v>201821473</v>
      </c>
      <c r="K383" s="3">
        <v>0</v>
      </c>
      <c r="L383" s="3"/>
      <c r="M383" s="3"/>
      <c r="N383" s="3"/>
      <c r="O383" s="3"/>
      <c r="P383" s="25">
        <v>392795985</v>
      </c>
      <c r="Q383" s="156">
        <v>281394188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15914543</v>
      </c>
      <c r="X383" s="3"/>
      <c r="Y383" s="3">
        <v>0</v>
      </c>
      <c r="Z383" s="3">
        <v>0</v>
      </c>
      <c r="AA383" s="3">
        <v>0</v>
      </c>
      <c r="AB383" s="3"/>
      <c r="AC383" s="27">
        <v>15914543</v>
      </c>
      <c r="AD383" s="28">
        <v>95487254</v>
      </c>
      <c r="AE383" s="135"/>
      <c r="AG383" s="135"/>
      <c r="AI383" s="135"/>
    </row>
    <row r="384" spans="1:35" x14ac:dyDescent="0.25">
      <c r="A384" s="29">
        <v>372</v>
      </c>
      <c r="B384" s="52"/>
      <c r="C384" s="134" t="str">
        <f>VLOOKUP(D384,[1]Hoja1!$A$2:$B$1115,2,0)</f>
        <v>15757</v>
      </c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>
        <v>144416596</v>
      </c>
      <c r="J384" s="3">
        <v>175675404</v>
      </c>
      <c r="K384" s="3">
        <v>0</v>
      </c>
      <c r="L384" s="3"/>
      <c r="M384" s="3"/>
      <c r="N384" s="3"/>
      <c r="O384" s="3"/>
      <c r="P384" s="25">
        <v>320092000</v>
      </c>
      <c r="Q384" s="156">
        <v>235848984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12034716</v>
      </c>
      <c r="X384" s="3"/>
      <c r="Y384" s="3">
        <v>0</v>
      </c>
      <c r="Z384" s="3">
        <v>0</v>
      </c>
      <c r="AA384" s="3">
        <v>0</v>
      </c>
      <c r="AB384" s="3"/>
      <c r="AC384" s="27">
        <v>12034716</v>
      </c>
      <c r="AD384" s="28">
        <v>72208300</v>
      </c>
      <c r="AE384" s="135"/>
      <c r="AG384" s="135"/>
      <c r="AI384" s="135"/>
    </row>
    <row r="385" spans="1:35" x14ac:dyDescent="0.25">
      <c r="A385" s="20">
        <v>373</v>
      </c>
      <c r="B385" s="52"/>
      <c r="C385" s="134" t="str">
        <f>VLOOKUP(D385,[1]Hoja1!$A$2:$B$1115,2,0)</f>
        <v>15761</v>
      </c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>
        <v>34488361</v>
      </c>
      <c r="J385" s="3">
        <v>39574547</v>
      </c>
      <c r="K385" s="3">
        <v>0</v>
      </c>
      <c r="L385" s="3"/>
      <c r="M385" s="3"/>
      <c r="N385" s="3"/>
      <c r="O385" s="3"/>
      <c r="P385" s="25">
        <v>74062908</v>
      </c>
      <c r="Q385" s="156">
        <v>53944697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2874030</v>
      </c>
      <c r="X385" s="3"/>
      <c r="Y385" s="3">
        <v>0</v>
      </c>
      <c r="Z385" s="3">
        <v>0</v>
      </c>
      <c r="AA385" s="3">
        <v>0</v>
      </c>
      <c r="AB385" s="3"/>
      <c r="AC385" s="27">
        <v>2874030</v>
      </c>
      <c r="AD385" s="28">
        <v>17244181</v>
      </c>
      <c r="AE385" s="135"/>
      <c r="AG385" s="135"/>
      <c r="AI385" s="135"/>
    </row>
    <row r="386" spans="1:35" x14ac:dyDescent="0.25">
      <c r="A386" s="29">
        <v>374</v>
      </c>
      <c r="B386" s="52"/>
      <c r="C386" s="134" t="str">
        <f>VLOOKUP(D386,[1]Hoja1!$A$2:$B$1115,2,0)</f>
        <v>15762</v>
      </c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>
        <v>52071120</v>
      </c>
      <c r="J386" s="3">
        <v>61249010</v>
      </c>
      <c r="K386" s="3">
        <v>0</v>
      </c>
      <c r="L386" s="3"/>
      <c r="M386" s="3"/>
      <c r="N386" s="3"/>
      <c r="O386" s="3"/>
      <c r="P386" s="25">
        <v>113320130</v>
      </c>
      <c r="Q386" s="156">
        <v>82945310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4339260</v>
      </c>
      <c r="X386" s="3"/>
      <c r="Y386" s="3">
        <v>0</v>
      </c>
      <c r="Z386" s="3">
        <v>0</v>
      </c>
      <c r="AA386" s="3">
        <v>0</v>
      </c>
      <c r="AB386" s="3"/>
      <c r="AC386" s="27">
        <v>4339260</v>
      </c>
      <c r="AD386" s="28">
        <v>26035560</v>
      </c>
      <c r="AE386" s="135"/>
      <c r="AG386" s="135"/>
      <c r="AI386" s="135"/>
    </row>
    <row r="387" spans="1:35" x14ac:dyDescent="0.25">
      <c r="A387" s="20">
        <v>375</v>
      </c>
      <c r="B387" s="52"/>
      <c r="C387" s="134" t="str">
        <f>VLOOKUP(D387,[1]Hoja1!$A$2:$B$1115,2,0)</f>
        <v>15763</v>
      </c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>
        <v>127785310</v>
      </c>
      <c r="J387" s="3">
        <v>164907102</v>
      </c>
      <c r="K387" s="3">
        <v>0</v>
      </c>
      <c r="L387" s="3"/>
      <c r="M387" s="3"/>
      <c r="N387" s="3"/>
      <c r="O387" s="3"/>
      <c r="P387" s="25">
        <v>292692412</v>
      </c>
      <c r="Q387" s="156">
        <v>218150982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10648776</v>
      </c>
      <c r="X387" s="3"/>
      <c r="Y387" s="3">
        <v>0</v>
      </c>
      <c r="Z387" s="3">
        <v>0</v>
      </c>
      <c r="AA387" s="3">
        <v>0</v>
      </c>
      <c r="AB387" s="3"/>
      <c r="AC387" s="27">
        <v>10648776</v>
      </c>
      <c r="AD387" s="28">
        <v>63892654</v>
      </c>
      <c r="AE387" s="135"/>
      <c r="AG387" s="135"/>
      <c r="AI387" s="135"/>
    </row>
    <row r="388" spans="1:35" x14ac:dyDescent="0.25">
      <c r="A388" s="29">
        <v>376</v>
      </c>
      <c r="B388" s="52"/>
      <c r="C388" s="134" t="str">
        <f>VLOOKUP(D388,[1]Hoja1!$A$2:$B$1115,2,0)</f>
        <v>15764</v>
      </c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>
        <v>139754622</v>
      </c>
      <c r="J388" s="3">
        <v>174090456</v>
      </c>
      <c r="K388" s="3">
        <v>0</v>
      </c>
      <c r="L388" s="3"/>
      <c r="M388" s="3"/>
      <c r="N388" s="3"/>
      <c r="O388" s="3"/>
      <c r="P388" s="25">
        <v>313845078</v>
      </c>
      <c r="Q388" s="156">
        <v>232321551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11646219</v>
      </c>
      <c r="X388" s="3"/>
      <c r="Y388" s="3">
        <v>0</v>
      </c>
      <c r="Z388" s="3">
        <v>0</v>
      </c>
      <c r="AA388" s="3">
        <v>0</v>
      </c>
      <c r="AB388" s="3"/>
      <c r="AC388" s="27">
        <v>11646219</v>
      </c>
      <c r="AD388" s="28">
        <v>69877308</v>
      </c>
      <c r="AE388" s="135"/>
      <c r="AG388" s="135"/>
      <c r="AI388" s="135"/>
    </row>
    <row r="389" spans="1:35" x14ac:dyDescent="0.25">
      <c r="A389" s="20">
        <v>377</v>
      </c>
      <c r="B389" s="52"/>
      <c r="C389" s="134" t="str">
        <f>VLOOKUP(D389,[1]Hoja1!$A$2:$B$1115,2,0)</f>
        <v>15774</v>
      </c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>
        <v>25918719</v>
      </c>
      <c r="J389" s="3">
        <v>31165643</v>
      </c>
      <c r="K389" s="3">
        <v>0</v>
      </c>
      <c r="L389" s="3"/>
      <c r="M389" s="3"/>
      <c r="N389" s="3"/>
      <c r="O389" s="3"/>
      <c r="P389" s="25">
        <v>57084362</v>
      </c>
      <c r="Q389" s="156">
        <v>41965108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2159893</v>
      </c>
      <c r="X389" s="3"/>
      <c r="Y389" s="3">
        <v>0</v>
      </c>
      <c r="Z389" s="3">
        <v>0</v>
      </c>
      <c r="AA389" s="3">
        <v>0</v>
      </c>
      <c r="AB389" s="3"/>
      <c r="AC389" s="27">
        <v>2159893</v>
      </c>
      <c r="AD389" s="28">
        <v>12959361</v>
      </c>
      <c r="AE389" s="135"/>
      <c r="AG389" s="135"/>
      <c r="AI389" s="135"/>
    </row>
    <row r="390" spans="1:35" x14ac:dyDescent="0.25">
      <c r="A390" s="29">
        <v>378</v>
      </c>
      <c r="B390" s="52"/>
      <c r="C390" s="134" t="str">
        <f>VLOOKUP(D390,[1]Hoja1!$A$2:$B$1115,2,0)</f>
        <v>15776</v>
      </c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>
        <v>94231616</v>
      </c>
      <c r="J390" s="3">
        <v>95749011</v>
      </c>
      <c r="K390" s="3">
        <v>0</v>
      </c>
      <c r="L390" s="3"/>
      <c r="M390" s="3"/>
      <c r="N390" s="3"/>
      <c r="O390" s="3"/>
      <c r="P390" s="25">
        <v>189980627</v>
      </c>
      <c r="Q390" s="156">
        <v>135012186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7852635</v>
      </c>
      <c r="X390" s="3"/>
      <c r="Y390" s="3">
        <v>0</v>
      </c>
      <c r="Z390" s="3">
        <v>0</v>
      </c>
      <c r="AA390" s="3">
        <v>0</v>
      </c>
      <c r="AB390" s="3"/>
      <c r="AC390" s="27">
        <v>7852635</v>
      </c>
      <c r="AD390" s="28">
        <v>47115806</v>
      </c>
      <c r="AE390" s="135"/>
      <c r="AG390" s="135"/>
      <c r="AI390" s="135"/>
    </row>
    <row r="391" spans="1:35" x14ac:dyDescent="0.25">
      <c r="A391" s="20">
        <v>379</v>
      </c>
      <c r="B391" s="52"/>
      <c r="C391" s="134" t="str">
        <f>VLOOKUP(D391,[1]Hoja1!$A$2:$B$1115,2,0)</f>
        <v>15778</v>
      </c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>
        <v>37803278</v>
      </c>
      <c r="J391" s="3">
        <v>46328159</v>
      </c>
      <c r="K391" s="3">
        <v>0</v>
      </c>
      <c r="L391" s="3"/>
      <c r="M391" s="3"/>
      <c r="N391" s="3"/>
      <c r="O391" s="3"/>
      <c r="P391" s="25">
        <v>84131437</v>
      </c>
      <c r="Q391" s="156">
        <v>62079524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3150273</v>
      </c>
      <c r="X391" s="3"/>
      <c r="Y391" s="3">
        <v>0</v>
      </c>
      <c r="Z391" s="3">
        <v>0</v>
      </c>
      <c r="AA391" s="3">
        <v>0</v>
      </c>
      <c r="AB391" s="3"/>
      <c r="AC391" s="27">
        <v>3150273</v>
      </c>
      <c r="AD391" s="28">
        <v>18901640</v>
      </c>
      <c r="AE391" s="135"/>
      <c r="AG391" s="135"/>
      <c r="AI391" s="135"/>
    </row>
    <row r="392" spans="1:35" x14ac:dyDescent="0.25">
      <c r="A392" s="29">
        <v>380</v>
      </c>
      <c r="B392" s="52"/>
      <c r="C392" s="134" t="str">
        <f>VLOOKUP(D392,[1]Hoja1!$A$2:$B$1115,2,0)</f>
        <v>15790</v>
      </c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>
        <v>86555952</v>
      </c>
      <c r="J392" s="3">
        <v>108047044</v>
      </c>
      <c r="K392" s="3">
        <v>0</v>
      </c>
      <c r="L392" s="3"/>
      <c r="M392" s="3"/>
      <c r="N392" s="3"/>
      <c r="O392" s="3"/>
      <c r="P392" s="25">
        <v>194602996</v>
      </c>
      <c r="Q392" s="156">
        <v>144112024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7212996</v>
      </c>
      <c r="X392" s="3"/>
      <c r="Y392" s="3">
        <v>0</v>
      </c>
      <c r="Z392" s="3">
        <v>0</v>
      </c>
      <c r="AA392" s="3">
        <v>0</v>
      </c>
      <c r="AB392" s="3"/>
      <c r="AC392" s="27">
        <v>7212996</v>
      </c>
      <c r="AD392" s="28">
        <v>43277976</v>
      </c>
      <c r="AE392" s="135"/>
      <c r="AG392" s="135"/>
      <c r="AI392" s="135"/>
    </row>
    <row r="393" spans="1:35" x14ac:dyDescent="0.25">
      <c r="A393" s="20">
        <v>381</v>
      </c>
      <c r="B393" s="52"/>
      <c r="C393" s="134" t="str">
        <f>VLOOKUP(D393,[1]Hoja1!$A$2:$B$1115,2,0)</f>
        <v>15798</v>
      </c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>
        <v>35637526</v>
      </c>
      <c r="J393" s="3">
        <v>43865608</v>
      </c>
      <c r="K393" s="3">
        <v>0</v>
      </c>
      <c r="L393" s="3"/>
      <c r="M393" s="3"/>
      <c r="N393" s="3"/>
      <c r="O393" s="3"/>
      <c r="P393" s="25">
        <v>79503134</v>
      </c>
      <c r="Q393" s="156">
        <v>58714578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2969794</v>
      </c>
      <c r="X393" s="3"/>
      <c r="Y393" s="3">
        <v>0</v>
      </c>
      <c r="Z393" s="3">
        <v>0</v>
      </c>
      <c r="AA393" s="3">
        <v>0</v>
      </c>
      <c r="AB393" s="3"/>
      <c r="AC393" s="27">
        <v>2969794</v>
      </c>
      <c r="AD393" s="28">
        <v>17818762</v>
      </c>
      <c r="AE393" s="135"/>
      <c r="AG393" s="135"/>
      <c r="AI393" s="135"/>
    </row>
    <row r="394" spans="1:35" x14ac:dyDescent="0.25">
      <c r="A394" s="29">
        <v>382</v>
      </c>
      <c r="B394" s="52"/>
      <c r="C394" s="134" t="str">
        <f>VLOOKUP(D394,[1]Hoja1!$A$2:$B$1115,2,0)</f>
        <v>15804</v>
      </c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>
        <v>131029138</v>
      </c>
      <c r="J394" s="3">
        <v>152178212</v>
      </c>
      <c r="K394" s="3">
        <v>0</v>
      </c>
      <c r="L394" s="3"/>
      <c r="M394" s="3"/>
      <c r="N394" s="3"/>
      <c r="O394" s="3"/>
      <c r="P394" s="25">
        <v>283207350</v>
      </c>
      <c r="Q394" s="156">
        <v>206773687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10919095</v>
      </c>
      <c r="X394" s="3"/>
      <c r="Y394" s="3">
        <v>0</v>
      </c>
      <c r="Z394" s="3">
        <v>0</v>
      </c>
      <c r="AA394" s="3">
        <v>0</v>
      </c>
      <c r="AB394" s="3"/>
      <c r="AC394" s="27">
        <v>10919095</v>
      </c>
      <c r="AD394" s="28">
        <v>65514568</v>
      </c>
      <c r="AE394" s="135"/>
      <c r="AG394" s="135"/>
      <c r="AI394" s="135"/>
    </row>
    <row r="395" spans="1:35" x14ac:dyDescent="0.25">
      <c r="A395" s="20">
        <v>383</v>
      </c>
      <c r="B395" s="52"/>
      <c r="C395" s="134" t="str">
        <f>VLOOKUP(D395,[1]Hoja1!$A$2:$B$1115,2,0)</f>
        <v>15806</v>
      </c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>
        <v>127066636</v>
      </c>
      <c r="J395" s="3">
        <v>180610501</v>
      </c>
      <c r="K395" s="3">
        <v>0</v>
      </c>
      <c r="L395" s="3"/>
      <c r="M395" s="3"/>
      <c r="N395" s="3"/>
      <c r="O395" s="3"/>
      <c r="P395" s="25">
        <v>307677137</v>
      </c>
      <c r="Q395" s="156">
        <v>233554931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10588886</v>
      </c>
      <c r="X395" s="3"/>
      <c r="Y395" s="3">
        <v>0</v>
      </c>
      <c r="Z395" s="3">
        <v>0</v>
      </c>
      <c r="AA395" s="3">
        <v>0</v>
      </c>
      <c r="AB395" s="3"/>
      <c r="AC395" s="27">
        <v>10588886</v>
      </c>
      <c r="AD395" s="28">
        <v>63533320</v>
      </c>
      <c r="AE395" s="135"/>
      <c r="AG395" s="135"/>
      <c r="AI395" s="135"/>
    </row>
    <row r="396" spans="1:35" x14ac:dyDescent="0.25">
      <c r="A396" s="29">
        <v>384</v>
      </c>
      <c r="B396" s="52"/>
      <c r="C396" s="134" t="str">
        <f>VLOOKUP(D396,[1]Hoja1!$A$2:$B$1115,2,0)</f>
        <v>15808</v>
      </c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>
        <v>48823630</v>
      </c>
      <c r="J396" s="3">
        <v>50556732</v>
      </c>
      <c r="K396" s="3">
        <v>0</v>
      </c>
      <c r="L396" s="3"/>
      <c r="M396" s="3"/>
      <c r="N396" s="3"/>
      <c r="O396" s="3"/>
      <c r="P396" s="25">
        <v>99380362</v>
      </c>
      <c r="Q396" s="156">
        <v>70899912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4068636</v>
      </c>
      <c r="X396" s="3"/>
      <c r="Y396" s="3">
        <v>0</v>
      </c>
      <c r="Z396" s="3">
        <v>0</v>
      </c>
      <c r="AA396" s="3">
        <v>0</v>
      </c>
      <c r="AB396" s="3"/>
      <c r="AC396" s="27">
        <v>4068636</v>
      </c>
      <c r="AD396" s="28">
        <v>24411814</v>
      </c>
      <c r="AE396" s="135"/>
      <c r="AG396" s="135"/>
      <c r="AI396" s="135"/>
    </row>
    <row r="397" spans="1:35" x14ac:dyDescent="0.25">
      <c r="A397" s="20">
        <v>385</v>
      </c>
      <c r="B397" s="52"/>
      <c r="C397" s="134" t="str">
        <f>VLOOKUP(D397,[1]Hoja1!$A$2:$B$1115,2,0)</f>
        <v>15810</v>
      </c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>
        <v>66074731</v>
      </c>
      <c r="J397" s="3">
        <v>65248039</v>
      </c>
      <c r="K397" s="3">
        <v>0</v>
      </c>
      <c r="L397" s="3"/>
      <c r="M397" s="3"/>
      <c r="N397" s="3"/>
      <c r="O397" s="3"/>
      <c r="P397" s="25">
        <v>131322770</v>
      </c>
      <c r="Q397" s="156">
        <v>92779179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5506228</v>
      </c>
      <c r="X397" s="3"/>
      <c r="Y397" s="3">
        <v>0</v>
      </c>
      <c r="Z397" s="3">
        <v>0</v>
      </c>
      <c r="AA397" s="3">
        <v>0</v>
      </c>
      <c r="AB397" s="3"/>
      <c r="AC397" s="27">
        <v>5506228</v>
      </c>
      <c r="AD397" s="28">
        <v>33037363</v>
      </c>
      <c r="AE397" s="135"/>
      <c r="AG397" s="135"/>
      <c r="AI397" s="135"/>
    </row>
    <row r="398" spans="1:35" x14ac:dyDescent="0.25">
      <c r="A398" s="29">
        <v>386</v>
      </c>
      <c r="B398" s="52"/>
      <c r="C398" s="134" t="str">
        <f>VLOOKUP(D398,[1]Hoja1!$A$2:$B$1115,2,0)</f>
        <v>15814</v>
      </c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>
        <v>159914440</v>
      </c>
      <c r="J398" s="3">
        <v>235839310</v>
      </c>
      <c r="K398" s="3">
        <v>0</v>
      </c>
      <c r="L398" s="3"/>
      <c r="M398" s="3"/>
      <c r="N398" s="3"/>
      <c r="O398" s="3"/>
      <c r="P398" s="25">
        <v>395753750</v>
      </c>
      <c r="Q398" s="156">
        <v>302470325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13326203</v>
      </c>
      <c r="X398" s="3"/>
      <c r="Y398" s="3">
        <v>0</v>
      </c>
      <c r="Z398" s="3">
        <v>0</v>
      </c>
      <c r="AA398" s="3">
        <v>0</v>
      </c>
      <c r="AB398" s="3"/>
      <c r="AC398" s="27">
        <v>13326203</v>
      </c>
      <c r="AD398" s="28">
        <v>79957222</v>
      </c>
      <c r="AE398" s="135"/>
      <c r="AG398" s="135"/>
      <c r="AI398" s="135"/>
    </row>
    <row r="399" spans="1:35" x14ac:dyDescent="0.25">
      <c r="A399" s="20">
        <v>387</v>
      </c>
      <c r="B399" s="52"/>
      <c r="C399" s="134" t="str">
        <f>VLOOKUP(D399,[1]Hoja1!$A$2:$B$1115,2,0)</f>
        <v>15816</v>
      </c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>
        <v>100084096</v>
      </c>
      <c r="J399" s="3">
        <v>99636107</v>
      </c>
      <c r="K399" s="3">
        <v>0</v>
      </c>
      <c r="L399" s="3"/>
      <c r="M399" s="3"/>
      <c r="N399" s="3"/>
      <c r="O399" s="3"/>
      <c r="P399" s="25">
        <v>199720203</v>
      </c>
      <c r="Q399" s="156">
        <v>141337812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8340341</v>
      </c>
      <c r="X399" s="3"/>
      <c r="Y399" s="3">
        <v>0</v>
      </c>
      <c r="Z399" s="3">
        <v>0</v>
      </c>
      <c r="AA399" s="3">
        <v>0</v>
      </c>
      <c r="AB399" s="3"/>
      <c r="AC399" s="27">
        <v>8340341</v>
      </c>
      <c r="AD399" s="28">
        <v>50042050</v>
      </c>
      <c r="AE399" s="135"/>
      <c r="AG399" s="135"/>
      <c r="AI399" s="135"/>
    </row>
    <row r="400" spans="1:35" x14ac:dyDescent="0.25">
      <c r="A400" s="29">
        <v>388</v>
      </c>
      <c r="B400" s="52"/>
      <c r="C400" s="134" t="str">
        <f>VLOOKUP(D400,[1]Hoja1!$A$2:$B$1115,2,0)</f>
        <v>15820</v>
      </c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>
        <v>62184829</v>
      </c>
      <c r="J400" s="3">
        <v>74275522</v>
      </c>
      <c r="K400" s="3">
        <v>0</v>
      </c>
      <c r="L400" s="3"/>
      <c r="M400" s="3"/>
      <c r="N400" s="3"/>
      <c r="O400" s="3"/>
      <c r="P400" s="25">
        <v>136460351</v>
      </c>
      <c r="Q400" s="156">
        <v>100185867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5182069</v>
      </c>
      <c r="X400" s="3"/>
      <c r="Y400" s="3">
        <v>0</v>
      </c>
      <c r="Z400" s="3">
        <v>0</v>
      </c>
      <c r="AA400" s="3">
        <v>0</v>
      </c>
      <c r="AB400" s="3"/>
      <c r="AC400" s="27">
        <v>5182069</v>
      </c>
      <c r="AD400" s="28">
        <v>31092415</v>
      </c>
      <c r="AE400" s="135"/>
      <c r="AG400" s="135"/>
      <c r="AI400" s="135"/>
    </row>
    <row r="401" spans="1:35" x14ac:dyDescent="0.25">
      <c r="A401" s="20">
        <v>389</v>
      </c>
      <c r="B401" s="52"/>
      <c r="C401" s="134" t="str">
        <f>VLOOKUP(D401,[1]Hoja1!$A$2:$B$1115,2,0)</f>
        <v>15822</v>
      </c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>
        <v>90690957</v>
      </c>
      <c r="J401" s="3">
        <v>91205517</v>
      </c>
      <c r="K401" s="3">
        <v>0</v>
      </c>
      <c r="L401" s="3"/>
      <c r="M401" s="3"/>
      <c r="N401" s="3"/>
      <c r="O401" s="3"/>
      <c r="P401" s="25">
        <v>181896474</v>
      </c>
      <c r="Q401" s="156">
        <v>128993417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7557580</v>
      </c>
      <c r="X401" s="3"/>
      <c r="Y401" s="3">
        <v>0</v>
      </c>
      <c r="Z401" s="3">
        <v>0</v>
      </c>
      <c r="AA401" s="3">
        <v>0</v>
      </c>
      <c r="AB401" s="3"/>
      <c r="AC401" s="27">
        <v>7557580</v>
      </c>
      <c r="AD401" s="28">
        <v>45345477</v>
      </c>
      <c r="AE401" s="135"/>
      <c r="AG401" s="135"/>
      <c r="AI401" s="135"/>
    </row>
    <row r="402" spans="1:35" x14ac:dyDescent="0.25">
      <c r="A402" s="29">
        <v>390</v>
      </c>
      <c r="B402" s="52"/>
      <c r="C402" s="134" t="str">
        <f>VLOOKUP(D402,[1]Hoja1!$A$2:$B$1115,2,0)</f>
        <v>15832</v>
      </c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>
        <v>37958032</v>
      </c>
      <c r="J402" s="3">
        <v>32899081</v>
      </c>
      <c r="K402" s="3">
        <v>0</v>
      </c>
      <c r="L402" s="3"/>
      <c r="M402" s="3"/>
      <c r="N402" s="3"/>
      <c r="O402" s="3"/>
      <c r="P402" s="25">
        <v>70857113</v>
      </c>
      <c r="Q402" s="156">
        <v>48714926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3163169</v>
      </c>
      <c r="X402" s="3"/>
      <c r="Y402" s="3">
        <v>0</v>
      </c>
      <c r="Z402" s="3">
        <v>0</v>
      </c>
      <c r="AA402" s="3">
        <v>0</v>
      </c>
      <c r="AB402" s="3"/>
      <c r="AC402" s="27">
        <v>3163169</v>
      </c>
      <c r="AD402" s="28">
        <v>18979018</v>
      </c>
      <c r="AE402" s="135"/>
      <c r="AG402" s="135"/>
      <c r="AI402" s="135"/>
    </row>
    <row r="403" spans="1:35" x14ac:dyDescent="0.25">
      <c r="A403" s="20">
        <v>391</v>
      </c>
      <c r="B403" s="52"/>
      <c r="C403" s="134" t="str">
        <f>VLOOKUP(D403,[1]Hoja1!$A$2:$B$1115,2,0)</f>
        <v>15835</v>
      </c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>
        <v>125166772</v>
      </c>
      <c r="J403" s="3">
        <v>144427290</v>
      </c>
      <c r="K403" s="3">
        <v>0</v>
      </c>
      <c r="L403" s="3"/>
      <c r="M403" s="3"/>
      <c r="N403" s="3"/>
      <c r="O403" s="3"/>
      <c r="P403" s="25">
        <v>269594062</v>
      </c>
      <c r="Q403" s="156">
        <v>196580110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10430564</v>
      </c>
      <c r="X403" s="3"/>
      <c r="Y403" s="3">
        <v>0</v>
      </c>
      <c r="Z403" s="3">
        <v>0</v>
      </c>
      <c r="AA403" s="3">
        <v>0</v>
      </c>
      <c r="AB403" s="3"/>
      <c r="AC403" s="27">
        <v>10430564</v>
      </c>
      <c r="AD403" s="28">
        <v>62583388</v>
      </c>
      <c r="AE403" s="135"/>
      <c r="AG403" s="135"/>
      <c r="AI403" s="135"/>
    </row>
    <row r="404" spans="1:35" x14ac:dyDescent="0.25">
      <c r="A404" s="29">
        <v>392</v>
      </c>
      <c r="B404" s="52"/>
      <c r="C404" s="134" t="str">
        <f>VLOOKUP(D404,[1]Hoja1!$A$2:$B$1115,2,0)</f>
        <v>15837</v>
      </c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>
        <v>183752328</v>
      </c>
      <c r="J404" s="3">
        <v>216034402</v>
      </c>
      <c r="K404" s="3">
        <v>0</v>
      </c>
      <c r="L404" s="3"/>
      <c r="M404" s="3"/>
      <c r="N404" s="3"/>
      <c r="O404" s="3"/>
      <c r="P404" s="25">
        <v>399786730</v>
      </c>
      <c r="Q404" s="156">
        <v>292597872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15312694</v>
      </c>
      <c r="X404" s="3"/>
      <c r="Y404" s="3">
        <v>0</v>
      </c>
      <c r="Z404" s="3">
        <v>0</v>
      </c>
      <c r="AA404" s="3">
        <v>0</v>
      </c>
      <c r="AB404" s="3"/>
      <c r="AC404" s="27">
        <v>15312694</v>
      </c>
      <c r="AD404" s="28">
        <v>91876164</v>
      </c>
      <c r="AE404" s="135"/>
      <c r="AG404" s="135"/>
      <c r="AI404" s="135"/>
    </row>
    <row r="405" spans="1:35" x14ac:dyDescent="0.25">
      <c r="A405" s="20">
        <v>393</v>
      </c>
      <c r="B405" s="52"/>
      <c r="C405" s="134" t="str">
        <f>VLOOKUP(D405,[1]Hoja1!$A$2:$B$1115,2,0)</f>
        <v>15839</v>
      </c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>
        <v>29877815</v>
      </c>
      <c r="J405" s="3">
        <v>37659152</v>
      </c>
      <c r="K405" s="3">
        <v>0</v>
      </c>
      <c r="L405" s="3"/>
      <c r="M405" s="3"/>
      <c r="N405" s="3"/>
      <c r="O405" s="3"/>
      <c r="P405" s="25">
        <v>67536967</v>
      </c>
      <c r="Q405" s="156">
        <v>50108242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2489818</v>
      </c>
      <c r="X405" s="3"/>
      <c r="Y405" s="3">
        <v>0</v>
      </c>
      <c r="Z405" s="3">
        <v>0</v>
      </c>
      <c r="AA405" s="3">
        <v>0</v>
      </c>
      <c r="AB405" s="3"/>
      <c r="AC405" s="27">
        <v>2489818</v>
      </c>
      <c r="AD405" s="28">
        <v>14938907</v>
      </c>
      <c r="AE405" s="135"/>
      <c r="AG405" s="135"/>
      <c r="AI405" s="135"/>
    </row>
    <row r="406" spans="1:35" x14ac:dyDescent="0.25">
      <c r="A406" s="29">
        <v>394</v>
      </c>
      <c r="B406" s="52"/>
      <c r="C406" s="134" t="str">
        <f>VLOOKUP(D406,[1]Hoja1!$A$2:$B$1115,2,0)</f>
        <v>15842</v>
      </c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>
        <v>104368830</v>
      </c>
      <c r="J406" s="3">
        <v>122950661</v>
      </c>
      <c r="K406" s="3">
        <v>0</v>
      </c>
      <c r="L406" s="3"/>
      <c r="M406" s="3"/>
      <c r="N406" s="3"/>
      <c r="O406" s="3"/>
      <c r="P406" s="25">
        <v>227319491</v>
      </c>
      <c r="Q406" s="156">
        <v>166437676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8697403</v>
      </c>
      <c r="X406" s="3"/>
      <c r="Y406" s="3">
        <v>0</v>
      </c>
      <c r="Z406" s="3">
        <v>0</v>
      </c>
      <c r="AA406" s="3">
        <v>0</v>
      </c>
      <c r="AB406" s="3"/>
      <c r="AC406" s="27">
        <v>8697403</v>
      </c>
      <c r="AD406" s="28">
        <v>52184412</v>
      </c>
      <c r="AE406" s="135"/>
      <c r="AG406" s="135"/>
      <c r="AI406" s="135"/>
    </row>
    <row r="407" spans="1:35" x14ac:dyDescent="0.25">
      <c r="A407" s="20">
        <v>395</v>
      </c>
      <c r="B407" s="52"/>
      <c r="C407" s="134" t="str">
        <f>VLOOKUP(D407,[1]Hoja1!$A$2:$B$1115,2,0)</f>
        <v>15861</v>
      </c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>
        <v>187940988</v>
      </c>
      <c r="J407" s="3">
        <v>276225315</v>
      </c>
      <c r="K407" s="3">
        <v>0</v>
      </c>
      <c r="L407" s="3"/>
      <c r="M407" s="3"/>
      <c r="N407" s="3"/>
      <c r="O407" s="3"/>
      <c r="P407" s="25">
        <v>464166303</v>
      </c>
      <c r="Q407" s="156">
        <v>354534060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15661749</v>
      </c>
      <c r="X407" s="3"/>
      <c r="Y407" s="3">
        <v>0</v>
      </c>
      <c r="Z407" s="3">
        <v>0</v>
      </c>
      <c r="AA407" s="3">
        <v>0</v>
      </c>
      <c r="AB407" s="3"/>
      <c r="AC407" s="27">
        <v>15661749</v>
      </c>
      <c r="AD407" s="28">
        <v>93970494</v>
      </c>
      <c r="AE407" s="135"/>
      <c r="AG407" s="135"/>
      <c r="AI407" s="135"/>
    </row>
    <row r="408" spans="1:35" x14ac:dyDescent="0.25">
      <c r="A408" s="29">
        <v>396</v>
      </c>
      <c r="B408" s="52"/>
      <c r="C408" s="134" t="str">
        <f>VLOOKUP(D408,[1]Hoja1!$A$2:$B$1115,2,0)</f>
        <v>15879</v>
      </c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>
        <v>31482801</v>
      </c>
      <c r="J408" s="3">
        <v>37852852</v>
      </c>
      <c r="K408" s="3">
        <v>0</v>
      </c>
      <c r="L408" s="3"/>
      <c r="M408" s="3"/>
      <c r="N408" s="3"/>
      <c r="O408" s="3"/>
      <c r="P408" s="25">
        <v>69335653</v>
      </c>
      <c r="Q408" s="156">
        <v>50970687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2623567</v>
      </c>
      <c r="X408" s="3"/>
      <c r="Y408" s="3">
        <v>0</v>
      </c>
      <c r="Z408" s="3">
        <v>0</v>
      </c>
      <c r="AA408" s="3">
        <v>0</v>
      </c>
      <c r="AB408" s="3"/>
      <c r="AC408" s="27">
        <v>2623567</v>
      </c>
      <c r="AD408" s="28">
        <v>15741399</v>
      </c>
      <c r="AE408" s="135"/>
      <c r="AG408" s="135"/>
      <c r="AI408" s="135"/>
    </row>
    <row r="409" spans="1:35" x14ac:dyDescent="0.25">
      <c r="A409" s="20">
        <v>397</v>
      </c>
      <c r="B409" s="52"/>
      <c r="C409" s="134" t="str">
        <f>VLOOKUP(D409,[1]Hoja1!$A$2:$B$1115,2,0)</f>
        <v>15897</v>
      </c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>
        <v>81273017</v>
      </c>
      <c r="J409" s="3">
        <v>100298941</v>
      </c>
      <c r="K409" s="3">
        <v>0</v>
      </c>
      <c r="L409" s="3"/>
      <c r="M409" s="3"/>
      <c r="N409" s="3"/>
      <c r="O409" s="3"/>
      <c r="P409" s="25">
        <v>181571958</v>
      </c>
      <c r="Q409" s="156">
        <v>134162696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6772751</v>
      </c>
      <c r="X409" s="3"/>
      <c r="Y409" s="3">
        <v>0</v>
      </c>
      <c r="Z409" s="3">
        <v>0</v>
      </c>
      <c r="AA409" s="3">
        <v>0</v>
      </c>
      <c r="AB409" s="3"/>
      <c r="AC409" s="27">
        <v>6772751</v>
      </c>
      <c r="AD409" s="28">
        <v>40636511</v>
      </c>
      <c r="AE409" s="135"/>
      <c r="AG409" s="135"/>
      <c r="AI409" s="135"/>
    </row>
    <row r="410" spans="1:35" x14ac:dyDescent="0.25">
      <c r="A410" s="29">
        <v>398</v>
      </c>
      <c r="B410" s="52"/>
      <c r="C410" s="134" t="str">
        <f>VLOOKUP(D410,[1]Hoja1!$A$2:$B$1115,2,0)</f>
        <v>17013</v>
      </c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>
        <v>334383872</v>
      </c>
      <c r="J410" s="3">
        <v>384143483</v>
      </c>
      <c r="K410" s="3">
        <v>0</v>
      </c>
      <c r="L410" s="3"/>
      <c r="M410" s="3"/>
      <c r="N410" s="3"/>
      <c r="O410" s="3"/>
      <c r="P410" s="25">
        <v>718527355</v>
      </c>
      <c r="Q410" s="156">
        <v>523470098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27865323</v>
      </c>
      <c r="X410" s="3"/>
      <c r="Y410" s="3">
        <v>0</v>
      </c>
      <c r="Z410" s="3">
        <v>0</v>
      </c>
      <c r="AA410" s="3">
        <v>0</v>
      </c>
      <c r="AB410" s="3"/>
      <c r="AC410" s="27">
        <v>27865323</v>
      </c>
      <c r="AD410" s="28">
        <v>167191934</v>
      </c>
      <c r="AE410" s="135"/>
      <c r="AG410" s="135"/>
      <c r="AI410" s="135"/>
    </row>
    <row r="411" spans="1:35" x14ac:dyDescent="0.25">
      <c r="A411" s="20">
        <v>399</v>
      </c>
      <c r="B411" s="52"/>
      <c r="C411" s="134" t="str">
        <f>VLOOKUP(D411,[1]Hoja1!$A$2:$B$1115,2,0)</f>
        <v>17042</v>
      </c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>
        <v>450903376</v>
      </c>
      <c r="J411" s="3">
        <v>504840961</v>
      </c>
      <c r="K411" s="3">
        <v>0</v>
      </c>
      <c r="L411" s="3"/>
      <c r="M411" s="3"/>
      <c r="N411" s="3"/>
      <c r="O411" s="3"/>
      <c r="P411" s="25">
        <v>955744337</v>
      </c>
      <c r="Q411" s="156">
        <v>692717366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37575281</v>
      </c>
      <c r="X411" s="3"/>
      <c r="Y411" s="3">
        <v>0</v>
      </c>
      <c r="Z411" s="3">
        <v>0</v>
      </c>
      <c r="AA411" s="3">
        <v>0</v>
      </c>
      <c r="AB411" s="3"/>
      <c r="AC411" s="27">
        <v>37575281</v>
      </c>
      <c r="AD411" s="28">
        <v>225451690</v>
      </c>
      <c r="AE411" s="135"/>
      <c r="AG411" s="135"/>
      <c r="AI411" s="135"/>
    </row>
    <row r="412" spans="1:35" x14ac:dyDescent="0.25">
      <c r="A412" s="29">
        <v>400</v>
      </c>
      <c r="B412" s="52"/>
      <c r="C412" s="134" t="str">
        <f>VLOOKUP(D412,[1]Hoja1!$A$2:$B$1115,2,0)</f>
        <v>17050</v>
      </c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>
        <v>146035298</v>
      </c>
      <c r="J412" s="3">
        <v>198328467</v>
      </c>
      <c r="K412" s="3">
        <v>0</v>
      </c>
      <c r="L412" s="3"/>
      <c r="M412" s="3"/>
      <c r="N412" s="3"/>
      <c r="O412" s="3"/>
      <c r="P412" s="25">
        <v>344363765</v>
      </c>
      <c r="Q412" s="156">
        <v>259176507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12169608</v>
      </c>
      <c r="X412" s="3"/>
      <c r="Y412" s="3">
        <v>0</v>
      </c>
      <c r="Z412" s="3">
        <v>0</v>
      </c>
      <c r="AA412" s="3">
        <v>0</v>
      </c>
      <c r="AB412" s="3"/>
      <c r="AC412" s="27">
        <v>12169608</v>
      </c>
      <c r="AD412" s="28">
        <v>73017650</v>
      </c>
      <c r="AE412" s="135"/>
      <c r="AG412" s="135"/>
      <c r="AI412" s="135"/>
    </row>
    <row r="413" spans="1:35" x14ac:dyDescent="0.25">
      <c r="A413" s="20">
        <v>401</v>
      </c>
      <c r="B413" s="52"/>
      <c r="C413" s="134" t="str">
        <f>VLOOKUP(D413,[1]Hoja1!$A$2:$B$1115,2,0)</f>
        <v>17088</v>
      </c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>
        <v>170471036</v>
      </c>
      <c r="J413" s="3">
        <v>195609464</v>
      </c>
      <c r="K413" s="3">
        <v>0</v>
      </c>
      <c r="L413" s="3"/>
      <c r="M413" s="3"/>
      <c r="N413" s="3"/>
      <c r="O413" s="3"/>
      <c r="P413" s="25">
        <v>366080500</v>
      </c>
      <c r="Q413" s="156">
        <v>266639064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14205920</v>
      </c>
      <c r="X413" s="3"/>
      <c r="Y413" s="3">
        <v>0</v>
      </c>
      <c r="Z413" s="3">
        <v>0</v>
      </c>
      <c r="AA413" s="3">
        <v>0</v>
      </c>
      <c r="AB413" s="3"/>
      <c r="AC413" s="27">
        <v>14205920</v>
      </c>
      <c r="AD413" s="28">
        <v>85235516</v>
      </c>
      <c r="AE413" s="135"/>
      <c r="AG413" s="135"/>
      <c r="AI413" s="135"/>
    </row>
    <row r="414" spans="1:35" x14ac:dyDescent="0.25">
      <c r="A414" s="29">
        <v>402</v>
      </c>
      <c r="B414" s="52"/>
      <c r="C414" s="134" t="str">
        <f>VLOOKUP(D414,[1]Hoja1!$A$2:$B$1115,2,0)</f>
        <v>17174</v>
      </c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>
        <v>550339048</v>
      </c>
      <c r="J414" s="3">
        <v>655461685</v>
      </c>
      <c r="K414" s="3">
        <v>0</v>
      </c>
      <c r="L414" s="3"/>
      <c r="M414" s="3"/>
      <c r="N414" s="3"/>
      <c r="O414" s="3"/>
      <c r="P414" s="25">
        <v>1205800733</v>
      </c>
      <c r="Q414" s="156">
        <v>884769620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45861587</v>
      </c>
      <c r="X414" s="3"/>
      <c r="Y414" s="3">
        <v>0</v>
      </c>
      <c r="Z414" s="3">
        <v>0</v>
      </c>
      <c r="AA414" s="3">
        <v>0</v>
      </c>
      <c r="AB414" s="3"/>
      <c r="AC414" s="27">
        <v>45861587</v>
      </c>
      <c r="AD414" s="28">
        <v>275169526</v>
      </c>
      <c r="AE414" s="135"/>
      <c r="AG414" s="135"/>
      <c r="AI414" s="135"/>
    </row>
    <row r="415" spans="1:35" x14ac:dyDescent="0.25">
      <c r="A415" s="20">
        <v>403</v>
      </c>
      <c r="B415" s="52"/>
      <c r="C415" s="134" t="str">
        <f>VLOOKUP(D415,[1]Hoja1!$A$2:$B$1115,2,0)</f>
        <v>17272</v>
      </c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>
        <v>112961840</v>
      </c>
      <c r="J415" s="3">
        <v>140636690</v>
      </c>
      <c r="K415" s="3">
        <v>0</v>
      </c>
      <c r="L415" s="3"/>
      <c r="M415" s="3"/>
      <c r="N415" s="3"/>
      <c r="O415" s="3"/>
      <c r="P415" s="25">
        <v>253598530</v>
      </c>
      <c r="Q415" s="156">
        <v>187704125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9413487</v>
      </c>
      <c r="X415" s="3"/>
      <c r="Y415" s="3">
        <v>0</v>
      </c>
      <c r="Z415" s="3">
        <v>0</v>
      </c>
      <c r="AA415" s="3">
        <v>0</v>
      </c>
      <c r="AB415" s="3"/>
      <c r="AC415" s="27">
        <v>9413487</v>
      </c>
      <c r="AD415" s="28">
        <v>56480918</v>
      </c>
      <c r="AE415" s="135"/>
      <c r="AG415" s="135"/>
      <c r="AI415" s="135"/>
    </row>
    <row r="416" spans="1:35" x14ac:dyDescent="0.25">
      <c r="A416" s="29">
        <v>404</v>
      </c>
      <c r="B416" s="52"/>
      <c r="C416" s="134" t="str">
        <f>VLOOKUP(D416,[1]Hoja1!$A$2:$B$1115,2,0)</f>
        <v>17380</v>
      </c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>
        <v>945229488</v>
      </c>
      <c r="J416" s="3">
        <v>974314293</v>
      </c>
      <c r="K416" s="3">
        <v>0</v>
      </c>
      <c r="L416" s="3"/>
      <c r="M416" s="3"/>
      <c r="N416" s="3"/>
      <c r="O416" s="3"/>
      <c r="P416" s="25">
        <v>1919543781</v>
      </c>
      <c r="Q416" s="156">
        <v>1368159913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78769124</v>
      </c>
      <c r="X416" s="3"/>
      <c r="Y416" s="3">
        <v>0</v>
      </c>
      <c r="Z416" s="3">
        <v>0</v>
      </c>
      <c r="AA416" s="3">
        <v>0</v>
      </c>
      <c r="AB416" s="3"/>
      <c r="AC416" s="27">
        <v>78769124</v>
      </c>
      <c r="AD416" s="28">
        <v>472614744</v>
      </c>
      <c r="AE416" s="135"/>
      <c r="AG416" s="135"/>
      <c r="AI416" s="135"/>
    </row>
    <row r="417" spans="1:35" x14ac:dyDescent="0.25">
      <c r="A417" s="20">
        <v>405</v>
      </c>
      <c r="B417" s="52"/>
      <c r="C417" s="134" t="str">
        <f>VLOOKUP(D417,[1]Hoja1!$A$2:$B$1115,2,0)</f>
        <v>17388</v>
      </c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>
        <v>85852772</v>
      </c>
      <c r="J417" s="3">
        <v>93172679</v>
      </c>
      <c r="K417" s="3">
        <v>0</v>
      </c>
      <c r="L417" s="3"/>
      <c r="M417" s="3"/>
      <c r="N417" s="3"/>
      <c r="O417" s="3"/>
      <c r="P417" s="25">
        <v>179025451</v>
      </c>
      <c r="Q417" s="156">
        <v>128944669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7154398</v>
      </c>
      <c r="X417" s="3"/>
      <c r="Y417" s="3">
        <v>0</v>
      </c>
      <c r="Z417" s="3">
        <v>0</v>
      </c>
      <c r="AA417" s="3">
        <v>0</v>
      </c>
      <c r="AB417" s="3"/>
      <c r="AC417" s="27">
        <v>7154398</v>
      </c>
      <c r="AD417" s="28">
        <v>42926384</v>
      </c>
      <c r="AE417" s="135"/>
      <c r="AG417" s="135"/>
      <c r="AI417" s="135"/>
    </row>
    <row r="418" spans="1:35" x14ac:dyDescent="0.25">
      <c r="A418" s="29">
        <v>406</v>
      </c>
      <c r="B418" s="52"/>
      <c r="C418" s="134" t="str">
        <f>VLOOKUP(D418,[1]Hoja1!$A$2:$B$1115,2,0)</f>
        <v>17433</v>
      </c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>
        <v>243440224</v>
      </c>
      <c r="J418" s="3">
        <v>319313695</v>
      </c>
      <c r="K418" s="3">
        <v>0</v>
      </c>
      <c r="L418" s="3"/>
      <c r="M418" s="3"/>
      <c r="N418" s="3"/>
      <c r="O418" s="3"/>
      <c r="P418" s="25">
        <v>562753919</v>
      </c>
      <c r="Q418" s="156">
        <v>420747120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20286685</v>
      </c>
      <c r="X418" s="3"/>
      <c r="Y418" s="3">
        <v>0</v>
      </c>
      <c r="Z418" s="3">
        <v>0</v>
      </c>
      <c r="AA418" s="3">
        <v>0</v>
      </c>
      <c r="AB418" s="3"/>
      <c r="AC418" s="27">
        <v>20286685</v>
      </c>
      <c r="AD418" s="28">
        <v>121720114</v>
      </c>
      <c r="AE418" s="135"/>
      <c r="AG418" s="135"/>
      <c r="AI418" s="135"/>
    </row>
    <row r="419" spans="1:35" x14ac:dyDescent="0.25">
      <c r="A419" s="20">
        <v>407</v>
      </c>
      <c r="B419" s="52"/>
      <c r="C419" s="134" t="str">
        <f>VLOOKUP(D419,[1]Hoja1!$A$2:$B$1115,2,0)</f>
        <v>17442</v>
      </c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>
        <v>203373264</v>
      </c>
      <c r="J419" s="3">
        <v>234685631</v>
      </c>
      <c r="K419" s="3">
        <v>0</v>
      </c>
      <c r="L419" s="3"/>
      <c r="M419" s="3"/>
      <c r="N419" s="3"/>
      <c r="O419" s="3"/>
      <c r="P419" s="25">
        <v>438058895</v>
      </c>
      <c r="Q419" s="156">
        <v>319424491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16947772</v>
      </c>
      <c r="X419" s="3"/>
      <c r="Y419" s="3">
        <v>0</v>
      </c>
      <c r="Z419" s="3">
        <v>0</v>
      </c>
      <c r="AA419" s="3">
        <v>0</v>
      </c>
      <c r="AB419" s="3"/>
      <c r="AC419" s="27">
        <v>16947772</v>
      </c>
      <c r="AD419" s="28">
        <v>101686632</v>
      </c>
      <c r="AE419" s="135"/>
      <c r="AG419" s="135"/>
      <c r="AI419" s="135"/>
    </row>
    <row r="420" spans="1:35" x14ac:dyDescent="0.25">
      <c r="A420" s="29">
        <v>408</v>
      </c>
      <c r="B420" s="52"/>
      <c r="C420" s="134" t="str">
        <f>VLOOKUP(D420,[1]Hoja1!$A$2:$B$1115,2,0)</f>
        <v>17444</v>
      </c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>
        <v>232462980</v>
      </c>
      <c r="J420" s="3">
        <v>283479790</v>
      </c>
      <c r="K420" s="3">
        <v>0</v>
      </c>
      <c r="L420" s="3"/>
      <c r="M420" s="3"/>
      <c r="N420" s="3"/>
      <c r="O420" s="3"/>
      <c r="P420" s="25">
        <v>515942770</v>
      </c>
      <c r="Q420" s="156">
        <v>380339365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19371915</v>
      </c>
      <c r="X420" s="3"/>
      <c r="Y420" s="3">
        <v>0</v>
      </c>
      <c r="Z420" s="3">
        <v>0</v>
      </c>
      <c r="AA420" s="3">
        <v>0</v>
      </c>
      <c r="AB420" s="3"/>
      <c r="AC420" s="27">
        <v>19371915</v>
      </c>
      <c r="AD420" s="28">
        <v>116231490</v>
      </c>
      <c r="AE420" s="135"/>
      <c r="AG420" s="135"/>
      <c r="AI420" s="135"/>
    </row>
    <row r="421" spans="1:35" x14ac:dyDescent="0.25">
      <c r="A421" s="20">
        <v>409</v>
      </c>
      <c r="B421" s="52"/>
      <c r="C421" s="134" t="str">
        <f>VLOOKUP(D421,[1]Hoja1!$A$2:$B$1115,2,0)</f>
        <v>17446</v>
      </c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>
        <v>25030626</v>
      </c>
      <c r="J421" s="3">
        <v>33760444</v>
      </c>
      <c r="K421" s="3">
        <v>0</v>
      </c>
      <c r="L421" s="3"/>
      <c r="M421" s="3"/>
      <c r="N421" s="3"/>
      <c r="O421" s="3"/>
      <c r="P421" s="25">
        <v>58791070</v>
      </c>
      <c r="Q421" s="156">
        <v>44189874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2085886</v>
      </c>
      <c r="X421" s="3"/>
      <c r="Y421" s="3">
        <v>0</v>
      </c>
      <c r="Z421" s="3">
        <v>0</v>
      </c>
      <c r="AA421" s="3">
        <v>0</v>
      </c>
      <c r="AB421" s="3"/>
      <c r="AC421" s="27">
        <v>2085886</v>
      </c>
      <c r="AD421" s="28">
        <v>12515310</v>
      </c>
      <c r="AE421" s="135"/>
      <c r="AG421" s="135"/>
      <c r="AI421" s="135"/>
    </row>
    <row r="422" spans="1:35" x14ac:dyDescent="0.25">
      <c r="A422" s="29">
        <v>410</v>
      </c>
      <c r="B422" s="52"/>
      <c r="C422" s="134" t="str">
        <f>VLOOKUP(D422,[1]Hoja1!$A$2:$B$1115,2,0)</f>
        <v>17486</v>
      </c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>
        <v>302261528</v>
      </c>
      <c r="J422" s="3">
        <v>319287028</v>
      </c>
      <c r="K422" s="3">
        <v>0</v>
      </c>
      <c r="L422" s="3"/>
      <c r="M422" s="3"/>
      <c r="N422" s="3"/>
      <c r="O422" s="3"/>
      <c r="P422" s="25">
        <v>621548556</v>
      </c>
      <c r="Q422" s="156">
        <v>445229333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25188461</v>
      </c>
      <c r="X422" s="3"/>
      <c r="Y422" s="3">
        <v>0</v>
      </c>
      <c r="Z422" s="3">
        <v>0</v>
      </c>
      <c r="AA422" s="3">
        <v>0</v>
      </c>
      <c r="AB422" s="3"/>
      <c r="AC422" s="27">
        <v>25188461</v>
      </c>
      <c r="AD422" s="28">
        <v>151130762</v>
      </c>
      <c r="AE422" s="135"/>
      <c r="AG422" s="135"/>
      <c r="AI422" s="135"/>
    </row>
    <row r="423" spans="1:35" x14ac:dyDescent="0.25">
      <c r="A423" s="20">
        <v>411</v>
      </c>
      <c r="B423" s="52"/>
      <c r="C423" s="134" t="str">
        <f>VLOOKUP(D423,[1]Hoja1!$A$2:$B$1115,2,0)</f>
        <v>17495</v>
      </c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>
        <v>121189636</v>
      </c>
      <c r="J423" s="3">
        <v>127443168</v>
      </c>
      <c r="K423" s="3">
        <v>0</v>
      </c>
      <c r="L423" s="3"/>
      <c r="M423" s="3"/>
      <c r="N423" s="3"/>
      <c r="O423" s="3"/>
      <c r="P423" s="25">
        <v>248632804</v>
      </c>
      <c r="Q423" s="156">
        <v>177938848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10099136</v>
      </c>
      <c r="X423" s="3"/>
      <c r="Y423" s="3">
        <v>0</v>
      </c>
      <c r="Z423" s="3">
        <v>0</v>
      </c>
      <c r="AA423" s="3">
        <v>0</v>
      </c>
      <c r="AB423" s="3"/>
      <c r="AC423" s="27">
        <v>10099136</v>
      </c>
      <c r="AD423" s="28">
        <v>60594820</v>
      </c>
      <c r="AE423" s="135"/>
      <c r="AG423" s="135"/>
      <c r="AI423" s="135"/>
    </row>
    <row r="424" spans="1:35" x14ac:dyDescent="0.25">
      <c r="A424" s="29">
        <v>412</v>
      </c>
      <c r="B424" s="52"/>
      <c r="C424" s="134" t="str">
        <f>VLOOKUP(D424,[1]Hoja1!$A$2:$B$1115,2,0)</f>
        <v>17513</v>
      </c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>
        <v>177262304</v>
      </c>
      <c r="J424" s="3">
        <v>226539075</v>
      </c>
      <c r="K424" s="3">
        <v>0</v>
      </c>
      <c r="L424" s="3"/>
      <c r="M424" s="3"/>
      <c r="N424" s="3"/>
      <c r="O424" s="3"/>
      <c r="P424" s="25">
        <v>403801379</v>
      </c>
      <c r="Q424" s="156">
        <v>300398370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14771859</v>
      </c>
      <c r="X424" s="3"/>
      <c r="Y424" s="3">
        <v>0</v>
      </c>
      <c r="Z424" s="3">
        <v>0</v>
      </c>
      <c r="AA424" s="3">
        <v>0</v>
      </c>
      <c r="AB424" s="3"/>
      <c r="AC424" s="27">
        <v>14771859</v>
      </c>
      <c r="AD424" s="28">
        <v>88631150</v>
      </c>
      <c r="AE424" s="135"/>
      <c r="AG424" s="135"/>
      <c r="AI424" s="135"/>
    </row>
    <row r="425" spans="1:35" x14ac:dyDescent="0.25">
      <c r="A425" s="20">
        <v>413</v>
      </c>
      <c r="B425" s="52"/>
      <c r="C425" s="134" t="str">
        <f>VLOOKUP(D425,[1]Hoja1!$A$2:$B$1115,2,0)</f>
        <v>17524</v>
      </c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>
        <v>213724996</v>
      </c>
      <c r="J425" s="3">
        <v>250094038</v>
      </c>
      <c r="K425" s="3">
        <v>0</v>
      </c>
      <c r="L425" s="3"/>
      <c r="M425" s="3"/>
      <c r="N425" s="3"/>
      <c r="O425" s="3"/>
      <c r="P425" s="25">
        <v>463819034</v>
      </c>
      <c r="Q425" s="156">
        <v>339146118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17810416</v>
      </c>
      <c r="X425" s="3"/>
      <c r="Y425" s="3">
        <v>0</v>
      </c>
      <c r="Z425" s="3">
        <v>0</v>
      </c>
      <c r="AA425" s="3">
        <v>0</v>
      </c>
      <c r="AB425" s="3"/>
      <c r="AC425" s="27">
        <v>17810416</v>
      </c>
      <c r="AD425" s="28">
        <v>106862500</v>
      </c>
      <c r="AE425" s="135"/>
      <c r="AG425" s="135"/>
      <c r="AI425" s="135"/>
    </row>
    <row r="426" spans="1:35" x14ac:dyDescent="0.25">
      <c r="A426" s="29">
        <v>414</v>
      </c>
      <c r="B426" s="52"/>
      <c r="C426" s="134" t="str">
        <f>VLOOKUP(D426,[1]Hoja1!$A$2:$B$1115,2,0)</f>
        <v>17541</v>
      </c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>
        <v>282746256</v>
      </c>
      <c r="J426" s="3">
        <v>343231071</v>
      </c>
      <c r="K426" s="3">
        <v>0</v>
      </c>
      <c r="L426" s="3"/>
      <c r="M426" s="3"/>
      <c r="N426" s="3"/>
      <c r="O426" s="3"/>
      <c r="P426" s="25">
        <v>625977327</v>
      </c>
      <c r="Q426" s="156">
        <v>461042011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23562188</v>
      </c>
      <c r="X426" s="3"/>
      <c r="Y426" s="3">
        <v>0</v>
      </c>
      <c r="Z426" s="3">
        <v>0</v>
      </c>
      <c r="AA426" s="3">
        <v>0</v>
      </c>
      <c r="AB426" s="3"/>
      <c r="AC426" s="27">
        <v>23562188</v>
      </c>
      <c r="AD426" s="28">
        <v>141373128</v>
      </c>
      <c r="AE426" s="135"/>
      <c r="AG426" s="135"/>
      <c r="AI426" s="135"/>
    </row>
    <row r="427" spans="1:35" x14ac:dyDescent="0.25">
      <c r="A427" s="20">
        <v>415</v>
      </c>
      <c r="B427" s="52"/>
      <c r="C427" s="134" t="str">
        <f>VLOOKUP(D427,[1]Hoja1!$A$2:$B$1115,2,0)</f>
        <v>17614</v>
      </c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>
        <v>782019856</v>
      </c>
      <c r="J427" s="3">
        <v>873799669</v>
      </c>
      <c r="K427" s="3">
        <v>0</v>
      </c>
      <c r="L427" s="3"/>
      <c r="M427" s="3"/>
      <c r="N427" s="3"/>
      <c r="O427" s="3"/>
      <c r="P427" s="25">
        <v>1655819525</v>
      </c>
      <c r="Q427" s="156">
        <v>1199641274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65168321</v>
      </c>
      <c r="X427" s="3"/>
      <c r="Y427" s="3">
        <v>0</v>
      </c>
      <c r="Z427" s="3">
        <v>0</v>
      </c>
      <c r="AA427" s="3">
        <v>0</v>
      </c>
      <c r="AB427" s="3"/>
      <c r="AC427" s="27">
        <v>65168321</v>
      </c>
      <c r="AD427" s="28">
        <v>391009930</v>
      </c>
      <c r="AE427" s="135"/>
      <c r="AG427" s="135"/>
      <c r="AI427" s="135"/>
    </row>
    <row r="428" spans="1:35" x14ac:dyDescent="0.25">
      <c r="A428" s="29">
        <v>416</v>
      </c>
      <c r="B428" s="52"/>
      <c r="C428" s="134" t="str">
        <f>VLOOKUP(D428,[1]Hoja1!$A$2:$B$1115,2,0)</f>
        <v>17616</v>
      </c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>
        <v>156491922</v>
      </c>
      <c r="J428" s="3">
        <v>158043332</v>
      </c>
      <c r="K428" s="3">
        <v>0</v>
      </c>
      <c r="L428" s="3"/>
      <c r="M428" s="3"/>
      <c r="N428" s="3"/>
      <c r="O428" s="3"/>
      <c r="P428" s="25">
        <v>314535254</v>
      </c>
      <c r="Q428" s="156">
        <v>223248302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13040994</v>
      </c>
      <c r="X428" s="3"/>
      <c r="Y428" s="3">
        <v>0</v>
      </c>
      <c r="Z428" s="3">
        <v>0</v>
      </c>
      <c r="AA428" s="3">
        <v>0</v>
      </c>
      <c r="AB428" s="3"/>
      <c r="AC428" s="27">
        <v>13040994</v>
      </c>
      <c r="AD428" s="28">
        <v>78245958</v>
      </c>
      <c r="AE428" s="135"/>
      <c r="AG428" s="135"/>
      <c r="AI428" s="135"/>
    </row>
    <row r="429" spans="1:35" x14ac:dyDescent="0.25">
      <c r="A429" s="20">
        <v>417</v>
      </c>
      <c r="B429" s="52"/>
      <c r="C429" s="134" t="str">
        <f>VLOOKUP(D429,[1]Hoja1!$A$2:$B$1115,2,0)</f>
        <v>17653</v>
      </c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>
        <v>199888668</v>
      </c>
      <c r="J429" s="3">
        <v>235957594</v>
      </c>
      <c r="K429" s="3">
        <v>0</v>
      </c>
      <c r="L429" s="3"/>
      <c r="M429" s="3"/>
      <c r="N429" s="3"/>
      <c r="O429" s="3"/>
      <c r="P429" s="25">
        <v>435846262</v>
      </c>
      <c r="Q429" s="156">
        <v>319244539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16657389</v>
      </c>
      <c r="X429" s="3"/>
      <c r="Y429" s="3">
        <v>0</v>
      </c>
      <c r="Z429" s="3">
        <v>0</v>
      </c>
      <c r="AA429" s="3">
        <v>0</v>
      </c>
      <c r="AB429" s="3"/>
      <c r="AC429" s="27">
        <v>16657389</v>
      </c>
      <c r="AD429" s="28">
        <v>99944334</v>
      </c>
      <c r="AE429" s="135"/>
      <c r="AG429" s="135"/>
      <c r="AI429" s="135"/>
    </row>
    <row r="430" spans="1:35" x14ac:dyDescent="0.25">
      <c r="A430" s="29">
        <v>418</v>
      </c>
      <c r="B430" s="52"/>
      <c r="C430" s="134" t="str">
        <f>VLOOKUP(D430,[1]Hoja1!$A$2:$B$1115,2,0)</f>
        <v>17662</v>
      </c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>
        <v>320810280</v>
      </c>
      <c r="J430" s="3">
        <v>393191982</v>
      </c>
      <c r="K430" s="3">
        <v>0</v>
      </c>
      <c r="L430" s="3"/>
      <c r="M430" s="3"/>
      <c r="N430" s="3"/>
      <c r="O430" s="3"/>
      <c r="P430" s="25">
        <v>714002262</v>
      </c>
      <c r="Q430" s="156">
        <v>526862932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26734190</v>
      </c>
      <c r="X430" s="3"/>
      <c r="Y430" s="3">
        <v>0</v>
      </c>
      <c r="Z430" s="3">
        <v>0</v>
      </c>
      <c r="AA430" s="3">
        <v>0</v>
      </c>
      <c r="AB430" s="3"/>
      <c r="AC430" s="27">
        <v>26734190</v>
      </c>
      <c r="AD430" s="28">
        <v>160405140</v>
      </c>
      <c r="AE430" s="135"/>
      <c r="AG430" s="135"/>
      <c r="AI430" s="135"/>
    </row>
    <row r="431" spans="1:35" x14ac:dyDescent="0.25">
      <c r="A431" s="20">
        <v>419</v>
      </c>
      <c r="B431" s="52"/>
      <c r="C431" s="134" t="str">
        <f>VLOOKUP(D431,[1]Hoja1!$A$2:$B$1115,2,0)</f>
        <v>17665</v>
      </c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>
        <v>75875270</v>
      </c>
      <c r="J431" s="3">
        <v>94561758</v>
      </c>
      <c r="K431" s="3">
        <v>0</v>
      </c>
      <c r="L431" s="3"/>
      <c r="M431" s="3"/>
      <c r="N431" s="3"/>
      <c r="O431" s="3"/>
      <c r="P431" s="25">
        <v>170437028</v>
      </c>
      <c r="Q431" s="156">
        <v>126176453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6322939</v>
      </c>
      <c r="X431" s="3"/>
      <c r="Y431" s="3">
        <v>0</v>
      </c>
      <c r="Z431" s="3">
        <v>0</v>
      </c>
      <c r="AA431" s="3">
        <v>0</v>
      </c>
      <c r="AB431" s="3"/>
      <c r="AC431" s="27">
        <v>6322939</v>
      </c>
      <c r="AD431" s="28">
        <v>37937636</v>
      </c>
      <c r="AE431" s="135"/>
      <c r="AG431" s="135"/>
      <c r="AI431" s="135"/>
    </row>
    <row r="432" spans="1:35" x14ac:dyDescent="0.25">
      <c r="A432" s="29">
        <v>420</v>
      </c>
      <c r="B432" s="52"/>
      <c r="C432" s="134" t="str">
        <f>VLOOKUP(D432,[1]Hoja1!$A$2:$B$1115,2,0)</f>
        <v>17777</v>
      </c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>
        <v>447914128</v>
      </c>
      <c r="J432" s="3">
        <v>504826201</v>
      </c>
      <c r="K432" s="3">
        <v>0</v>
      </c>
      <c r="L432" s="3"/>
      <c r="M432" s="3"/>
      <c r="N432" s="3"/>
      <c r="O432" s="3"/>
      <c r="P432" s="25">
        <v>952740329</v>
      </c>
      <c r="Q432" s="156">
        <v>691457086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37326177</v>
      </c>
      <c r="X432" s="3"/>
      <c r="Y432" s="3">
        <v>0</v>
      </c>
      <c r="Z432" s="3">
        <v>0</v>
      </c>
      <c r="AA432" s="3">
        <v>0</v>
      </c>
      <c r="AB432" s="3"/>
      <c r="AC432" s="27">
        <v>37326177</v>
      </c>
      <c r="AD432" s="28">
        <v>223957066</v>
      </c>
      <c r="AE432" s="135"/>
      <c r="AG432" s="135"/>
      <c r="AI432" s="135"/>
    </row>
    <row r="433" spans="1:35" x14ac:dyDescent="0.25">
      <c r="A433" s="20">
        <v>421</v>
      </c>
      <c r="B433" s="52"/>
      <c r="C433" s="134" t="str">
        <f>VLOOKUP(D433,[1]Hoja1!$A$2:$B$1115,2,0)</f>
        <v>17867</v>
      </c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>
        <v>138505742</v>
      </c>
      <c r="J433" s="3">
        <v>182320299</v>
      </c>
      <c r="K433" s="3">
        <v>0</v>
      </c>
      <c r="L433" s="3"/>
      <c r="M433" s="3"/>
      <c r="N433" s="3"/>
      <c r="O433" s="3"/>
      <c r="P433" s="25">
        <v>320826041</v>
      </c>
      <c r="Q433" s="156">
        <v>240031024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11542145</v>
      </c>
      <c r="X433" s="3"/>
      <c r="Y433" s="3">
        <v>0</v>
      </c>
      <c r="Z433" s="3">
        <v>0</v>
      </c>
      <c r="AA433" s="3">
        <v>0</v>
      </c>
      <c r="AB433" s="3"/>
      <c r="AC433" s="27">
        <v>11542145</v>
      </c>
      <c r="AD433" s="28">
        <v>69252872</v>
      </c>
      <c r="AE433" s="135"/>
      <c r="AG433" s="135"/>
      <c r="AI433" s="135"/>
    </row>
    <row r="434" spans="1:35" x14ac:dyDescent="0.25">
      <c r="A434" s="29">
        <v>422</v>
      </c>
      <c r="B434" s="52"/>
      <c r="C434" s="134" t="str">
        <f>VLOOKUP(D434,[1]Hoja1!$A$2:$B$1115,2,0)</f>
        <v>17873</v>
      </c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>
        <v>510281136</v>
      </c>
      <c r="J434" s="3">
        <v>647959079</v>
      </c>
      <c r="K434" s="3">
        <v>0</v>
      </c>
      <c r="L434" s="3"/>
      <c r="M434" s="3"/>
      <c r="N434" s="3"/>
      <c r="O434" s="3"/>
      <c r="P434" s="25">
        <v>1158240215</v>
      </c>
      <c r="Q434" s="156">
        <v>860576219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42523428</v>
      </c>
      <c r="X434" s="3"/>
      <c r="Y434" s="3">
        <v>0</v>
      </c>
      <c r="Z434" s="3">
        <v>0</v>
      </c>
      <c r="AA434" s="3">
        <v>0</v>
      </c>
      <c r="AB434" s="3"/>
      <c r="AC434" s="27">
        <v>42523428</v>
      </c>
      <c r="AD434" s="28">
        <v>255140568</v>
      </c>
      <c r="AE434" s="135"/>
      <c r="AG434" s="135"/>
      <c r="AI434" s="135"/>
    </row>
    <row r="435" spans="1:35" x14ac:dyDescent="0.25">
      <c r="A435" s="20">
        <v>423</v>
      </c>
      <c r="B435" s="52"/>
      <c r="C435" s="134" t="str">
        <f>VLOOKUP(D435,[1]Hoja1!$A$2:$B$1115,2,0)</f>
        <v>17877</v>
      </c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>
        <v>152433798</v>
      </c>
      <c r="J435" s="3">
        <v>191737967</v>
      </c>
      <c r="K435" s="3">
        <v>0</v>
      </c>
      <c r="L435" s="3"/>
      <c r="M435" s="3"/>
      <c r="N435" s="3"/>
      <c r="O435" s="3"/>
      <c r="P435" s="25">
        <v>344171765</v>
      </c>
      <c r="Q435" s="156">
        <v>255252052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12702817</v>
      </c>
      <c r="X435" s="3"/>
      <c r="Y435" s="3">
        <v>0</v>
      </c>
      <c r="Z435" s="3">
        <v>0</v>
      </c>
      <c r="AA435" s="3">
        <v>0</v>
      </c>
      <c r="AB435" s="3"/>
      <c r="AC435" s="27">
        <v>12702817</v>
      </c>
      <c r="AD435" s="28">
        <v>76216896</v>
      </c>
      <c r="AE435" s="135"/>
      <c r="AG435" s="135"/>
      <c r="AI435" s="135"/>
    </row>
    <row r="436" spans="1:35" x14ac:dyDescent="0.25">
      <c r="A436" s="29">
        <v>424</v>
      </c>
      <c r="B436" s="52"/>
      <c r="C436" s="134" t="str">
        <f>VLOOKUP(D436,[1]Hoja1!$A$2:$B$1115,2,0)</f>
        <v>18029</v>
      </c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>
        <v>114513798</v>
      </c>
      <c r="J436" s="3">
        <v>99113057</v>
      </c>
      <c r="K436" s="3">
        <v>0</v>
      </c>
      <c r="L436" s="3"/>
      <c r="M436" s="3"/>
      <c r="N436" s="3"/>
      <c r="O436" s="3"/>
      <c r="P436" s="25">
        <v>213626855</v>
      </c>
      <c r="Q436" s="156">
        <v>146827142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9542817</v>
      </c>
      <c r="X436" s="3"/>
      <c r="Y436" s="3">
        <v>0</v>
      </c>
      <c r="Z436" s="3">
        <v>0</v>
      </c>
      <c r="AA436" s="3">
        <v>0</v>
      </c>
      <c r="AB436" s="3"/>
      <c r="AC436" s="27">
        <v>9542817</v>
      </c>
      <c r="AD436" s="28">
        <v>57256896</v>
      </c>
      <c r="AE436" s="135"/>
      <c r="AG436" s="135"/>
      <c r="AI436" s="135"/>
    </row>
    <row r="437" spans="1:35" x14ac:dyDescent="0.25">
      <c r="A437" s="20">
        <v>425</v>
      </c>
      <c r="B437" s="52"/>
      <c r="C437" s="134" t="str">
        <f>VLOOKUP(D437,[1]Hoja1!$A$2:$B$1115,2,0)</f>
        <v>18094</v>
      </c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>
        <v>248991112</v>
      </c>
      <c r="J437" s="3">
        <v>235316761</v>
      </c>
      <c r="K437" s="3">
        <v>0</v>
      </c>
      <c r="L437" s="3"/>
      <c r="M437" s="3"/>
      <c r="N437" s="3"/>
      <c r="O437" s="3"/>
      <c r="P437" s="25">
        <v>484307873</v>
      </c>
      <c r="Q437" s="156">
        <v>339063056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20749259</v>
      </c>
      <c r="X437" s="3"/>
      <c r="Y437" s="3">
        <v>0</v>
      </c>
      <c r="Z437" s="3">
        <v>0</v>
      </c>
      <c r="AA437" s="3">
        <v>0</v>
      </c>
      <c r="AB437" s="3"/>
      <c r="AC437" s="27">
        <v>20749259</v>
      </c>
      <c r="AD437" s="28">
        <v>124495558</v>
      </c>
      <c r="AE437" s="135"/>
      <c r="AG437" s="135"/>
      <c r="AI437" s="135"/>
    </row>
    <row r="438" spans="1:35" x14ac:dyDescent="0.25">
      <c r="A438" s="29">
        <v>426</v>
      </c>
      <c r="B438" s="52"/>
      <c r="C438" s="134" t="str">
        <f>VLOOKUP(D438,[1]Hoja1!$A$2:$B$1115,2,0)</f>
        <v>18150</v>
      </c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>
        <v>1121724864</v>
      </c>
      <c r="J438" s="3">
        <v>985484747</v>
      </c>
      <c r="K438" s="3">
        <v>0</v>
      </c>
      <c r="L438" s="3"/>
      <c r="M438" s="3"/>
      <c r="N438" s="3"/>
      <c r="O438" s="3"/>
      <c r="P438" s="25">
        <v>2107209611</v>
      </c>
      <c r="Q438" s="156">
        <v>1035110159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93477072</v>
      </c>
      <c r="X438" s="3"/>
      <c r="Y438" s="3">
        <v>0</v>
      </c>
      <c r="Z438" s="3">
        <v>0</v>
      </c>
      <c r="AA438" s="3">
        <v>0</v>
      </c>
      <c r="AB438" s="3"/>
      <c r="AC438" s="27">
        <v>93477072</v>
      </c>
      <c r="AD438" s="28">
        <v>978622380</v>
      </c>
      <c r="AE438" s="135"/>
      <c r="AG438" s="135"/>
      <c r="AI438" s="135"/>
    </row>
    <row r="439" spans="1:35" x14ac:dyDescent="0.25">
      <c r="A439" s="20">
        <v>427</v>
      </c>
      <c r="B439" s="52"/>
      <c r="C439" s="134" t="str">
        <f>VLOOKUP(D439,[1]Hoja1!$A$2:$B$1115,2,0)</f>
        <v>18205</v>
      </c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>
        <v>220078460</v>
      </c>
      <c r="J439" s="3">
        <v>212130343</v>
      </c>
      <c r="K439" s="3">
        <v>0</v>
      </c>
      <c r="L439" s="3"/>
      <c r="M439" s="3"/>
      <c r="N439" s="3"/>
      <c r="O439" s="3"/>
      <c r="P439" s="25">
        <v>432208803</v>
      </c>
      <c r="Q439" s="156">
        <v>303829703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18339872</v>
      </c>
      <c r="X439" s="3"/>
      <c r="Y439" s="3">
        <v>0</v>
      </c>
      <c r="Z439" s="3">
        <v>0</v>
      </c>
      <c r="AA439" s="3">
        <v>0</v>
      </c>
      <c r="AB439" s="3"/>
      <c r="AC439" s="27">
        <v>18339872</v>
      </c>
      <c r="AD439" s="28">
        <v>110039228</v>
      </c>
      <c r="AE439" s="135"/>
      <c r="AG439" s="135"/>
      <c r="AI439" s="135"/>
    </row>
    <row r="440" spans="1:35" x14ac:dyDescent="0.25">
      <c r="A440" s="29">
        <v>428</v>
      </c>
      <c r="B440" s="52"/>
      <c r="C440" s="134" t="str">
        <f>VLOOKUP(D440,[1]Hoja1!$A$2:$B$1115,2,0)</f>
        <v>18247</v>
      </c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>
        <v>407836976</v>
      </c>
      <c r="J440" s="3">
        <v>405476287</v>
      </c>
      <c r="K440" s="3">
        <v>0</v>
      </c>
      <c r="L440" s="3"/>
      <c r="M440" s="3"/>
      <c r="N440" s="3"/>
      <c r="O440" s="3"/>
      <c r="P440" s="25">
        <v>813313263</v>
      </c>
      <c r="Q440" s="156">
        <v>575408362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33986415</v>
      </c>
      <c r="X440" s="3"/>
      <c r="Y440" s="3">
        <v>0</v>
      </c>
      <c r="Z440" s="3">
        <v>0</v>
      </c>
      <c r="AA440" s="3">
        <v>0</v>
      </c>
      <c r="AB440" s="3"/>
      <c r="AC440" s="27">
        <v>33986415</v>
      </c>
      <c r="AD440" s="28">
        <v>203918486</v>
      </c>
      <c r="AE440" s="135"/>
      <c r="AG440" s="135"/>
      <c r="AI440" s="135"/>
    </row>
    <row r="441" spans="1:35" x14ac:dyDescent="0.25">
      <c r="A441" s="20">
        <v>429</v>
      </c>
      <c r="B441" s="52"/>
      <c r="C441" s="134" t="str">
        <f>VLOOKUP(D441,[1]Hoja1!$A$2:$B$1115,2,0)</f>
        <v>18256</v>
      </c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>
        <v>310769872</v>
      </c>
      <c r="J441" s="3">
        <v>311367297</v>
      </c>
      <c r="K441" s="3">
        <v>0</v>
      </c>
      <c r="L441" s="3"/>
      <c r="M441" s="3"/>
      <c r="N441" s="3"/>
      <c r="O441" s="3"/>
      <c r="P441" s="25">
        <v>622137169</v>
      </c>
      <c r="Q441" s="156">
        <v>440854742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25897489</v>
      </c>
      <c r="X441" s="3"/>
      <c r="Y441" s="3">
        <v>0</v>
      </c>
      <c r="Z441" s="3">
        <v>0</v>
      </c>
      <c r="AA441" s="3">
        <v>0</v>
      </c>
      <c r="AB441" s="3"/>
      <c r="AC441" s="27">
        <v>25897489</v>
      </c>
      <c r="AD441" s="28">
        <v>155384938</v>
      </c>
      <c r="AE441" s="135"/>
      <c r="AG441" s="135"/>
      <c r="AI441" s="135"/>
    </row>
    <row r="442" spans="1:35" x14ac:dyDescent="0.25">
      <c r="A442" s="29">
        <v>430</v>
      </c>
      <c r="B442" s="52"/>
      <c r="C442" s="134" t="str">
        <f>VLOOKUP(D442,[1]Hoja1!$A$2:$B$1115,2,0)</f>
        <v>18410</v>
      </c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>
        <v>392092264</v>
      </c>
      <c r="J442" s="3">
        <v>350827725</v>
      </c>
      <c r="K442" s="3">
        <v>0</v>
      </c>
      <c r="L442" s="3"/>
      <c r="M442" s="3"/>
      <c r="N442" s="3"/>
      <c r="O442" s="3"/>
      <c r="P442" s="25">
        <v>742919989</v>
      </c>
      <c r="Q442" s="156">
        <v>514199500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32674355</v>
      </c>
      <c r="X442" s="3"/>
      <c r="Y442" s="3">
        <v>0</v>
      </c>
      <c r="Z442" s="3">
        <v>0</v>
      </c>
      <c r="AA442" s="3">
        <v>0</v>
      </c>
      <c r="AB442" s="3"/>
      <c r="AC442" s="27">
        <v>32674355</v>
      </c>
      <c r="AD442" s="28">
        <v>196046134</v>
      </c>
      <c r="AE442" s="135"/>
      <c r="AG442" s="135"/>
      <c r="AI442" s="135"/>
    </row>
    <row r="443" spans="1:35" x14ac:dyDescent="0.25">
      <c r="A443" s="20">
        <v>431</v>
      </c>
      <c r="B443" s="52"/>
      <c r="C443" s="134" t="str">
        <f>VLOOKUP(D443,[1]Hoja1!$A$2:$B$1115,2,0)</f>
        <v>18460</v>
      </c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>
        <v>349321592</v>
      </c>
      <c r="J443" s="3">
        <v>328345166</v>
      </c>
      <c r="K443" s="3">
        <v>0</v>
      </c>
      <c r="L443" s="3"/>
      <c r="M443" s="3"/>
      <c r="N443" s="3"/>
      <c r="O443" s="3"/>
      <c r="P443" s="25">
        <v>677666758</v>
      </c>
      <c r="Q443" s="156">
        <v>473895831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29110133</v>
      </c>
      <c r="X443" s="3"/>
      <c r="Y443" s="3">
        <v>0</v>
      </c>
      <c r="Z443" s="3">
        <v>0</v>
      </c>
      <c r="AA443" s="3">
        <v>0</v>
      </c>
      <c r="AB443" s="3"/>
      <c r="AC443" s="27">
        <v>29110133</v>
      </c>
      <c r="AD443" s="28">
        <v>174660794</v>
      </c>
      <c r="AE443" s="135"/>
      <c r="AG443" s="135"/>
      <c r="AI443" s="135"/>
    </row>
    <row r="444" spans="1:35" x14ac:dyDescent="0.25">
      <c r="A444" s="29">
        <v>432</v>
      </c>
      <c r="B444" s="52"/>
      <c r="C444" s="134" t="str">
        <f>VLOOKUP(D444,[1]Hoja1!$A$2:$B$1115,2,0)</f>
        <v>18479</v>
      </c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>
        <v>75455270</v>
      </c>
      <c r="J444" s="3">
        <v>66147753</v>
      </c>
      <c r="K444" s="3">
        <v>0</v>
      </c>
      <c r="L444" s="3"/>
      <c r="M444" s="3"/>
      <c r="N444" s="3"/>
      <c r="O444" s="3"/>
      <c r="P444" s="25">
        <v>141603023</v>
      </c>
      <c r="Q444" s="156">
        <v>97587448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6287939</v>
      </c>
      <c r="X444" s="3"/>
      <c r="Y444" s="3">
        <v>0</v>
      </c>
      <c r="Z444" s="3">
        <v>0</v>
      </c>
      <c r="AA444" s="3">
        <v>0</v>
      </c>
      <c r="AB444" s="3"/>
      <c r="AC444" s="27">
        <v>6287939</v>
      </c>
      <c r="AD444" s="28">
        <v>37727636</v>
      </c>
      <c r="AE444" s="135"/>
      <c r="AG444" s="135"/>
      <c r="AI444" s="135"/>
    </row>
    <row r="445" spans="1:35" x14ac:dyDescent="0.25">
      <c r="A445" s="20">
        <v>433</v>
      </c>
      <c r="B445" s="52"/>
      <c r="C445" s="134" t="str">
        <f>VLOOKUP(D445,[1]Hoja1!$A$2:$B$1115,2,0)</f>
        <v>18592</v>
      </c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>
        <v>806444544</v>
      </c>
      <c r="J445" s="3">
        <v>642557912</v>
      </c>
      <c r="K445" s="3">
        <v>0</v>
      </c>
      <c r="L445" s="3"/>
      <c r="M445" s="3"/>
      <c r="N445" s="3"/>
      <c r="O445" s="3"/>
      <c r="P445" s="25">
        <v>1449002456</v>
      </c>
      <c r="Q445" s="156">
        <v>970534460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67203712</v>
      </c>
      <c r="X445" s="3"/>
      <c r="Y445" s="3">
        <v>0</v>
      </c>
      <c r="Z445" s="3">
        <v>0</v>
      </c>
      <c r="AA445" s="3">
        <v>0</v>
      </c>
      <c r="AB445" s="3"/>
      <c r="AC445" s="27">
        <v>67203712</v>
      </c>
      <c r="AD445" s="28">
        <v>411264284</v>
      </c>
      <c r="AE445" s="135"/>
      <c r="AG445" s="135"/>
      <c r="AI445" s="135"/>
    </row>
    <row r="446" spans="1:35" x14ac:dyDescent="0.25">
      <c r="A446" s="29">
        <v>434</v>
      </c>
      <c r="B446" s="52"/>
      <c r="C446" s="134" t="str">
        <f>VLOOKUP(D446,[1]Hoja1!$A$2:$B$1115,2,0)</f>
        <v>18610</v>
      </c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>
        <v>371261796</v>
      </c>
      <c r="J446" s="3">
        <v>346630326</v>
      </c>
      <c r="K446" s="3">
        <v>0</v>
      </c>
      <c r="L446" s="3"/>
      <c r="M446" s="3"/>
      <c r="N446" s="3"/>
      <c r="O446" s="3"/>
      <c r="P446" s="25">
        <v>717892122</v>
      </c>
      <c r="Q446" s="156">
        <v>501322741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30938483</v>
      </c>
      <c r="X446" s="3"/>
      <c r="Y446" s="3">
        <v>0</v>
      </c>
      <c r="Z446" s="3">
        <v>0</v>
      </c>
      <c r="AA446" s="3">
        <v>0</v>
      </c>
      <c r="AB446" s="3"/>
      <c r="AC446" s="27">
        <v>30938483</v>
      </c>
      <c r="AD446" s="28">
        <v>185630898</v>
      </c>
      <c r="AE446" s="135"/>
      <c r="AG446" s="135"/>
      <c r="AI446" s="135"/>
    </row>
    <row r="447" spans="1:35" x14ac:dyDescent="0.25">
      <c r="A447" s="20">
        <v>435</v>
      </c>
      <c r="B447" s="52"/>
      <c r="C447" s="134" t="str">
        <f>VLOOKUP(D447,[1]Hoja1!$A$2:$B$1115,2,0)</f>
        <v>18753</v>
      </c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>
        <v>1846811360</v>
      </c>
      <c r="J447" s="3">
        <v>1544329520</v>
      </c>
      <c r="K447" s="3">
        <v>0</v>
      </c>
      <c r="L447" s="3"/>
      <c r="M447" s="3"/>
      <c r="N447" s="3"/>
      <c r="O447" s="3"/>
      <c r="P447" s="25">
        <v>3391140880</v>
      </c>
      <c r="Q447" s="156">
        <v>2313834255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153900947</v>
      </c>
      <c r="X447" s="3"/>
      <c r="Y447" s="3">
        <v>0</v>
      </c>
      <c r="Z447" s="3">
        <v>0</v>
      </c>
      <c r="AA447" s="3">
        <v>0</v>
      </c>
      <c r="AB447" s="3"/>
      <c r="AC447" s="27">
        <v>153900947</v>
      </c>
      <c r="AD447" s="28">
        <v>923405678</v>
      </c>
      <c r="AE447" s="135"/>
      <c r="AG447" s="135"/>
      <c r="AI447" s="135"/>
    </row>
    <row r="448" spans="1:35" x14ac:dyDescent="0.25">
      <c r="A448" s="29">
        <v>436</v>
      </c>
      <c r="B448" s="52"/>
      <c r="C448" s="134" t="str">
        <f>VLOOKUP(D448,[1]Hoja1!$A$2:$B$1115,2,0)</f>
        <v>18756</v>
      </c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>
        <v>419774572</v>
      </c>
      <c r="J448" s="3">
        <v>351036103</v>
      </c>
      <c r="K448" s="3">
        <v>0</v>
      </c>
      <c r="L448" s="3"/>
      <c r="M448" s="3"/>
      <c r="N448" s="3"/>
      <c r="O448" s="3"/>
      <c r="P448" s="25">
        <v>770810675</v>
      </c>
      <c r="Q448" s="156">
        <v>525942173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34981214</v>
      </c>
      <c r="X448" s="3"/>
      <c r="Y448" s="3">
        <v>0</v>
      </c>
      <c r="Z448" s="3">
        <v>0</v>
      </c>
      <c r="AA448" s="3">
        <v>0</v>
      </c>
      <c r="AB448" s="3"/>
      <c r="AC448" s="27">
        <v>34981214</v>
      </c>
      <c r="AD448" s="28">
        <v>209887288</v>
      </c>
      <c r="AE448" s="135"/>
      <c r="AG448" s="135"/>
      <c r="AI448" s="135"/>
    </row>
    <row r="449" spans="1:35" x14ac:dyDescent="0.25">
      <c r="A449" s="20">
        <v>437</v>
      </c>
      <c r="B449" s="52"/>
      <c r="C449" s="134" t="str">
        <f>VLOOKUP(D449,[1]Hoja1!$A$2:$B$1115,2,0)</f>
        <v>18785</v>
      </c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>
        <v>171824772</v>
      </c>
      <c r="J449" s="3">
        <v>159689190</v>
      </c>
      <c r="K449" s="3">
        <v>0</v>
      </c>
      <c r="L449" s="3"/>
      <c r="M449" s="3"/>
      <c r="N449" s="3"/>
      <c r="O449" s="3"/>
      <c r="P449" s="25">
        <v>331513962</v>
      </c>
      <c r="Q449" s="156">
        <v>231282845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14318731</v>
      </c>
      <c r="X449" s="3"/>
      <c r="Y449" s="3">
        <v>0</v>
      </c>
      <c r="Z449" s="3">
        <v>0</v>
      </c>
      <c r="AA449" s="3">
        <v>0</v>
      </c>
      <c r="AB449" s="3"/>
      <c r="AC449" s="27">
        <v>14318731</v>
      </c>
      <c r="AD449" s="28">
        <v>85912386</v>
      </c>
      <c r="AE449" s="135"/>
      <c r="AG449" s="135"/>
      <c r="AI449" s="135"/>
    </row>
    <row r="450" spans="1:35" x14ac:dyDescent="0.25">
      <c r="A450" s="29">
        <v>438</v>
      </c>
      <c r="B450" s="52"/>
      <c r="C450" s="134" t="str">
        <f>VLOOKUP(D450,[1]Hoja1!$A$2:$B$1115,2,0)</f>
        <v>18860</v>
      </c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>
        <v>156800672</v>
      </c>
      <c r="J450" s="3">
        <v>155178566</v>
      </c>
      <c r="K450" s="3">
        <v>0</v>
      </c>
      <c r="L450" s="3"/>
      <c r="M450" s="3"/>
      <c r="N450" s="3"/>
      <c r="O450" s="3"/>
      <c r="P450" s="25">
        <v>311979238</v>
      </c>
      <c r="Q450" s="156">
        <v>220512181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13066723</v>
      </c>
      <c r="X450" s="3"/>
      <c r="Y450" s="3">
        <v>0</v>
      </c>
      <c r="Z450" s="3">
        <v>0</v>
      </c>
      <c r="AA450" s="3">
        <v>0</v>
      </c>
      <c r="AB450" s="3"/>
      <c r="AC450" s="27">
        <v>13066723</v>
      </c>
      <c r="AD450" s="28">
        <v>78400334</v>
      </c>
      <c r="AE450" s="135"/>
      <c r="AG450" s="135"/>
      <c r="AI450" s="135"/>
    </row>
    <row r="451" spans="1:35" x14ac:dyDescent="0.25">
      <c r="A451" s="20">
        <v>439</v>
      </c>
      <c r="B451" s="52"/>
      <c r="C451" s="134" t="str">
        <f>VLOOKUP(D451,[1]Hoja1!$A$2:$B$1115,2,0)</f>
        <v>19022</v>
      </c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>
        <v>324950100</v>
      </c>
      <c r="J451" s="3">
        <v>286370274</v>
      </c>
      <c r="K451" s="3">
        <v>0</v>
      </c>
      <c r="L451" s="3"/>
      <c r="M451" s="3"/>
      <c r="N451" s="3"/>
      <c r="O451" s="3"/>
      <c r="P451" s="25">
        <v>611320374</v>
      </c>
      <c r="Q451" s="156">
        <v>421766149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27079175</v>
      </c>
      <c r="X451" s="3"/>
      <c r="Y451" s="3">
        <v>0</v>
      </c>
      <c r="Z451" s="3">
        <v>0</v>
      </c>
      <c r="AA451" s="3">
        <v>0</v>
      </c>
      <c r="AB451" s="3"/>
      <c r="AC451" s="27">
        <v>27079175</v>
      </c>
      <c r="AD451" s="28">
        <v>162475050</v>
      </c>
      <c r="AE451" s="135"/>
      <c r="AG451" s="135"/>
      <c r="AI451" s="135"/>
    </row>
    <row r="452" spans="1:35" x14ac:dyDescent="0.25">
      <c r="A452" s="29">
        <v>440</v>
      </c>
      <c r="B452" s="52"/>
      <c r="C452" s="134" t="str">
        <f>VLOOKUP(D452,[1]Hoja1!$A$2:$B$1115,2,0)</f>
        <v>19050</v>
      </c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>
        <v>706145216</v>
      </c>
      <c r="J452" s="3">
        <v>636649293</v>
      </c>
      <c r="K452" s="3">
        <v>0</v>
      </c>
      <c r="L452" s="3"/>
      <c r="M452" s="3"/>
      <c r="N452" s="37"/>
      <c r="O452" s="37"/>
      <c r="P452" s="25">
        <v>1342794509</v>
      </c>
      <c r="Q452" s="156">
        <v>930876468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58845435</v>
      </c>
      <c r="X452" s="3"/>
      <c r="Y452" s="3">
        <v>0</v>
      </c>
      <c r="Z452" s="3">
        <v>0</v>
      </c>
      <c r="AA452" s="3">
        <v>0</v>
      </c>
      <c r="AB452" s="3"/>
      <c r="AC452" s="27">
        <v>58845435</v>
      </c>
      <c r="AD452" s="28">
        <v>353072606</v>
      </c>
      <c r="AE452" s="135"/>
      <c r="AG452" s="135"/>
      <c r="AI452" s="135"/>
    </row>
    <row r="453" spans="1:35" x14ac:dyDescent="0.25">
      <c r="A453" s="20">
        <v>441</v>
      </c>
      <c r="B453" s="52"/>
      <c r="C453" s="134" t="str">
        <f>VLOOKUP(D453,[1]Hoja1!$A$2:$B$1115,2,0)</f>
        <v>19075</v>
      </c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>
        <v>450426520</v>
      </c>
      <c r="J453" s="3">
        <v>363741095</v>
      </c>
      <c r="K453" s="3">
        <v>0</v>
      </c>
      <c r="L453" s="3"/>
      <c r="M453" s="3"/>
      <c r="N453" s="37"/>
      <c r="O453" s="37"/>
      <c r="P453" s="25">
        <v>814167615</v>
      </c>
      <c r="Q453" s="156">
        <v>551418810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37535543</v>
      </c>
      <c r="X453" s="3"/>
      <c r="Y453" s="3">
        <v>0</v>
      </c>
      <c r="Z453" s="3">
        <v>0</v>
      </c>
      <c r="AA453" s="3">
        <v>0</v>
      </c>
      <c r="AB453" s="3"/>
      <c r="AC453" s="27">
        <v>37535543</v>
      </c>
      <c r="AD453" s="28">
        <v>225213262</v>
      </c>
      <c r="AE453" s="135"/>
      <c r="AG453" s="135"/>
      <c r="AI453" s="135"/>
    </row>
    <row r="454" spans="1:35" x14ac:dyDescent="0.25">
      <c r="A454" s="29">
        <v>442</v>
      </c>
      <c r="B454" s="52"/>
      <c r="C454" s="134" t="str">
        <f>VLOOKUP(D454,[1]Hoja1!$A$2:$B$1115,2,0)</f>
        <v>19100</v>
      </c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>
        <v>619005464</v>
      </c>
      <c r="J454" s="3">
        <v>639684210</v>
      </c>
      <c r="K454" s="3">
        <v>0</v>
      </c>
      <c r="L454" s="3"/>
      <c r="M454" s="3"/>
      <c r="N454" s="3"/>
      <c r="O454" s="3"/>
      <c r="P454" s="25">
        <v>1258689674</v>
      </c>
      <c r="Q454" s="156">
        <v>897603155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51583789</v>
      </c>
      <c r="X454" s="3"/>
      <c r="Y454" s="3">
        <v>0</v>
      </c>
      <c r="Z454" s="3">
        <v>0</v>
      </c>
      <c r="AA454" s="3">
        <v>0</v>
      </c>
      <c r="AB454" s="3"/>
      <c r="AC454" s="27">
        <v>51583789</v>
      </c>
      <c r="AD454" s="28">
        <v>309502730</v>
      </c>
      <c r="AE454" s="135"/>
      <c r="AG454" s="135"/>
      <c r="AI454" s="135"/>
    </row>
    <row r="455" spans="1:35" x14ac:dyDescent="0.25">
      <c r="A455" s="20">
        <v>443</v>
      </c>
      <c r="B455" s="52"/>
      <c r="C455" s="134" t="str">
        <f>VLOOKUP(D455,[1]Hoja1!$A$2:$B$1115,2,0)</f>
        <v>19110</v>
      </c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>
        <v>523068560</v>
      </c>
      <c r="J455" s="3">
        <v>601456807</v>
      </c>
      <c r="K455" s="3">
        <v>0</v>
      </c>
      <c r="L455" s="3"/>
      <c r="M455" s="3"/>
      <c r="N455" s="3"/>
      <c r="O455" s="3"/>
      <c r="P455" s="25">
        <v>1124525367</v>
      </c>
      <c r="Q455" s="156">
        <v>819402042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43589047</v>
      </c>
      <c r="X455" s="3"/>
      <c r="Y455" s="3">
        <v>0</v>
      </c>
      <c r="Z455" s="3">
        <v>0</v>
      </c>
      <c r="AA455" s="3">
        <v>0</v>
      </c>
      <c r="AB455" s="3"/>
      <c r="AC455" s="27">
        <v>43589047</v>
      </c>
      <c r="AD455" s="28">
        <v>261534278</v>
      </c>
      <c r="AE455" s="135"/>
      <c r="AG455" s="135"/>
      <c r="AI455" s="135"/>
    </row>
    <row r="456" spans="1:35" x14ac:dyDescent="0.25">
      <c r="A456" s="29">
        <v>444</v>
      </c>
      <c r="B456" s="52"/>
      <c r="C456" s="134" t="str">
        <f>VLOOKUP(D456,[1]Hoja1!$A$2:$B$1115,2,0)</f>
        <v>19130</v>
      </c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>
        <v>843569440</v>
      </c>
      <c r="J456" s="3">
        <v>838615668</v>
      </c>
      <c r="K456" s="3">
        <v>0</v>
      </c>
      <c r="L456" s="3"/>
      <c r="M456" s="3"/>
      <c r="N456" s="3"/>
      <c r="O456" s="3"/>
      <c r="P456" s="25">
        <v>1682185108</v>
      </c>
      <c r="Q456" s="156">
        <v>1186407149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70297453</v>
      </c>
      <c r="X456" s="3"/>
      <c r="Y456" s="3">
        <v>0</v>
      </c>
      <c r="Z456" s="3">
        <v>0</v>
      </c>
      <c r="AA456" s="3">
        <v>0</v>
      </c>
      <c r="AB456" s="3"/>
      <c r="AC456" s="27">
        <v>70297453</v>
      </c>
      <c r="AD456" s="28">
        <v>425480506</v>
      </c>
      <c r="AE456" s="135"/>
      <c r="AG456" s="135"/>
      <c r="AI456" s="135"/>
    </row>
    <row r="457" spans="1:35" x14ac:dyDescent="0.25">
      <c r="A457" s="20">
        <v>445</v>
      </c>
      <c r="B457" s="52"/>
      <c r="C457" s="134" t="str">
        <f>VLOOKUP(D457,[1]Hoja1!$A$2:$B$1115,2,0)</f>
        <v>19137</v>
      </c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>
        <v>1323619568</v>
      </c>
      <c r="J457" s="3">
        <v>1340058160</v>
      </c>
      <c r="K457" s="3">
        <v>0</v>
      </c>
      <c r="L457" s="3"/>
      <c r="M457" s="3"/>
      <c r="N457" s="3"/>
      <c r="O457" s="3"/>
      <c r="P457" s="25">
        <v>2663677728</v>
      </c>
      <c r="Q457" s="156">
        <v>1858856012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110301631</v>
      </c>
      <c r="X457" s="3"/>
      <c r="Y457" s="3">
        <v>0</v>
      </c>
      <c r="Z457" s="3">
        <v>0</v>
      </c>
      <c r="AA457" s="3">
        <v>0</v>
      </c>
      <c r="AB457" s="3"/>
      <c r="AC457" s="27">
        <v>110301631</v>
      </c>
      <c r="AD457" s="28">
        <v>694520085</v>
      </c>
      <c r="AE457" s="135"/>
      <c r="AG457" s="135"/>
      <c r="AI457" s="135"/>
    </row>
    <row r="458" spans="1:35" x14ac:dyDescent="0.25">
      <c r="A458" s="29">
        <v>446</v>
      </c>
      <c r="B458" s="52"/>
      <c r="C458" s="134" t="str">
        <f>VLOOKUP(D458,[1]Hoja1!$A$2:$B$1115,2,0)</f>
        <v>19142</v>
      </c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>
        <v>736885760</v>
      </c>
      <c r="J458" s="3">
        <v>728750940</v>
      </c>
      <c r="K458" s="3">
        <v>0</v>
      </c>
      <c r="L458" s="3"/>
      <c r="M458" s="3"/>
      <c r="N458" s="3"/>
      <c r="O458" s="3"/>
      <c r="P458" s="25">
        <v>1465636700</v>
      </c>
      <c r="Q458" s="156">
        <v>1035786675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61407147</v>
      </c>
      <c r="X458" s="3"/>
      <c r="Y458" s="3">
        <v>0</v>
      </c>
      <c r="Z458" s="3">
        <v>0</v>
      </c>
      <c r="AA458" s="3">
        <v>0</v>
      </c>
      <c r="AB458" s="3"/>
      <c r="AC458" s="27">
        <v>61407147</v>
      </c>
      <c r="AD458" s="28">
        <v>368442878</v>
      </c>
      <c r="AE458" s="135"/>
      <c r="AG458" s="135"/>
      <c r="AI458" s="135"/>
    </row>
    <row r="459" spans="1:35" x14ac:dyDescent="0.25">
      <c r="A459" s="20">
        <v>447</v>
      </c>
      <c r="B459" s="52"/>
      <c r="C459" s="134" t="str">
        <f>VLOOKUP(D459,[1]Hoja1!$A$2:$B$1115,2,0)</f>
        <v>19212</v>
      </c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>
        <v>451868928</v>
      </c>
      <c r="J459" s="3">
        <v>516649279</v>
      </c>
      <c r="K459" s="3">
        <v>0</v>
      </c>
      <c r="L459" s="3"/>
      <c r="M459" s="3"/>
      <c r="N459" s="3"/>
      <c r="O459" s="3"/>
      <c r="P459" s="25">
        <v>968518207</v>
      </c>
      <c r="Q459" s="156">
        <v>704927999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37655744</v>
      </c>
      <c r="X459" s="3"/>
      <c r="Y459" s="3">
        <v>0</v>
      </c>
      <c r="Z459" s="3">
        <v>0</v>
      </c>
      <c r="AA459" s="3">
        <v>0</v>
      </c>
      <c r="AB459" s="3"/>
      <c r="AC459" s="27">
        <v>37655744</v>
      </c>
      <c r="AD459" s="28">
        <v>225934464</v>
      </c>
      <c r="AE459" s="135"/>
      <c r="AG459" s="135"/>
      <c r="AI459" s="135"/>
    </row>
    <row r="460" spans="1:35" x14ac:dyDescent="0.25">
      <c r="A460" s="29">
        <v>448</v>
      </c>
      <c r="B460" s="52"/>
      <c r="C460" s="134" t="str">
        <f>VLOOKUP(D460,[1]Hoja1!$A$2:$B$1115,2,0)</f>
        <v>19256</v>
      </c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>
        <v>991498384</v>
      </c>
      <c r="J460" s="3">
        <v>791855689</v>
      </c>
      <c r="K460" s="3">
        <v>0</v>
      </c>
      <c r="L460" s="3"/>
      <c r="M460" s="3"/>
      <c r="N460" s="37"/>
      <c r="O460" s="37"/>
      <c r="P460" s="25">
        <v>1783354073</v>
      </c>
      <c r="Q460" s="156">
        <v>1196544691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82624865</v>
      </c>
      <c r="X460" s="3"/>
      <c r="Y460" s="3">
        <v>0</v>
      </c>
      <c r="Z460" s="3">
        <v>0</v>
      </c>
      <c r="AA460" s="3">
        <v>0</v>
      </c>
      <c r="AB460" s="3"/>
      <c r="AC460" s="27">
        <v>82624865</v>
      </c>
      <c r="AD460" s="28">
        <v>504184517</v>
      </c>
      <c r="AE460" s="135"/>
      <c r="AG460" s="135"/>
      <c r="AI460" s="135"/>
    </row>
    <row r="461" spans="1:35" x14ac:dyDescent="0.25">
      <c r="A461" s="20">
        <v>449</v>
      </c>
      <c r="B461" s="52"/>
      <c r="C461" s="134" t="str">
        <f>VLOOKUP(D461,[1]Hoja1!$A$2:$B$1115,2,0)</f>
        <v>19290</v>
      </c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>
        <v>84500630</v>
      </c>
      <c r="J461" s="3">
        <v>84407711</v>
      </c>
      <c r="K461" s="3">
        <v>0</v>
      </c>
      <c r="L461" s="3"/>
      <c r="M461" s="3"/>
      <c r="N461" s="3"/>
      <c r="O461" s="3"/>
      <c r="P461" s="25">
        <v>168908341</v>
      </c>
      <c r="Q461" s="156">
        <v>119616306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7041719</v>
      </c>
      <c r="X461" s="3"/>
      <c r="Y461" s="3">
        <v>0</v>
      </c>
      <c r="Z461" s="3">
        <v>0</v>
      </c>
      <c r="AA461" s="3">
        <v>0</v>
      </c>
      <c r="AB461" s="3"/>
      <c r="AC461" s="27">
        <v>7041719</v>
      </c>
      <c r="AD461" s="28">
        <v>42250316</v>
      </c>
      <c r="AE461" s="135"/>
      <c r="AG461" s="135"/>
      <c r="AI461" s="135"/>
    </row>
    <row r="462" spans="1:35" x14ac:dyDescent="0.25">
      <c r="A462" s="29">
        <v>450</v>
      </c>
      <c r="B462" s="52"/>
      <c r="C462" s="134" t="str">
        <f>VLOOKUP(D462,[1]Hoja1!$A$2:$B$1115,2,0)</f>
        <v>19300</v>
      </c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>
        <v>265262792</v>
      </c>
      <c r="J462" s="3">
        <v>282831063</v>
      </c>
      <c r="K462" s="3">
        <v>0</v>
      </c>
      <c r="L462" s="3"/>
      <c r="M462" s="3"/>
      <c r="N462" s="3"/>
      <c r="O462" s="3"/>
      <c r="P462" s="25">
        <v>548093855</v>
      </c>
      <c r="Q462" s="156">
        <v>364611667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22105233</v>
      </c>
      <c r="X462" s="3"/>
      <c r="Y462" s="3">
        <v>0</v>
      </c>
      <c r="Z462" s="3">
        <v>0</v>
      </c>
      <c r="AA462" s="3">
        <v>0</v>
      </c>
      <c r="AB462" s="3"/>
      <c r="AC462" s="27">
        <v>22105233</v>
      </c>
      <c r="AD462" s="28">
        <v>161376955</v>
      </c>
      <c r="AE462" s="135"/>
      <c r="AG462" s="135"/>
      <c r="AI462" s="135"/>
    </row>
    <row r="463" spans="1:35" x14ac:dyDescent="0.25">
      <c r="A463" s="20">
        <v>451</v>
      </c>
      <c r="B463" s="52"/>
      <c r="C463" s="134" t="str">
        <f>VLOOKUP(D463,[1]Hoja1!$A$2:$B$1115,2,0)</f>
        <v>19318</v>
      </c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>
        <v>1682435008</v>
      </c>
      <c r="J463" s="3">
        <v>1083644147</v>
      </c>
      <c r="K463" s="3">
        <v>0</v>
      </c>
      <c r="L463" s="3"/>
      <c r="M463" s="3"/>
      <c r="N463" s="3"/>
      <c r="O463" s="3"/>
      <c r="P463" s="25">
        <v>2766079155</v>
      </c>
      <c r="Q463" s="156">
        <v>1530856091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140202917</v>
      </c>
      <c r="X463" s="3"/>
      <c r="Y463" s="3">
        <v>0</v>
      </c>
      <c r="Z463" s="3">
        <v>0</v>
      </c>
      <c r="AA463" s="3">
        <v>0</v>
      </c>
      <c r="AB463" s="3"/>
      <c r="AC463" s="27">
        <v>140202917</v>
      </c>
      <c r="AD463" s="28">
        <v>1095020147</v>
      </c>
      <c r="AE463" s="135"/>
      <c r="AG463" s="135"/>
      <c r="AI463" s="135"/>
    </row>
    <row r="464" spans="1:35" x14ac:dyDescent="0.25">
      <c r="A464" s="29">
        <v>452</v>
      </c>
      <c r="B464" s="52"/>
      <c r="C464" s="134" t="str">
        <f>VLOOKUP(D464,[1]Hoja1!$A$2:$B$1115,2,0)</f>
        <v>19355</v>
      </c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>
        <v>661408904</v>
      </c>
      <c r="J464" s="3">
        <v>801968121</v>
      </c>
      <c r="K464" s="3">
        <v>0</v>
      </c>
      <c r="L464" s="3"/>
      <c r="M464" s="3"/>
      <c r="N464" s="3"/>
      <c r="O464" s="3"/>
      <c r="P464" s="25">
        <v>1463377025</v>
      </c>
      <c r="Q464" s="156">
        <v>1077555166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55117409</v>
      </c>
      <c r="X464" s="3"/>
      <c r="Y464" s="3">
        <v>0</v>
      </c>
      <c r="Z464" s="3">
        <v>0</v>
      </c>
      <c r="AA464" s="3">
        <v>0</v>
      </c>
      <c r="AB464" s="3"/>
      <c r="AC464" s="27">
        <v>55117409</v>
      </c>
      <c r="AD464" s="28">
        <v>330704450</v>
      </c>
      <c r="AE464" s="135"/>
      <c r="AG464" s="135"/>
      <c r="AI464" s="135"/>
    </row>
    <row r="465" spans="1:35" x14ac:dyDescent="0.25">
      <c r="A465" s="20">
        <v>453</v>
      </c>
      <c r="B465" s="52"/>
      <c r="C465" s="134" t="str">
        <f>VLOOKUP(D465,[1]Hoja1!$A$2:$B$1115,2,0)</f>
        <v>19364</v>
      </c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>
        <v>350694828</v>
      </c>
      <c r="J465" s="3">
        <v>411795599</v>
      </c>
      <c r="K465" s="3">
        <v>0</v>
      </c>
      <c r="L465" s="3"/>
      <c r="M465" s="3"/>
      <c r="N465" s="3"/>
      <c r="O465" s="3"/>
      <c r="P465" s="25">
        <v>762490427</v>
      </c>
      <c r="Q465" s="156">
        <v>557918444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29224569</v>
      </c>
      <c r="X465" s="3"/>
      <c r="Y465" s="3">
        <v>0</v>
      </c>
      <c r="Z465" s="3">
        <v>0</v>
      </c>
      <c r="AA465" s="3">
        <v>0</v>
      </c>
      <c r="AB465" s="3"/>
      <c r="AC465" s="27">
        <v>29224569</v>
      </c>
      <c r="AD465" s="28">
        <v>175347414</v>
      </c>
      <c r="AE465" s="135"/>
      <c r="AG465" s="135"/>
      <c r="AI465" s="135"/>
    </row>
    <row r="466" spans="1:35" x14ac:dyDescent="0.25">
      <c r="A466" s="29">
        <v>454</v>
      </c>
      <c r="B466" s="52"/>
      <c r="C466" s="134" t="str">
        <f>VLOOKUP(D466,[1]Hoja1!$A$2:$B$1115,2,0)</f>
        <v>19392</v>
      </c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>
        <v>204968944</v>
      </c>
      <c r="J466" s="3">
        <v>198890438</v>
      </c>
      <c r="K466" s="3">
        <v>0</v>
      </c>
      <c r="L466" s="3"/>
      <c r="M466" s="3"/>
      <c r="N466" s="3"/>
      <c r="O466" s="3"/>
      <c r="P466" s="25">
        <v>403859382</v>
      </c>
      <c r="Q466" s="156">
        <v>284294163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17080745</v>
      </c>
      <c r="X466" s="3"/>
      <c r="Y466" s="3">
        <v>0</v>
      </c>
      <c r="Z466" s="3">
        <v>0</v>
      </c>
      <c r="AA466" s="3">
        <v>0</v>
      </c>
      <c r="AB466" s="3"/>
      <c r="AC466" s="27">
        <v>17080745</v>
      </c>
      <c r="AD466" s="28">
        <v>102484474</v>
      </c>
      <c r="AE466" s="135"/>
      <c r="AG466" s="135"/>
      <c r="AI466" s="135"/>
    </row>
    <row r="467" spans="1:35" x14ac:dyDescent="0.25">
      <c r="A467" s="20">
        <v>455</v>
      </c>
      <c r="B467" s="52"/>
      <c r="C467" s="134" t="str">
        <f>VLOOKUP(D467,[1]Hoja1!$A$2:$B$1115,2,0)</f>
        <v>19397</v>
      </c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>
        <v>234710248</v>
      </c>
      <c r="J467" s="3">
        <v>294213202</v>
      </c>
      <c r="K467" s="3">
        <v>0</v>
      </c>
      <c r="L467" s="3"/>
      <c r="M467" s="3"/>
      <c r="N467" s="3"/>
      <c r="O467" s="3"/>
      <c r="P467" s="25">
        <v>528923450</v>
      </c>
      <c r="Q467" s="156">
        <v>392009137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19559187</v>
      </c>
      <c r="X467" s="3"/>
      <c r="Y467" s="3">
        <v>0</v>
      </c>
      <c r="Z467" s="3">
        <v>0</v>
      </c>
      <c r="AA467" s="3">
        <v>0</v>
      </c>
      <c r="AB467" s="3"/>
      <c r="AC467" s="27">
        <v>19559187</v>
      </c>
      <c r="AD467" s="28">
        <v>117355126</v>
      </c>
      <c r="AE467" s="135"/>
      <c r="AG467" s="135"/>
      <c r="AI467" s="135"/>
    </row>
    <row r="468" spans="1:35" x14ac:dyDescent="0.25">
      <c r="A468" s="29">
        <v>456</v>
      </c>
      <c r="B468" s="52"/>
      <c r="C468" s="134" t="str">
        <f>VLOOKUP(D468,[1]Hoja1!$A$2:$B$1115,2,0)</f>
        <v>19418</v>
      </c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>
        <v>1013884400</v>
      </c>
      <c r="J468" s="3">
        <v>478564950</v>
      </c>
      <c r="K468" s="3">
        <v>0</v>
      </c>
      <c r="L468" s="3"/>
      <c r="M468" s="3"/>
      <c r="N468" s="3"/>
      <c r="O468" s="3"/>
      <c r="P468" s="25">
        <v>1492449350</v>
      </c>
      <c r="Q468" s="156">
        <v>825636735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84490367</v>
      </c>
      <c r="X468" s="3"/>
      <c r="Y468" s="3">
        <v>0</v>
      </c>
      <c r="Z468" s="3">
        <v>0</v>
      </c>
      <c r="AA468" s="3">
        <v>0</v>
      </c>
      <c r="AB468" s="3"/>
      <c r="AC468" s="27">
        <v>84490367</v>
      </c>
      <c r="AD468" s="28">
        <v>582322248</v>
      </c>
      <c r="AE468" s="135"/>
      <c r="AG468" s="135"/>
      <c r="AI468" s="135"/>
    </row>
    <row r="469" spans="1:35" x14ac:dyDescent="0.25">
      <c r="A469" s="20">
        <v>457</v>
      </c>
      <c r="B469" s="52"/>
      <c r="C469" s="134" t="str">
        <f>VLOOKUP(D469,[1]Hoja1!$A$2:$B$1115,2,0)</f>
        <v>19450</v>
      </c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>
        <v>285857528</v>
      </c>
      <c r="J469" s="3">
        <v>274271237</v>
      </c>
      <c r="K469" s="3">
        <v>0</v>
      </c>
      <c r="L469" s="3"/>
      <c r="M469" s="3"/>
      <c r="N469" s="3"/>
      <c r="O469" s="3"/>
      <c r="P469" s="25">
        <v>560128765</v>
      </c>
      <c r="Q469" s="156">
        <v>393378542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23821461</v>
      </c>
      <c r="X469" s="3"/>
      <c r="Y469" s="3">
        <v>0</v>
      </c>
      <c r="Z469" s="3">
        <v>0</v>
      </c>
      <c r="AA469" s="3">
        <v>0</v>
      </c>
      <c r="AB469" s="3"/>
      <c r="AC469" s="27">
        <v>23821461</v>
      </c>
      <c r="AD469" s="28">
        <v>142928762</v>
      </c>
      <c r="AE469" s="135"/>
      <c r="AG469" s="135"/>
      <c r="AI469" s="135"/>
    </row>
    <row r="470" spans="1:35" x14ac:dyDescent="0.25">
      <c r="A470" s="29">
        <v>458</v>
      </c>
      <c r="B470" s="52"/>
      <c r="C470" s="134" t="str">
        <f>VLOOKUP(D470,[1]Hoja1!$A$2:$B$1115,2,0)</f>
        <v>19455</v>
      </c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>
        <v>436639832</v>
      </c>
      <c r="J470" s="3">
        <v>522487769</v>
      </c>
      <c r="K470" s="3">
        <v>0</v>
      </c>
      <c r="L470" s="3"/>
      <c r="M470" s="3"/>
      <c r="N470" s="3"/>
      <c r="O470" s="3"/>
      <c r="P470" s="25">
        <v>959127601</v>
      </c>
      <c r="Q470" s="156">
        <v>704421034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36386653</v>
      </c>
      <c r="X470" s="3"/>
      <c r="Y470" s="3">
        <v>0</v>
      </c>
      <c r="Z470" s="3">
        <v>0</v>
      </c>
      <c r="AA470" s="3">
        <v>0</v>
      </c>
      <c r="AB470" s="3"/>
      <c r="AC470" s="27">
        <v>36386653</v>
      </c>
      <c r="AD470" s="28">
        <v>218319914</v>
      </c>
      <c r="AE470" s="135"/>
      <c r="AG470" s="135"/>
      <c r="AI470" s="135"/>
    </row>
    <row r="471" spans="1:35" x14ac:dyDescent="0.25">
      <c r="A471" s="20">
        <v>459</v>
      </c>
      <c r="B471" s="52"/>
      <c r="C471" s="134" t="str">
        <f>VLOOKUP(D471,[1]Hoja1!$A$2:$B$1115,2,0)</f>
        <v>19473</v>
      </c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>
        <v>971270704</v>
      </c>
      <c r="J471" s="3">
        <v>911397934</v>
      </c>
      <c r="K471" s="3">
        <v>0</v>
      </c>
      <c r="L471" s="3"/>
      <c r="M471" s="3"/>
      <c r="N471" s="3"/>
      <c r="O471" s="3"/>
      <c r="P471" s="25">
        <v>1882668638</v>
      </c>
      <c r="Q471" s="156">
        <v>1316094059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80939225</v>
      </c>
      <c r="X471" s="3"/>
      <c r="Y471" s="3">
        <v>0</v>
      </c>
      <c r="Z471" s="3">
        <v>0</v>
      </c>
      <c r="AA471" s="3">
        <v>0</v>
      </c>
      <c r="AB471" s="3"/>
      <c r="AC471" s="27">
        <v>80939225</v>
      </c>
      <c r="AD471" s="28">
        <v>485635354</v>
      </c>
      <c r="AE471" s="135"/>
      <c r="AG471" s="135"/>
      <c r="AI471" s="135"/>
    </row>
    <row r="472" spans="1:35" x14ac:dyDescent="0.25">
      <c r="A472" s="29">
        <v>460</v>
      </c>
      <c r="B472" s="52"/>
      <c r="C472" s="134" t="str">
        <f>VLOOKUP(D472,[1]Hoja1!$A$2:$B$1115,2,0)</f>
        <v>19513</v>
      </c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>
        <v>120006662</v>
      </c>
      <c r="J472" s="3">
        <v>150950187</v>
      </c>
      <c r="K472" s="3">
        <v>0</v>
      </c>
      <c r="L472" s="3"/>
      <c r="M472" s="3"/>
      <c r="N472" s="3"/>
      <c r="O472" s="3"/>
      <c r="P472" s="25">
        <v>270956849</v>
      </c>
      <c r="Q472" s="156">
        <v>200952962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10000555</v>
      </c>
      <c r="X472" s="3"/>
      <c r="Y472" s="3">
        <v>0</v>
      </c>
      <c r="Z472" s="3">
        <v>0</v>
      </c>
      <c r="AA472" s="3">
        <v>0</v>
      </c>
      <c r="AB472" s="3"/>
      <c r="AC472" s="27">
        <v>10000555</v>
      </c>
      <c r="AD472" s="28">
        <v>60003332</v>
      </c>
      <c r="AE472" s="135"/>
      <c r="AG472" s="135"/>
      <c r="AI472" s="135"/>
    </row>
    <row r="473" spans="1:35" x14ac:dyDescent="0.25">
      <c r="A473" s="20">
        <v>461</v>
      </c>
      <c r="B473" s="52"/>
      <c r="C473" s="134" t="str">
        <f>VLOOKUP(D473,[1]Hoja1!$A$2:$B$1115,2,0)</f>
        <v>19517</v>
      </c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>
        <v>1249511840</v>
      </c>
      <c r="J473" s="3">
        <v>1224880355</v>
      </c>
      <c r="K473" s="3">
        <v>0</v>
      </c>
      <c r="L473" s="3"/>
      <c r="M473" s="3"/>
      <c r="N473" s="3"/>
      <c r="O473" s="3"/>
      <c r="P473" s="25">
        <v>2474392195</v>
      </c>
      <c r="Q473" s="156">
        <v>1745510290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104125987</v>
      </c>
      <c r="X473" s="3"/>
      <c r="Y473" s="3">
        <v>0</v>
      </c>
      <c r="Z473" s="3">
        <v>0</v>
      </c>
      <c r="AA473" s="3">
        <v>0</v>
      </c>
      <c r="AB473" s="3"/>
      <c r="AC473" s="27">
        <v>104125987</v>
      </c>
      <c r="AD473" s="28">
        <v>624755918</v>
      </c>
      <c r="AE473" s="135"/>
      <c r="AG473" s="135"/>
      <c r="AI473" s="135"/>
    </row>
    <row r="474" spans="1:35" x14ac:dyDescent="0.25">
      <c r="A474" s="29">
        <v>462</v>
      </c>
      <c r="B474" s="52"/>
      <c r="C474" s="134" t="str">
        <f>VLOOKUP(D474,[1]Hoja1!$A$2:$B$1115,2,0)</f>
        <v>19532</v>
      </c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>
        <v>675288200</v>
      </c>
      <c r="J474" s="3">
        <v>669686863</v>
      </c>
      <c r="K474" s="3">
        <v>0</v>
      </c>
      <c r="L474" s="3"/>
      <c r="M474" s="3"/>
      <c r="N474" s="3"/>
      <c r="O474" s="3"/>
      <c r="P474" s="25">
        <v>1344975063</v>
      </c>
      <c r="Q474" s="156">
        <v>951056948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56274017</v>
      </c>
      <c r="X474" s="3"/>
      <c r="Y474" s="3">
        <v>0</v>
      </c>
      <c r="Z474" s="3">
        <v>0</v>
      </c>
      <c r="AA474" s="3">
        <v>0</v>
      </c>
      <c r="AB474" s="3"/>
      <c r="AC474" s="27">
        <v>56274017</v>
      </c>
      <c r="AD474" s="28">
        <v>337644098</v>
      </c>
      <c r="AE474" s="135"/>
      <c r="AG474" s="135"/>
      <c r="AI474" s="135"/>
    </row>
    <row r="475" spans="1:35" x14ac:dyDescent="0.25">
      <c r="A475" s="20">
        <v>463</v>
      </c>
      <c r="B475" s="52"/>
      <c r="C475" s="134" t="str">
        <f>VLOOKUP(D475,[1]Hoja1!$A$2:$B$1115,2,0)</f>
        <v>19533</v>
      </c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>
        <v>243318784</v>
      </c>
      <c r="J475" s="3">
        <v>194120323</v>
      </c>
      <c r="K475" s="3">
        <v>0</v>
      </c>
      <c r="L475" s="3"/>
      <c r="M475" s="3"/>
      <c r="N475" s="3"/>
      <c r="O475" s="3"/>
      <c r="P475" s="25">
        <v>437439107</v>
      </c>
      <c r="Q475" s="156">
        <v>196669460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20276565</v>
      </c>
      <c r="X475" s="3"/>
      <c r="Y475" s="3">
        <v>0</v>
      </c>
      <c r="Z475" s="3">
        <v>0</v>
      </c>
      <c r="AA475" s="3">
        <v>0</v>
      </c>
      <c r="AB475" s="3"/>
      <c r="AC475" s="27">
        <v>20276565</v>
      </c>
      <c r="AD475" s="28">
        <v>220493082</v>
      </c>
      <c r="AE475" s="135"/>
      <c r="AG475" s="135"/>
      <c r="AI475" s="135"/>
    </row>
    <row r="476" spans="1:35" x14ac:dyDescent="0.25">
      <c r="A476" s="29">
        <v>464</v>
      </c>
      <c r="B476" s="52"/>
      <c r="C476" s="134" t="str">
        <f>VLOOKUP(D476,[1]Hoja1!$A$2:$B$1115,2,0)</f>
        <v>19548</v>
      </c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>
        <v>678598488</v>
      </c>
      <c r="J476" s="3">
        <v>772884883</v>
      </c>
      <c r="K476" s="3">
        <v>0</v>
      </c>
      <c r="L476" s="3"/>
      <c r="M476" s="3"/>
      <c r="N476" s="3"/>
      <c r="O476" s="3"/>
      <c r="P476" s="25">
        <v>1451483371</v>
      </c>
      <c r="Q476" s="156">
        <v>979161340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56549874</v>
      </c>
      <c r="X476" s="3"/>
      <c r="Y476" s="3">
        <v>0</v>
      </c>
      <c r="Z476" s="3">
        <v>0</v>
      </c>
      <c r="AA476" s="3">
        <v>0</v>
      </c>
      <c r="AB476" s="3"/>
      <c r="AC476" s="27">
        <v>56549874</v>
      </c>
      <c r="AD476" s="28">
        <v>415772157</v>
      </c>
      <c r="AE476" s="135"/>
      <c r="AG476" s="135"/>
      <c r="AI476" s="135"/>
    </row>
    <row r="477" spans="1:35" x14ac:dyDescent="0.25">
      <c r="A477" s="20">
        <v>465</v>
      </c>
      <c r="B477" s="52"/>
      <c r="C477" s="134" t="str">
        <f>VLOOKUP(D477,[1]Hoja1!$A$2:$B$1115,2,0)</f>
        <v>19573</v>
      </c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>
        <v>484977616</v>
      </c>
      <c r="J477" s="3">
        <v>536104720</v>
      </c>
      <c r="K477" s="3">
        <v>0</v>
      </c>
      <c r="L477" s="3"/>
      <c r="M477" s="3"/>
      <c r="N477" s="3"/>
      <c r="O477" s="3"/>
      <c r="P477" s="25">
        <v>1021082336</v>
      </c>
      <c r="Q477" s="156">
        <v>738178725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40414801</v>
      </c>
      <c r="X477" s="3"/>
      <c r="Y477" s="3">
        <v>0</v>
      </c>
      <c r="Z477" s="3">
        <v>0</v>
      </c>
      <c r="AA477" s="3">
        <v>0</v>
      </c>
      <c r="AB477" s="3"/>
      <c r="AC477" s="27">
        <v>40414801</v>
      </c>
      <c r="AD477" s="28">
        <v>242488810</v>
      </c>
      <c r="AE477" s="135"/>
      <c r="AG477" s="135"/>
      <c r="AI477" s="135"/>
    </row>
    <row r="478" spans="1:35" x14ac:dyDescent="0.25">
      <c r="A478" s="29">
        <v>466</v>
      </c>
      <c r="B478" s="52"/>
      <c r="C478" s="134" t="str">
        <f>VLOOKUP(D478,[1]Hoja1!$A$2:$B$1115,2,0)</f>
        <v>19585</v>
      </c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>
        <v>350704944</v>
      </c>
      <c r="J478" s="3">
        <v>322091503</v>
      </c>
      <c r="K478" s="3">
        <v>0</v>
      </c>
      <c r="L478" s="3"/>
      <c r="M478" s="3"/>
      <c r="N478" s="3"/>
      <c r="O478" s="3"/>
      <c r="P478" s="25">
        <v>672796447</v>
      </c>
      <c r="Q478" s="156">
        <v>468218563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29225412</v>
      </c>
      <c r="X478" s="3"/>
      <c r="Y478" s="3">
        <v>0</v>
      </c>
      <c r="Z478" s="3">
        <v>0</v>
      </c>
      <c r="AA478" s="3">
        <v>0</v>
      </c>
      <c r="AB478" s="3"/>
      <c r="AC478" s="27">
        <v>29225412</v>
      </c>
      <c r="AD478" s="28">
        <v>175352472</v>
      </c>
      <c r="AE478" s="135"/>
      <c r="AG478" s="135"/>
      <c r="AI478" s="135"/>
    </row>
    <row r="479" spans="1:35" x14ac:dyDescent="0.25">
      <c r="A479" s="20">
        <v>467</v>
      </c>
      <c r="B479" s="52"/>
      <c r="C479" s="134" t="str">
        <f>VLOOKUP(D479,[1]Hoja1!$A$2:$B$1115,2,0)</f>
        <v>19622</v>
      </c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>
        <v>128450944</v>
      </c>
      <c r="J479" s="3">
        <v>147773037</v>
      </c>
      <c r="K479" s="3">
        <v>0</v>
      </c>
      <c r="L479" s="3"/>
      <c r="M479" s="3"/>
      <c r="N479" s="3"/>
      <c r="O479" s="3"/>
      <c r="P479" s="25">
        <v>276223981</v>
      </c>
      <c r="Q479" s="156">
        <v>201294262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10704245</v>
      </c>
      <c r="X479" s="3"/>
      <c r="Y479" s="3">
        <v>0</v>
      </c>
      <c r="Z479" s="3">
        <v>0</v>
      </c>
      <c r="AA479" s="3">
        <v>0</v>
      </c>
      <c r="AB479" s="3"/>
      <c r="AC479" s="27">
        <v>10704245</v>
      </c>
      <c r="AD479" s="28">
        <v>64225474</v>
      </c>
      <c r="AE479" s="135"/>
      <c r="AG479" s="135"/>
      <c r="AI479" s="135"/>
    </row>
    <row r="480" spans="1:35" x14ac:dyDescent="0.25">
      <c r="A480" s="29">
        <v>468</v>
      </c>
      <c r="B480" s="52"/>
      <c r="C480" s="134" t="str">
        <f>VLOOKUP(D480,[1]Hoja1!$A$2:$B$1115,2,0)</f>
        <v>19693</v>
      </c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>
        <v>105966268</v>
      </c>
      <c r="J480" s="3">
        <v>131171127</v>
      </c>
      <c r="K480" s="3">
        <v>0</v>
      </c>
      <c r="L480" s="3"/>
      <c r="M480" s="3"/>
      <c r="N480" s="3"/>
      <c r="O480" s="3"/>
      <c r="P480" s="25">
        <v>237137395</v>
      </c>
      <c r="Q480" s="156">
        <v>175323737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8830522</v>
      </c>
      <c r="X480" s="3"/>
      <c r="Y480" s="3">
        <v>0</v>
      </c>
      <c r="Z480" s="3">
        <v>0</v>
      </c>
      <c r="AA480" s="3">
        <v>0</v>
      </c>
      <c r="AB480" s="3"/>
      <c r="AC480" s="27">
        <v>8830522</v>
      </c>
      <c r="AD480" s="28">
        <v>52983136</v>
      </c>
      <c r="AE480" s="135"/>
      <c r="AG480" s="135"/>
      <c r="AI480" s="135"/>
    </row>
    <row r="481" spans="1:35" x14ac:dyDescent="0.25">
      <c r="A481" s="20">
        <v>469</v>
      </c>
      <c r="B481" s="52"/>
      <c r="C481" s="134" t="str">
        <f>VLOOKUP(D481,[1]Hoja1!$A$2:$B$1115,2,0)</f>
        <v>19698</v>
      </c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>
        <v>1804478880</v>
      </c>
      <c r="J481" s="3">
        <v>1938572629</v>
      </c>
      <c r="K481" s="3">
        <v>0</v>
      </c>
      <c r="L481" s="3"/>
      <c r="M481" s="3"/>
      <c r="N481" s="3"/>
      <c r="O481" s="3"/>
      <c r="P481" s="25">
        <v>3743051509</v>
      </c>
      <c r="Q481" s="156">
        <v>2690438829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150373240</v>
      </c>
      <c r="X481" s="3"/>
      <c r="Y481" s="3">
        <v>0</v>
      </c>
      <c r="Z481" s="3">
        <v>0</v>
      </c>
      <c r="AA481" s="3">
        <v>0</v>
      </c>
      <c r="AB481" s="3"/>
      <c r="AC481" s="27">
        <v>150373240</v>
      </c>
      <c r="AD481" s="28">
        <v>902239440</v>
      </c>
      <c r="AE481" s="135"/>
      <c r="AG481" s="135"/>
      <c r="AI481" s="135"/>
    </row>
    <row r="482" spans="1:35" x14ac:dyDescent="0.25">
      <c r="A482" s="29">
        <v>470</v>
      </c>
      <c r="B482" s="52"/>
      <c r="C482" s="134" t="str">
        <f>VLOOKUP(D482,[1]Hoja1!$A$2:$B$1115,2,0)</f>
        <v>19701</v>
      </c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>
        <v>140601202</v>
      </c>
      <c r="J482" s="3">
        <v>126165946</v>
      </c>
      <c r="K482" s="3">
        <v>0</v>
      </c>
      <c r="L482" s="3"/>
      <c r="M482" s="3"/>
      <c r="N482" s="3"/>
      <c r="O482" s="3"/>
      <c r="P482" s="25">
        <v>266767148</v>
      </c>
      <c r="Q482" s="156">
        <v>184749781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11716767</v>
      </c>
      <c r="X482" s="3"/>
      <c r="Y482" s="3">
        <v>0</v>
      </c>
      <c r="Z482" s="3">
        <v>0</v>
      </c>
      <c r="AA482" s="3">
        <v>0</v>
      </c>
      <c r="AB482" s="3"/>
      <c r="AC482" s="27">
        <v>11716767</v>
      </c>
      <c r="AD482" s="28">
        <v>70300600</v>
      </c>
      <c r="AE482" s="135"/>
      <c r="AG482" s="135"/>
      <c r="AI482" s="135"/>
    </row>
    <row r="483" spans="1:35" x14ac:dyDescent="0.25">
      <c r="A483" s="20">
        <v>471</v>
      </c>
      <c r="B483" s="52"/>
      <c r="C483" s="134" t="str">
        <f>VLOOKUP(D483,[1]Hoja1!$A$2:$B$1115,2,0)</f>
        <v>19743</v>
      </c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>
        <v>618193512</v>
      </c>
      <c r="J483" s="3">
        <v>734608479</v>
      </c>
      <c r="K483" s="3">
        <v>0</v>
      </c>
      <c r="L483" s="3"/>
      <c r="M483" s="3"/>
      <c r="N483" s="3"/>
      <c r="O483" s="3"/>
      <c r="P483" s="25">
        <v>1352801991</v>
      </c>
      <c r="Q483" s="156">
        <v>992189109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51516126</v>
      </c>
      <c r="X483" s="3"/>
      <c r="Y483" s="3">
        <v>0</v>
      </c>
      <c r="Z483" s="3">
        <v>0</v>
      </c>
      <c r="AA483" s="3">
        <v>0</v>
      </c>
      <c r="AB483" s="3"/>
      <c r="AC483" s="27">
        <v>51516126</v>
      </c>
      <c r="AD483" s="28">
        <v>309096756</v>
      </c>
      <c r="AE483" s="135"/>
      <c r="AG483" s="135"/>
      <c r="AI483" s="135"/>
    </row>
    <row r="484" spans="1:35" x14ac:dyDescent="0.25">
      <c r="A484" s="29">
        <v>472</v>
      </c>
      <c r="B484" s="52"/>
      <c r="C484" s="134" t="str">
        <f>VLOOKUP(D484,[1]Hoja1!$A$2:$B$1115,2,0)</f>
        <v>19760</v>
      </c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>
        <v>121564712</v>
      </c>
      <c r="J484" s="3">
        <v>165108651</v>
      </c>
      <c r="K484" s="3">
        <v>0</v>
      </c>
      <c r="L484" s="3"/>
      <c r="M484" s="3"/>
      <c r="N484" s="3"/>
      <c r="O484" s="3"/>
      <c r="P484" s="25">
        <v>286673363</v>
      </c>
      <c r="Q484" s="156">
        <v>215760616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10130393</v>
      </c>
      <c r="X484" s="3"/>
      <c r="Y484" s="3">
        <v>0</v>
      </c>
      <c r="Z484" s="3">
        <v>0</v>
      </c>
      <c r="AA484" s="3">
        <v>0</v>
      </c>
      <c r="AB484" s="3"/>
      <c r="AC484" s="27">
        <v>10130393</v>
      </c>
      <c r="AD484" s="28">
        <v>60782354</v>
      </c>
      <c r="AE484" s="135"/>
      <c r="AG484" s="135"/>
      <c r="AI484" s="135"/>
    </row>
    <row r="485" spans="1:35" x14ac:dyDescent="0.25">
      <c r="A485" s="20">
        <v>473</v>
      </c>
      <c r="B485" s="52"/>
      <c r="C485" s="134" t="str">
        <f>VLOOKUP(D485,[1]Hoja1!$A$2:$B$1115,2,0)</f>
        <v>19780</v>
      </c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>
        <v>628886560</v>
      </c>
      <c r="J485" s="3">
        <v>634241568</v>
      </c>
      <c r="K485" s="3">
        <v>0</v>
      </c>
      <c r="L485" s="3"/>
      <c r="M485" s="3"/>
      <c r="N485" s="3"/>
      <c r="O485" s="3"/>
      <c r="P485" s="25">
        <v>1263128128</v>
      </c>
      <c r="Q485" s="156">
        <v>896277633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52407213</v>
      </c>
      <c r="X485" s="3"/>
      <c r="Y485" s="3">
        <v>0</v>
      </c>
      <c r="Z485" s="3">
        <v>0</v>
      </c>
      <c r="AA485" s="3">
        <v>0</v>
      </c>
      <c r="AB485" s="3"/>
      <c r="AC485" s="27">
        <v>52407213</v>
      </c>
      <c r="AD485" s="28">
        <v>314443282</v>
      </c>
      <c r="AE485" s="135"/>
      <c r="AG485" s="135"/>
      <c r="AI485" s="135"/>
    </row>
    <row r="486" spans="1:35" x14ac:dyDescent="0.25">
      <c r="A486" s="29">
        <v>474</v>
      </c>
      <c r="B486" s="52"/>
      <c r="C486" s="134" t="str">
        <f>VLOOKUP(D486,[1]Hoja1!$A$2:$B$1115,2,0)</f>
        <v>19785</v>
      </c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>
        <v>119004802</v>
      </c>
      <c r="J486" s="3">
        <v>104128350</v>
      </c>
      <c r="K486" s="3">
        <v>0</v>
      </c>
      <c r="L486" s="3"/>
      <c r="M486" s="3"/>
      <c r="N486" s="3"/>
      <c r="O486" s="3"/>
      <c r="P486" s="25">
        <v>223133152</v>
      </c>
      <c r="Q486" s="156">
        <v>153713685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9917067</v>
      </c>
      <c r="X486" s="3"/>
      <c r="Y486" s="3">
        <v>0</v>
      </c>
      <c r="Z486" s="3">
        <v>0</v>
      </c>
      <c r="AA486" s="3">
        <v>0</v>
      </c>
      <c r="AB486" s="3"/>
      <c r="AC486" s="27">
        <v>9917067</v>
      </c>
      <c r="AD486" s="28">
        <v>59502400</v>
      </c>
      <c r="AE486" s="135"/>
      <c r="AG486" s="135"/>
      <c r="AI486" s="135"/>
    </row>
    <row r="487" spans="1:35" x14ac:dyDescent="0.25">
      <c r="A487" s="20">
        <v>475</v>
      </c>
      <c r="B487" s="52"/>
      <c r="C487" s="134" t="str">
        <f>VLOOKUP(D487,[1]Hoja1!$A$2:$B$1115,2,0)</f>
        <v>19807</v>
      </c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>
        <v>533273520</v>
      </c>
      <c r="J487" s="3">
        <v>590702657</v>
      </c>
      <c r="K487" s="3">
        <v>0</v>
      </c>
      <c r="L487" s="3"/>
      <c r="M487" s="3"/>
      <c r="N487" s="3"/>
      <c r="O487" s="3"/>
      <c r="P487" s="25">
        <v>1123976177</v>
      </c>
      <c r="Q487" s="156">
        <v>812899957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44439460</v>
      </c>
      <c r="X487" s="3"/>
      <c r="Y487" s="3">
        <v>0</v>
      </c>
      <c r="Z487" s="3">
        <v>0</v>
      </c>
      <c r="AA487" s="3">
        <v>0</v>
      </c>
      <c r="AB487" s="3"/>
      <c r="AC487" s="27">
        <v>44439460</v>
      </c>
      <c r="AD487" s="28">
        <v>266636760</v>
      </c>
      <c r="AE487" s="135"/>
      <c r="AG487" s="135"/>
      <c r="AI487" s="135"/>
    </row>
    <row r="488" spans="1:35" x14ac:dyDescent="0.25">
      <c r="A488" s="29">
        <v>476</v>
      </c>
      <c r="B488" s="52"/>
      <c r="C488" s="134" t="str">
        <f>VLOOKUP(D488,[1]Hoja1!$A$2:$B$1115,2,0)</f>
        <v>19809</v>
      </c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>
        <v>1623170304</v>
      </c>
      <c r="J488" s="3">
        <v>843118692</v>
      </c>
      <c r="K488" s="3">
        <v>0</v>
      </c>
      <c r="L488" s="3"/>
      <c r="M488" s="3"/>
      <c r="N488" s="3"/>
      <c r="O488" s="3"/>
      <c r="P488" s="25">
        <v>2466288996</v>
      </c>
      <c r="Q488" s="156">
        <v>1445430938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135264192</v>
      </c>
      <c r="X488" s="3"/>
      <c r="Y488" s="3">
        <v>0</v>
      </c>
      <c r="Z488" s="3">
        <v>0</v>
      </c>
      <c r="AA488" s="3">
        <v>0</v>
      </c>
      <c r="AB488" s="3"/>
      <c r="AC488" s="27">
        <v>135264192</v>
      </c>
      <c r="AD488" s="28">
        <v>885593866</v>
      </c>
      <c r="AE488" s="135"/>
      <c r="AG488" s="135"/>
      <c r="AI488" s="135"/>
    </row>
    <row r="489" spans="1:35" x14ac:dyDescent="0.25">
      <c r="A489" s="20">
        <v>477</v>
      </c>
      <c r="B489" s="52"/>
      <c r="C489" s="134" t="str">
        <f>VLOOKUP(D489,[1]Hoja1!$A$2:$B$1115,2,0)</f>
        <v>19821</v>
      </c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>
        <v>813257728</v>
      </c>
      <c r="J489" s="3">
        <v>800951172</v>
      </c>
      <c r="K489" s="3">
        <v>0</v>
      </c>
      <c r="L489" s="3"/>
      <c r="M489" s="3"/>
      <c r="N489" s="3"/>
      <c r="O489" s="3"/>
      <c r="P489" s="25">
        <v>1614208900</v>
      </c>
      <c r="Q489" s="156">
        <v>1005183471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67771477</v>
      </c>
      <c r="X489" s="3"/>
      <c r="Y489" s="3">
        <v>0</v>
      </c>
      <c r="Z489" s="3">
        <v>0</v>
      </c>
      <c r="AA489" s="3">
        <v>0</v>
      </c>
      <c r="AB489" s="3"/>
      <c r="AC489" s="27">
        <v>67771477</v>
      </c>
      <c r="AD489" s="28">
        <v>541253952</v>
      </c>
      <c r="AE489" s="135"/>
      <c r="AG489" s="135"/>
      <c r="AI489" s="135"/>
    </row>
    <row r="490" spans="1:35" x14ac:dyDescent="0.25">
      <c r="A490" s="29">
        <v>478</v>
      </c>
      <c r="B490" s="52"/>
      <c r="C490" s="134" t="str">
        <f>VLOOKUP(D490,[1]Hoja1!$A$2:$B$1115,2,0)</f>
        <v>19824</v>
      </c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>
        <v>509226248</v>
      </c>
      <c r="J490" s="3">
        <v>499501108</v>
      </c>
      <c r="K490" s="3">
        <v>0</v>
      </c>
      <c r="L490" s="3"/>
      <c r="M490" s="3"/>
      <c r="N490" s="3"/>
      <c r="O490" s="3"/>
      <c r="P490" s="25">
        <v>1008727356</v>
      </c>
      <c r="Q490" s="156">
        <v>711678713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42435521</v>
      </c>
      <c r="X490" s="3"/>
      <c r="Y490" s="3">
        <v>0</v>
      </c>
      <c r="Z490" s="3">
        <v>0</v>
      </c>
      <c r="AA490" s="3">
        <v>0</v>
      </c>
      <c r="AB490" s="3"/>
      <c r="AC490" s="27">
        <v>42435521</v>
      </c>
      <c r="AD490" s="28">
        <v>254613122</v>
      </c>
      <c r="AE490" s="135"/>
      <c r="AG490" s="135"/>
      <c r="AI490" s="135"/>
    </row>
    <row r="491" spans="1:35" x14ac:dyDescent="0.25">
      <c r="A491" s="20">
        <v>479</v>
      </c>
      <c r="B491" s="52"/>
      <c r="C491" s="134" t="str">
        <f>VLOOKUP(D491,[1]Hoja1!$A$2:$B$1115,2,0)</f>
        <v>19845</v>
      </c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>
        <v>257290060</v>
      </c>
      <c r="J491" s="3">
        <v>273610442</v>
      </c>
      <c r="K491" s="3">
        <v>0</v>
      </c>
      <c r="L491" s="3"/>
      <c r="M491" s="3"/>
      <c r="N491" s="3"/>
      <c r="O491" s="3"/>
      <c r="P491" s="25">
        <v>530900502</v>
      </c>
      <c r="Q491" s="156">
        <v>380814632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21440838</v>
      </c>
      <c r="X491" s="3"/>
      <c r="Y491" s="3">
        <v>0</v>
      </c>
      <c r="Z491" s="3">
        <v>0</v>
      </c>
      <c r="AA491" s="3">
        <v>0</v>
      </c>
      <c r="AB491" s="3"/>
      <c r="AC491" s="27">
        <v>21440838</v>
      </c>
      <c r="AD491" s="28">
        <v>128645032</v>
      </c>
      <c r="AE491" s="135"/>
      <c r="AG491" s="135"/>
      <c r="AI491" s="135"/>
    </row>
    <row r="492" spans="1:35" x14ac:dyDescent="0.25">
      <c r="A492" s="29">
        <v>480</v>
      </c>
      <c r="B492" s="52"/>
      <c r="C492" s="134" t="str">
        <f>VLOOKUP(D492,[1]Hoja1!$A$2:$B$1115,2,0)</f>
        <v>20011</v>
      </c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>
        <v>1878292032</v>
      </c>
      <c r="J492" s="3">
        <v>1858787027</v>
      </c>
      <c r="K492" s="3">
        <v>0</v>
      </c>
      <c r="L492" s="3"/>
      <c r="M492" s="3"/>
      <c r="N492" s="3"/>
      <c r="O492" s="3"/>
      <c r="P492" s="25">
        <v>3737079059</v>
      </c>
      <c r="Q492" s="156">
        <v>2641408707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156524336</v>
      </c>
      <c r="X492" s="3"/>
      <c r="Y492" s="3">
        <v>0</v>
      </c>
      <c r="Z492" s="3">
        <v>0</v>
      </c>
      <c r="AA492" s="3">
        <v>0</v>
      </c>
      <c r="AB492" s="3"/>
      <c r="AC492" s="27">
        <v>156524336</v>
      </c>
      <c r="AD492" s="28">
        <v>939146016</v>
      </c>
      <c r="AE492" s="135"/>
      <c r="AG492" s="135"/>
      <c r="AI492" s="135"/>
    </row>
    <row r="493" spans="1:35" x14ac:dyDescent="0.25">
      <c r="A493" s="20">
        <v>481</v>
      </c>
      <c r="B493" s="52"/>
      <c r="C493" s="134" t="str">
        <f>VLOOKUP(D493,[1]Hoja1!$A$2:$B$1115,2,0)</f>
        <v>20013</v>
      </c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>
        <v>2142663520</v>
      </c>
      <c r="J493" s="3">
        <v>1837790133</v>
      </c>
      <c r="K493" s="3">
        <v>0</v>
      </c>
      <c r="L493" s="3"/>
      <c r="M493" s="3"/>
      <c r="N493" s="37"/>
      <c r="O493" s="37"/>
      <c r="P493" s="25">
        <v>3980453653</v>
      </c>
      <c r="Q493" s="156">
        <v>2524207586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178555293</v>
      </c>
      <c r="X493" s="3"/>
      <c r="Y493" s="3">
        <v>0</v>
      </c>
      <c r="Z493" s="3">
        <v>0</v>
      </c>
      <c r="AA493" s="3">
        <v>0</v>
      </c>
      <c r="AB493" s="3"/>
      <c r="AC493" s="27">
        <v>178555293</v>
      </c>
      <c r="AD493" s="28">
        <v>1277690774</v>
      </c>
      <c r="AE493" s="135"/>
      <c r="AG493" s="135"/>
      <c r="AI493" s="135"/>
    </row>
    <row r="494" spans="1:35" x14ac:dyDescent="0.25">
      <c r="A494" s="29">
        <v>482</v>
      </c>
      <c r="B494" s="52"/>
      <c r="C494" s="134" t="str">
        <f>VLOOKUP(D494,[1]Hoja1!$A$2:$B$1115,2,0)</f>
        <v>20032</v>
      </c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>
        <v>734320192</v>
      </c>
      <c r="J494" s="3">
        <v>687123366</v>
      </c>
      <c r="K494" s="3">
        <v>0</v>
      </c>
      <c r="L494" s="3"/>
      <c r="M494" s="3"/>
      <c r="N494" s="3"/>
      <c r="O494" s="3"/>
      <c r="P494" s="25">
        <v>1421443558</v>
      </c>
      <c r="Q494" s="156">
        <v>993090111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61193349</v>
      </c>
      <c r="X494" s="3"/>
      <c r="Y494" s="3">
        <v>0</v>
      </c>
      <c r="Z494" s="3">
        <v>0</v>
      </c>
      <c r="AA494" s="3">
        <v>0</v>
      </c>
      <c r="AB494" s="3"/>
      <c r="AC494" s="27">
        <v>61193349</v>
      </c>
      <c r="AD494" s="28">
        <v>367160098</v>
      </c>
      <c r="AE494" s="135"/>
      <c r="AG494" s="135"/>
      <c r="AI494" s="135"/>
    </row>
    <row r="495" spans="1:35" x14ac:dyDescent="0.25">
      <c r="A495" s="20">
        <v>483</v>
      </c>
      <c r="B495" s="52"/>
      <c r="C495" s="134" t="str">
        <f>VLOOKUP(D495,[1]Hoja1!$A$2:$B$1115,2,0)</f>
        <v>20045</v>
      </c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>
        <v>1015301264</v>
      </c>
      <c r="J495" s="3">
        <v>848180037</v>
      </c>
      <c r="K495" s="3">
        <v>0</v>
      </c>
      <c r="L495" s="3"/>
      <c r="M495" s="3"/>
      <c r="N495" s="3"/>
      <c r="O495" s="3"/>
      <c r="P495" s="25">
        <v>1863481301</v>
      </c>
      <c r="Q495" s="156">
        <v>1271222232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84608439</v>
      </c>
      <c r="X495" s="3"/>
      <c r="Y495" s="3">
        <v>0</v>
      </c>
      <c r="Z495" s="3">
        <v>0</v>
      </c>
      <c r="AA495" s="3">
        <v>0</v>
      </c>
      <c r="AB495" s="3"/>
      <c r="AC495" s="27">
        <v>84608439</v>
      </c>
      <c r="AD495" s="28">
        <v>507650630</v>
      </c>
      <c r="AE495" s="135"/>
      <c r="AG495" s="135"/>
      <c r="AI495" s="135"/>
    </row>
    <row r="496" spans="1:35" x14ac:dyDescent="0.25">
      <c r="A496" s="29">
        <v>484</v>
      </c>
      <c r="B496" s="52"/>
      <c r="C496" s="134" t="str">
        <f>VLOOKUP(D496,[1]Hoja1!$A$2:$B$1115,2,0)</f>
        <v>20060</v>
      </c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>
        <v>1219808912</v>
      </c>
      <c r="J496" s="3">
        <v>899683832</v>
      </c>
      <c r="K496" s="3">
        <v>0</v>
      </c>
      <c r="L496" s="3"/>
      <c r="M496" s="3"/>
      <c r="N496" s="3"/>
      <c r="O496" s="3"/>
      <c r="P496" s="25">
        <v>2119492744</v>
      </c>
      <c r="Q496" s="156">
        <v>1407937547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101650743</v>
      </c>
      <c r="X496" s="3"/>
      <c r="Y496" s="3">
        <v>0</v>
      </c>
      <c r="Z496" s="3">
        <v>0</v>
      </c>
      <c r="AA496" s="3">
        <v>0</v>
      </c>
      <c r="AB496" s="3"/>
      <c r="AC496" s="27">
        <v>101650743</v>
      </c>
      <c r="AD496" s="28">
        <v>609904454</v>
      </c>
      <c r="AE496" s="135"/>
      <c r="AG496" s="135"/>
      <c r="AI496" s="135"/>
    </row>
    <row r="497" spans="1:35" x14ac:dyDescent="0.25">
      <c r="A497" s="20">
        <v>485</v>
      </c>
      <c r="B497" s="52"/>
      <c r="C497" s="134" t="str">
        <f>VLOOKUP(D497,[1]Hoja1!$A$2:$B$1115,2,0)</f>
        <v>20175</v>
      </c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>
        <v>1354917056</v>
      </c>
      <c r="J497" s="3">
        <v>1155709082</v>
      </c>
      <c r="K497" s="3">
        <v>0</v>
      </c>
      <c r="L497" s="3"/>
      <c r="M497" s="3"/>
      <c r="N497" s="3"/>
      <c r="O497" s="3"/>
      <c r="P497" s="25">
        <v>2510626138</v>
      </c>
      <c r="Q497" s="156">
        <v>1720257857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112909755</v>
      </c>
      <c r="X497" s="3"/>
      <c r="Y497" s="3">
        <v>0</v>
      </c>
      <c r="Z497" s="3">
        <v>0</v>
      </c>
      <c r="AA497" s="3">
        <v>0</v>
      </c>
      <c r="AB497" s="3"/>
      <c r="AC497" s="27">
        <v>112909755</v>
      </c>
      <c r="AD497" s="28">
        <v>677458526</v>
      </c>
      <c r="AE497" s="135"/>
      <c r="AG497" s="135"/>
      <c r="AI497" s="135"/>
    </row>
    <row r="498" spans="1:35" x14ac:dyDescent="0.25">
      <c r="A498" s="29">
        <v>486</v>
      </c>
      <c r="B498" s="52"/>
      <c r="C498" s="134" t="str">
        <f>VLOOKUP(D498,[1]Hoja1!$A$2:$B$1115,2,0)</f>
        <v>20178</v>
      </c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>
        <v>865513536</v>
      </c>
      <c r="J498" s="3">
        <v>835079613</v>
      </c>
      <c r="K498" s="3">
        <v>0</v>
      </c>
      <c r="L498" s="3"/>
      <c r="M498" s="3"/>
      <c r="N498" s="3"/>
      <c r="O498" s="3"/>
      <c r="P498" s="25">
        <v>1700593149</v>
      </c>
      <c r="Q498" s="156">
        <v>1195710253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72126128</v>
      </c>
      <c r="X498" s="3"/>
      <c r="Y498" s="3">
        <v>0</v>
      </c>
      <c r="Z498" s="3">
        <v>0</v>
      </c>
      <c r="AA498" s="3">
        <v>0</v>
      </c>
      <c r="AB498" s="3"/>
      <c r="AC498" s="27">
        <v>72126128</v>
      </c>
      <c r="AD498" s="28">
        <v>432756768</v>
      </c>
      <c r="AE498" s="135"/>
      <c r="AG498" s="135"/>
      <c r="AI498" s="135"/>
    </row>
    <row r="499" spans="1:35" x14ac:dyDescent="0.25">
      <c r="A499" s="20">
        <v>487</v>
      </c>
      <c r="B499" s="52"/>
      <c r="C499" s="134" t="str">
        <f>VLOOKUP(D499,[1]Hoja1!$A$2:$B$1115,2,0)</f>
        <v>20228</v>
      </c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>
        <v>1065008464</v>
      </c>
      <c r="J499" s="3">
        <v>1002945018</v>
      </c>
      <c r="K499" s="3">
        <v>0</v>
      </c>
      <c r="L499" s="3"/>
      <c r="M499" s="3"/>
      <c r="N499" s="3"/>
      <c r="O499" s="3"/>
      <c r="P499" s="25">
        <v>2067953482</v>
      </c>
      <c r="Q499" s="156">
        <v>1446698543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88750705</v>
      </c>
      <c r="X499" s="3"/>
      <c r="Y499" s="3">
        <v>0</v>
      </c>
      <c r="Z499" s="3">
        <v>0</v>
      </c>
      <c r="AA499" s="3">
        <v>0</v>
      </c>
      <c r="AB499" s="3"/>
      <c r="AC499" s="27">
        <v>88750705</v>
      </c>
      <c r="AD499" s="28">
        <v>532504234</v>
      </c>
      <c r="AE499" s="135"/>
      <c r="AG499" s="135"/>
      <c r="AI499" s="135"/>
    </row>
    <row r="500" spans="1:35" x14ac:dyDescent="0.25">
      <c r="A500" s="29">
        <v>488</v>
      </c>
      <c r="B500" s="52"/>
      <c r="C500" s="134" t="str">
        <f>VLOOKUP(D500,[1]Hoja1!$A$2:$B$1115,2,0)</f>
        <v>20238</v>
      </c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>
        <v>919477328</v>
      </c>
      <c r="J500" s="3">
        <v>731656970</v>
      </c>
      <c r="K500" s="3">
        <v>0</v>
      </c>
      <c r="L500" s="3"/>
      <c r="M500" s="3"/>
      <c r="N500" s="3"/>
      <c r="O500" s="3"/>
      <c r="P500" s="25">
        <v>1651134298</v>
      </c>
      <c r="Q500" s="156">
        <v>1114772525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76623111</v>
      </c>
      <c r="X500" s="3"/>
      <c r="Y500" s="3">
        <v>0</v>
      </c>
      <c r="Z500" s="3">
        <v>0</v>
      </c>
      <c r="AA500" s="3">
        <v>0</v>
      </c>
      <c r="AB500" s="3"/>
      <c r="AC500" s="27">
        <v>76623111</v>
      </c>
      <c r="AD500" s="28">
        <v>459738662</v>
      </c>
      <c r="AE500" s="135"/>
      <c r="AG500" s="135"/>
      <c r="AI500" s="135"/>
    </row>
    <row r="501" spans="1:35" x14ac:dyDescent="0.25">
      <c r="A501" s="20">
        <v>489</v>
      </c>
      <c r="B501" s="52"/>
      <c r="C501" s="134" t="str">
        <f>VLOOKUP(D501,[1]Hoja1!$A$2:$B$1115,2,0)</f>
        <v>20250</v>
      </c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>
        <v>1224653056</v>
      </c>
      <c r="J501" s="3">
        <v>1278275191</v>
      </c>
      <c r="K501" s="3">
        <v>0</v>
      </c>
      <c r="L501" s="3"/>
      <c r="M501" s="3"/>
      <c r="N501" s="3"/>
      <c r="O501" s="3"/>
      <c r="P501" s="25">
        <v>2502928247</v>
      </c>
      <c r="Q501" s="156">
        <v>1788547296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102054421</v>
      </c>
      <c r="X501" s="3"/>
      <c r="Y501" s="3">
        <v>0</v>
      </c>
      <c r="Z501" s="3">
        <v>0</v>
      </c>
      <c r="AA501" s="3">
        <v>0</v>
      </c>
      <c r="AB501" s="3"/>
      <c r="AC501" s="27">
        <v>102054421</v>
      </c>
      <c r="AD501" s="28">
        <v>612326530</v>
      </c>
      <c r="AE501" s="135"/>
      <c r="AG501" s="135"/>
      <c r="AI501" s="135"/>
    </row>
    <row r="502" spans="1:35" x14ac:dyDescent="0.25">
      <c r="A502" s="29">
        <v>490</v>
      </c>
      <c r="B502" s="52"/>
      <c r="C502" s="134" t="str">
        <f>VLOOKUP(D502,[1]Hoja1!$A$2:$B$1115,2,0)</f>
        <v>20295</v>
      </c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>
        <v>274291796</v>
      </c>
      <c r="J502" s="3">
        <v>287436930</v>
      </c>
      <c r="K502" s="3">
        <v>0</v>
      </c>
      <c r="L502" s="3"/>
      <c r="M502" s="3"/>
      <c r="N502" s="3"/>
      <c r="O502" s="3"/>
      <c r="P502" s="25">
        <v>561728726</v>
      </c>
      <c r="Q502" s="156">
        <v>401725180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22857650</v>
      </c>
      <c r="X502" s="3"/>
      <c r="Y502" s="3">
        <v>0</v>
      </c>
      <c r="Z502" s="3">
        <v>0</v>
      </c>
      <c r="AA502" s="3">
        <v>0</v>
      </c>
      <c r="AB502" s="3"/>
      <c r="AC502" s="27">
        <v>22857650</v>
      </c>
      <c r="AD502" s="28">
        <v>137145896</v>
      </c>
      <c r="AE502" s="135"/>
      <c r="AG502" s="135"/>
      <c r="AI502" s="135"/>
    </row>
    <row r="503" spans="1:35" x14ac:dyDescent="0.25">
      <c r="A503" s="20">
        <v>491</v>
      </c>
      <c r="B503" s="52"/>
      <c r="C503" s="134" t="str">
        <f>VLOOKUP(D503,[1]Hoja1!$A$2:$B$1115,2,0)</f>
        <v>20310</v>
      </c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>
        <v>91858588</v>
      </c>
      <c r="J503" s="3">
        <v>84281221</v>
      </c>
      <c r="K503" s="3">
        <v>0</v>
      </c>
      <c r="L503" s="3"/>
      <c r="M503" s="3"/>
      <c r="N503" s="3"/>
      <c r="O503" s="3"/>
      <c r="P503" s="25">
        <v>176139809</v>
      </c>
      <c r="Q503" s="156">
        <v>122555631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7654882</v>
      </c>
      <c r="X503" s="3"/>
      <c r="Y503" s="3">
        <v>0</v>
      </c>
      <c r="Z503" s="3">
        <v>0</v>
      </c>
      <c r="AA503" s="3">
        <v>0</v>
      </c>
      <c r="AB503" s="3"/>
      <c r="AC503" s="27">
        <v>7654882</v>
      </c>
      <c r="AD503" s="28">
        <v>45929296</v>
      </c>
      <c r="AE503" s="135"/>
      <c r="AG503" s="135"/>
      <c r="AI503" s="135"/>
    </row>
    <row r="504" spans="1:35" x14ac:dyDescent="0.25">
      <c r="A504" s="29">
        <v>492</v>
      </c>
      <c r="B504" s="52"/>
      <c r="C504" s="134" t="str">
        <f>VLOOKUP(D504,[1]Hoja1!$A$2:$B$1115,2,0)</f>
        <v>20383</v>
      </c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>
        <v>451231464</v>
      </c>
      <c r="J504" s="3">
        <v>405483805</v>
      </c>
      <c r="K504" s="3">
        <v>0</v>
      </c>
      <c r="L504" s="3"/>
      <c r="M504" s="3"/>
      <c r="N504" s="3"/>
      <c r="O504" s="3"/>
      <c r="P504" s="25">
        <v>856715269</v>
      </c>
      <c r="Q504" s="156">
        <v>593496915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37602622</v>
      </c>
      <c r="X504" s="3"/>
      <c r="Y504" s="3">
        <v>0</v>
      </c>
      <c r="Z504" s="3">
        <v>0</v>
      </c>
      <c r="AA504" s="3">
        <v>0</v>
      </c>
      <c r="AB504" s="3"/>
      <c r="AC504" s="27">
        <v>37602622</v>
      </c>
      <c r="AD504" s="28">
        <v>225615732</v>
      </c>
      <c r="AE504" s="135"/>
      <c r="AG504" s="135"/>
      <c r="AI504" s="135"/>
    </row>
    <row r="505" spans="1:35" x14ac:dyDescent="0.25">
      <c r="A505" s="20">
        <v>493</v>
      </c>
      <c r="B505" s="52"/>
      <c r="C505" s="134" t="str">
        <f>VLOOKUP(D505,[1]Hoja1!$A$2:$B$1115,2,0)</f>
        <v>20400</v>
      </c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>
        <v>1325168512</v>
      </c>
      <c r="J505" s="3">
        <v>986702665</v>
      </c>
      <c r="K505" s="3">
        <v>0</v>
      </c>
      <c r="L505" s="3"/>
      <c r="M505" s="3"/>
      <c r="N505" s="3"/>
      <c r="O505" s="3"/>
      <c r="P505" s="25">
        <v>2311871177</v>
      </c>
      <c r="Q505" s="156">
        <v>1538856210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110430709</v>
      </c>
      <c r="X505" s="3"/>
      <c r="Y505" s="3">
        <v>0</v>
      </c>
      <c r="Z505" s="3">
        <v>0</v>
      </c>
      <c r="AA505" s="3">
        <v>0</v>
      </c>
      <c r="AB505" s="3"/>
      <c r="AC505" s="27">
        <v>110430709</v>
      </c>
      <c r="AD505" s="28">
        <v>662584258</v>
      </c>
      <c r="AE505" s="135"/>
      <c r="AG505" s="135"/>
      <c r="AI505" s="135"/>
    </row>
    <row r="506" spans="1:35" x14ac:dyDescent="0.25">
      <c r="A506" s="29">
        <v>494</v>
      </c>
      <c r="B506" s="52"/>
      <c r="C506" s="134" t="str">
        <f>VLOOKUP(D506,[1]Hoja1!$A$2:$B$1115,2,0)</f>
        <v>20443</v>
      </c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>
        <v>333070028</v>
      </c>
      <c r="J506" s="3">
        <v>312493353</v>
      </c>
      <c r="K506" s="3">
        <v>0</v>
      </c>
      <c r="L506" s="3"/>
      <c r="M506" s="3"/>
      <c r="N506" s="3"/>
      <c r="O506" s="3"/>
      <c r="P506" s="25">
        <v>645563381</v>
      </c>
      <c r="Q506" s="156">
        <v>451272533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27755836</v>
      </c>
      <c r="X506" s="3"/>
      <c r="Y506" s="3">
        <v>0</v>
      </c>
      <c r="Z506" s="3">
        <v>0</v>
      </c>
      <c r="AA506" s="3">
        <v>0</v>
      </c>
      <c r="AB506" s="3"/>
      <c r="AC506" s="27">
        <v>27755836</v>
      </c>
      <c r="AD506" s="28">
        <v>166535012</v>
      </c>
      <c r="AE506" s="135"/>
      <c r="AG506" s="135"/>
      <c r="AI506" s="135"/>
    </row>
    <row r="507" spans="1:35" x14ac:dyDescent="0.25">
      <c r="A507" s="20">
        <v>495</v>
      </c>
      <c r="B507" s="52"/>
      <c r="C507" s="134" t="str">
        <f>VLOOKUP(D507,[1]Hoja1!$A$2:$B$1115,2,0)</f>
        <v>20517</v>
      </c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>
        <v>475560552</v>
      </c>
      <c r="J507" s="3">
        <v>385532103</v>
      </c>
      <c r="K507" s="3">
        <v>0</v>
      </c>
      <c r="L507" s="3"/>
      <c r="M507" s="3"/>
      <c r="N507" s="37"/>
      <c r="O507" s="37"/>
      <c r="P507" s="25">
        <v>861092655</v>
      </c>
      <c r="Q507" s="156">
        <v>583682333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39630046</v>
      </c>
      <c r="X507" s="3"/>
      <c r="Y507" s="3">
        <v>0</v>
      </c>
      <c r="Z507" s="3">
        <v>0</v>
      </c>
      <c r="AA507" s="3">
        <v>0</v>
      </c>
      <c r="AB507" s="3"/>
      <c r="AC507" s="27">
        <v>39630046</v>
      </c>
      <c r="AD507" s="28">
        <v>237780276</v>
      </c>
      <c r="AE507" s="135"/>
      <c r="AG507" s="135"/>
      <c r="AI507" s="135"/>
    </row>
    <row r="508" spans="1:35" x14ac:dyDescent="0.25">
      <c r="A508" s="29">
        <v>496</v>
      </c>
      <c r="B508" s="52"/>
      <c r="C508" s="134" t="str">
        <f>VLOOKUP(D508,[1]Hoja1!$A$2:$B$1115,2,0)</f>
        <v>20550</v>
      </c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>
        <v>617935608</v>
      </c>
      <c r="J508" s="3">
        <v>531478303</v>
      </c>
      <c r="K508" s="3">
        <v>0</v>
      </c>
      <c r="L508" s="3"/>
      <c r="M508" s="3"/>
      <c r="N508" s="3"/>
      <c r="O508" s="3"/>
      <c r="P508" s="25">
        <v>1149413911</v>
      </c>
      <c r="Q508" s="156">
        <v>788951473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51494634</v>
      </c>
      <c r="X508" s="3"/>
      <c r="Y508" s="3">
        <v>0</v>
      </c>
      <c r="Z508" s="3">
        <v>0</v>
      </c>
      <c r="AA508" s="3">
        <v>0</v>
      </c>
      <c r="AB508" s="3"/>
      <c r="AC508" s="27">
        <v>51494634</v>
      </c>
      <c r="AD508" s="28">
        <v>308967804</v>
      </c>
      <c r="AE508" s="135"/>
      <c r="AG508" s="135"/>
      <c r="AI508" s="135"/>
    </row>
    <row r="509" spans="1:35" x14ac:dyDescent="0.25">
      <c r="A509" s="20">
        <v>497</v>
      </c>
      <c r="B509" s="52"/>
      <c r="C509" s="134" t="str">
        <f>VLOOKUP(D509,[1]Hoja1!$A$2:$B$1115,2,0)</f>
        <v>20570</v>
      </c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>
        <v>1839080992</v>
      </c>
      <c r="J509" s="3">
        <v>1170093000</v>
      </c>
      <c r="K509" s="3">
        <v>0</v>
      </c>
      <c r="L509" s="3"/>
      <c r="M509" s="3"/>
      <c r="N509" s="3"/>
      <c r="O509" s="3"/>
      <c r="P509" s="25">
        <v>3009173992</v>
      </c>
      <c r="Q509" s="156">
        <v>1936376745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153256749</v>
      </c>
      <c r="X509" s="3"/>
      <c r="Y509" s="3">
        <v>0</v>
      </c>
      <c r="Z509" s="3">
        <v>0</v>
      </c>
      <c r="AA509" s="3">
        <v>0</v>
      </c>
      <c r="AB509" s="3"/>
      <c r="AC509" s="27">
        <v>153256749</v>
      </c>
      <c r="AD509" s="28">
        <v>919540498</v>
      </c>
      <c r="AE509" s="135"/>
      <c r="AG509" s="135"/>
      <c r="AI509" s="135"/>
    </row>
    <row r="510" spans="1:35" x14ac:dyDescent="0.25">
      <c r="A510" s="29">
        <v>498</v>
      </c>
      <c r="B510" s="52"/>
      <c r="C510" s="134" t="str">
        <f>VLOOKUP(D510,[1]Hoja1!$A$2:$B$1115,2,0)</f>
        <v>20614</v>
      </c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>
        <v>381574824</v>
      </c>
      <c r="J510" s="3">
        <v>424457160</v>
      </c>
      <c r="K510" s="3">
        <v>0</v>
      </c>
      <c r="L510" s="3"/>
      <c r="M510" s="3"/>
      <c r="N510" s="3"/>
      <c r="O510" s="3"/>
      <c r="P510" s="25">
        <v>806031984</v>
      </c>
      <c r="Q510" s="156">
        <v>583446670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31797902</v>
      </c>
      <c r="X510" s="3"/>
      <c r="Y510" s="3">
        <v>0</v>
      </c>
      <c r="Z510" s="3">
        <v>0</v>
      </c>
      <c r="AA510" s="3">
        <v>0</v>
      </c>
      <c r="AB510" s="3"/>
      <c r="AC510" s="27">
        <v>31797902</v>
      </c>
      <c r="AD510" s="28">
        <v>190787412</v>
      </c>
      <c r="AE510" s="135"/>
      <c r="AG510" s="135"/>
      <c r="AI510" s="135"/>
    </row>
    <row r="511" spans="1:35" x14ac:dyDescent="0.25">
      <c r="A511" s="20">
        <v>499</v>
      </c>
      <c r="B511" s="52"/>
      <c r="C511" s="134" t="str">
        <f>VLOOKUP(D511,[1]Hoja1!$A$2:$B$1115,2,0)</f>
        <v>20621</v>
      </c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>
        <v>834365840</v>
      </c>
      <c r="J511" s="3">
        <v>808932254</v>
      </c>
      <c r="K511" s="3">
        <v>0</v>
      </c>
      <c r="L511" s="3"/>
      <c r="M511" s="3"/>
      <c r="N511" s="3"/>
      <c r="O511" s="3"/>
      <c r="P511" s="25">
        <v>1643298094</v>
      </c>
      <c r="Q511" s="156">
        <v>1126363811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69530487</v>
      </c>
      <c r="X511" s="3"/>
      <c r="Y511" s="3">
        <v>0</v>
      </c>
      <c r="Z511" s="3">
        <v>0</v>
      </c>
      <c r="AA511" s="3">
        <v>0</v>
      </c>
      <c r="AB511" s="3"/>
      <c r="AC511" s="27">
        <v>69530487</v>
      </c>
      <c r="AD511" s="28">
        <v>447403796</v>
      </c>
      <c r="AE511" s="135"/>
      <c r="AG511" s="135"/>
      <c r="AI511" s="135"/>
    </row>
    <row r="512" spans="1:35" x14ac:dyDescent="0.25">
      <c r="A512" s="29">
        <v>500</v>
      </c>
      <c r="B512" s="52"/>
      <c r="C512" s="134" t="str">
        <f>VLOOKUP(D512,[1]Hoja1!$A$2:$B$1115,2,0)</f>
        <v>20710</v>
      </c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>
        <v>494215264</v>
      </c>
      <c r="J512" s="3">
        <v>483252229</v>
      </c>
      <c r="K512" s="3">
        <v>0</v>
      </c>
      <c r="L512" s="3"/>
      <c r="M512" s="3"/>
      <c r="N512" s="3"/>
      <c r="O512" s="3"/>
      <c r="P512" s="25">
        <v>977467493</v>
      </c>
      <c r="Q512" s="156">
        <v>689175254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41184605</v>
      </c>
      <c r="X512" s="3"/>
      <c r="Y512" s="3">
        <v>0</v>
      </c>
      <c r="Z512" s="3">
        <v>0</v>
      </c>
      <c r="AA512" s="3">
        <v>0</v>
      </c>
      <c r="AB512" s="3"/>
      <c r="AC512" s="27">
        <v>41184605</v>
      </c>
      <c r="AD512" s="28">
        <v>247107634</v>
      </c>
      <c r="AE512" s="135"/>
      <c r="AG512" s="135"/>
      <c r="AI512" s="135"/>
    </row>
    <row r="513" spans="1:35" x14ac:dyDescent="0.25">
      <c r="A513" s="20">
        <v>501</v>
      </c>
      <c r="B513" s="52"/>
      <c r="C513" s="134" t="str">
        <f>VLOOKUP(D513,[1]Hoja1!$A$2:$B$1115,2,0)</f>
        <v>20750</v>
      </c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>
        <v>499954944</v>
      </c>
      <c r="J513" s="3">
        <v>511736694</v>
      </c>
      <c r="K513" s="3">
        <v>0</v>
      </c>
      <c r="L513" s="3"/>
      <c r="M513" s="3"/>
      <c r="N513" s="3"/>
      <c r="O513" s="3"/>
      <c r="P513" s="25">
        <v>1011691638</v>
      </c>
      <c r="Q513" s="156">
        <v>720051254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41662912</v>
      </c>
      <c r="X513" s="3"/>
      <c r="Y513" s="3">
        <v>0</v>
      </c>
      <c r="Z513" s="3">
        <v>0</v>
      </c>
      <c r="AA513" s="3">
        <v>0</v>
      </c>
      <c r="AB513" s="3"/>
      <c r="AC513" s="27">
        <v>41662912</v>
      </c>
      <c r="AD513" s="28">
        <v>249977472</v>
      </c>
      <c r="AE513" s="135"/>
      <c r="AG513" s="135"/>
      <c r="AI513" s="135"/>
    </row>
    <row r="514" spans="1:35" x14ac:dyDescent="0.25">
      <c r="A514" s="29">
        <v>502</v>
      </c>
      <c r="B514" s="52"/>
      <c r="C514" s="134" t="str">
        <f>VLOOKUP(D514,[1]Hoja1!$A$2:$B$1115,2,0)</f>
        <v>20770</v>
      </c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>
        <v>669713088</v>
      </c>
      <c r="J514" s="3">
        <v>655025114</v>
      </c>
      <c r="K514" s="3">
        <v>0</v>
      </c>
      <c r="L514" s="3"/>
      <c r="M514" s="3"/>
      <c r="N514" s="3"/>
      <c r="O514" s="3"/>
      <c r="P514" s="25">
        <v>1324738202</v>
      </c>
      <c r="Q514" s="156">
        <v>934072234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55809424</v>
      </c>
      <c r="X514" s="3"/>
      <c r="Y514" s="3">
        <v>0</v>
      </c>
      <c r="Z514" s="3">
        <v>0</v>
      </c>
      <c r="AA514" s="3">
        <v>0</v>
      </c>
      <c r="AB514" s="3"/>
      <c r="AC514" s="27">
        <v>55809424</v>
      </c>
      <c r="AD514" s="28">
        <v>334856544</v>
      </c>
      <c r="AE514" s="135"/>
      <c r="AG514" s="135"/>
      <c r="AI514" s="135"/>
    </row>
    <row r="515" spans="1:35" x14ac:dyDescent="0.25">
      <c r="A515" s="20">
        <v>503</v>
      </c>
      <c r="B515" s="52"/>
      <c r="C515" s="134" t="str">
        <f>VLOOKUP(D515,[1]Hoja1!$A$2:$B$1115,2,0)</f>
        <v>20787</v>
      </c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>
        <v>525006016</v>
      </c>
      <c r="J515" s="3">
        <v>513141642</v>
      </c>
      <c r="K515" s="3">
        <v>0</v>
      </c>
      <c r="L515" s="3"/>
      <c r="M515" s="3"/>
      <c r="N515" s="3"/>
      <c r="O515" s="3"/>
      <c r="P515" s="25">
        <v>1038147658</v>
      </c>
      <c r="Q515" s="156">
        <v>731894147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43750501</v>
      </c>
      <c r="X515" s="3"/>
      <c r="Y515" s="3">
        <v>0</v>
      </c>
      <c r="Z515" s="3">
        <v>0</v>
      </c>
      <c r="AA515" s="3">
        <v>0</v>
      </c>
      <c r="AB515" s="3"/>
      <c r="AC515" s="27">
        <v>43750501</v>
      </c>
      <c r="AD515" s="28">
        <v>262503010</v>
      </c>
      <c r="AE515" s="135"/>
      <c r="AG515" s="135"/>
      <c r="AI515" s="135"/>
    </row>
    <row r="516" spans="1:35" x14ac:dyDescent="0.25">
      <c r="A516" s="29">
        <v>504</v>
      </c>
      <c r="B516" s="52"/>
      <c r="C516" s="134" t="str">
        <f>VLOOKUP(D516,[1]Hoja1!$A$2:$B$1115,2,0)</f>
        <v>23068</v>
      </c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>
        <v>1788429216</v>
      </c>
      <c r="J516" s="3">
        <v>1478509585</v>
      </c>
      <c r="K516" s="3">
        <v>0</v>
      </c>
      <c r="L516" s="3"/>
      <c r="M516" s="3"/>
      <c r="N516" s="3"/>
      <c r="O516" s="3"/>
      <c r="P516" s="25">
        <v>3266938801</v>
      </c>
      <c r="Q516" s="156">
        <v>2223688425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149035768</v>
      </c>
      <c r="X516" s="3"/>
      <c r="Y516" s="3">
        <v>0</v>
      </c>
      <c r="Z516" s="3">
        <v>0</v>
      </c>
      <c r="AA516" s="3">
        <v>0</v>
      </c>
      <c r="AB516" s="3"/>
      <c r="AC516" s="27">
        <v>149035768</v>
      </c>
      <c r="AD516" s="28">
        <v>894214608</v>
      </c>
      <c r="AE516" s="135"/>
      <c r="AG516" s="135"/>
      <c r="AI516" s="135"/>
    </row>
    <row r="517" spans="1:35" x14ac:dyDescent="0.25">
      <c r="A517" s="20">
        <v>505</v>
      </c>
      <c r="B517" s="52"/>
      <c r="C517" s="134" t="str">
        <f>VLOOKUP(D517,[1]Hoja1!$A$2:$B$1115,2,0)</f>
        <v>23079</v>
      </c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>
        <v>770015352</v>
      </c>
      <c r="J517" s="3">
        <v>618936980</v>
      </c>
      <c r="K517" s="3">
        <v>0</v>
      </c>
      <c r="L517" s="3"/>
      <c r="M517" s="3"/>
      <c r="N517" s="3"/>
      <c r="O517" s="3"/>
      <c r="P517" s="25">
        <v>1388952332</v>
      </c>
      <c r="Q517" s="156">
        <v>939776710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64167946</v>
      </c>
      <c r="X517" s="3"/>
      <c r="Y517" s="3">
        <v>0</v>
      </c>
      <c r="Z517" s="3">
        <v>0</v>
      </c>
      <c r="AA517" s="3">
        <v>0</v>
      </c>
      <c r="AB517" s="3"/>
      <c r="AC517" s="27">
        <v>64167946</v>
      </c>
      <c r="AD517" s="28">
        <v>385007676</v>
      </c>
      <c r="AE517" s="135"/>
      <c r="AG517" s="135"/>
      <c r="AI517" s="135"/>
    </row>
    <row r="518" spans="1:35" x14ac:dyDescent="0.25">
      <c r="A518" s="29">
        <v>506</v>
      </c>
      <c r="B518" s="52"/>
      <c r="C518" s="134" t="str">
        <f>VLOOKUP(D518,[1]Hoja1!$A$2:$B$1115,2,0)</f>
        <v>23090</v>
      </c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>
        <v>979358992</v>
      </c>
      <c r="J518" s="3">
        <v>724149084</v>
      </c>
      <c r="K518" s="3">
        <v>0</v>
      </c>
      <c r="L518" s="3"/>
      <c r="M518" s="3"/>
      <c r="N518" s="3"/>
      <c r="O518" s="3"/>
      <c r="P518" s="25">
        <v>1703508076</v>
      </c>
      <c r="Q518" s="156">
        <v>1132215329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81613249</v>
      </c>
      <c r="X518" s="3"/>
      <c r="Y518" s="3">
        <v>0</v>
      </c>
      <c r="Z518" s="3">
        <v>0</v>
      </c>
      <c r="AA518" s="3">
        <v>0</v>
      </c>
      <c r="AB518" s="3"/>
      <c r="AC518" s="27">
        <v>81613249</v>
      </c>
      <c r="AD518" s="28">
        <v>489679498</v>
      </c>
      <c r="AE518" s="135"/>
      <c r="AG518" s="135"/>
      <c r="AI518" s="135"/>
    </row>
    <row r="519" spans="1:35" x14ac:dyDescent="0.25">
      <c r="A519" s="20">
        <v>507</v>
      </c>
      <c r="B519" s="52"/>
      <c r="C519" s="134" t="str">
        <f>VLOOKUP(D519,[1]Hoja1!$A$2:$B$1115,2,0)</f>
        <v>23162</v>
      </c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>
        <v>1907582880</v>
      </c>
      <c r="J519" s="3">
        <v>1848663560</v>
      </c>
      <c r="K519" s="3">
        <v>0</v>
      </c>
      <c r="L519" s="3"/>
      <c r="M519" s="3"/>
      <c r="N519" s="3"/>
      <c r="O519" s="3"/>
      <c r="P519" s="25">
        <v>3756246440</v>
      </c>
      <c r="Q519" s="156">
        <v>2643489760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158965240</v>
      </c>
      <c r="X519" s="3"/>
      <c r="Y519" s="3">
        <v>0</v>
      </c>
      <c r="Z519" s="3">
        <v>0</v>
      </c>
      <c r="AA519" s="3">
        <v>0</v>
      </c>
      <c r="AB519" s="3"/>
      <c r="AC519" s="27">
        <v>158965240</v>
      </c>
      <c r="AD519" s="28">
        <v>953791440</v>
      </c>
      <c r="AE519" s="135"/>
      <c r="AG519" s="135"/>
      <c r="AI519" s="135"/>
    </row>
    <row r="520" spans="1:35" x14ac:dyDescent="0.25">
      <c r="A520" s="29">
        <v>508</v>
      </c>
      <c r="B520" s="52"/>
      <c r="C520" s="134" t="str">
        <f>VLOOKUP(D520,[1]Hoja1!$A$2:$B$1115,2,0)</f>
        <v>23168</v>
      </c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>
        <v>409921984</v>
      </c>
      <c r="J520" s="3">
        <v>354853883</v>
      </c>
      <c r="K520" s="3">
        <v>0</v>
      </c>
      <c r="L520" s="3"/>
      <c r="M520" s="3"/>
      <c r="N520" s="3"/>
      <c r="O520" s="3"/>
      <c r="P520" s="25">
        <v>764775867</v>
      </c>
      <c r="Q520" s="156">
        <v>525654708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34160165</v>
      </c>
      <c r="X520" s="3"/>
      <c r="Y520" s="3">
        <v>0</v>
      </c>
      <c r="Z520" s="3">
        <v>0</v>
      </c>
      <c r="AA520" s="3">
        <v>0</v>
      </c>
      <c r="AB520" s="3"/>
      <c r="AC520" s="27">
        <v>34160165</v>
      </c>
      <c r="AD520" s="28">
        <v>204960994</v>
      </c>
      <c r="AE520" s="135"/>
      <c r="AG520" s="135"/>
      <c r="AI520" s="135"/>
    </row>
    <row r="521" spans="1:35" x14ac:dyDescent="0.25">
      <c r="A521" s="20">
        <v>509</v>
      </c>
      <c r="B521" s="52"/>
      <c r="C521" s="134" t="str">
        <f>VLOOKUP(D521,[1]Hoja1!$A$2:$B$1115,2,0)</f>
        <v>23182</v>
      </c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>
        <v>1007530944</v>
      </c>
      <c r="J521" s="3">
        <v>1065651404</v>
      </c>
      <c r="K521" s="3">
        <v>0</v>
      </c>
      <c r="L521" s="3"/>
      <c r="M521" s="3"/>
      <c r="N521" s="3"/>
      <c r="O521" s="3"/>
      <c r="P521" s="25">
        <v>2073182348</v>
      </c>
      <c r="Q521" s="156">
        <v>1485455964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83960912</v>
      </c>
      <c r="X521" s="3"/>
      <c r="Y521" s="3">
        <v>0</v>
      </c>
      <c r="Z521" s="3">
        <v>0</v>
      </c>
      <c r="AA521" s="3">
        <v>0</v>
      </c>
      <c r="AB521" s="3"/>
      <c r="AC521" s="27">
        <v>83960912</v>
      </c>
      <c r="AD521" s="28">
        <v>503765472</v>
      </c>
      <c r="AE521" s="135"/>
      <c r="AG521" s="135"/>
      <c r="AI521" s="135"/>
    </row>
    <row r="522" spans="1:35" x14ac:dyDescent="0.25">
      <c r="A522" s="29">
        <v>510</v>
      </c>
      <c r="B522" s="52"/>
      <c r="C522" s="134" t="str">
        <f>VLOOKUP(D522,[1]Hoja1!$A$2:$B$1115,2,0)</f>
        <v>23189</v>
      </c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>
        <v>1573053680</v>
      </c>
      <c r="J522" s="3">
        <v>1561911363</v>
      </c>
      <c r="K522" s="3">
        <v>0</v>
      </c>
      <c r="L522" s="3"/>
      <c r="M522" s="3"/>
      <c r="N522" s="3"/>
      <c r="O522" s="3"/>
      <c r="P522" s="25">
        <v>3134965043</v>
      </c>
      <c r="Q522" s="156">
        <v>2217350398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131087807</v>
      </c>
      <c r="X522" s="3"/>
      <c r="Y522" s="3">
        <v>0</v>
      </c>
      <c r="Z522" s="3">
        <v>0</v>
      </c>
      <c r="AA522" s="3">
        <v>0</v>
      </c>
      <c r="AB522" s="3"/>
      <c r="AC522" s="27">
        <v>131087807</v>
      </c>
      <c r="AD522" s="28">
        <v>786526838</v>
      </c>
      <c r="AE522" s="135"/>
      <c r="AG522" s="135"/>
      <c r="AI522" s="135"/>
    </row>
    <row r="523" spans="1:35" x14ac:dyDescent="0.25">
      <c r="A523" s="20">
        <v>511</v>
      </c>
      <c r="B523" s="52"/>
      <c r="C523" s="134" t="str">
        <f>VLOOKUP(D523,[1]Hoja1!$A$2:$B$1115,2,0)</f>
        <v>23300</v>
      </c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>
        <v>398622152</v>
      </c>
      <c r="J523" s="3">
        <v>397270834</v>
      </c>
      <c r="K523" s="3">
        <v>0</v>
      </c>
      <c r="L523" s="3"/>
      <c r="M523" s="3"/>
      <c r="N523" s="3"/>
      <c r="O523" s="3"/>
      <c r="P523" s="25">
        <v>795892986</v>
      </c>
      <c r="Q523" s="156">
        <v>563363399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33218513</v>
      </c>
      <c r="X523" s="3"/>
      <c r="Y523" s="3">
        <v>0</v>
      </c>
      <c r="Z523" s="3">
        <v>0</v>
      </c>
      <c r="AA523" s="3">
        <v>0</v>
      </c>
      <c r="AB523" s="3"/>
      <c r="AC523" s="27">
        <v>33218513</v>
      </c>
      <c r="AD523" s="28">
        <v>199311074</v>
      </c>
      <c r="AE523" s="135"/>
      <c r="AG523" s="135"/>
      <c r="AI523" s="135"/>
    </row>
    <row r="524" spans="1:35" x14ac:dyDescent="0.25">
      <c r="A524" s="29">
        <v>512</v>
      </c>
      <c r="B524" s="52"/>
      <c r="C524" s="134" t="str">
        <f>VLOOKUP(D524,[1]Hoja1!$A$2:$B$1115,2,0)</f>
        <v>23350</v>
      </c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>
        <v>427341504</v>
      </c>
      <c r="J524" s="3">
        <v>346441144</v>
      </c>
      <c r="K524" s="3">
        <v>0</v>
      </c>
      <c r="L524" s="3"/>
      <c r="M524" s="3"/>
      <c r="N524" s="3"/>
      <c r="O524" s="3"/>
      <c r="P524" s="25">
        <v>773782648</v>
      </c>
      <c r="Q524" s="156">
        <v>524500104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35611792</v>
      </c>
      <c r="X524" s="3"/>
      <c r="Y524" s="3">
        <v>0</v>
      </c>
      <c r="Z524" s="3">
        <v>0</v>
      </c>
      <c r="AA524" s="3">
        <v>0</v>
      </c>
      <c r="AB524" s="3"/>
      <c r="AC524" s="27">
        <v>35611792</v>
      </c>
      <c r="AD524" s="28">
        <v>213670752</v>
      </c>
      <c r="AE524" s="135"/>
      <c r="AG524" s="135"/>
      <c r="AI524" s="135"/>
    </row>
    <row r="525" spans="1:35" x14ac:dyDescent="0.25">
      <c r="A525" s="20">
        <v>513</v>
      </c>
      <c r="B525" s="52"/>
      <c r="C525" s="134" t="str">
        <f>VLOOKUP(D525,[1]Hoja1!$A$2:$B$1115,2,0)</f>
        <v>23419</v>
      </c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>
        <v>892283392</v>
      </c>
      <c r="J525" s="3">
        <v>642561043</v>
      </c>
      <c r="K525" s="3">
        <v>0</v>
      </c>
      <c r="L525" s="3"/>
      <c r="M525" s="3"/>
      <c r="N525" s="3"/>
      <c r="O525" s="3"/>
      <c r="P525" s="25">
        <v>1534844435</v>
      </c>
      <c r="Q525" s="156">
        <v>1014345788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74356949</v>
      </c>
      <c r="X525" s="3"/>
      <c r="Y525" s="3">
        <v>0</v>
      </c>
      <c r="Z525" s="3">
        <v>0</v>
      </c>
      <c r="AA525" s="3">
        <v>0</v>
      </c>
      <c r="AB525" s="3"/>
      <c r="AC525" s="27">
        <v>74356949</v>
      </c>
      <c r="AD525" s="28">
        <v>446141698</v>
      </c>
      <c r="AE525" s="135"/>
      <c r="AG525" s="135"/>
      <c r="AI525" s="135"/>
    </row>
    <row r="526" spans="1:35" x14ac:dyDescent="0.25">
      <c r="A526" s="29">
        <v>514</v>
      </c>
      <c r="B526" s="52"/>
      <c r="C526" s="134" t="str">
        <f>VLOOKUP(D526,[1]Hoja1!$A$2:$B$1115,2,0)</f>
        <v>23464</v>
      </c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>
        <v>370306880</v>
      </c>
      <c r="J526" s="3">
        <v>349647271</v>
      </c>
      <c r="K526" s="3">
        <v>0</v>
      </c>
      <c r="L526" s="3"/>
      <c r="M526" s="3"/>
      <c r="N526" s="3"/>
      <c r="O526" s="3"/>
      <c r="P526" s="25">
        <v>719954151</v>
      </c>
      <c r="Q526" s="156">
        <v>503941806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30858907</v>
      </c>
      <c r="X526" s="3"/>
      <c r="Y526" s="3">
        <v>0</v>
      </c>
      <c r="Z526" s="3">
        <v>0</v>
      </c>
      <c r="AA526" s="3">
        <v>0</v>
      </c>
      <c r="AB526" s="3"/>
      <c r="AC526" s="27">
        <v>30858907</v>
      </c>
      <c r="AD526" s="28">
        <v>185153438</v>
      </c>
      <c r="AE526" s="135"/>
      <c r="AG526" s="135"/>
      <c r="AI526" s="135"/>
    </row>
    <row r="527" spans="1:35" x14ac:dyDescent="0.25">
      <c r="A527" s="20">
        <v>515</v>
      </c>
      <c r="B527" s="52"/>
      <c r="C527" s="134" t="str">
        <f>VLOOKUP(D527,[1]Hoja1!$A$2:$B$1115,2,0)</f>
        <v>23466</v>
      </c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>
        <v>2036554368</v>
      </c>
      <c r="J527" s="3">
        <v>1877388552</v>
      </c>
      <c r="K527" s="3">
        <v>0</v>
      </c>
      <c r="L527" s="3"/>
      <c r="M527" s="3"/>
      <c r="N527" s="3"/>
      <c r="O527" s="3"/>
      <c r="P527" s="25">
        <v>3913942920</v>
      </c>
      <c r="Q527" s="156">
        <v>2646189334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169712864</v>
      </c>
      <c r="X527" s="3"/>
      <c r="Y527" s="3">
        <v>0</v>
      </c>
      <c r="Z527" s="3">
        <v>0</v>
      </c>
      <c r="AA527" s="3">
        <v>0</v>
      </c>
      <c r="AB527" s="3"/>
      <c r="AC527" s="27">
        <v>169712864</v>
      </c>
      <c r="AD527" s="28">
        <v>1098040722</v>
      </c>
      <c r="AE527" s="135"/>
      <c r="AG527" s="135"/>
      <c r="AI527" s="135"/>
    </row>
    <row r="528" spans="1:35" x14ac:dyDescent="0.25">
      <c r="A528" s="29">
        <v>516</v>
      </c>
      <c r="B528" s="52"/>
      <c r="C528" s="134" t="str">
        <f>VLOOKUP(D528,[1]Hoja1!$A$2:$B$1115,2,0)</f>
        <v>23500</v>
      </c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>
        <v>1413212880</v>
      </c>
      <c r="J528" s="3">
        <v>1171550499</v>
      </c>
      <c r="K528" s="3">
        <v>0</v>
      </c>
      <c r="L528" s="3"/>
      <c r="M528" s="3"/>
      <c r="N528" s="3"/>
      <c r="O528" s="3"/>
      <c r="P528" s="25">
        <v>2584763379</v>
      </c>
      <c r="Q528" s="156">
        <v>1760389199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117767740</v>
      </c>
      <c r="X528" s="3"/>
      <c r="Y528" s="3">
        <v>0</v>
      </c>
      <c r="Z528" s="3">
        <v>0</v>
      </c>
      <c r="AA528" s="3">
        <v>0</v>
      </c>
      <c r="AB528" s="3"/>
      <c r="AC528" s="27">
        <v>117767740</v>
      </c>
      <c r="AD528" s="28">
        <v>706606440</v>
      </c>
      <c r="AE528" s="135"/>
      <c r="AG528" s="135"/>
      <c r="AI528" s="135"/>
    </row>
    <row r="529" spans="1:35" x14ac:dyDescent="0.25">
      <c r="A529" s="20">
        <v>517</v>
      </c>
      <c r="B529" s="52"/>
      <c r="C529" s="134" t="str">
        <f>VLOOKUP(D529,[1]Hoja1!$A$2:$B$1115,2,0)</f>
        <v>23555</v>
      </c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>
        <v>1935662656</v>
      </c>
      <c r="J529" s="3">
        <v>1622497155</v>
      </c>
      <c r="K529" s="3">
        <v>0</v>
      </c>
      <c r="L529" s="3"/>
      <c r="M529" s="3"/>
      <c r="N529" s="3"/>
      <c r="O529" s="3"/>
      <c r="P529" s="25">
        <v>3558159811</v>
      </c>
      <c r="Q529" s="156">
        <v>2429023260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161305221</v>
      </c>
      <c r="X529" s="3"/>
      <c r="Y529" s="3">
        <v>0</v>
      </c>
      <c r="Z529" s="3">
        <v>0</v>
      </c>
      <c r="AA529" s="3">
        <v>0</v>
      </c>
      <c r="AB529" s="3"/>
      <c r="AC529" s="27">
        <v>161305221</v>
      </c>
      <c r="AD529" s="28">
        <v>967831330</v>
      </c>
      <c r="AE529" s="135"/>
      <c r="AG529" s="135"/>
      <c r="AI529" s="135"/>
    </row>
    <row r="530" spans="1:35" x14ac:dyDescent="0.25">
      <c r="A530" s="29">
        <v>518</v>
      </c>
      <c r="B530" s="52"/>
      <c r="C530" s="134" t="str">
        <f>VLOOKUP(D530,[1]Hoja1!$A$2:$B$1115,2,0)</f>
        <v>23570</v>
      </c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>
        <v>1032648032</v>
      </c>
      <c r="J530" s="3">
        <v>967962425</v>
      </c>
      <c r="K530" s="3">
        <v>0</v>
      </c>
      <c r="L530" s="3"/>
      <c r="M530" s="3"/>
      <c r="N530" s="3"/>
      <c r="O530" s="3"/>
      <c r="P530" s="25">
        <v>2000610457</v>
      </c>
      <c r="Q530" s="156">
        <v>1368243336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86054003</v>
      </c>
      <c r="X530" s="3"/>
      <c r="Y530" s="3">
        <v>0</v>
      </c>
      <c r="Z530" s="3">
        <v>0</v>
      </c>
      <c r="AA530" s="3">
        <v>0</v>
      </c>
      <c r="AB530" s="3"/>
      <c r="AC530" s="27">
        <v>86054003</v>
      </c>
      <c r="AD530" s="28">
        <v>546313118</v>
      </c>
      <c r="AE530" s="135"/>
      <c r="AG530" s="135"/>
      <c r="AI530" s="135"/>
    </row>
    <row r="531" spans="1:35" x14ac:dyDescent="0.25">
      <c r="A531" s="20">
        <v>519</v>
      </c>
      <c r="B531" s="52"/>
      <c r="C531" s="134" t="str">
        <f>VLOOKUP(D531,[1]Hoja1!$A$2:$B$1115,2,0)</f>
        <v>23574</v>
      </c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>
        <v>1251128048</v>
      </c>
      <c r="J531" s="3">
        <v>926711712</v>
      </c>
      <c r="K531" s="3">
        <v>0</v>
      </c>
      <c r="L531" s="3"/>
      <c r="M531" s="3"/>
      <c r="N531" s="3"/>
      <c r="O531" s="3"/>
      <c r="P531" s="25">
        <v>2177839760</v>
      </c>
      <c r="Q531" s="156">
        <v>1448015067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104260671</v>
      </c>
      <c r="X531" s="3"/>
      <c r="Y531" s="3">
        <v>0</v>
      </c>
      <c r="Z531" s="3">
        <v>0</v>
      </c>
      <c r="AA531" s="3">
        <v>0</v>
      </c>
      <c r="AB531" s="3"/>
      <c r="AC531" s="27">
        <v>104260671</v>
      </c>
      <c r="AD531" s="28">
        <v>625564022</v>
      </c>
      <c r="AE531" s="135"/>
      <c r="AG531" s="135"/>
      <c r="AI531" s="135"/>
    </row>
    <row r="532" spans="1:35" x14ac:dyDescent="0.25">
      <c r="A532" s="29">
        <v>520</v>
      </c>
      <c r="B532" s="52"/>
      <c r="C532" s="134" t="str">
        <f>VLOOKUP(D532,[1]Hoja1!$A$2:$B$1115,2,0)</f>
        <v>23580</v>
      </c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>
        <v>1876000960</v>
      </c>
      <c r="J532" s="3">
        <v>1502948143</v>
      </c>
      <c r="K532" s="3">
        <v>0</v>
      </c>
      <c r="L532" s="3"/>
      <c r="M532" s="3"/>
      <c r="N532" s="3"/>
      <c r="O532" s="3"/>
      <c r="P532" s="25">
        <v>3378949103</v>
      </c>
      <c r="Q532" s="156">
        <v>2184702076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156333413</v>
      </c>
      <c r="X532" s="3"/>
      <c r="Y532" s="3">
        <v>0</v>
      </c>
      <c r="Z532" s="3">
        <v>0</v>
      </c>
      <c r="AA532" s="3">
        <v>0</v>
      </c>
      <c r="AB532" s="3"/>
      <c r="AC532" s="27">
        <v>156333413</v>
      </c>
      <c r="AD532" s="28">
        <v>1037913614</v>
      </c>
      <c r="AE532" s="135"/>
      <c r="AG532" s="135"/>
      <c r="AI532" s="135"/>
    </row>
    <row r="533" spans="1:35" x14ac:dyDescent="0.25">
      <c r="A533" s="20">
        <v>521</v>
      </c>
      <c r="B533" s="52"/>
      <c r="C533" s="134" t="str">
        <f>VLOOKUP(D533,[1]Hoja1!$A$2:$B$1115,2,0)</f>
        <v>23586</v>
      </c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>
        <v>518936736</v>
      </c>
      <c r="J533" s="3">
        <v>420973848</v>
      </c>
      <c r="K533" s="3">
        <v>0</v>
      </c>
      <c r="L533" s="3"/>
      <c r="M533" s="3"/>
      <c r="N533" s="3"/>
      <c r="O533" s="3"/>
      <c r="P533" s="25">
        <v>939910584</v>
      </c>
      <c r="Q533" s="156">
        <v>637197488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43244728</v>
      </c>
      <c r="X533" s="3"/>
      <c r="Y533" s="3">
        <v>0</v>
      </c>
      <c r="Z533" s="3">
        <v>0</v>
      </c>
      <c r="AA533" s="3">
        <v>0</v>
      </c>
      <c r="AB533" s="3"/>
      <c r="AC533" s="27">
        <v>43244728</v>
      </c>
      <c r="AD533" s="28">
        <v>259468368</v>
      </c>
      <c r="AE533" s="135"/>
      <c r="AG533" s="135"/>
      <c r="AI533" s="135"/>
    </row>
    <row r="534" spans="1:35" x14ac:dyDescent="0.25">
      <c r="A534" s="29">
        <v>522</v>
      </c>
      <c r="B534" s="52"/>
      <c r="C534" s="134" t="str">
        <f>VLOOKUP(D534,[1]Hoja1!$A$2:$B$1115,2,0)</f>
        <v>23670</v>
      </c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>
        <v>2288489152</v>
      </c>
      <c r="J534" s="3">
        <v>1580625003</v>
      </c>
      <c r="K534" s="3">
        <v>0</v>
      </c>
      <c r="L534" s="3"/>
      <c r="M534" s="3"/>
      <c r="N534" s="3"/>
      <c r="O534" s="3"/>
      <c r="P534" s="25">
        <v>3869114155</v>
      </c>
      <c r="Q534" s="156">
        <v>2534162148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190707429</v>
      </c>
      <c r="X534" s="3"/>
      <c r="Y534" s="3">
        <v>0</v>
      </c>
      <c r="Z534" s="3">
        <v>0</v>
      </c>
      <c r="AA534" s="3">
        <v>0</v>
      </c>
      <c r="AB534" s="3"/>
      <c r="AC534" s="27">
        <v>190707429</v>
      </c>
      <c r="AD534" s="28">
        <v>1144244578</v>
      </c>
      <c r="AE534" s="135"/>
      <c r="AG534" s="135"/>
      <c r="AI534" s="135"/>
    </row>
    <row r="535" spans="1:35" x14ac:dyDescent="0.25">
      <c r="A535" s="20">
        <v>523</v>
      </c>
      <c r="B535" s="52"/>
      <c r="C535" s="134" t="str">
        <f>VLOOKUP(D535,[1]Hoja1!$A$2:$B$1115,2,0)</f>
        <v>23672</v>
      </c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>
        <v>848241088</v>
      </c>
      <c r="J535" s="3">
        <v>901850579</v>
      </c>
      <c r="K535" s="3">
        <v>0</v>
      </c>
      <c r="L535" s="3"/>
      <c r="M535" s="3"/>
      <c r="N535" s="3"/>
      <c r="O535" s="3"/>
      <c r="P535" s="25">
        <v>1750091667</v>
      </c>
      <c r="Q535" s="156">
        <v>1255284364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70686757</v>
      </c>
      <c r="X535" s="3"/>
      <c r="Y535" s="3">
        <v>0</v>
      </c>
      <c r="Z535" s="3">
        <v>0</v>
      </c>
      <c r="AA535" s="3">
        <v>0</v>
      </c>
      <c r="AB535" s="3"/>
      <c r="AC535" s="27">
        <v>70686757</v>
      </c>
      <c r="AD535" s="28">
        <v>424120546</v>
      </c>
      <c r="AE535" s="135"/>
      <c r="AG535" s="135"/>
      <c r="AI535" s="135"/>
    </row>
    <row r="536" spans="1:35" x14ac:dyDescent="0.25">
      <c r="A536" s="29">
        <v>524</v>
      </c>
      <c r="B536" s="52"/>
      <c r="C536" s="134" t="str">
        <f>VLOOKUP(D536,[1]Hoja1!$A$2:$B$1115,2,0)</f>
        <v>23675</v>
      </c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>
        <v>1207672320</v>
      </c>
      <c r="J536" s="3">
        <v>1049419343</v>
      </c>
      <c r="K536" s="3">
        <v>0</v>
      </c>
      <c r="L536" s="3"/>
      <c r="M536" s="3"/>
      <c r="N536" s="3"/>
      <c r="O536" s="3"/>
      <c r="P536" s="25">
        <v>2257091663</v>
      </c>
      <c r="Q536" s="156">
        <v>1552616143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100639360</v>
      </c>
      <c r="X536" s="3"/>
      <c r="Y536" s="3">
        <v>0</v>
      </c>
      <c r="Z536" s="3">
        <v>0</v>
      </c>
      <c r="AA536" s="3">
        <v>0</v>
      </c>
      <c r="AB536" s="3"/>
      <c r="AC536" s="27">
        <v>100639360</v>
      </c>
      <c r="AD536" s="28">
        <v>603836160</v>
      </c>
      <c r="AE536" s="135"/>
      <c r="AG536" s="135"/>
      <c r="AI536" s="135"/>
    </row>
    <row r="537" spans="1:35" x14ac:dyDescent="0.25">
      <c r="A537" s="20">
        <v>525</v>
      </c>
      <c r="B537" s="52"/>
      <c r="C537" s="134" t="str">
        <f>VLOOKUP(D537,[1]Hoja1!$A$2:$B$1115,2,0)</f>
        <v>23678</v>
      </c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>
        <v>679760232</v>
      </c>
      <c r="J537" s="3">
        <v>705241804</v>
      </c>
      <c r="K537" s="3">
        <v>0</v>
      </c>
      <c r="L537" s="3"/>
      <c r="M537" s="3"/>
      <c r="N537" s="3"/>
      <c r="O537" s="3"/>
      <c r="P537" s="25">
        <v>1385002036</v>
      </c>
      <c r="Q537" s="156">
        <v>988475234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56646686</v>
      </c>
      <c r="X537" s="3"/>
      <c r="Y537" s="3">
        <v>0</v>
      </c>
      <c r="Z537" s="3">
        <v>0</v>
      </c>
      <c r="AA537" s="3">
        <v>0</v>
      </c>
      <c r="AB537" s="3"/>
      <c r="AC537" s="27">
        <v>56646686</v>
      </c>
      <c r="AD537" s="28">
        <v>339880116</v>
      </c>
      <c r="AE537" s="135"/>
      <c r="AG537" s="135"/>
      <c r="AI537" s="135"/>
    </row>
    <row r="538" spans="1:35" x14ac:dyDescent="0.25">
      <c r="A538" s="29">
        <v>526</v>
      </c>
      <c r="B538" s="52"/>
      <c r="C538" s="134" t="str">
        <f>VLOOKUP(D538,[1]Hoja1!$A$2:$B$1115,2,0)</f>
        <v>23682</v>
      </c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>
        <v>561252792</v>
      </c>
      <c r="J538" s="3">
        <v>486788677</v>
      </c>
      <c r="K538" s="3">
        <v>0</v>
      </c>
      <c r="L538" s="3"/>
      <c r="M538" s="3"/>
      <c r="N538" s="3"/>
      <c r="O538" s="3"/>
      <c r="P538" s="25">
        <v>1048041469</v>
      </c>
      <c r="Q538" s="156">
        <v>720644007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46771066</v>
      </c>
      <c r="X538" s="3"/>
      <c r="Y538" s="3">
        <v>0</v>
      </c>
      <c r="Z538" s="3">
        <v>0</v>
      </c>
      <c r="AA538" s="3">
        <v>0</v>
      </c>
      <c r="AB538" s="3"/>
      <c r="AC538" s="27">
        <v>46771066</v>
      </c>
      <c r="AD538" s="28">
        <v>280626396</v>
      </c>
      <c r="AE538" s="135"/>
      <c r="AG538" s="135"/>
      <c r="AI538" s="135"/>
    </row>
    <row r="539" spans="1:35" x14ac:dyDescent="0.25">
      <c r="A539" s="20">
        <v>527</v>
      </c>
      <c r="B539" s="52"/>
      <c r="C539" s="134" t="str">
        <f>VLOOKUP(D539,[1]Hoja1!$A$2:$B$1115,2,0)</f>
        <v>23686</v>
      </c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>
        <v>1052057360</v>
      </c>
      <c r="J539" s="3">
        <v>1013437643</v>
      </c>
      <c r="K539" s="3">
        <v>0</v>
      </c>
      <c r="L539" s="3"/>
      <c r="M539" s="3"/>
      <c r="N539" s="3"/>
      <c r="O539" s="3"/>
      <c r="P539" s="25">
        <v>2065495003</v>
      </c>
      <c r="Q539" s="156">
        <v>1451794878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87671447</v>
      </c>
      <c r="X539" s="3"/>
      <c r="Y539" s="3">
        <v>0</v>
      </c>
      <c r="Z539" s="3">
        <v>0</v>
      </c>
      <c r="AA539" s="3">
        <v>0</v>
      </c>
      <c r="AB539" s="3"/>
      <c r="AC539" s="27">
        <v>87671447</v>
      </c>
      <c r="AD539" s="28">
        <v>526028678</v>
      </c>
      <c r="AE539" s="135"/>
      <c r="AG539" s="135"/>
      <c r="AI539" s="135"/>
    </row>
    <row r="540" spans="1:35" x14ac:dyDescent="0.25">
      <c r="A540" s="29">
        <v>528</v>
      </c>
      <c r="B540" s="52"/>
      <c r="C540" s="134" t="str">
        <f>VLOOKUP(D540,[1]Hoja1!$A$2:$B$1115,2,0)</f>
        <v>23807</v>
      </c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>
        <v>4937344128</v>
      </c>
      <c r="J540" s="3">
        <v>3521268736</v>
      </c>
      <c r="K540" s="3">
        <v>0</v>
      </c>
      <c r="L540" s="3"/>
      <c r="M540" s="3"/>
      <c r="N540" s="3"/>
      <c r="O540" s="3"/>
      <c r="P540" s="25">
        <v>8458612864</v>
      </c>
      <c r="Q540" s="156">
        <v>5578495456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411445344</v>
      </c>
      <c r="X540" s="3"/>
      <c r="Y540" s="3">
        <v>0</v>
      </c>
      <c r="Z540" s="3">
        <v>0</v>
      </c>
      <c r="AA540" s="3">
        <v>0</v>
      </c>
      <c r="AB540" s="3"/>
      <c r="AC540" s="27">
        <v>411445344</v>
      </c>
      <c r="AD540" s="28">
        <v>2468672064</v>
      </c>
      <c r="AE540" s="135"/>
      <c r="AG540" s="135"/>
      <c r="AI540" s="135"/>
    </row>
    <row r="541" spans="1:35" x14ac:dyDescent="0.25">
      <c r="A541" s="20">
        <v>529</v>
      </c>
      <c r="B541" s="52"/>
      <c r="C541" s="134" t="str">
        <f>VLOOKUP(D541,[1]Hoja1!$A$2:$B$1115,2,0)</f>
        <v>23815</v>
      </c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>
        <v>2366258176</v>
      </c>
      <c r="J541" s="3">
        <v>1713266332</v>
      </c>
      <c r="K541" s="3">
        <v>0</v>
      </c>
      <c r="L541" s="3"/>
      <c r="M541" s="3"/>
      <c r="N541" s="3"/>
      <c r="O541" s="3"/>
      <c r="P541" s="25">
        <v>4079524508</v>
      </c>
      <c r="Q541" s="156">
        <v>2699207237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197188181</v>
      </c>
      <c r="X541" s="3"/>
      <c r="Y541" s="3">
        <v>0</v>
      </c>
      <c r="Z541" s="3">
        <v>0</v>
      </c>
      <c r="AA541" s="3">
        <v>0</v>
      </c>
      <c r="AB541" s="3"/>
      <c r="AC541" s="27">
        <v>197188181</v>
      </c>
      <c r="AD541" s="28">
        <v>1183129090</v>
      </c>
      <c r="AE541" s="135"/>
      <c r="AG541" s="135"/>
      <c r="AI541" s="135"/>
    </row>
    <row r="542" spans="1:35" x14ac:dyDescent="0.25">
      <c r="A542" s="29">
        <v>530</v>
      </c>
      <c r="B542" s="52"/>
      <c r="C542" s="134" t="str">
        <f>VLOOKUP(D542,[1]Hoja1!$A$2:$B$1115,2,0)</f>
        <v>23855</v>
      </c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>
        <v>1488601584</v>
      </c>
      <c r="J542" s="3">
        <v>1314898412</v>
      </c>
      <c r="K542" s="3">
        <v>0</v>
      </c>
      <c r="L542" s="3"/>
      <c r="M542" s="3"/>
      <c r="N542" s="3"/>
      <c r="O542" s="3"/>
      <c r="P542" s="25">
        <v>2803499996</v>
      </c>
      <c r="Q542" s="156">
        <v>1935149072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124050132</v>
      </c>
      <c r="X542" s="3"/>
      <c r="Y542" s="3">
        <v>0</v>
      </c>
      <c r="Z542" s="3">
        <v>0</v>
      </c>
      <c r="AA542" s="3">
        <v>0</v>
      </c>
      <c r="AB542" s="3"/>
      <c r="AC542" s="27">
        <v>124050132</v>
      </c>
      <c r="AD542" s="28">
        <v>744300792</v>
      </c>
      <c r="AE542" s="135"/>
      <c r="AG542" s="135"/>
      <c r="AI542" s="135"/>
    </row>
    <row r="543" spans="1:35" x14ac:dyDescent="0.25">
      <c r="A543" s="20">
        <v>531</v>
      </c>
      <c r="B543" s="52"/>
      <c r="C543" s="134" t="str">
        <f>VLOOKUP(D543,[1]Hoja1!$A$2:$B$1115,2,0)</f>
        <v>25001</v>
      </c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>
        <v>98737102</v>
      </c>
      <c r="J543" s="3">
        <v>0</v>
      </c>
      <c r="K543" s="3">
        <v>0</v>
      </c>
      <c r="L543" s="3"/>
      <c r="M543" s="3"/>
      <c r="N543" s="3"/>
      <c r="O543" s="3"/>
      <c r="P543" s="25">
        <v>98737102</v>
      </c>
      <c r="Q543" s="156">
        <v>41140460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8228092</v>
      </c>
      <c r="X543" s="3"/>
      <c r="Y543" s="3">
        <v>0</v>
      </c>
      <c r="Z543" s="3">
        <v>0</v>
      </c>
      <c r="AA543" s="3">
        <v>0</v>
      </c>
      <c r="AB543" s="3"/>
      <c r="AC543" s="27">
        <v>8228092</v>
      </c>
      <c r="AD543" s="28">
        <v>49368550</v>
      </c>
      <c r="AE543" s="135"/>
      <c r="AG543" s="135"/>
      <c r="AI543" s="135"/>
    </row>
    <row r="544" spans="1:35" x14ac:dyDescent="0.25">
      <c r="A544" s="29">
        <v>532</v>
      </c>
      <c r="B544" s="52"/>
      <c r="C544" s="134" t="str">
        <f>VLOOKUP(D544,[1]Hoja1!$A$2:$B$1115,2,0)</f>
        <v>25019</v>
      </c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>
        <v>88608404</v>
      </c>
      <c r="J544" s="3">
        <v>102592918</v>
      </c>
      <c r="K544" s="3">
        <v>0</v>
      </c>
      <c r="L544" s="3"/>
      <c r="M544" s="3"/>
      <c r="N544" s="3"/>
      <c r="O544" s="3"/>
      <c r="P544" s="25">
        <v>191201322</v>
      </c>
      <c r="Q544" s="156">
        <v>139513088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7384034</v>
      </c>
      <c r="X544" s="3"/>
      <c r="Y544" s="3">
        <v>0</v>
      </c>
      <c r="Z544" s="3">
        <v>0</v>
      </c>
      <c r="AA544" s="3">
        <v>0</v>
      </c>
      <c r="AB544" s="3"/>
      <c r="AC544" s="27">
        <v>7384034</v>
      </c>
      <c r="AD544" s="28">
        <v>44304200</v>
      </c>
      <c r="AE544" s="135"/>
      <c r="AG544" s="135"/>
      <c r="AI544" s="135"/>
    </row>
    <row r="545" spans="1:35" x14ac:dyDescent="0.25">
      <c r="A545" s="20">
        <v>533</v>
      </c>
      <c r="B545" s="52"/>
      <c r="C545" s="134" t="str">
        <f>VLOOKUP(D545,[1]Hoja1!$A$2:$B$1115,2,0)</f>
        <v>25035</v>
      </c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>
        <v>229348964</v>
      </c>
      <c r="J545" s="3">
        <v>235431359</v>
      </c>
      <c r="K545" s="3">
        <v>0</v>
      </c>
      <c r="L545" s="3"/>
      <c r="M545" s="3"/>
      <c r="N545" s="3"/>
      <c r="O545" s="3"/>
      <c r="P545" s="25">
        <v>464780323</v>
      </c>
      <c r="Q545" s="156">
        <v>330993429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19112414</v>
      </c>
      <c r="X545" s="3"/>
      <c r="Y545" s="3">
        <v>0</v>
      </c>
      <c r="Z545" s="3">
        <v>0</v>
      </c>
      <c r="AA545" s="3">
        <v>0</v>
      </c>
      <c r="AB545" s="3"/>
      <c r="AC545" s="27">
        <v>19112414</v>
      </c>
      <c r="AD545" s="28">
        <v>114674480</v>
      </c>
      <c r="AE545" s="135"/>
      <c r="AG545" s="135"/>
      <c r="AI545" s="135"/>
    </row>
    <row r="546" spans="1:35" x14ac:dyDescent="0.25">
      <c r="A546" s="29">
        <v>534</v>
      </c>
      <c r="B546" s="52"/>
      <c r="C546" s="134" t="str">
        <f>VLOOKUP(D546,[1]Hoja1!$A$2:$B$1115,2,0)</f>
        <v>25040</v>
      </c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>
        <v>185199404</v>
      </c>
      <c r="J546" s="3">
        <v>252745400</v>
      </c>
      <c r="K546" s="3">
        <v>0</v>
      </c>
      <c r="L546" s="3"/>
      <c r="M546" s="3"/>
      <c r="N546" s="3"/>
      <c r="O546" s="3"/>
      <c r="P546" s="25">
        <v>437944804</v>
      </c>
      <c r="Q546" s="156">
        <v>329911820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15433284</v>
      </c>
      <c r="X546" s="3"/>
      <c r="Y546" s="3">
        <v>0</v>
      </c>
      <c r="Z546" s="3">
        <v>0</v>
      </c>
      <c r="AA546" s="3">
        <v>0</v>
      </c>
      <c r="AB546" s="3"/>
      <c r="AC546" s="27">
        <v>15433284</v>
      </c>
      <c r="AD546" s="28">
        <v>92599700</v>
      </c>
      <c r="AE546" s="135"/>
      <c r="AG546" s="135"/>
      <c r="AI546" s="135"/>
    </row>
    <row r="547" spans="1:35" x14ac:dyDescent="0.25">
      <c r="A547" s="20">
        <v>535</v>
      </c>
      <c r="B547" s="52"/>
      <c r="C547" s="134" t="str">
        <f>VLOOKUP(D547,[1]Hoja1!$A$2:$B$1115,2,0)</f>
        <v>25053</v>
      </c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>
        <v>179264240</v>
      </c>
      <c r="J547" s="3">
        <v>193077772</v>
      </c>
      <c r="K547" s="3">
        <v>0</v>
      </c>
      <c r="L547" s="3"/>
      <c r="M547" s="3"/>
      <c r="N547" s="3"/>
      <c r="O547" s="3"/>
      <c r="P547" s="25">
        <v>372342012</v>
      </c>
      <c r="Q547" s="156">
        <v>267771207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14938687</v>
      </c>
      <c r="X547" s="3"/>
      <c r="Y547" s="3">
        <v>0</v>
      </c>
      <c r="Z547" s="3">
        <v>0</v>
      </c>
      <c r="AA547" s="3">
        <v>0</v>
      </c>
      <c r="AB547" s="3"/>
      <c r="AC547" s="27">
        <v>14938687</v>
      </c>
      <c r="AD547" s="28">
        <v>89632118</v>
      </c>
      <c r="AE547" s="135"/>
      <c r="AG547" s="135"/>
      <c r="AI547" s="135"/>
    </row>
    <row r="548" spans="1:35" x14ac:dyDescent="0.25">
      <c r="A548" s="29">
        <v>536</v>
      </c>
      <c r="B548" s="52"/>
      <c r="C548" s="134" t="str">
        <f>VLOOKUP(D548,[1]Hoja1!$A$2:$B$1115,2,0)</f>
        <v>25086</v>
      </c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>
        <v>27294773</v>
      </c>
      <c r="J548" s="3">
        <v>37170612</v>
      </c>
      <c r="K548" s="3">
        <v>0</v>
      </c>
      <c r="L548" s="3"/>
      <c r="M548" s="3"/>
      <c r="N548" s="3"/>
      <c r="O548" s="3"/>
      <c r="P548" s="25">
        <v>64465385</v>
      </c>
      <c r="Q548" s="156">
        <v>48543432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2274564</v>
      </c>
      <c r="X548" s="3"/>
      <c r="Y548" s="3">
        <v>0</v>
      </c>
      <c r="Z548" s="3">
        <v>0</v>
      </c>
      <c r="AA548" s="3">
        <v>0</v>
      </c>
      <c r="AB548" s="3"/>
      <c r="AC548" s="27">
        <v>2274564</v>
      </c>
      <c r="AD548" s="28">
        <v>13647389</v>
      </c>
      <c r="AE548" s="135"/>
      <c r="AG548" s="135"/>
      <c r="AI548" s="135"/>
    </row>
    <row r="549" spans="1:35" x14ac:dyDescent="0.25">
      <c r="A549" s="20">
        <v>537</v>
      </c>
      <c r="B549" s="52"/>
      <c r="C549" s="134" t="str">
        <f>VLOOKUP(D549,[1]Hoja1!$A$2:$B$1115,2,0)</f>
        <v>25095</v>
      </c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>
        <v>36188857</v>
      </c>
      <c r="J549" s="3">
        <v>49939621</v>
      </c>
      <c r="K549" s="3">
        <v>0</v>
      </c>
      <c r="L549" s="3"/>
      <c r="M549" s="3"/>
      <c r="N549" s="3"/>
      <c r="O549" s="3"/>
      <c r="P549" s="25">
        <v>86128478</v>
      </c>
      <c r="Q549" s="156">
        <v>65018311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3015738</v>
      </c>
      <c r="X549" s="3"/>
      <c r="Y549" s="3">
        <v>0</v>
      </c>
      <c r="Z549" s="3">
        <v>0</v>
      </c>
      <c r="AA549" s="3">
        <v>0</v>
      </c>
      <c r="AB549" s="3"/>
      <c r="AC549" s="27">
        <v>3015738</v>
      </c>
      <c r="AD549" s="28">
        <v>18094429</v>
      </c>
      <c r="AE549" s="135"/>
      <c r="AG549" s="135"/>
      <c r="AI549" s="135"/>
    </row>
    <row r="550" spans="1:35" x14ac:dyDescent="0.25">
      <c r="A550" s="29">
        <v>538</v>
      </c>
      <c r="B550" s="52"/>
      <c r="C550" s="134" t="str">
        <f>VLOOKUP(D550,[1]Hoja1!$A$2:$B$1115,2,0)</f>
        <v>25099</v>
      </c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>
        <v>145095186</v>
      </c>
      <c r="J550" s="3">
        <v>162963969</v>
      </c>
      <c r="K550" s="3">
        <v>0</v>
      </c>
      <c r="L550" s="3"/>
      <c r="M550" s="3"/>
      <c r="N550" s="3"/>
      <c r="O550" s="3"/>
      <c r="P550" s="25">
        <v>308059155</v>
      </c>
      <c r="Q550" s="156">
        <v>223420299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12091266</v>
      </c>
      <c r="X550" s="3"/>
      <c r="Y550" s="3">
        <v>0</v>
      </c>
      <c r="Z550" s="3">
        <v>0</v>
      </c>
      <c r="AA550" s="3">
        <v>0</v>
      </c>
      <c r="AB550" s="3"/>
      <c r="AC550" s="27">
        <v>12091266</v>
      </c>
      <c r="AD550" s="28">
        <v>72547590</v>
      </c>
      <c r="AE550" s="135"/>
      <c r="AG550" s="135"/>
      <c r="AI550" s="135"/>
    </row>
    <row r="551" spans="1:35" x14ac:dyDescent="0.25">
      <c r="A551" s="20">
        <v>539</v>
      </c>
      <c r="B551" s="52"/>
      <c r="C551" s="134" t="str">
        <f>VLOOKUP(D551,[1]Hoja1!$A$2:$B$1115,2,0)</f>
        <v>25120</v>
      </c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>
        <v>80843565</v>
      </c>
      <c r="J551" s="3">
        <v>90565461</v>
      </c>
      <c r="K551" s="3">
        <v>0</v>
      </c>
      <c r="L551" s="3"/>
      <c r="M551" s="3"/>
      <c r="N551" s="3"/>
      <c r="O551" s="3"/>
      <c r="P551" s="25">
        <v>171409026</v>
      </c>
      <c r="Q551" s="156">
        <v>124250281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6736964</v>
      </c>
      <c r="X551" s="3"/>
      <c r="Y551" s="3">
        <v>0</v>
      </c>
      <c r="Z551" s="3">
        <v>0</v>
      </c>
      <c r="AA551" s="3">
        <v>0</v>
      </c>
      <c r="AB551" s="3"/>
      <c r="AC551" s="27">
        <v>6736964</v>
      </c>
      <c r="AD551" s="28">
        <v>40421781</v>
      </c>
      <c r="AE551" s="135"/>
      <c r="AG551" s="135"/>
      <c r="AI551" s="135"/>
    </row>
    <row r="552" spans="1:35" x14ac:dyDescent="0.25">
      <c r="A552" s="29">
        <v>540</v>
      </c>
      <c r="B552" s="52"/>
      <c r="C552" s="134" t="str">
        <f>VLOOKUP(D552,[1]Hoja1!$A$2:$B$1115,2,0)</f>
        <v>25123</v>
      </c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>
        <v>97925598</v>
      </c>
      <c r="J552" s="3">
        <v>110348144</v>
      </c>
      <c r="K552" s="3">
        <v>0</v>
      </c>
      <c r="L552" s="3"/>
      <c r="M552" s="3"/>
      <c r="N552" s="3"/>
      <c r="O552" s="3"/>
      <c r="P552" s="25">
        <v>208273742</v>
      </c>
      <c r="Q552" s="156">
        <v>151150479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8160467</v>
      </c>
      <c r="X552" s="3"/>
      <c r="Y552" s="3">
        <v>0</v>
      </c>
      <c r="Z552" s="3">
        <v>0</v>
      </c>
      <c r="AA552" s="3">
        <v>0</v>
      </c>
      <c r="AB552" s="3"/>
      <c r="AC552" s="27">
        <v>8160467</v>
      </c>
      <c r="AD552" s="28">
        <v>48962796</v>
      </c>
      <c r="AE552" s="135"/>
      <c r="AG552" s="135"/>
      <c r="AI552" s="135"/>
    </row>
    <row r="553" spans="1:35" x14ac:dyDescent="0.25">
      <c r="A553" s="20">
        <v>541</v>
      </c>
      <c r="B553" s="52"/>
      <c r="C553" s="134" t="str">
        <f>VLOOKUP(D553,[1]Hoja1!$A$2:$B$1115,2,0)</f>
        <v>25126</v>
      </c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>
        <v>671903536</v>
      </c>
      <c r="J553" s="3">
        <v>882723248</v>
      </c>
      <c r="K553" s="3">
        <v>0</v>
      </c>
      <c r="L553" s="3"/>
      <c r="M553" s="3"/>
      <c r="N553" s="3"/>
      <c r="O553" s="3"/>
      <c r="P553" s="25">
        <v>1554626784</v>
      </c>
      <c r="Q553" s="156">
        <v>1162683053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55991961</v>
      </c>
      <c r="X553" s="3"/>
      <c r="Y553" s="3">
        <v>0</v>
      </c>
      <c r="Z553" s="3">
        <v>0</v>
      </c>
      <c r="AA553" s="3">
        <v>0</v>
      </c>
      <c r="AB553" s="3"/>
      <c r="AC553" s="27">
        <v>55991961</v>
      </c>
      <c r="AD553" s="28">
        <v>335951770</v>
      </c>
      <c r="AE553" s="135"/>
      <c r="AG553" s="135"/>
      <c r="AI553" s="135"/>
    </row>
    <row r="554" spans="1:35" x14ac:dyDescent="0.25">
      <c r="A554" s="29">
        <v>542</v>
      </c>
      <c r="B554" s="52"/>
      <c r="C554" s="134" t="str">
        <f>VLOOKUP(D554,[1]Hoja1!$A$2:$B$1115,2,0)</f>
        <v>25148</v>
      </c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>
        <v>220681312</v>
      </c>
      <c r="J554" s="3">
        <v>225432217</v>
      </c>
      <c r="K554" s="3">
        <v>0</v>
      </c>
      <c r="L554" s="3"/>
      <c r="M554" s="3"/>
      <c r="N554" s="3"/>
      <c r="O554" s="3"/>
      <c r="P554" s="25">
        <v>446113529</v>
      </c>
      <c r="Q554" s="156">
        <v>317382762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18390109</v>
      </c>
      <c r="X554" s="3"/>
      <c r="Y554" s="3">
        <v>0</v>
      </c>
      <c r="Z554" s="3">
        <v>0</v>
      </c>
      <c r="AA554" s="3">
        <v>0</v>
      </c>
      <c r="AB554" s="3"/>
      <c r="AC554" s="27">
        <v>18390109</v>
      </c>
      <c r="AD554" s="28">
        <v>110340658</v>
      </c>
      <c r="AE554" s="135"/>
      <c r="AG554" s="135"/>
      <c r="AI554" s="135"/>
    </row>
    <row r="555" spans="1:35" x14ac:dyDescent="0.25">
      <c r="A555" s="20">
        <v>543</v>
      </c>
      <c r="B555" s="52"/>
      <c r="C555" s="134" t="str">
        <f>VLOOKUP(D555,[1]Hoja1!$A$2:$B$1115,2,0)</f>
        <v>25151</v>
      </c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>
        <v>239972576</v>
      </c>
      <c r="J555" s="3">
        <v>282587240</v>
      </c>
      <c r="K555" s="3">
        <v>0</v>
      </c>
      <c r="L555" s="3"/>
      <c r="M555" s="3"/>
      <c r="N555" s="3"/>
      <c r="O555" s="3"/>
      <c r="P555" s="25">
        <v>522559816</v>
      </c>
      <c r="Q555" s="156">
        <v>382575815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19997715</v>
      </c>
      <c r="X555" s="3"/>
      <c r="Y555" s="3">
        <v>0</v>
      </c>
      <c r="Z555" s="3">
        <v>0</v>
      </c>
      <c r="AA555" s="3">
        <v>0</v>
      </c>
      <c r="AB555" s="3"/>
      <c r="AC555" s="27">
        <v>19997715</v>
      </c>
      <c r="AD555" s="28">
        <v>119986286</v>
      </c>
      <c r="AE555" s="135"/>
      <c r="AG555" s="135"/>
      <c r="AI555" s="135"/>
    </row>
    <row r="556" spans="1:35" x14ac:dyDescent="0.25">
      <c r="A556" s="29">
        <v>544</v>
      </c>
      <c r="B556" s="52"/>
      <c r="C556" s="134" t="str">
        <f>VLOOKUP(D556,[1]Hoja1!$A$2:$B$1115,2,0)</f>
        <v>25154</v>
      </c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>
        <v>108542604</v>
      </c>
      <c r="J556" s="3">
        <v>119446064</v>
      </c>
      <c r="K556" s="3">
        <v>0</v>
      </c>
      <c r="L556" s="3"/>
      <c r="M556" s="3"/>
      <c r="N556" s="3"/>
      <c r="O556" s="3"/>
      <c r="P556" s="25">
        <v>227988668</v>
      </c>
      <c r="Q556" s="156">
        <v>164672149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9045217</v>
      </c>
      <c r="X556" s="3"/>
      <c r="Y556" s="3">
        <v>0</v>
      </c>
      <c r="Z556" s="3">
        <v>0</v>
      </c>
      <c r="AA556" s="3">
        <v>0</v>
      </c>
      <c r="AB556" s="3"/>
      <c r="AC556" s="27">
        <v>9045217</v>
      </c>
      <c r="AD556" s="28">
        <v>54271302</v>
      </c>
      <c r="AE556" s="135"/>
      <c r="AG556" s="135"/>
      <c r="AI556" s="135"/>
    </row>
    <row r="557" spans="1:35" x14ac:dyDescent="0.25">
      <c r="A557" s="20">
        <v>545</v>
      </c>
      <c r="B557" s="52"/>
      <c r="C557" s="134" t="str">
        <f>VLOOKUP(D557,[1]Hoja1!$A$2:$B$1115,2,0)</f>
        <v>25168</v>
      </c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>
        <v>46058285</v>
      </c>
      <c r="J557" s="3">
        <v>47784015</v>
      </c>
      <c r="K557" s="3">
        <v>0</v>
      </c>
      <c r="L557" s="3"/>
      <c r="M557" s="3"/>
      <c r="N557" s="3"/>
      <c r="O557" s="3"/>
      <c r="P557" s="25">
        <v>93842300</v>
      </c>
      <c r="Q557" s="156">
        <v>66974965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3838190</v>
      </c>
      <c r="X557" s="3"/>
      <c r="Y557" s="3">
        <v>0</v>
      </c>
      <c r="Z557" s="3">
        <v>0</v>
      </c>
      <c r="AA557" s="3">
        <v>0</v>
      </c>
      <c r="AB557" s="3"/>
      <c r="AC557" s="27">
        <v>3838190</v>
      </c>
      <c r="AD557" s="28">
        <v>23029145</v>
      </c>
      <c r="AE557" s="135"/>
      <c r="AG557" s="135"/>
      <c r="AI557" s="135"/>
    </row>
    <row r="558" spans="1:35" x14ac:dyDescent="0.25">
      <c r="A558" s="29">
        <v>546</v>
      </c>
      <c r="B558" s="52"/>
      <c r="C558" s="134" t="str">
        <f>VLOOKUP(D558,[1]Hoja1!$A$2:$B$1115,2,0)</f>
        <v>25178</v>
      </c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>
        <v>141809844</v>
      </c>
      <c r="J558" s="3">
        <v>199903449</v>
      </c>
      <c r="K558" s="3">
        <v>0</v>
      </c>
      <c r="L558" s="3"/>
      <c r="M558" s="3"/>
      <c r="N558" s="3"/>
      <c r="O558" s="3"/>
      <c r="P558" s="25">
        <v>341713293</v>
      </c>
      <c r="Q558" s="156">
        <v>258990884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11817487</v>
      </c>
      <c r="X558" s="3"/>
      <c r="Y558" s="3">
        <v>0</v>
      </c>
      <c r="Z558" s="3">
        <v>0</v>
      </c>
      <c r="AA558" s="3">
        <v>0</v>
      </c>
      <c r="AB558" s="3"/>
      <c r="AC558" s="27">
        <v>11817487</v>
      </c>
      <c r="AD558" s="28">
        <v>70904922</v>
      </c>
      <c r="AE558" s="135"/>
      <c r="AG558" s="135"/>
      <c r="AI558" s="135"/>
    </row>
    <row r="559" spans="1:35" x14ac:dyDescent="0.25">
      <c r="A559" s="20">
        <v>547</v>
      </c>
      <c r="B559" s="52"/>
      <c r="C559" s="134" t="str">
        <f>VLOOKUP(D559,[1]Hoja1!$A$2:$B$1115,2,0)</f>
        <v>25181</v>
      </c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>
        <v>146045026</v>
      </c>
      <c r="J559" s="3">
        <v>211323452</v>
      </c>
      <c r="K559" s="3">
        <v>0</v>
      </c>
      <c r="L559" s="3"/>
      <c r="M559" s="3"/>
      <c r="N559" s="3"/>
      <c r="O559" s="3"/>
      <c r="P559" s="25">
        <v>357368478</v>
      </c>
      <c r="Q559" s="156">
        <v>272175547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12170419</v>
      </c>
      <c r="X559" s="3"/>
      <c r="Y559" s="3">
        <v>0</v>
      </c>
      <c r="Z559" s="3">
        <v>0</v>
      </c>
      <c r="AA559" s="3">
        <v>0</v>
      </c>
      <c r="AB559" s="3"/>
      <c r="AC559" s="27">
        <v>12170419</v>
      </c>
      <c r="AD559" s="28">
        <v>73022512</v>
      </c>
      <c r="AE559" s="135"/>
      <c r="AG559" s="135"/>
      <c r="AI559" s="135"/>
    </row>
    <row r="560" spans="1:35" x14ac:dyDescent="0.25">
      <c r="A560" s="29">
        <v>548</v>
      </c>
      <c r="B560" s="52"/>
      <c r="C560" s="134" t="str">
        <f>VLOOKUP(D560,[1]Hoja1!$A$2:$B$1115,2,0)</f>
        <v>25183</v>
      </c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>
        <v>304818540</v>
      </c>
      <c r="J560" s="3">
        <v>376057965</v>
      </c>
      <c r="K560" s="3">
        <v>0</v>
      </c>
      <c r="L560" s="3"/>
      <c r="M560" s="3"/>
      <c r="N560" s="3"/>
      <c r="O560" s="3"/>
      <c r="P560" s="25">
        <v>680876505</v>
      </c>
      <c r="Q560" s="156">
        <v>503065690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25401545</v>
      </c>
      <c r="X560" s="3"/>
      <c r="Y560" s="3">
        <v>0</v>
      </c>
      <c r="Z560" s="3">
        <v>0</v>
      </c>
      <c r="AA560" s="3">
        <v>0</v>
      </c>
      <c r="AB560" s="3"/>
      <c r="AC560" s="27">
        <v>25401545</v>
      </c>
      <c r="AD560" s="28">
        <v>152409270</v>
      </c>
      <c r="AE560" s="135"/>
      <c r="AG560" s="135"/>
      <c r="AI560" s="135"/>
    </row>
    <row r="561" spans="1:35" x14ac:dyDescent="0.25">
      <c r="A561" s="20">
        <v>549</v>
      </c>
      <c r="B561" s="52"/>
      <c r="C561" s="134" t="str">
        <f>VLOOKUP(D561,[1]Hoja1!$A$2:$B$1115,2,0)</f>
        <v>25200</v>
      </c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>
        <v>285807708</v>
      </c>
      <c r="J561" s="3">
        <v>408452856</v>
      </c>
      <c r="K561" s="3">
        <v>0</v>
      </c>
      <c r="L561" s="3"/>
      <c r="M561" s="3"/>
      <c r="N561" s="3"/>
      <c r="O561" s="3"/>
      <c r="P561" s="25">
        <v>694260564</v>
      </c>
      <c r="Q561" s="156">
        <v>527539401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23817309</v>
      </c>
      <c r="X561" s="3"/>
      <c r="Y561" s="3">
        <v>0</v>
      </c>
      <c r="Z561" s="3">
        <v>0</v>
      </c>
      <c r="AA561" s="3">
        <v>0</v>
      </c>
      <c r="AB561" s="3"/>
      <c r="AC561" s="27">
        <v>23817309</v>
      </c>
      <c r="AD561" s="28">
        <v>142903854</v>
      </c>
      <c r="AE561" s="135"/>
      <c r="AG561" s="135"/>
      <c r="AI561" s="135"/>
    </row>
    <row r="562" spans="1:35" x14ac:dyDescent="0.25">
      <c r="A562" s="29">
        <v>550</v>
      </c>
      <c r="B562" s="52"/>
      <c r="C562" s="134" t="str">
        <f>VLOOKUP(D562,[1]Hoja1!$A$2:$B$1115,2,0)</f>
        <v>25214</v>
      </c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>
        <v>239894388</v>
      </c>
      <c r="J562" s="3">
        <v>339617590</v>
      </c>
      <c r="K562" s="3">
        <v>0</v>
      </c>
      <c r="L562" s="3"/>
      <c r="M562" s="3"/>
      <c r="N562" s="3"/>
      <c r="O562" s="3"/>
      <c r="P562" s="25">
        <v>579511978</v>
      </c>
      <c r="Q562" s="156">
        <v>439573585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19991199</v>
      </c>
      <c r="X562" s="3"/>
      <c r="Y562" s="3">
        <v>0</v>
      </c>
      <c r="Z562" s="3">
        <v>0</v>
      </c>
      <c r="AA562" s="3">
        <v>0</v>
      </c>
      <c r="AB562" s="3"/>
      <c r="AC562" s="27">
        <v>19991199</v>
      </c>
      <c r="AD562" s="28">
        <v>119947194</v>
      </c>
      <c r="AE562" s="135"/>
      <c r="AG562" s="135"/>
      <c r="AI562" s="135"/>
    </row>
    <row r="563" spans="1:35" x14ac:dyDescent="0.25">
      <c r="A563" s="20">
        <v>551</v>
      </c>
      <c r="B563" s="52"/>
      <c r="C563" s="134" t="str">
        <f>VLOOKUP(D563,[1]Hoja1!$A$2:$B$1115,2,0)</f>
        <v>25224</v>
      </c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>
        <v>150720132</v>
      </c>
      <c r="J563" s="3">
        <v>165167778</v>
      </c>
      <c r="K563" s="3">
        <v>0</v>
      </c>
      <c r="L563" s="3"/>
      <c r="M563" s="3"/>
      <c r="N563" s="3"/>
      <c r="O563" s="3"/>
      <c r="P563" s="25">
        <v>315887910</v>
      </c>
      <c r="Q563" s="156">
        <v>227967833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12560011</v>
      </c>
      <c r="X563" s="3"/>
      <c r="Y563" s="3">
        <v>0</v>
      </c>
      <c r="Z563" s="3">
        <v>0</v>
      </c>
      <c r="AA563" s="3">
        <v>0</v>
      </c>
      <c r="AB563" s="3"/>
      <c r="AC563" s="27">
        <v>12560011</v>
      </c>
      <c r="AD563" s="28">
        <v>75360066</v>
      </c>
      <c r="AE563" s="135"/>
      <c r="AG563" s="135"/>
      <c r="AI563" s="135"/>
    </row>
    <row r="564" spans="1:35" x14ac:dyDescent="0.25">
      <c r="A564" s="29">
        <v>552</v>
      </c>
      <c r="B564" s="52"/>
      <c r="C564" s="134" t="str">
        <f>VLOOKUP(D564,[1]Hoja1!$A$2:$B$1115,2,0)</f>
        <v>25245</v>
      </c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>
        <v>325115232</v>
      </c>
      <c r="J564" s="3">
        <v>387918982</v>
      </c>
      <c r="K564" s="3">
        <v>0</v>
      </c>
      <c r="L564" s="3"/>
      <c r="M564" s="3"/>
      <c r="N564" s="3"/>
      <c r="O564" s="3"/>
      <c r="P564" s="25">
        <v>713034214</v>
      </c>
      <c r="Q564" s="156">
        <v>523383662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27092936</v>
      </c>
      <c r="X564" s="3"/>
      <c r="Y564" s="3">
        <v>0</v>
      </c>
      <c r="Z564" s="3">
        <v>0</v>
      </c>
      <c r="AA564" s="3">
        <v>0</v>
      </c>
      <c r="AB564" s="3"/>
      <c r="AC564" s="27">
        <v>27092936</v>
      </c>
      <c r="AD564" s="28">
        <v>162557616</v>
      </c>
      <c r="AE564" s="135"/>
      <c r="AG564" s="135"/>
      <c r="AI564" s="135"/>
    </row>
    <row r="565" spans="1:35" x14ac:dyDescent="0.25">
      <c r="A565" s="20">
        <v>553</v>
      </c>
      <c r="B565" s="52"/>
      <c r="C565" s="134" t="str">
        <f>VLOOKUP(D565,[1]Hoja1!$A$2:$B$1115,2,0)</f>
        <v>25258</v>
      </c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>
        <v>73394440</v>
      </c>
      <c r="J565" s="3">
        <v>71726040</v>
      </c>
      <c r="K565" s="3">
        <v>0</v>
      </c>
      <c r="L565" s="3"/>
      <c r="M565" s="3"/>
      <c r="N565" s="3"/>
      <c r="O565" s="3"/>
      <c r="P565" s="25">
        <v>145120480</v>
      </c>
      <c r="Q565" s="156">
        <v>102307055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6116203</v>
      </c>
      <c r="X565" s="3"/>
      <c r="Y565" s="3">
        <v>0</v>
      </c>
      <c r="Z565" s="3">
        <v>0</v>
      </c>
      <c r="AA565" s="3">
        <v>0</v>
      </c>
      <c r="AB565" s="3"/>
      <c r="AC565" s="27">
        <v>6116203</v>
      </c>
      <c r="AD565" s="28">
        <v>36697222</v>
      </c>
      <c r="AE565" s="135"/>
      <c r="AG565" s="135"/>
      <c r="AI565" s="135"/>
    </row>
    <row r="566" spans="1:35" x14ac:dyDescent="0.25">
      <c r="A566" s="29">
        <v>554</v>
      </c>
      <c r="B566" s="52"/>
      <c r="C566" s="134" t="str">
        <f>VLOOKUP(D566,[1]Hoja1!$A$2:$B$1115,2,0)</f>
        <v>25260</v>
      </c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>
        <v>304860256</v>
      </c>
      <c r="J566" s="3">
        <v>388911612</v>
      </c>
      <c r="K566" s="3">
        <v>0</v>
      </c>
      <c r="L566" s="3"/>
      <c r="M566" s="3"/>
      <c r="N566" s="3"/>
      <c r="O566" s="3"/>
      <c r="P566" s="25">
        <v>693771868</v>
      </c>
      <c r="Q566" s="156">
        <v>515936717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25405021</v>
      </c>
      <c r="X566" s="3"/>
      <c r="Y566" s="3">
        <v>0</v>
      </c>
      <c r="Z566" s="3">
        <v>0</v>
      </c>
      <c r="AA566" s="3">
        <v>0</v>
      </c>
      <c r="AB566" s="3"/>
      <c r="AC566" s="27">
        <v>25405021</v>
      </c>
      <c r="AD566" s="28">
        <v>152430130</v>
      </c>
      <c r="AE566" s="135"/>
      <c r="AG566" s="135"/>
      <c r="AI566" s="135"/>
    </row>
    <row r="567" spans="1:35" x14ac:dyDescent="0.25">
      <c r="A567" s="20">
        <v>555</v>
      </c>
      <c r="B567" s="52"/>
      <c r="C567" s="134" t="str">
        <f>VLOOKUP(D567,[1]Hoja1!$A$2:$B$1115,2,0)</f>
        <v>25279</v>
      </c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>
        <v>173613900</v>
      </c>
      <c r="J567" s="3">
        <v>204020427</v>
      </c>
      <c r="K567" s="3">
        <v>0</v>
      </c>
      <c r="L567" s="3"/>
      <c r="M567" s="3"/>
      <c r="N567" s="3"/>
      <c r="O567" s="3"/>
      <c r="P567" s="25">
        <v>377634327</v>
      </c>
      <c r="Q567" s="156">
        <v>276359552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14467825</v>
      </c>
      <c r="X567" s="3"/>
      <c r="Y567" s="3">
        <v>0</v>
      </c>
      <c r="Z567" s="3">
        <v>0</v>
      </c>
      <c r="AA567" s="3">
        <v>0</v>
      </c>
      <c r="AB567" s="3"/>
      <c r="AC567" s="27">
        <v>14467825</v>
      </c>
      <c r="AD567" s="28">
        <v>86806950</v>
      </c>
      <c r="AE567" s="135"/>
      <c r="AG567" s="135"/>
      <c r="AI567" s="135"/>
    </row>
    <row r="568" spans="1:35" x14ac:dyDescent="0.25">
      <c r="A568" s="29">
        <v>556</v>
      </c>
      <c r="B568" s="52"/>
      <c r="C568" s="134" t="str">
        <f>VLOOKUP(D568,[1]Hoja1!$A$2:$B$1115,2,0)</f>
        <v>25281</v>
      </c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>
        <v>119203228</v>
      </c>
      <c r="J568" s="3">
        <v>140525533</v>
      </c>
      <c r="K568" s="3">
        <v>0</v>
      </c>
      <c r="L568" s="3"/>
      <c r="M568" s="3"/>
      <c r="N568" s="3"/>
      <c r="O568" s="3"/>
      <c r="P568" s="25">
        <v>259728761</v>
      </c>
      <c r="Q568" s="156">
        <v>190193543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9933602</v>
      </c>
      <c r="X568" s="3"/>
      <c r="Y568" s="3">
        <v>0</v>
      </c>
      <c r="Z568" s="3">
        <v>0</v>
      </c>
      <c r="AA568" s="3">
        <v>0</v>
      </c>
      <c r="AB568" s="3"/>
      <c r="AC568" s="27">
        <v>9933602</v>
      </c>
      <c r="AD568" s="28">
        <v>59601616</v>
      </c>
      <c r="AE568" s="135"/>
      <c r="AG568" s="135"/>
      <c r="AI568" s="135"/>
    </row>
    <row r="569" spans="1:35" x14ac:dyDescent="0.25">
      <c r="A569" s="20">
        <v>557</v>
      </c>
      <c r="B569" s="52"/>
      <c r="C569" s="134" t="str">
        <f>VLOOKUP(D569,[1]Hoja1!$A$2:$B$1115,2,0)</f>
        <v>25288</v>
      </c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>
        <v>141745288</v>
      </c>
      <c r="J569" s="3">
        <v>220493231</v>
      </c>
      <c r="K569" s="3">
        <v>0</v>
      </c>
      <c r="L569" s="3"/>
      <c r="M569" s="3"/>
      <c r="N569" s="3"/>
      <c r="O569" s="3"/>
      <c r="P569" s="25">
        <v>362238519</v>
      </c>
      <c r="Q569" s="156">
        <v>279553766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11812107</v>
      </c>
      <c r="X569" s="3"/>
      <c r="Y569" s="3">
        <v>0</v>
      </c>
      <c r="Z569" s="3">
        <v>0</v>
      </c>
      <c r="AA569" s="3">
        <v>0</v>
      </c>
      <c r="AB569" s="3"/>
      <c r="AC569" s="27">
        <v>11812107</v>
      </c>
      <c r="AD569" s="28">
        <v>70872646</v>
      </c>
      <c r="AE569" s="135"/>
      <c r="AG569" s="135"/>
      <c r="AI569" s="135"/>
    </row>
    <row r="570" spans="1:35" x14ac:dyDescent="0.25">
      <c r="A570" s="29">
        <v>558</v>
      </c>
      <c r="B570" s="52"/>
      <c r="C570" s="134" t="str">
        <f>VLOOKUP(D570,[1]Hoja1!$A$2:$B$1115,2,0)</f>
        <v>25293</v>
      </c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>
        <v>67974702</v>
      </c>
      <c r="J570" s="3">
        <v>77352844</v>
      </c>
      <c r="K570" s="3">
        <v>0</v>
      </c>
      <c r="L570" s="3"/>
      <c r="M570" s="3"/>
      <c r="N570" s="3"/>
      <c r="O570" s="3"/>
      <c r="P570" s="25">
        <v>145327546</v>
      </c>
      <c r="Q570" s="156">
        <v>105675639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5664559</v>
      </c>
      <c r="X570" s="3"/>
      <c r="Y570" s="3">
        <v>0</v>
      </c>
      <c r="Z570" s="3">
        <v>0</v>
      </c>
      <c r="AA570" s="3">
        <v>0</v>
      </c>
      <c r="AB570" s="3"/>
      <c r="AC570" s="27">
        <v>5664559</v>
      </c>
      <c r="AD570" s="28">
        <v>33987348</v>
      </c>
      <c r="AE570" s="135"/>
      <c r="AG570" s="135"/>
      <c r="AI570" s="135"/>
    </row>
    <row r="571" spans="1:35" x14ac:dyDescent="0.25">
      <c r="A571" s="20">
        <v>559</v>
      </c>
      <c r="B571" s="52"/>
      <c r="C571" s="134" t="str">
        <f>VLOOKUP(D571,[1]Hoja1!$A$2:$B$1115,2,0)</f>
        <v>25295</v>
      </c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>
        <v>212190648</v>
      </c>
      <c r="J571" s="3">
        <v>291913598</v>
      </c>
      <c r="K571" s="3">
        <v>0</v>
      </c>
      <c r="L571" s="3"/>
      <c r="M571" s="3"/>
      <c r="N571" s="3"/>
      <c r="O571" s="3"/>
      <c r="P571" s="25">
        <v>504104246</v>
      </c>
      <c r="Q571" s="156">
        <v>380326368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17682554</v>
      </c>
      <c r="X571" s="3"/>
      <c r="Y571" s="3">
        <v>0</v>
      </c>
      <c r="Z571" s="3">
        <v>0</v>
      </c>
      <c r="AA571" s="3">
        <v>0</v>
      </c>
      <c r="AB571" s="3"/>
      <c r="AC571" s="27">
        <v>17682554</v>
      </c>
      <c r="AD571" s="28">
        <v>106095324</v>
      </c>
      <c r="AE571" s="135"/>
      <c r="AG571" s="135"/>
      <c r="AI571" s="135"/>
    </row>
    <row r="572" spans="1:35" x14ac:dyDescent="0.25">
      <c r="A572" s="29">
        <v>560</v>
      </c>
      <c r="B572" s="52"/>
      <c r="C572" s="134" t="str">
        <f>VLOOKUP(D572,[1]Hoja1!$A$2:$B$1115,2,0)</f>
        <v>25297</v>
      </c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>
        <v>147496170</v>
      </c>
      <c r="J572" s="3">
        <v>169200152</v>
      </c>
      <c r="K572" s="3">
        <v>0</v>
      </c>
      <c r="L572" s="3"/>
      <c r="M572" s="3"/>
      <c r="N572" s="3"/>
      <c r="O572" s="3"/>
      <c r="P572" s="25">
        <v>316696322</v>
      </c>
      <c r="Q572" s="156">
        <v>230656892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12291348</v>
      </c>
      <c r="X572" s="3"/>
      <c r="Y572" s="3">
        <v>0</v>
      </c>
      <c r="Z572" s="3">
        <v>0</v>
      </c>
      <c r="AA572" s="3">
        <v>0</v>
      </c>
      <c r="AB572" s="3"/>
      <c r="AC572" s="27">
        <v>12291348</v>
      </c>
      <c r="AD572" s="28">
        <v>73748082</v>
      </c>
      <c r="AE572" s="135"/>
      <c r="AG572" s="135"/>
      <c r="AI572" s="135"/>
    </row>
    <row r="573" spans="1:35" x14ac:dyDescent="0.25">
      <c r="A573" s="20">
        <v>561</v>
      </c>
      <c r="B573" s="52"/>
      <c r="C573" s="134" t="str">
        <f>VLOOKUP(D573,[1]Hoja1!$A$2:$B$1115,2,0)</f>
        <v>25299</v>
      </c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>
        <v>37853721</v>
      </c>
      <c r="J573" s="3">
        <v>48163455</v>
      </c>
      <c r="K573" s="3">
        <v>0</v>
      </c>
      <c r="L573" s="3"/>
      <c r="M573" s="3"/>
      <c r="N573" s="3"/>
      <c r="O573" s="3"/>
      <c r="P573" s="25">
        <v>86017176</v>
      </c>
      <c r="Q573" s="156">
        <v>63935840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3154477</v>
      </c>
      <c r="X573" s="3"/>
      <c r="Y573" s="3">
        <v>0</v>
      </c>
      <c r="Z573" s="3">
        <v>0</v>
      </c>
      <c r="AA573" s="3">
        <v>0</v>
      </c>
      <c r="AB573" s="3"/>
      <c r="AC573" s="27">
        <v>3154477</v>
      </c>
      <c r="AD573" s="28">
        <v>18926859</v>
      </c>
      <c r="AE573" s="135"/>
      <c r="AG573" s="135"/>
      <c r="AI573" s="135"/>
    </row>
    <row r="574" spans="1:35" x14ac:dyDescent="0.25">
      <c r="A574" s="29">
        <v>562</v>
      </c>
      <c r="B574" s="52"/>
      <c r="C574" s="134" t="str">
        <f>VLOOKUP(D574,[1]Hoja1!$A$2:$B$1115,2,0)</f>
        <v>25312</v>
      </c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>
        <v>112497752</v>
      </c>
      <c r="J574" s="3">
        <v>125303697</v>
      </c>
      <c r="K574" s="3">
        <v>0</v>
      </c>
      <c r="L574" s="3"/>
      <c r="M574" s="3"/>
      <c r="N574" s="3"/>
      <c r="O574" s="3"/>
      <c r="P574" s="25">
        <v>237801449</v>
      </c>
      <c r="Q574" s="156">
        <v>172177762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9374813</v>
      </c>
      <c r="X574" s="3"/>
      <c r="Y574" s="3">
        <v>0</v>
      </c>
      <c r="Z574" s="3">
        <v>0</v>
      </c>
      <c r="AA574" s="3">
        <v>0</v>
      </c>
      <c r="AB574" s="3"/>
      <c r="AC574" s="27">
        <v>9374813</v>
      </c>
      <c r="AD574" s="28">
        <v>56248874</v>
      </c>
      <c r="AE574" s="135"/>
      <c r="AG574" s="135"/>
      <c r="AI574" s="135"/>
    </row>
    <row r="575" spans="1:35" x14ac:dyDescent="0.25">
      <c r="A575" s="20">
        <v>563</v>
      </c>
      <c r="B575" s="52"/>
      <c r="C575" s="134" t="str">
        <f>VLOOKUP(D575,[1]Hoja1!$A$2:$B$1115,2,0)</f>
        <v>25317</v>
      </c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>
        <v>268409692</v>
      </c>
      <c r="J575" s="3">
        <v>265653193</v>
      </c>
      <c r="K575" s="3">
        <v>0</v>
      </c>
      <c r="L575" s="3"/>
      <c r="M575" s="3"/>
      <c r="N575" s="3"/>
      <c r="O575" s="3"/>
      <c r="P575" s="25">
        <v>534062885</v>
      </c>
      <c r="Q575" s="156">
        <v>377490563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22367474</v>
      </c>
      <c r="X575" s="3"/>
      <c r="Y575" s="3">
        <v>0</v>
      </c>
      <c r="Z575" s="3">
        <v>0</v>
      </c>
      <c r="AA575" s="3">
        <v>0</v>
      </c>
      <c r="AB575" s="3"/>
      <c r="AC575" s="27">
        <v>22367474</v>
      </c>
      <c r="AD575" s="28">
        <v>134204848</v>
      </c>
      <c r="AE575" s="135"/>
      <c r="AG575" s="135"/>
      <c r="AI575" s="135"/>
    </row>
    <row r="576" spans="1:35" x14ac:dyDescent="0.25">
      <c r="A576" s="29">
        <v>564</v>
      </c>
      <c r="B576" s="52"/>
      <c r="C576" s="134" t="str">
        <f>VLOOKUP(D576,[1]Hoja1!$A$2:$B$1115,2,0)</f>
        <v>25320</v>
      </c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>
        <v>311898648</v>
      </c>
      <c r="J576" s="3">
        <v>408361195</v>
      </c>
      <c r="K576" s="3">
        <v>0</v>
      </c>
      <c r="L576" s="3"/>
      <c r="M576" s="3"/>
      <c r="N576" s="3"/>
      <c r="O576" s="3"/>
      <c r="P576" s="25">
        <v>720259843</v>
      </c>
      <c r="Q576" s="156">
        <v>538318965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25991554</v>
      </c>
      <c r="X576" s="3"/>
      <c r="Y576" s="3">
        <v>0</v>
      </c>
      <c r="Z576" s="3">
        <v>0</v>
      </c>
      <c r="AA576" s="3">
        <v>0</v>
      </c>
      <c r="AB576" s="3"/>
      <c r="AC576" s="27">
        <v>25991554</v>
      </c>
      <c r="AD576" s="28">
        <v>155949324</v>
      </c>
      <c r="AE576" s="135"/>
      <c r="AG576" s="135"/>
      <c r="AI576" s="135"/>
    </row>
    <row r="577" spans="1:35" x14ac:dyDescent="0.25">
      <c r="A577" s="20">
        <v>565</v>
      </c>
      <c r="B577" s="52"/>
      <c r="C577" s="134" t="str">
        <f>VLOOKUP(D577,[1]Hoja1!$A$2:$B$1115,2,0)</f>
        <v>25322</v>
      </c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>
        <v>236235256</v>
      </c>
      <c r="J577" s="3">
        <v>309072347</v>
      </c>
      <c r="K577" s="3">
        <v>0</v>
      </c>
      <c r="L577" s="3"/>
      <c r="M577" s="3"/>
      <c r="N577" s="3"/>
      <c r="O577" s="3"/>
      <c r="P577" s="25">
        <v>545307603</v>
      </c>
      <c r="Q577" s="156">
        <v>407503702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19686271</v>
      </c>
      <c r="X577" s="3"/>
      <c r="Y577" s="3">
        <v>0</v>
      </c>
      <c r="Z577" s="3">
        <v>0</v>
      </c>
      <c r="AA577" s="3">
        <v>0</v>
      </c>
      <c r="AB577" s="3"/>
      <c r="AC577" s="27">
        <v>19686271</v>
      </c>
      <c r="AD577" s="28">
        <v>118117630</v>
      </c>
      <c r="AE577" s="135"/>
      <c r="AG577" s="135"/>
      <c r="AI577" s="135"/>
    </row>
    <row r="578" spans="1:35" x14ac:dyDescent="0.25">
      <c r="A578" s="29">
        <v>566</v>
      </c>
      <c r="B578" s="52"/>
      <c r="C578" s="134" t="str">
        <f>VLOOKUP(D578,[1]Hoja1!$A$2:$B$1115,2,0)</f>
        <v>25324</v>
      </c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>
        <v>39529065</v>
      </c>
      <c r="J578" s="3">
        <v>46685717</v>
      </c>
      <c r="K578" s="3">
        <v>0</v>
      </c>
      <c r="L578" s="3"/>
      <c r="M578" s="3"/>
      <c r="N578" s="3"/>
      <c r="O578" s="3"/>
      <c r="P578" s="25">
        <v>86214782</v>
      </c>
      <c r="Q578" s="156">
        <v>63156162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3294089</v>
      </c>
      <c r="X578" s="3"/>
      <c r="Y578" s="3">
        <v>0</v>
      </c>
      <c r="Z578" s="3">
        <v>0</v>
      </c>
      <c r="AA578" s="3">
        <v>0</v>
      </c>
      <c r="AB578" s="3"/>
      <c r="AC578" s="27">
        <v>3294089</v>
      </c>
      <c r="AD578" s="28">
        <v>19764531</v>
      </c>
      <c r="AE578" s="135"/>
      <c r="AG578" s="135"/>
      <c r="AI578" s="135"/>
    </row>
    <row r="579" spans="1:35" x14ac:dyDescent="0.25">
      <c r="A579" s="20">
        <v>567</v>
      </c>
      <c r="B579" s="52"/>
      <c r="C579" s="134" t="str">
        <f>VLOOKUP(D579,[1]Hoja1!$A$2:$B$1115,2,0)</f>
        <v>25326</v>
      </c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>
        <v>79537329</v>
      </c>
      <c r="J579" s="3">
        <v>109062851</v>
      </c>
      <c r="K579" s="3">
        <v>0</v>
      </c>
      <c r="L579" s="3"/>
      <c r="M579" s="3"/>
      <c r="N579" s="3"/>
      <c r="O579" s="3"/>
      <c r="P579" s="25">
        <v>188600180</v>
      </c>
      <c r="Q579" s="156">
        <v>142203406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6628111</v>
      </c>
      <c r="X579" s="3"/>
      <c r="Y579" s="3">
        <v>0</v>
      </c>
      <c r="Z579" s="3">
        <v>0</v>
      </c>
      <c r="AA579" s="3">
        <v>0</v>
      </c>
      <c r="AB579" s="3"/>
      <c r="AC579" s="27">
        <v>6628111</v>
      </c>
      <c r="AD579" s="28">
        <v>39768663</v>
      </c>
      <c r="AE579" s="135"/>
      <c r="AG579" s="135"/>
      <c r="AI579" s="135"/>
    </row>
    <row r="580" spans="1:35" x14ac:dyDescent="0.25">
      <c r="A580" s="29">
        <v>568</v>
      </c>
      <c r="B580" s="52"/>
      <c r="C580" s="134" t="str">
        <f>VLOOKUP(D580,[1]Hoja1!$A$2:$B$1115,2,0)</f>
        <v>25328</v>
      </c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>
        <v>66404157</v>
      </c>
      <c r="J580" s="3">
        <v>72429820</v>
      </c>
      <c r="K580" s="3">
        <v>0</v>
      </c>
      <c r="L580" s="3"/>
      <c r="M580" s="3"/>
      <c r="N580" s="3"/>
      <c r="O580" s="3"/>
      <c r="P580" s="25">
        <v>138833977</v>
      </c>
      <c r="Q580" s="156">
        <v>100098220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5533680</v>
      </c>
      <c r="X580" s="3"/>
      <c r="Y580" s="3">
        <v>0</v>
      </c>
      <c r="Z580" s="3">
        <v>0</v>
      </c>
      <c r="AA580" s="3">
        <v>0</v>
      </c>
      <c r="AB580" s="3"/>
      <c r="AC580" s="27">
        <v>5533680</v>
      </c>
      <c r="AD580" s="28">
        <v>33202077</v>
      </c>
      <c r="AE580" s="135"/>
      <c r="AG580" s="135"/>
      <c r="AI580" s="135"/>
    </row>
    <row r="581" spans="1:35" x14ac:dyDescent="0.25">
      <c r="A581" s="20">
        <v>569</v>
      </c>
      <c r="B581" s="52"/>
      <c r="C581" s="134" t="str">
        <f>VLOOKUP(D581,[1]Hoja1!$A$2:$B$1115,2,0)</f>
        <v>25335</v>
      </c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>
        <v>89486022</v>
      </c>
      <c r="J581" s="3">
        <v>124486752</v>
      </c>
      <c r="K581" s="3">
        <v>0</v>
      </c>
      <c r="L581" s="3"/>
      <c r="M581" s="3"/>
      <c r="N581" s="3"/>
      <c r="O581" s="3"/>
      <c r="P581" s="25">
        <v>213972774</v>
      </c>
      <c r="Q581" s="156">
        <v>161772597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7457169</v>
      </c>
      <c r="X581" s="3"/>
      <c r="Y581" s="3">
        <v>0</v>
      </c>
      <c r="Z581" s="3">
        <v>0</v>
      </c>
      <c r="AA581" s="3">
        <v>0</v>
      </c>
      <c r="AB581" s="3"/>
      <c r="AC581" s="27">
        <v>7457169</v>
      </c>
      <c r="AD581" s="28">
        <v>44743008</v>
      </c>
      <c r="AE581" s="135"/>
      <c r="AG581" s="135"/>
      <c r="AI581" s="135"/>
    </row>
    <row r="582" spans="1:35" x14ac:dyDescent="0.25">
      <c r="A582" s="29">
        <v>570</v>
      </c>
      <c r="B582" s="52"/>
      <c r="C582" s="134" t="str">
        <f>VLOOKUP(D582,[1]Hoja1!$A$2:$B$1115,2,0)</f>
        <v>25339</v>
      </c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>
        <v>71419139</v>
      </c>
      <c r="J582" s="3">
        <v>66730767</v>
      </c>
      <c r="K582" s="3">
        <v>0</v>
      </c>
      <c r="L582" s="3"/>
      <c r="M582" s="3"/>
      <c r="N582" s="3"/>
      <c r="O582" s="3"/>
      <c r="P582" s="25">
        <v>138149906</v>
      </c>
      <c r="Q582" s="156">
        <v>96488742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5951595</v>
      </c>
      <c r="X582" s="3"/>
      <c r="Y582" s="3">
        <v>0</v>
      </c>
      <c r="Z582" s="3">
        <v>0</v>
      </c>
      <c r="AA582" s="3">
        <v>0</v>
      </c>
      <c r="AB582" s="3"/>
      <c r="AC582" s="27">
        <v>5951595</v>
      </c>
      <c r="AD582" s="28">
        <v>35709569</v>
      </c>
      <c r="AE582" s="135"/>
      <c r="AG582" s="135"/>
      <c r="AI582" s="135"/>
    </row>
    <row r="583" spans="1:35" x14ac:dyDescent="0.25">
      <c r="A583" s="20">
        <v>571</v>
      </c>
      <c r="B583" s="52"/>
      <c r="C583" s="134" t="str">
        <f>VLOOKUP(D583,[1]Hoja1!$A$2:$B$1115,2,0)</f>
        <v>25368</v>
      </c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>
        <v>38210912</v>
      </c>
      <c r="J583" s="3">
        <v>38979336</v>
      </c>
      <c r="K583" s="3">
        <v>0</v>
      </c>
      <c r="L583" s="3"/>
      <c r="M583" s="3"/>
      <c r="N583" s="3"/>
      <c r="O583" s="3"/>
      <c r="P583" s="25">
        <v>77190248</v>
      </c>
      <c r="Q583" s="156">
        <v>54900551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3184243</v>
      </c>
      <c r="X583" s="3"/>
      <c r="Y583" s="3">
        <v>0</v>
      </c>
      <c r="Z583" s="3">
        <v>0</v>
      </c>
      <c r="AA583" s="3">
        <v>0</v>
      </c>
      <c r="AB583" s="3"/>
      <c r="AC583" s="27">
        <v>3184243</v>
      </c>
      <c r="AD583" s="28">
        <v>19105454</v>
      </c>
      <c r="AE583" s="135"/>
      <c r="AG583" s="135"/>
      <c r="AI583" s="135"/>
    </row>
    <row r="584" spans="1:35" x14ac:dyDescent="0.25">
      <c r="A584" s="29">
        <v>572</v>
      </c>
      <c r="B584" s="52"/>
      <c r="C584" s="134" t="str">
        <f>VLOOKUP(D584,[1]Hoja1!$A$2:$B$1115,2,0)</f>
        <v>25372</v>
      </c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>
        <v>78847395</v>
      </c>
      <c r="J584" s="3">
        <v>90179440</v>
      </c>
      <c r="K584" s="3">
        <v>0</v>
      </c>
      <c r="L584" s="3"/>
      <c r="M584" s="3"/>
      <c r="N584" s="3"/>
      <c r="O584" s="3"/>
      <c r="P584" s="25">
        <v>169026835</v>
      </c>
      <c r="Q584" s="156">
        <v>123032520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6570616</v>
      </c>
      <c r="X584" s="3"/>
      <c r="Y584" s="3">
        <v>0</v>
      </c>
      <c r="Z584" s="3">
        <v>0</v>
      </c>
      <c r="AA584" s="3">
        <v>0</v>
      </c>
      <c r="AB584" s="3"/>
      <c r="AC584" s="27">
        <v>6570616</v>
      </c>
      <c r="AD584" s="28">
        <v>39423699</v>
      </c>
      <c r="AE584" s="135"/>
      <c r="AG584" s="135"/>
      <c r="AI584" s="135"/>
    </row>
    <row r="585" spans="1:35" x14ac:dyDescent="0.25">
      <c r="A585" s="20">
        <v>573</v>
      </c>
      <c r="B585" s="52"/>
      <c r="C585" s="134" t="str">
        <f>VLOOKUP(D585,[1]Hoja1!$A$2:$B$1115,2,0)</f>
        <v>25377</v>
      </c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>
        <v>232109480</v>
      </c>
      <c r="J585" s="3">
        <v>302952214</v>
      </c>
      <c r="K585" s="3">
        <v>0</v>
      </c>
      <c r="L585" s="3"/>
      <c r="M585" s="3"/>
      <c r="N585" s="3"/>
      <c r="O585" s="3"/>
      <c r="P585" s="25">
        <v>535061694</v>
      </c>
      <c r="Q585" s="156">
        <v>399664499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19342457</v>
      </c>
      <c r="X585" s="3"/>
      <c r="Y585" s="3">
        <v>0</v>
      </c>
      <c r="Z585" s="3">
        <v>0</v>
      </c>
      <c r="AA585" s="3">
        <v>0</v>
      </c>
      <c r="AB585" s="3"/>
      <c r="AC585" s="27">
        <v>19342457</v>
      </c>
      <c r="AD585" s="28">
        <v>116054738</v>
      </c>
      <c r="AE585" s="135"/>
      <c r="AG585" s="135"/>
      <c r="AI585" s="135"/>
    </row>
    <row r="586" spans="1:35" x14ac:dyDescent="0.25">
      <c r="A586" s="29">
        <v>574</v>
      </c>
      <c r="B586" s="52"/>
      <c r="C586" s="134" t="str">
        <f>VLOOKUP(D586,[1]Hoja1!$A$2:$B$1115,2,0)</f>
        <v>25386</v>
      </c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>
        <v>349884032</v>
      </c>
      <c r="J586" s="3">
        <v>466218229</v>
      </c>
      <c r="K586" s="3">
        <v>0</v>
      </c>
      <c r="L586" s="3"/>
      <c r="M586" s="3"/>
      <c r="N586" s="3"/>
      <c r="O586" s="3"/>
      <c r="P586" s="25">
        <v>816102261</v>
      </c>
      <c r="Q586" s="156">
        <v>612003244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29157003</v>
      </c>
      <c r="X586" s="3"/>
      <c r="Y586" s="3">
        <v>0</v>
      </c>
      <c r="Z586" s="3">
        <v>0</v>
      </c>
      <c r="AA586" s="3">
        <v>0</v>
      </c>
      <c r="AB586" s="3"/>
      <c r="AC586" s="27">
        <v>29157003</v>
      </c>
      <c r="AD586" s="28">
        <v>174942014</v>
      </c>
      <c r="AE586" s="135"/>
      <c r="AG586" s="135"/>
      <c r="AI586" s="135"/>
    </row>
    <row r="587" spans="1:35" x14ac:dyDescent="0.25">
      <c r="A587" s="20">
        <v>575</v>
      </c>
      <c r="B587" s="52"/>
      <c r="C587" s="134" t="str">
        <f>VLOOKUP(D587,[1]Hoja1!$A$2:$B$1115,2,0)</f>
        <v>25394</v>
      </c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>
        <v>151250028</v>
      </c>
      <c r="J587" s="3">
        <v>148282163</v>
      </c>
      <c r="K587" s="3">
        <v>0</v>
      </c>
      <c r="L587" s="3"/>
      <c r="M587" s="3"/>
      <c r="N587" s="3"/>
      <c r="O587" s="3"/>
      <c r="P587" s="25">
        <v>299532191</v>
      </c>
      <c r="Q587" s="156">
        <v>211303008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12604169</v>
      </c>
      <c r="X587" s="3"/>
      <c r="Y587" s="3">
        <v>0</v>
      </c>
      <c r="Z587" s="3">
        <v>0</v>
      </c>
      <c r="AA587" s="3">
        <v>0</v>
      </c>
      <c r="AB587" s="3"/>
      <c r="AC587" s="27">
        <v>12604169</v>
      </c>
      <c r="AD587" s="28">
        <v>75625014</v>
      </c>
      <c r="AE587" s="135"/>
      <c r="AG587" s="135"/>
      <c r="AI587" s="135"/>
    </row>
    <row r="588" spans="1:35" x14ac:dyDescent="0.25">
      <c r="A588" s="29">
        <v>576</v>
      </c>
      <c r="B588" s="52"/>
      <c r="C588" s="134" t="str">
        <f>VLOOKUP(D588,[1]Hoja1!$A$2:$B$1115,2,0)</f>
        <v>25398</v>
      </c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>
        <v>114127644</v>
      </c>
      <c r="J588" s="3">
        <v>119781110</v>
      </c>
      <c r="K588" s="3">
        <v>0</v>
      </c>
      <c r="L588" s="3"/>
      <c r="M588" s="3"/>
      <c r="N588" s="3"/>
      <c r="O588" s="3"/>
      <c r="P588" s="25">
        <v>233908754</v>
      </c>
      <c r="Q588" s="156">
        <v>167334295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9510637</v>
      </c>
      <c r="X588" s="3"/>
      <c r="Y588" s="3">
        <v>0</v>
      </c>
      <c r="Z588" s="3">
        <v>0</v>
      </c>
      <c r="AA588" s="3">
        <v>0</v>
      </c>
      <c r="AB588" s="3"/>
      <c r="AC588" s="27">
        <v>9510637</v>
      </c>
      <c r="AD588" s="28">
        <v>57063822</v>
      </c>
      <c r="AE588" s="135"/>
      <c r="AG588" s="135"/>
      <c r="AI588" s="135"/>
    </row>
    <row r="589" spans="1:35" x14ac:dyDescent="0.25">
      <c r="A589" s="20">
        <v>577</v>
      </c>
      <c r="B589" s="52"/>
      <c r="C589" s="134" t="str">
        <f>VLOOKUP(D589,[1]Hoja1!$A$2:$B$1115,2,0)</f>
        <v>25402</v>
      </c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>
        <v>232355088</v>
      </c>
      <c r="J589" s="3">
        <v>317484491</v>
      </c>
      <c r="K589" s="3">
        <v>0</v>
      </c>
      <c r="L589" s="3"/>
      <c r="M589" s="3"/>
      <c r="N589" s="3"/>
      <c r="O589" s="3"/>
      <c r="P589" s="25">
        <v>549839579</v>
      </c>
      <c r="Q589" s="156">
        <v>414299111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19362924</v>
      </c>
      <c r="X589" s="3"/>
      <c r="Y589" s="3">
        <v>0</v>
      </c>
      <c r="Z589" s="3">
        <v>0</v>
      </c>
      <c r="AA589" s="3">
        <v>0</v>
      </c>
      <c r="AB589" s="3"/>
      <c r="AC589" s="27">
        <v>19362924</v>
      </c>
      <c r="AD589" s="28">
        <v>116177544</v>
      </c>
      <c r="AE589" s="135"/>
      <c r="AG589" s="135"/>
      <c r="AI589" s="135"/>
    </row>
    <row r="590" spans="1:35" x14ac:dyDescent="0.25">
      <c r="A590" s="29">
        <v>578</v>
      </c>
      <c r="B590" s="52"/>
      <c r="C590" s="134" t="str">
        <f>VLOOKUP(D590,[1]Hoja1!$A$2:$B$1115,2,0)</f>
        <v>25407</v>
      </c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>
        <v>200337436</v>
      </c>
      <c r="J590" s="3">
        <v>238792590</v>
      </c>
      <c r="K590" s="3">
        <v>0</v>
      </c>
      <c r="L590" s="3"/>
      <c r="M590" s="3"/>
      <c r="N590" s="3"/>
      <c r="O590" s="3"/>
      <c r="P590" s="25">
        <v>439130026</v>
      </c>
      <c r="Q590" s="156">
        <v>322266520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16694786</v>
      </c>
      <c r="X590" s="3"/>
      <c r="Y590" s="3">
        <v>0</v>
      </c>
      <c r="Z590" s="3">
        <v>0</v>
      </c>
      <c r="AA590" s="3">
        <v>0</v>
      </c>
      <c r="AB590" s="3"/>
      <c r="AC590" s="27">
        <v>16694786</v>
      </c>
      <c r="AD590" s="28">
        <v>100168720</v>
      </c>
      <c r="AE590" s="135"/>
      <c r="AG590" s="135"/>
      <c r="AI590" s="135"/>
    </row>
    <row r="591" spans="1:35" x14ac:dyDescent="0.25">
      <c r="A591" s="20">
        <v>579</v>
      </c>
      <c r="B591" s="52"/>
      <c r="C591" s="134" t="str">
        <f>VLOOKUP(D591,[1]Hoja1!$A$2:$B$1115,2,0)</f>
        <v>25426</v>
      </c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>
        <v>87175123</v>
      </c>
      <c r="J591" s="3">
        <v>98527831</v>
      </c>
      <c r="K591" s="3">
        <v>0</v>
      </c>
      <c r="L591" s="3"/>
      <c r="M591" s="3"/>
      <c r="N591" s="3"/>
      <c r="O591" s="3"/>
      <c r="P591" s="25">
        <v>185702954</v>
      </c>
      <c r="Q591" s="156">
        <v>134850801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7264594</v>
      </c>
      <c r="X591" s="3"/>
      <c r="Y591" s="3">
        <v>0</v>
      </c>
      <c r="Z591" s="3">
        <v>0</v>
      </c>
      <c r="AA591" s="3">
        <v>0</v>
      </c>
      <c r="AB591" s="3"/>
      <c r="AC591" s="27">
        <v>7264594</v>
      </c>
      <c r="AD591" s="28">
        <v>43587559</v>
      </c>
      <c r="AE591" s="135"/>
      <c r="AG591" s="135"/>
      <c r="AI591" s="135"/>
    </row>
    <row r="592" spans="1:35" x14ac:dyDescent="0.25">
      <c r="A592" s="29">
        <v>580</v>
      </c>
      <c r="B592" s="52"/>
      <c r="C592" s="134" t="str">
        <f>VLOOKUP(D592,[1]Hoja1!$A$2:$B$1115,2,0)</f>
        <v>25430</v>
      </c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>
        <v>1186431472</v>
      </c>
      <c r="J592" s="3">
        <v>1260953094</v>
      </c>
      <c r="K592" s="3">
        <v>0</v>
      </c>
      <c r="L592" s="3"/>
      <c r="M592" s="3"/>
      <c r="N592" s="3"/>
      <c r="O592" s="3"/>
      <c r="P592" s="25">
        <v>2447384566</v>
      </c>
      <c r="Q592" s="156">
        <v>1755299539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98869289</v>
      </c>
      <c r="X592" s="3"/>
      <c r="Y592" s="3">
        <v>0</v>
      </c>
      <c r="Z592" s="3">
        <v>0</v>
      </c>
      <c r="AA592" s="3">
        <v>0</v>
      </c>
      <c r="AB592" s="3"/>
      <c r="AC592" s="27">
        <v>98869289</v>
      </c>
      <c r="AD592" s="28">
        <v>593215738</v>
      </c>
      <c r="AE592" s="135"/>
      <c r="AG592" s="135"/>
      <c r="AI592" s="135"/>
    </row>
    <row r="593" spans="1:35" x14ac:dyDescent="0.25">
      <c r="A593" s="20">
        <v>581</v>
      </c>
      <c r="B593" s="52"/>
      <c r="C593" s="134" t="str">
        <f>VLOOKUP(D593,[1]Hoja1!$A$2:$B$1115,2,0)</f>
        <v>25436</v>
      </c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>
        <v>35608386</v>
      </c>
      <c r="J593" s="3">
        <v>44283372</v>
      </c>
      <c r="K593" s="3">
        <v>0</v>
      </c>
      <c r="L593" s="3"/>
      <c r="M593" s="3"/>
      <c r="N593" s="3"/>
      <c r="O593" s="3"/>
      <c r="P593" s="25">
        <v>79891758</v>
      </c>
      <c r="Q593" s="156">
        <v>59120202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2967366</v>
      </c>
      <c r="X593" s="3"/>
      <c r="Y593" s="3">
        <v>0</v>
      </c>
      <c r="Z593" s="3">
        <v>0</v>
      </c>
      <c r="AA593" s="3">
        <v>0</v>
      </c>
      <c r="AB593" s="3"/>
      <c r="AC593" s="27">
        <v>2967366</v>
      </c>
      <c r="AD593" s="28">
        <v>17804190</v>
      </c>
      <c r="AE593" s="135"/>
      <c r="AG593" s="135"/>
      <c r="AI593" s="135"/>
    </row>
    <row r="594" spans="1:35" x14ac:dyDescent="0.25">
      <c r="A594" s="29">
        <v>582</v>
      </c>
      <c r="B594" s="52"/>
      <c r="C594" s="134" t="str">
        <f>VLOOKUP(D594,[1]Hoja1!$A$2:$B$1115,2,0)</f>
        <v>25438</v>
      </c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>
        <v>178638238</v>
      </c>
      <c r="J594" s="3">
        <v>171660665</v>
      </c>
      <c r="K594" s="3">
        <v>0</v>
      </c>
      <c r="L594" s="3"/>
      <c r="M594" s="3"/>
      <c r="N594" s="3"/>
      <c r="O594" s="3"/>
      <c r="P594" s="25">
        <v>350298903</v>
      </c>
      <c r="Q594" s="156">
        <v>230445335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14886520</v>
      </c>
      <c r="X594" s="3"/>
      <c r="Y594" s="3">
        <v>0</v>
      </c>
      <c r="Z594" s="3">
        <v>0</v>
      </c>
      <c r="AA594" s="3">
        <v>0</v>
      </c>
      <c r="AB594" s="3"/>
      <c r="AC594" s="27">
        <v>14886520</v>
      </c>
      <c r="AD594" s="28">
        <v>104967048</v>
      </c>
      <c r="AE594" s="135"/>
      <c r="AG594" s="135"/>
      <c r="AI594" s="135"/>
    </row>
    <row r="595" spans="1:35" x14ac:dyDescent="0.25">
      <c r="A595" s="20">
        <v>583</v>
      </c>
      <c r="B595" s="52"/>
      <c r="C595" s="134" t="str">
        <f>VLOOKUP(D595,[1]Hoja1!$A$2:$B$1115,2,0)</f>
        <v>25483</v>
      </c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>
        <v>22519460</v>
      </c>
      <c r="J595" s="3">
        <v>25177731</v>
      </c>
      <c r="K595" s="3">
        <v>0</v>
      </c>
      <c r="L595" s="3"/>
      <c r="M595" s="3"/>
      <c r="N595" s="3"/>
      <c r="O595" s="3"/>
      <c r="P595" s="25">
        <v>47697191</v>
      </c>
      <c r="Q595" s="156">
        <v>34560841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1876622</v>
      </c>
      <c r="X595" s="3"/>
      <c r="Y595" s="3">
        <v>0</v>
      </c>
      <c r="Z595" s="3">
        <v>0</v>
      </c>
      <c r="AA595" s="3">
        <v>0</v>
      </c>
      <c r="AB595" s="3"/>
      <c r="AC595" s="27">
        <v>1876622</v>
      </c>
      <c r="AD595" s="28">
        <v>11259728</v>
      </c>
      <c r="AE595" s="135"/>
      <c r="AG595" s="135"/>
      <c r="AI595" s="135"/>
    </row>
    <row r="596" spans="1:35" x14ac:dyDescent="0.25">
      <c r="A596" s="29">
        <v>584</v>
      </c>
      <c r="B596" s="52"/>
      <c r="C596" s="134" t="str">
        <f>VLOOKUP(D596,[1]Hoja1!$A$2:$B$1115,2,0)</f>
        <v>25486</v>
      </c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>
        <v>216825188</v>
      </c>
      <c r="J596" s="3">
        <v>252070240</v>
      </c>
      <c r="K596" s="3">
        <v>0</v>
      </c>
      <c r="L596" s="3"/>
      <c r="M596" s="3"/>
      <c r="N596" s="3"/>
      <c r="O596" s="3"/>
      <c r="P596" s="25">
        <v>468895428</v>
      </c>
      <c r="Q596" s="156">
        <v>342414070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18068766</v>
      </c>
      <c r="X596" s="3"/>
      <c r="Y596" s="3">
        <v>0</v>
      </c>
      <c r="Z596" s="3">
        <v>0</v>
      </c>
      <c r="AA596" s="3">
        <v>0</v>
      </c>
      <c r="AB596" s="3"/>
      <c r="AC596" s="27">
        <v>18068766</v>
      </c>
      <c r="AD596" s="28">
        <v>108412592</v>
      </c>
      <c r="AE596" s="135"/>
      <c r="AG596" s="135"/>
      <c r="AI596" s="135"/>
    </row>
    <row r="597" spans="1:35" x14ac:dyDescent="0.25">
      <c r="A597" s="20">
        <v>585</v>
      </c>
      <c r="B597" s="52"/>
      <c r="C597" s="134" t="str">
        <f>VLOOKUP(D597,[1]Hoja1!$A$2:$B$1115,2,0)</f>
        <v>25488</v>
      </c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>
        <v>96987114</v>
      </c>
      <c r="J597" s="3">
        <v>119485270</v>
      </c>
      <c r="K597" s="3">
        <v>0</v>
      </c>
      <c r="L597" s="3"/>
      <c r="M597" s="3"/>
      <c r="N597" s="3"/>
      <c r="O597" s="3"/>
      <c r="P597" s="25">
        <v>216472384</v>
      </c>
      <c r="Q597" s="156">
        <v>159896570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8082260</v>
      </c>
      <c r="X597" s="3"/>
      <c r="Y597" s="3">
        <v>0</v>
      </c>
      <c r="Z597" s="3">
        <v>0</v>
      </c>
      <c r="AA597" s="3">
        <v>0</v>
      </c>
      <c r="AB597" s="3"/>
      <c r="AC597" s="27">
        <v>8082260</v>
      </c>
      <c r="AD597" s="28">
        <v>48493554</v>
      </c>
      <c r="AE597" s="135"/>
      <c r="AG597" s="135"/>
      <c r="AI597" s="135"/>
    </row>
    <row r="598" spans="1:35" x14ac:dyDescent="0.25">
      <c r="A598" s="29">
        <v>586</v>
      </c>
      <c r="B598" s="52"/>
      <c r="C598" s="134" t="str">
        <f>VLOOKUP(D598,[1]Hoja1!$A$2:$B$1115,2,0)</f>
        <v>25489</v>
      </c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>
        <v>41890541</v>
      </c>
      <c r="J598" s="3">
        <v>49351308</v>
      </c>
      <c r="K598" s="3">
        <v>0</v>
      </c>
      <c r="L598" s="3"/>
      <c r="M598" s="3"/>
      <c r="N598" s="3"/>
      <c r="O598" s="3"/>
      <c r="P598" s="25">
        <v>91241849</v>
      </c>
      <c r="Q598" s="156">
        <v>66805698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3490878</v>
      </c>
      <c r="X598" s="3"/>
      <c r="Y598" s="3">
        <v>0</v>
      </c>
      <c r="Z598" s="3">
        <v>0</v>
      </c>
      <c r="AA598" s="3">
        <v>0</v>
      </c>
      <c r="AB598" s="3"/>
      <c r="AC598" s="27">
        <v>3490878</v>
      </c>
      <c r="AD598" s="28">
        <v>20945273</v>
      </c>
      <c r="AE598" s="135"/>
      <c r="AG598" s="135"/>
      <c r="AI598" s="135"/>
    </row>
    <row r="599" spans="1:35" x14ac:dyDescent="0.25">
      <c r="A599" s="20">
        <v>587</v>
      </c>
      <c r="B599" s="52"/>
      <c r="C599" s="134" t="str">
        <f>VLOOKUP(D599,[1]Hoja1!$A$2:$B$1115,2,0)</f>
        <v>25491</v>
      </c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>
        <v>88930234</v>
      </c>
      <c r="J599" s="3">
        <v>88607068</v>
      </c>
      <c r="K599" s="3">
        <v>0</v>
      </c>
      <c r="L599" s="3"/>
      <c r="M599" s="3"/>
      <c r="N599" s="3"/>
      <c r="O599" s="3"/>
      <c r="P599" s="25">
        <v>177537302</v>
      </c>
      <c r="Q599" s="156">
        <v>125661333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7410853</v>
      </c>
      <c r="X599" s="3"/>
      <c r="Y599" s="3">
        <v>0</v>
      </c>
      <c r="Z599" s="3">
        <v>0</v>
      </c>
      <c r="AA599" s="3">
        <v>0</v>
      </c>
      <c r="AB599" s="3"/>
      <c r="AC599" s="27">
        <v>7410853</v>
      </c>
      <c r="AD599" s="28">
        <v>44465116</v>
      </c>
      <c r="AE599" s="135"/>
      <c r="AG599" s="135"/>
      <c r="AI599" s="135"/>
    </row>
    <row r="600" spans="1:35" x14ac:dyDescent="0.25">
      <c r="A600" s="29">
        <v>588</v>
      </c>
      <c r="B600" s="52"/>
      <c r="C600" s="134" t="str">
        <f>VLOOKUP(D600,[1]Hoja1!$A$2:$B$1115,2,0)</f>
        <v>25506</v>
      </c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>
        <v>75456541</v>
      </c>
      <c r="J600" s="3">
        <v>77675558</v>
      </c>
      <c r="K600" s="3">
        <v>0</v>
      </c>
      <c r="L600" s="3"/>
      <c r="M600" s="3"/>
      <c r="N600" s="3"/>
      <c r="O600" s="3"/>
      <c r="P600" s="25">
        <v>153132099</v>
      </c>
      <c r="Q600" s="156">
        <v>109115783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6288045</v>
      </c>
      <c r="X600" s="3"/>
      <c r="Y600" s="3">
        <v>0</v>
      </c>
      <c r="Z600" s="3">
        <v>0</v>
      </c>
      <c r="AA600" s="3">
        <v>0</v>
      </c>
      <c r="AB600" s="3"/>
      <c r="AC600" s="27">
        <v>6288045</v>
      </c>
      <c r="AD600" s="28">
        <v>37728271</v>
      </c>
      <c r="AE600" s="135"/>
      <c r="AG600" s="135"/>
      <c r="AI600" s="135"/>
    </row>
    <row r="601" spans="1:35" x14ac:dyDescent="0.25">
      <c r="A601" s="20">
        <v>589</v>
      </c>
      <c r="B601" s="52"/>
      <c r="C601" s="134" t="str">
        <f>VLOOKUP(D601,[1]Hoja1!$A$2:$B$1115,2,0)</f>
        <v>25513</v>
      </c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>
        <v>327032376</v>
      </c>
      <c r="J601" s="3">
        <v>460912903</v>
      </c>
      <c r="K601" s="3">
        <v>0</v>
      </c>
      <c r="L601" s="3"/>
      <c r="M601" s="3"/>
      <c r="N601" s="3"/>
      <c r="O601" s="3"/>
      <c r="P601" s="25">
        <v>787945279</v>
      </c>
      <c r="Q601" s="156">
        <v>597176393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27252698</v>
      </c>
      <c r="X601" s="3"/>
      <c r="Y601" s="3">
        <v>0</v>
      </c>
      <c r="Z601" s="3">
        <v>0</v>
      </c>
      <c r="AA601" s="3">
        <v>0</v>
      </c>
      <c r="AB601" s="3"/>
      <c r="AC601" s="27">
        <v>27252698</v>
      </c>
      <c r="AD601" s="28">
        <v>163516188</v>
      </c>
      <c r="AE601" s="135"/>
      <c r="AG601" s="135"/>
      <c r="AI601" s="135"/>
    </row>
    <row r="602" spans="1:35" x14ac:dyDescent="0.25">
      <c r="A602" s="29">
        <v>590</v>
      </c>
      <c r="B602" s="52"/>
      <c r="C602" s="134" t="str">
        <f>VLOOKUP(D602,[1]Hoja1!$A$2:$B$1115,2,0)</f>
        <v>25518</v>
      </c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>
        <v>77050023</v>
      </c>
      <c r="J602" s="3">
        <v>71497258</v>
      </c>
      <c r="K602" s="3">
        <v>0</v>
      </c>
      <c r="L602" s="3"/>
      <c r="M602" s="3"/>
      <c r="N602" s="3"/>
      <c r="O602" s="3"/>
      <c r="P602" s="25">
        <v>148547281</v>
      </c>
      <c r="Q602" s="156">
        <v>103601433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6420835</v>
      </c>
      <c r="X602" s="3"/>
      <c r="Y602" s="3">
        <v>0</v>
      </c>
      <c r="Z602" s="3">
        <v>0</v>
      </c>
      <c r="AA602" s="3">
        <v>0</v>
      </c>
      <c r="AB602" s="3"/>
      <c r="AC602" s="27">
        <v>6420835</v>
      </c>
      <c r="AD602" s="28">
        <v>38525013</v>
      </c>
      <c r="AE602" s="135"/>
      <c r="AG602" s="135"/>
      <c r="AI602" s="135"/>
    </row>
    <row r="603" spans="1:35" x14ac:dyDescent="0.25">
      <c r="A603" s="20">
        <v>591</v>
      </c>
      <c r="B603" s="52"/>
      <c r="C603" s="134" t="str">
        <f>VLOOKUP(D603,[1]Hoja1!$A$2:$B$1115,2,0)</f>
        <v>25524</v>
      </c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>
        <v>82795248</v>
      </c>
      <c r="J603" s="3">
        <v>87214802</v>
      </c>
      <c r="K603" s="3">
        <v>0</v>
      </c>
      <c r="L603" s="3"/>
      <c r="M603" s="3"/>
      <c r="N603" s="3"/>
      <c r="O603" s="3"/>
      <c r="P603" s="25">
        <v>170010050</v>
      </c>
      <c r="Q603" s="156">
        <v>121712822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6899604</v>
      </c>
      <c r="X603" s="3"/>
      <c r="Y603" s="3">
        <v>0</v>
      </c>
      <c r="Z603" s="3">
        <v>0</v>
      </c>
      <c r="AA603" s="3">
        <v>0</v>
      </c>
      <c r="AB603" s="3"/>
      <c r="AC603" s="27">
        <v>6899604</v>
      </c>
      <c r="AD603" s="28">
        <v>41397624</v>
      </c>
      <c r="AE603" s="135"/>
      <c r="AG603" s="135"/>
      <c r="AI603" s="135"/>
    </row>
    <row r="604" spans="1:35" x14ac:dyDescent="0.25">
      <c r="A604" s="29">
        <v>592</v>
      </c>
      <c r="B604" s="52"/>
      <c r="C604" s="134" t="str">
        <f>VLOOKUP(D604,[1]Hoja1!$A$2:$B$1115,2,0)</f>
        <v>25530</v>
      </c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>
        <v>193025344</v>
      </c>
      <c r="J604" s="3">
        <v>213192946</v>
      </c>
      <c r="K604" s="3">
        <v>0</v>
      </c>
      <c r="L604" s="3"/>
      <c r="M604" s="3"/>
      <c r="N604" s="3"/>
      <c r="O604" s="3"/>
      <c r="P604" s="25">
        <v>406218290</v>
      </c>
      <c r="Q604" s="156">
        <v>293620171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16085445</v>
      </c>
      <c r="X604" s="3"/>
      <c r="Y604" s="3">
        <v>0</v>
      </c>
      <c r="Z604" s="3">
        <v>0</v>
      </c>
      <c r="AA604" s="3">
        <v>0</v>
      </c>
      <c r="AB604" s="3"/>
      <c r="AC604" s="27">
        <v>16085445</v>
      </c>
      <c r="AD604" s="28">
        <v>96512674</v>
      </c>
      <c r="AE604" s="135"/>
      <c r="AG604" s="135"/>
      <c r="AI604" s="135"/>
    </row>
    <row r="605" spans="1:35" x14ac:dyDescent="0.25">
      <c r="A605" s="20">
        <v>593</v>
      </c>
      <c r="B605" s="52"/>
      <c r="C605" s="134" t="str">
        <f>VLOOKUP(D605,[1]Hoja1!$A$2:$B$1115,2,0)</f>
        <v>25535</v>
      </c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>
        <v>191820052</v>
      </c>
      <c r="J605" s="3">
        <v>225131114</v>
      </c>
      <c r="K605" s="3">
        <v>0</v>
      </c>
      <c r="L605" s="3"/>
      <c r="M605" s="3"/>
      <c r="N605" s="3"/>
      <c r="O605" s="3"/>
      <c r="P605" s="25">
        <v>416951166</v>
      </c>
      <c r="Q605" s="156">
        <v>305056134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15985004</v>
      </c>
      <c r="X605" s="3"/>
      <c r="Y605" s="3">
        <v>0</v>
      </c>
      <c r="Z605" s="3">
        <v>0</v>
      </c>
      <c r="AA605" s="3">
        <v>0</v>
      </c>
      <c r="AB605" s="3"/>
      <c r="AC605" s="27">
        <v>15985004</v>
      </c>
      <c r="AD605" s="28">
        <v>95910028</v>
      </c>
      <c r="AE605" s="135"/>
      <c r="AG605" s="135"/>
      <c r="AI605" s="135"/>
    </row>
    <row r="606" spans="1:35" x14ac:dyDescent="0.25">
      <c r="A606" s="29">
        <v>594</v>
      </c>
      <c r="B606" s="52"/>
      <c r="C606" s="134" t="str">
        <f>VLOOKUP(D606,[1]Hoja1!$A$2:$B$1115,2,0)</f>
        <v>25572</v>
      </c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>
        <v>244132484</v>
      </c>
      <c r="J606" s="3">
        <v>274018010</v>
      </c>
      <c r="K606" s="3">
        <v>0</v>
      </c>
      <c r="L606" s="3"/>
      <c r="M606" s="3"/>
      <c r="N606" s="3"/>
      <c r="O606" s="3"/>
      <c r="P606" s="25">
        <v>518150494</v>
      </c>
      <c r="Q606" s="156">
        <v>375739880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20344374</v>
      </c>
      <c r="X606" s="3"/>
      <c r="Y606" s="3">
        <v>0</v>
      </c>
      <c r="Z606" s="3">
        <v>0</v>
      </c>
      <c r="AA606" s="3">
        <v>0</v>
      </c>
      <c r="AB606" s="3"/>
      <c r="AC606" s="27">
        <v>20344374</v>
      </c>
      <c r="AD606" s="28">
        <v>122066240</v>
      </c>
      <c r="AE606" s="135"/>
      <c r="AG606" s="135"/>
      <c r="AI606" s="135"/>
    </row>
    <row r="607" spans="1:35" x14ac:dyDescent="0.25">
      <c r="A607" s="20">
        <v>595</v>
      </c>
      <c r="B607" s="52"/>
      <c r="C607" s="134" t="str">
        <f>VLOOKUP(D607,[1]Hoja1!$A$2:$B$1115,2,0)</f>
        <v>25580</v>
      </c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>
        <v>39246297</v>
      </c>
      <c r="J607" s="3">
        <v>43466117</v>
      </c>
      <c r="K607" s="3">
        <v>0</v>
      </c>
      <c r="L607" s="3"/>
      <c r="M607" s="3"/>
      <c r="N607" s="3"/>
      <c r="O607" s="3"/>
      <c r="P607" s="25">
        <v>82712414</v>
      </c>
      <c r="Q607" s="156">
        <v>59818742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3270525</v>
      </c>
      <c r="X607" s="3"/>
      <c r="Y607" s="3">
        <v>0</v>
      </c>
      <c r="Z607" s="3">
        <v>0</v>
      </c>
      <c r="AA607" s="3">
        <v>0</v>
      </c>
      <c r="AB607" s="3"/>
      <c r="AC607" s="27">
        <v>3270525</v>
      </c>
      <c r="AD607" s="28">
        <v>19623147</v>
      </c>
      <c r="AE607" s="135"/>
      <c r="AG607" s="135"/>
      <c r="AI607" s="135"/>
    </row>
    <row r="608" spans="1:35" x14ac:dyDescent="0.25">
      <c r="A608" s="29">
        <v>596</v>
      </c>
      <c r="B608" s="52"/>
      <c r="C608" s="134" t="str">
        <f>VLOOKUP(D608,[1]Hoja1!$A$2:$B$1115,2,0)</f>
        <v>25592</v>
      </c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>
        <v>75490883</v>
      </c>
      <c r="J608" s="3">
        <v>100543819</v>
      </c>
      <c r="K608" s="3">
        <v>0</v>
      </c>
      <c r="L608" s="3"/>
      <c r="M608" s="3"/>
      <c r="N608" s="3"/>
      <c r="O608" s="3"/>
      <c r="P608" s="25">
        <v>176034702</v>
      </c>
      <c r="Q608" s="156">
        <v>131998354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6290907</v>
      </c>
      <c r="X608" s="3"/>
      <c r="Y608" s="3">
        <v>0</v>
      </c>
      <c r="Z608" s="3">
        <v>0</v>
      </c>
      <c r="AA608" s="3">
        <v>0</v>
      </c>
      <c r="AB608" s="3"/>
      <c r="AC608" s="27">
        <v>6290907</v>
      </c>
      <c r="AD608" s="28">
        <v>37745441</v>
      </c>
      <c r="AE608" s="135"/>
      <c r="AG608" s="135"/>
      <c r="AI608" s="135"/>
    </row>
    <row r="609" spans="1:35" x14ac:dyDescent="0.25">
      <c r="A609" s="20">
        <v>597</v>
      </c>
      <c r="B609" s="52"/>
      <c r="C609" s="134" t="str">
        <f>VLOOKUP(D609,[1]Hoja1!$A$2:$B$1115,2,0)</f>
        <v>25594</v>
      </c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>
        <v>97674292</v>
      </c>
      <c r="J609" s="3">
        <v>150711813</v>
      </c>
      <c r="K609" s="3">
        <v>0</v>
      </c>
      <c r="L609" s="3"/>
      <c r="M609" s="3"/>
      <c r="N609" s="3"/>
      <c r="O609" s="3"/>
      <c r="P609" s="25">
        <v>248386105</v>
      </c>
      <c r="Q609" s="156">
        <v>191409433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8139524</v>
      </c>
      <c r="X609" s="3"/>
      <c r="Y609" s="3">
        <v>0</v>
      </c>
      <c r="Z609" s="3">
        <v>0</v>
      </c>
      <c r="AA609" s="3">
        <v>0</v>
      </c>
      <c r="AB609" s="3"/>
      <c r="AC609" s="27">
        <v>8139524</v>
      </c>
      <c r="AD609" s="28">
        <v>48837148</v>
      </c>
      <c r="AE609" s="135"/>
      <c r="AG609" s="135"/>
      <c r="AI609" s="135"/>
    </row>
    <row r="610" spans="1:35" x14ac:dyDescent="0.25">
      <c r="A610" s="29">
        <v>598</v>
      </c>
      <c r="B610" s="52"/>
      <c r="C610" s="134" t="str">
        <f>VLOOKUP(D610,[1]Hoja1!$A$2:$B$1115,2,0)</f>
        <v>25596</v>
      </c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>
        <v>94561734</v>
      </c>
      <c r="J610" s="3">
        <v>122285303</v>
      </c>
      <c r="K610" s="3">
        <v>0</v>
      </c>
      <c r="L610" s="3"/>
      <c r="M610" s="3"/>
      <c r="N610" s="3"/>
      <c r="O610" s="3"/>
      <c r="P610" s="25">
        <v>216847037</v>
      </c>
      <c r="Q610" s="156">
        <v>161686028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7880145</v>
      </c>
      <c r="X610" s="3"/>
      <c r="Y610" s="3">
        <v>0</v>
      </c>
      <c r="Z610" s="3">
        <v>0</v>
      </c>
      <c r="AA610" s="3">
        <v>0</v>
      </c>
      <c r="AB610" s="3"/>
      <c r="AC610" s="27">
        <v>7880145</v>
      </c>
      <c r="AD610" s="28">
        <v>47280864</v>
      </c>
      <c r="AE610" s="135"/>
      <c r="AG610" s="135"/>
      <c r="AI610" s="135"/>
    </row>
    <row r="611" spans="1:35" x14ac:dyDescent="0.25">
      <c r="A611" s="20">
        <v>599</v>
      </c>
      <c r="B611" s="52"/>
      <c r="C611" s="134" t="str">
        <f>VLOOKUP(D611,[1]Hoja1!$A$2:$B$1115,2,0)</f>
        <v>25599</v>
      </c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>
        <v>117891468</v>
      </c>
      <c r="J611" s="3">
        <v>125684594</v>
      </c>
      <c r="K611" s="3">
        <v>0</v>
      </c>
      <c r="L611" s="3"/>
      <c r="M611" s="3"/>
      <c r="N611" s="3"/>
      <c r="O611" s="3"/>
      <c r="P611" s="25">
        <v>243576062</v>
      </c>
      <c r="Q611" s="156">
        <v>174806039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9824289</v>
      </c>
      <c r="X611" s="3"/>
      <c r="Y611" s="3">
        <v>0</v>
      </c>
      <c r="Z611" s="3">
        <v>0</v>
      </c>
      <c r="AA611" s="3">
        <v>0</v>
      </c>
      <c r="AB611" s="3"/>
      <c r="AC611" s="27">
        <v>9824289</v>
      </c>
      <c r="AD611" s="28">
        <v>58945734</v>
      </c>
      <c r="AE611" s="135"/>
      <c r="AG611" s="135"/>
      <c r="AI611" s="135"/>
    </row>
    <row r="612" spans="1:35" x14ac:dyDescent="0.25">
      <c r="A612" s="29">
        <v>600</v>
      </c>
      <c r="B612" s="52"/>
      <c r="C612" s="134" t="str">
        <f>VLOOKUP(D612,[1]Hoja1!$A$2:$B$1115,2,0)</f>
        <v>25612</v>
      </c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>
        <v>128373338</v>
      </c>
      <c r="J612" s="3">
        <v>158702191</v>
      </c>
      <c r="K612" s="3">
        <v>0</v>
      </c>
      <c r="L612" s="3"/>
      <c r="M612" s="3"/>
      <c r="N612" s="3"/>
      <c r="O612" s="3"/>
      <c r="P612" s="25">
        <v>287075529</v>
      </c>
      <c r="Q612" s="156">
        <v>212191081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10697778</v>
      </c>
      <c r="X612" s="3"/>
      <c r="Y612" s="3">
        <v>0</v>
      </c>
      <c r="Z612" s="3">
        <v>0</v>
      </c>
      <c r="AA612" s="3">
        <v>0</v>
      </c>
      <c r="AB612" s="3"/>
      <c r="AC612" s="27">
        <v>10697778</v>
      </c>
      <c r="AD612" s="28">
        <v>64186670</v>
      </c>
      <c r="AE612" s="135"/>
      <c r="AG612" s="135"/>
      <c r="AI612" s="135"/>
    </row>
    <row r="613" spans="1:35" x14ac:dyDescent="0.25">
      <c r="A613" s="20">
        <v>601</v>
      </c>
      <c r="B613" s="52"/>
      <c r="C613" s="134" t="str">
        <f>VLOOKUP(D613,[1]Hoja1!$A$2:$B$1115,2,0)</f>
        <v>25645</v>
      </c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>
        <v>134942550</v>
      </c>
      <c r="J613" s="3">
        <v>164933513</v>
      </c>
      <c r="K613" s="3">
        <v>0</v>
      </c>
      <c r="L613" s="3"/>
      <c r="M613" s="3"/>
      <c r="N613" s="3"/>
      <c r="O613" s="3"/>
      <c r="P613" s="25">
        <v>299876063</v>
      </c>
      <c r="Q613" s="156">
        <v>221159578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11245213</v>
      </c>
      <c r="X613" s="3"/>
      <c r="Y613" s="3">
        <v>0</v>
      </c>
      <c r="Z613" s="3">
        <v>0</v>
      </c>
      <c r="AA613" s="3">
        <v>0</v>
      </c>
      <c r="AB613" s="3"/>
      <c r="AC613" s="27">
        <v>11245213</v>
      </c>
      <c r="AD613" s="28">
        <v>67471272</v>
      </c>
      <c r="AE613" s="135"/>
      <c r="AG613" s="135"/>
      <c r="AI613" s="135"/>
    </row>
    <row r="614" spans="1:35" x14ac:dyDescent="0.25">
      <c r="A614" s="29">
        <v>602</v>
      </c>
      <c r="B614" s="52"/>
      <c r="C614" s="134" t="str">
        <f>VLOOKUP(D614,[1]Hoja1!$A$2:$B$1115,2,0)</f>
        <v>25649</v>
      </c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>
        <v>122884736</v>
      </c>
      <c r="J614" s="3">
        <v>171103522</v>
      </c>
      <c r="K614" s="3">
        <v>0</v>
      </c>
      <c r="L614" s="3"/>
      <c r="M614" s="3"/>
      <c r="N614" s="3"/>
      <c r="O614" s="3"/>
      <c r="P614" s="25">
        <v>293988258</v>
      </c>
      <c r="Q614" s="156">
        <v>222305497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10240395</v>
      </c>
      <c r="X614" s="3"/>
      <c r="Y614" s="3">
        <v>0</v>
      </c>
      <c r="Z614" s="3">
        <v>0</v>
      </c>
      <c r="AA614" s="3">
        <v>0</v>
      </c>
      <c r="AB614" s="3"/>
      <c r="AC614" s="27">
        <v>10240395</v>
      </c>
      <c r="AD614" s="28">
        <v>61442366</v>
      </c>
      <c r="AE614" s="135"/>
      <c r="AG614" s="135"/>
      <c r="AI614" s="135"/>
    </row>
    <row r="615" spans="1:35" x14ac:dyDescent="0.25">
      <c r="A615" s="20">
        <v>603</v>
      </c>
      <c r="B615" s="52"/>
      <c r="C615" s="134" t="str">
        <f>VLOOKUP(D615,[1]Hoja1!$A$2:$B$1115,2,0)</f>
        <v>25653</v>
      </c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>
        <v>54834668</v>
      </c>
      <c r="J615" s="3">
        <v>66949645</v>
      </c>
      <c r="K615" s="3">
        <v>0</v>
      </c>
      <c r="L615" s="3"/>
      <c r="M615" s="3"/>
      <c r="N615" s="3"/>
      <c r="O615" s="3"/>
      <c r="P615" s="25">
        <v>121784313</v>
      </c>
      <c r="Q615" s="156">
        <v>89797425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4569556</v>
      </c>
      <c r="X615" s="3"/>
      <c r="Y615" s="3">
        <v>0</v>
      </c>
      <c r="Z615" s="3">
        <v>0</v>
      </c>
      <c r="AA615" s="3">
        <v>0</v>
      </c>
      <c r="AB615" s="3"/>
      <c r="AC615" s="27">
        <v>4569556</v>
      </c>
      <c r="AD615" s="28">
        <v>27417332</v>
      </c>
      <c r="AE615" s="135"/>
      <c r="AG615" s="135"/>
      <c r="AI615" s="135"/>
    </row>
    <row r="616" spans="1:35" x14ac:dyDescent="0.25">
      <c r="A616" s="29">
        <v>604</v>
      </c>
      <c r="B616" s="52"/>
      <c r="C616" s="134" t="str">
        <f>VLOOKUP(D616,[1]Hoja1!$A$2:$B$1115,2,0)</f>
        <v>25658</v>
      </c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>
        <v>122746688</v>
      </c>
      <c r="J616" s="3">
        <v>148862038</v>
      </c>
      <c r="K616" s="3">
        <v>0</v>
      </c>
      <c r="L616" s="3"/>
      <c r="M616" s="3"/>
      <c r="N616" s="3"/>
      <c r="O616" s="3"/>
      <c r="P616" s="25">
        <v>271608726</v>
      </c>
      <c r="Q616" s="156">
        <v>200006493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10228891</v>
      </c>
      <c r="X616" s="3"/>
      <c r="Y616" s="3">
        <v>0</v>
      </c>
      <c r="Z616" s="3">
        <v>0</v>
      </c>
      <c r="AA616" s="3">
        <v>0</v>
      </c>
      <c r="AB616" s="3"/>
      <c r="AC616" s="27">
        <v>10228891</v>
      </c>
      <c r="AD616" s="28">
        <v>61373342</v>
      </c>
      <c r="AE616" s="135"/>
      <c r="AG616" s="135"/>
      <c r="AI616" s="135"/>
    </row>
    <row r="617" spans="1:35" x14ac:dyDescent="0.25">
      <c r="A617" s="20">
        <v>605</v>
      </c>
      <c r="B617" s="52"/>
      <c r="C617" s="134" t="str">
        <f>VLOOKUP(D617,[1]Hoja1!$A$2:$B$1115,2,0)</f>
        <v>25662</v>
      </c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>
        <v>139570558</v>
      </c>
      <c r="J617" s="3">
        <v>158933949</v>
      </c>
      <c r="K617" s="3">
        <v>0</v>
      </c>
      <c r="L617" s="3"/>
      <c r="M617" s="3"/>
      <c r="N617" s="3"/>
      <c r="O617" s="3"/>
      <c r="P617" s="25">
        <v>298504507</v>
      </c>
      <c r="Q617" s="156">
        <v>217088349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11630880</v>
      </c>
      <c r="X617" s="3"/>
      <c r="Y617" s="3">
        <v>0</v>
      </c>
      <c r="Z617" s="3">
        <v>0</v>
      </c>
      <c r="AA617" s="3">
        <v>0</v>
      </c>
      <c r="AB617" s="3"/>
      <c r="AC617" s="27">
        <v>11630880</v>
      </c>
      <c r="AD617" s="28">
        <v>69785278</v>
      </c>
      <c r="AE617" s="135"/>
      <c r="AG617" s="135"/>
      <c r="AI617" s="135"/>
    </row>
    <row r="618" spans="1:35" x14ac:dyDescent="0.25">
      <c r="A618" s="29">
        <v>606</v>
      </c>
      <c r="B618" s="52"/>
      <c r="C618" s="134" t="str">
        <f>VLOOKUP(D618,[1]Hoja1!$A$2:$B$1115,2,0)</f>
        <v>25718</v>
      </c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>
        <v>182772512</v>
      </c>
      <c r="J618" s="3">
        <v>222224818</v>
      </c>
      <c r="K618" s="3">
        <v>0</v>
      </c>
      <c r="L618" s="3"/>
      <c r="M618" s="3"/>
      <c r="N618" s="3"/>
      <c r="O618" s="3"/>
      <c r="P618" s="25">
        <v>404997330</v>
      </c>
      <c r="Q618" s="156">
        <v>298380033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15231043</v>
      </c>
      <c r="X618" s="3"/>
      <c r="Y618" s="3">
        <v>0</v>
      </c>
      <c r="Z618" s="3">
        <v>0</v>
      </c>
      <c r="AA618" s="3">
        <v>0</v>
      </c>
      <c r="AB618" s="3"/>
      <c r="AC618" s="27">
        <v>15231043</v>
      </c>
      <c r="AD618" s="28">
        <v>91386254</v>
      </c>
      <c r="AE618" s="135"/>
      <c r="AG618" s="135"/>
      <c r="AI618" s="135"/>
    </row>
    <row r="619" spans="1:35" x14ac:dyDescent="0.25">
      <c r="A619" s="20">
        <v>607</v>
      </c>
      <c r="B619" s="52"/>
      <c r="C619" s="134" t="str">
        <f>VLOOKUP(D619,[1]Hoja1!$A$2:$B$1115,2,0)</f>
        <v>25736</v>
      </c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>
        <v>192696876</v>
      </c>
      <c r="J619" s="3">
        <v>226139138</v>
      </c>
      <c r="K619" s="3">
        <v>0</v>
      </c>
      <c r="L619" s="3"/>
      <c r="M619" s="3"/>
      <c r="N619" s="3"/>
      <c r="O619" s="3"/>
      <c r="P619" s="25">
        <v>418836014</v>
      </c>
      <c r="Q619" s="156">
        <v>306429503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16058073</v>
      </c>
      <c r="X619" s="3"/>
      <c r="Y619" s="3">
        <v>0</v>
      </c>
      <c r="Z619" s="3">
        <v>0</v>
      </c>
      <c r="AA619" s="3">
        <v>0</v>
      </c>
      <c r="AB619" s="3"/>
      <c r="AC619" s="27">
        <v>16058073</v>
      </c>
      <c r="AD619" s="28">
        <v>96348438</v>
      </c>
      <c r="AE619" s="135"/>
      <c r="AG619" s="135"/>
      <c r="AI619" s="135"/>
    </row>
    <row r="620" spans="1:35" x14ac:dyDescent="0.25">
      <c r="A620" s="29">
        <v>608</v>
      </c>
      <c r="B620" s="52"/>
      <c r="C620" s="134" t="str">
        <f>VLOOKUP(D620,[1]Hoja1!$A$2:$B$1115,2,0)</f>
        <v>25740</v>
      </c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>
        <v>378045792</v>
      </c>
      <c r="J620" s="3">
        <v>449283221</v>
      </c>
      <c r="K620" s="3">
        <v>0</v>
      </c>
      <c r="L620" s="3"/>
      <c r="M620" s="3"/>
      <c r="N620" s="3"/>
      <c r="O620" s="3"/>
      <c r="P620" s="25">
        <v>827329013</v>
      </c>
      <c r="Q620" s="156">
        <v>606802301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31503816</v>
      </c>
      <c r="X620" s="3"/>
      <c r="Y620" s="3">
        <v>0</v>
      </c>
      <c r="Z620" s="3">
        <v>0</v>
      </c>
      <c r="AA620" s="3">
        <v>0</v>
      </c>
      <c r="AB620" s="3"/>
      <c r="AC620" s="27">
        <v>31503816</v>
      </c>
      <c r="AD620" s="28">
        <v>189022896</v>
      </c>
      <c r="AE620" s="135"/>
      <c r="AG620" s="135"/>
      <c r="AI620" s="135"/>
    </row>
    <row r="621" spans="1:35" x14ac:dyDescent="0.25">
      <c r="A621" s="20">
        <v>609</v>
      </c>
      <c r="B621" s="52"/>
      <c r="C621" s="134" t="str">
        <f>VLOOKUP(D621,[1]Hoja1!$A$2:$B$1115,2,0)</f>
        <v>25743</v>
      </c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>
        <v>259940624</v>
      </c>
      <c r="J621" s="3">
        <v>358542411</v>
      </c>
      <c r="K621" s="3">
        <v>0</v>
      </c>
      <c r="L621" s="3"/>
      <c r="M621" s="3"/>
      <c r="N621" s="3"/>
      <c r="O621" s="3"/>
      <c r="P621" s="25">
        <v>618483035</v>
      </c>
      <c r="Q621" s="156">
        <v>466851006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21661719</v>
      </c>
      <c r="X621" s="3"/>
      <c r="Y621" s="3">
        <v>0</v>
      </c>
      <c r="Z621" s="3">
        <v>0</v>
      </c>
      <c r="AA621" s="3">
        <v>0</v>
      </c>
      <c r="AB621" s="3"/>
      <c r="AC621" s="27">
        <v>21661719</v>
      </c>
      <c r="AD621" s="28">
        <v>129970310</v>
      </c>
      <c r="AE621" s="135"/>
      <c r="AG621" s="135"/>
      <c r="AI621" s="135"/>
    </row>
    <row r="622" spans="1:35" x14ac:dyDescent="0.25">
      <c r="A622" s="29">
        <v>610</v>
      </c>
      <c r="B622" s="52"/>
      <c r="C622" s="134" t="str">
        <f>VLOOKUP(D622,[1]Hoja1!$A$2:$B$1115,2,0)</f>
        <v>25745</v>
      </c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>
        <v>161491682</v>
      </c>
      <c r="J622" s="3">
        <v>220311744</v>
      </c>
      <c r="K622" s="3">
        <v>0</v>
      </c>
      <c r="L622" s="3"/>
      <c r="M622" s="3"/>
      <c r="N622" s="3"/>
      <c r="O622" s="3"/>
      <c r="P622" s="25">
        <v>381803426</v>
      </c>
      <c r="Q622" s="156">
        <v>287599944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13457640</v>
      </c>
      <c r="X622" s="3"/>
      <c r="Y622" s="3">
        <v>0</v>
      </c>
      <c r="Z622" s="3">
        <v>0</v>
      </c>
      <c r="AA622" s="3">
        <v>0</v>
      </c>
      <c r="AB622" s="3"/>
      <c r="AC622" s="27">
        <v>13457640</v>
      </c>
      <c r="AD622" s="28">
        <v>80745842</v>
      </c>
      <c r="AE622" s="135"/>
      <c r="AG622" s="135"/>
      <c r="AI622" s="135"/>
    </row>
    <row r="623" spans="1:35" x14ac:dyDescent="0.25">
      <c r="A623" s="20">
        <v>611</v>
      </c>
      <c r="B623" s="52"/>
      <c r="C623" s="134" t="str">
        <f>VLOOKUP(D623,[1]Hoja1!$A$2:$B$1115,2,0)</f>
        <v>25758</v>
      </c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>
        <v>306772860</v>
      </c>
      <c r="J623" s="3">
        <v>404599051</v>
      </c>
      <c r="K623" s="3">
        <v>0</v>
      </c>
      <c r="L623" s="3"/>
      <c r="M623" s="3"/>
      <c r="N623" s="3"/>
      <c r="O623" s="3"/>
      <c r="P623" s="25">
        <v>711371911</v>
      </c>
      <c r="Q623" s="156">
        <v>532421076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25564405</v>
      </c>
      <c r="X623" s="3"/>
      <c r="Y623" s="3">
        <v>0</v>
      </c>
      <c r="Z623" s="3">
        <v>0</v>
      </c>
      <c r="AA623" s="3">
        <v>0</v>
      </c>
      <c r="AB623" s="3"/>
      <c r="AC623" s="27">
        <v>25564405</v>
      </c>
      <c r="AD623" s="28">
        <v>153386430</v>
      </c>
      <c r="AE623" s="135"/>
      <c r="AG623" s="135"/>
      <c r="AI623" s="135"/>
    </row>
    <row r="624" spans="1:35" x14ac:dyDescent="0.25">
      <c r="A624" s="29">
        <v>612</v>
      </c>
      <c r="B624" s="52"/>
      <c r="C624" s="134" t="str">
        <f>VLOOKUP(D624,[1]Hoja1!$A$2:$B$1115,2,0)</f>
        <v>25769</v>
      </c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>
        <v>161264288</v>
      </c>
      <c r="J624" s="3">
        <v>207160423</v>
      </c>
      <c r="K624" s="3">
        <v>0</v>
      </c>
      <c r="L624" s="3"/>
      <c r="M624" s="3"/>
      <c r="N624" s="3"/>
      <c r="O624" s="3"/>
      <c r="P624" s="25">
        <v>368424711</v>
      </c>
      <c r="Q624" s="156">
        <v>274353878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13438691</v>
      </c>
      <c r="X624" s="3"/>
      <c r="Y624" s="3">
        <v>0</v>
      </c>
      <c r="Z624" s="3">
        <v>0</v>
      </c>
      <c r="AA624" s="3">
        <v>0</v>
      </c>
      <c r="AB624" s="3"/>
      <c r="AC624" s="27">
        <v>13438691</v>
      </c>
      <c r="AD624" s="28">
        <v>80632142</v>
      </c>
      <c r="AE624" s="135"/>
      <c r="AG624" s="135"/>
      <c r="AI624" s="135"/>
    </row>
    <row r="625" spans="1:35" x14ac:dyDescent="0.25">
      <c r="A625" s="20">
        <v>613</v>
      </c>
      <c r="B625" s="52"/>
      <c r="C625" s="134" t="str">
        <f>VLOOKUP(D625,[1]Hoja1!$A$2:$B$1115,2,0)</f>
        <v>25772</v>
      </c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>
        <v>217580980</v>
      </c>
      <c r="J625" s="3">
        <v>279003741</v>
      </c>
      <c r="K625" s="3">
        <v>0</v>
      </c>
      <c r="L625" s="3"/>
      <c r="M625" s="3"/>
      <c r="N625" s="3"/>
      <c r="O625" s="3"/>
      <c r="P625" s="25">
        <v>496584721</v>
      </c>
      <c r="Q625" s="156">
        <v>369662481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18131748</v>
      </c>
      <c r="X625" s="3"/>
      <c r="Y625" s="3">
        <v>0</v>
      </c>
      <c r="Z625" s="3">
        <v>0</v>
      </c>
      <c r="AA625" s="3">
        <v>0</v>
      </c>
      <c r="AB625" s="3"/>
      <c r="AC625" s="27">
        <v>18131748</v>
      </c>
      <c r="AD625" s="28">
        <v>108790492</v>
      </c>
      <c r="AE625" s="135"/>
      <c r="AG625" s="135"/>
      <c r="AI625" s="135"/>
    </row>
    <row r="626" spans="1:35" x14ac:dyDescent="0.25">
      <c r="A626" s="29">
        <v>614</v>
      </c>
      <c r="B626" s="52"/>
      <c r="C626" s="134" t="str">
        <f>VLOOKUP(D626,[1]Hoja1!$A$2:$B$1115,2,0)</f>
        <v>25777</v>
      </c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>
        <v>82276858</v>
      </c>
      <c r="J626" s="3">
        <v>101163760</v>
      </c>
      <c r="K626" s="3">
        <v>0</v>
      </c>
      <c r="L626" s="3"/>
      <c r="M626" s="3"/>
      <c r="N626" s="3"/>
      <c r="O626" s="3"/>
      <c r="P626" s="25">
        <v>183440618</v>
      </c>
      <c r="Q626" s="156">
        <v>135445785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6856405</v>
      </c>
      <c r="X626" s="3"/>
      <c r="Y626" s="3">
        <v>0</v>
      </c>
      <c r="Z626" s="3">
        <v>0</v>
      </c>
      <c r="AA626" s="3">
        <v>0</v>
      </c>
      <c r="AB626" s="3"/>
      <c r="AC626" s="27">
        <v>6856405</v>
      </c>
      <c r="AD626" s="28">
        <v>41138428</v>
      </c>
      <c r="AE626" s="135"/>
      <c r="AG626" s="135"/>
      <c r="AI626" s="135"/>
    </row>
    <row r="627" spans="1:35" x14ac:dyDescent="0.25">
      <c r="A627" s="20">
        <v>615</v>
      </c>
      <c r="B627" s="52"/>
      <c r="C627" s="134" t="str">
        <f>VLOOKUP(D627,[1]Hoja1!$A$2:$B$1115,2,0)</f>
        <v>25779</v>
      </c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>
        <v>81147556</v>
      </c>
      <c r="J627" s="3">
        <v>103887125</v>
      </c>
      <c r="K627" s="3">
        <v>0</v>
      </c>
      <c r="L627" s="3"/>
      <c r="M627" s="3"/>
      <c r="N627" s="3"/>
      <c r="O627" s="3"/>
      <c r="P627" s="25">
        <v>185034681</v>
      </c>
      <c r="Q627" s="156">
        <v>137698605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6762296</v>
      </c>
      <c r="X627" s="3"/>
      <c r="Y627" s="3">
        <v>0</v>
      </c>
      <c r="Z627" s="3">
        <v>0</v>
      </c>
      <c r="AA627" s="3">
        <v>0</v>
      </c>
      <c r="AB627" s="3"/>
      <c r="AC627" s="27">
        <v>6762296</v>
      </c>
      <c r="AD627" s="28">
        <v>40573780</v>
      </c>
      <c r="AE627" s="135"/>
      <c r="AG627" s="135"/>
      <c r="AI627" s="135"/>
    </row>
    <row r="628" spans="1:35" x14ac:dyDescent="0.25">
      <c r="A628" s="29">
        <v>616</v>
      </c>
      <c r="B628" s="52"/>
      <c r="C628" s="134" t="str">
        <f>VLOOKUP(D628,[1]Hoja1!$A$2:$B$1115,2,0)</f>
        <v>25781</v>
      </c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>
        <v>99827066</v>
      </c>
      <c r="J628" s="3">
        <v>118610970</v>
      </c>
      <c r="K628" s="3">
        <v>0</v>
      </c>
      <c r="L628" s="3"/>
      <c r="M628" s="3"/>
      <c r="N628" s="3"/>
      <c r="O628" s="3"/>
      <c r="P628" s="25">
        <v>218438036</v>
      </c>
      <c r="Q628" s="156">
        <v>160205580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8318922</v>
      </c>
      <c r="X628" s="3"/>
      <c r="Y628" s="3">
        <v>0</v>
      </c>
      <c r="Z628" s="3">
        <v>0</v>
      </c>
      <c r="AA628" s="3">
        <v>0</v>
      </c>
      <c r="AB628" s="3"/>
      <c r="AC628" s="27">
        <v>8318922</v>
      </c>
      <c r="AD628" s="28">
        <v>49913534</v>
      </c>
      <c r="AE628" s="135"/>
      <c r="AG628" s="135"/>
      <c r="AI628" s="135"/>
    </row>
    <row r="629" spans="1:35" x14ac:dyDescent="0.25">
      <c r="A629" s="20">
        <v>617</v>
      </c>
      <c r="B629" s="52"/>
      <c r="C629" s="134" t="str">
        <f>VLOOKUP(D629,[1]Hoja1!$A$2:$B$1115,2,0)</f>
        <v>25785</v>
      </c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>
        <v>247850940</v>
      </c>
      <c r="J629" s="3">
        <v>312299271</v>
      </c>
      <c r="K629" s="3">
        <v>0</v>
      </c>
      <c r="L629" s="3"/>
      <c r="M629" s="3"/>
      <c r="N629" s="3"/>
      <c r="O629" s="3"/>
      <c r="P629" s="25">
        <v>560150211</v>
      </c>
      <c r="Q629" s="156">
        <v>415570496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20654245</v>
      </c>
      <c r="X629" s="3"/>
      <c r="Y629" s="3">
        <v>0</v>
      </c>
      <c r="Z629" s="3">
        <v>0</v>
      </c>
      <c r="AA629" s="3">
        <v>0</v>
      </c>
      <c r="AB629" s="3"/>
      <c r="AC629" s="27">
        <v>20654245</v>
      </c>
      <c r="AD629" s="28">
        <v>123925470</v>
      </c>
      <c r="AE629" s="135"/>
      <c r="AG629" s="135"/>
      <c r="AI629" s="135"/>
    </row>
    <row r="630" spans="1:35" x14ac:dyDescent="0.25">
      <c r="A630" s="29">
        <v>618</v>
      </c>
      <c r="B630" s="52"/>
      <c r="C630" s="134" t="str">
        <f>VLOOKUP(D630,[1]Hoja1!$A$2:$B$1115,2,0)</f>
        <v>25793</v>
      </c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>
        <v>152124096</v>
      </c>
      <c r="J630" s="3">
        <v>199759595</v>
      </c>
      <c r="K630" s="3">
        <v>0</v>
      </c>
      <c r="L630" s="3"/>
      <c r="M630" s="3"/>
      <c r="N630" s="3"/>
      <c r="O630" s="3"/>
      <c r="P630" s="25">
        <v>351883691</v>
      </c>
      <c r="Q630" s="156">
        <v>263144635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12677008</v>
      </c>
      <c r="X630" s="3"/>
      <c r="Y630" s="3">
        <v>0</v>
      </c>
      <c r="Z630" s="3">
        <v>0</v>
      </c>
      <c r="AA630" s="3">
        <v>0</v>
      </c>
      <c r="AB630" s="3"/>
      <c r="AC630" s="27">
        <v>12677008</v>
      </c>
      <c r="AD630" s="28">
        <v>76062048</v>
      </c>
      <c r="AE630" s="135"/>
      <c r="AG630" s="135"/>
      <c r="AI630" s="135"/>
    </row>
    <row r="631" spans="1:35" x14ac:dyDescent="0.25">
      <c r="A631" s="20">
        <v>619</v>
      </c>
      <c r="B631" s="52"/>
      <c r="C631" s="134" t="str">
        <f>VLOOKUP(D631,[1]Hoja1!$A$2:$B$1115,2,0)</f>
        <v>25797</v>
      </c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>
        <v>108209512</v>
      </c>
      <c r="J631" s="3">
        <v>139274739</v>
      </c>
      <c r="K631" s="3">
        <v>0</v>
      </c>
      <c r="L631" s="3"/>
      <c r="M631" s="3"/>
      <c r="N631" s="3"/>
      <c r="O631" s="3"/>
      <c r="P631" s="25">
        <v>247484251</v>
      </c>
      <c r="Q631" s="156">
        <v>184362034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9017459</v>
      </c>
      <c r="X631" s="3"/>
      <c r="Y631" s="3">
        <v>0</v>
      </c>
      <c r="Z631" s="3">
        <v>0</v>
      </c>
      <c r="AA631" s="3">
        <v>0</v>
      </c>
      <c r="AB631" s="3"/>
      <c r="AC631" s="27">
        <v>9017459</v>
      </c>
      <c r="AD631" s="28">
        <v>54104758</v>
      </c>
      <c r="AE631" s="135"/>
      <c r="AG631" s="135"/>
      <c r="AI631" s="135"/>
    </row>
    <row r="632" spans="1:35" x14ac:dyDescent="0.25">
      <c r="A632" s="29">
        <v>620</v>
      </c>
      <c r="B632" s="52"/>
      <c r="C632" s="134" t="str">
        <f>VLOOKUP(D632,[1]Hoja1!$A$2:$B$1115,2,0)</f>
        <v>25799</v>
      </c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>
        <v>236692272</v>
      </c>
      <c r="J632" s="3">
        <v>332375653</v>
      </c>
      <c r="K632" s="3">
        <v>0</v>
      </c>
      <c r="L632" s="3"/>
      <c r="M632" s="3"/>
      <c r="N632" s="3"/>
      <c r="O632" s="3"/>
      <c r="P632" s="25">
        <v>569067925</v>
      </c>
      <c r="Q632" s="156">
        <v>430997433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19724356</v>
      </c>
      <c r="X632" s="3"/>
      <c r="Y632" s="3">
        <v>0</v>
      </c>
      <c r="Z632" s="3">
        <v>0</v>
      </c>
      <c r="AA632" s="3">
        <v>0</v>
      </c>
      <c r="AB632" s="3"/>
      <c r="AC632" s="27">
        <v>19724356</v>
      </c>
      <c r="AD632" s="28">
        <v>118346136</v>
      </c>
      <c r="AE632" s="135"/>
      <c r="AG632" s="135"/>
      <c r="AI632" s="135"/>
    </row>
    <row r="633" spans="1:35" x14ac:dyDescent="0.25">
      <c r="A633" s="20">
        <v>621</v>
      </c>
      <c r="B633" s="52"/>
      <c r="C633" s="134" t="str">
        <f>VLOOKUP(D633,[1]Hoja1!$A$2:$B$1115,2,0)</f>
        <v>25805</v>
      </c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>
        <v>75344750</v>
      </c>
      <c r="J633" s="3">
        <v>78031156</v>
      </c>
      <c r="K633" s="3">
        <v>0</v>
      </c>
      <c r="L633" s="3"/>
      <c r="M633" s="3"/>
      <c r="N633" s="3"/>
      <c r="O633" s="3"/>
      <c r="P633" s="25">
        <v>153375906</v>
      </c>
      <c r="Q633" s="156">
        <v>109424801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6278729</v>
      </c>
      <c r="X633" s="3"/>
      <c r="Y633" s="3">
        <v>0</v>
      </c>
      <c r="Z633" s="3">
        <v>0</v>
      </c>
      <c r="AA633" s="3">
        <v>0</v>
      </c>
      <c r="AB633" s="3"/>
      <c r="AC633" s="27">
        <v>6278729</v>
      </c>
      <c r="AD633" s="28">
        <v>37672376</v>
      </c>
      <c r="AE633" s="135"/>
      <c r="AG633" s="135"/>
      <c r="AI633" s="135"/>
    </row>
    <row r="634" spans="1:35" x14ac:dyDescent="0.25">
      <c r="A634" s="29">
        <v>622</v>
      </c>
      <c r="B634" s="52"/>
      <c r="C634" s="134" t="str">
        <f>VLOOKUP(D634,[1]Hoja1!$A$2:$B$1115,2,0)</f>
        <v>25807</v>
      </c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>
        <v>33898622</v>
      </c>
      <c r="J634" s="3">
        <v>39722591</v>
      </c>
      <c r="K634" s="3">
        <v>0</v>
      </c>
      <c r="L634" s="3"/>
      <c r="M634" s="3"/>
      <c r="N634" s="3"/>
      <c r="O634" s="3"/>
      <c r="P634" s="25">
        <v>73621213</v>
      </c>
      <c r="Q634" s="156">
        <v>53847016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2824885</v>
      </c>
      <c r="X634" s="3"/>
      <c r="Y634" s="3">
        <v>0</v>
      </c>
      <c r="Z634" s="3">
        <v>0</v>
      </c>
      <c r="AA634" s="3">
        <v>0</v>
      </c>
      <c r="AB634" s="3"/>
      <c r="AC634" s="27">
        <v>2824885</v>
      </c>
      <c r="AD634" s="28">
        <v>16949312</v>
      </c>
      <c r="AE634" s="135"/>
      <c r="AG634" s="135"/>
      <c r="AI634" s="135"/>
    </row>
    <row r="635" spans="1:35" x14ac:dyDescent="0.25">
      <c r="A635" s="20">
        <v>623</v>
      </c>
      <c r="B635" s="52"/>
      <c r="C635" s="134" t="str">
        <f>VLOOKUP(D635,[1]Hoja1!$A$2:$B$1115,2,0)</f>
        <v>25815</v>
      </c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>
        <v>179317512</v>
      </c>
      <c r="J635" s="3">
        <v>206741069</v>
      </c>
      <c r="K635" s="3">
        <v>0</v>
      </c>
      <c r="L635" s="3"/>
      <c r="M635" s="3"/>
      <c r="N635" s="3"/>
      <c r="O635" s="3"/>
      <c r="P635" s="25">
        <v>386058581</v>
      </c>
      <c r="Q635" s="156">
        <v>281456699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14943126</v>
      </c>
      <c r="X635" s="3"/>
      <c r="Y635" s="3">
        <v>0</v>
      </c>
      <c r="Z635" s="3">
        <v>0</v>
      </c>
      <c r="AA635" s="3">
        <v>0</v>
      </c>
      <c r="AB635" s="3"/>
      <c r="AC635" s="27">
        <v>14943126</v>
      </c>
      <c r="AD635" s="28">
        <v>89658756</v>
      </c>
      <c r="AE635" s="135"/>
      <c r="AG635" s="135"/>
      <c r="AI635" s="135"/>
    </row>
    <row r="636" spans="1:35" x14ac:dyDescent="0.25">
      <c r="A636" s="29">
        <v>624</v>
      </c>
      <c r="B636" s="52"/>
      <c r="C636" s="134" t="str">
        <f>VLOOKUP(D636,[1]Hoja1!$A$2:$B$1115,2,0)</f>
        <v>25817</v>
      </c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>
        <v>775314448</v>
      </c>
      <c r="J636" s="3">
        <v>956522138</v>
      </c>
      <c r="K636" s="3">
        <v>0</v>
      </c>
      <c r="L636" s="3"/>
      <c r="M636" s="3"/>
      <c r="N636" s="3"/>
      <c r="O636" s="3"/>
      <c r="P636" s="25">
        <v>1731836586</v>
      </c>
      <c r="Q636" s="156">
        <v>1279569823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64609537</v>
      </c>
      <c r="X636" s="3"/>
      <c r="Y636" s="3">
        <v>0</v>
      </c>
      <c r="Z636" s="3">
        <v>0</v>
      </c>
      <c r="AA636" s="3">
        <v>0</v>
      </c>
      <c r="AB636" s="3"/>
      <c r="AC636" s="27">
        <v>64609537</v>
      </c>
      <c r="AD636" s="28">
        <v>387657226</v>
      </c>
      <c r="AE636" s="135"/>
      <c r="AG636" s="135"/>
      <c r="AI636" s="135"/>
    </row>
    <row r="637" spans="1:35" x14ac:dyDescent="0.25">
      <c r="A637" s="20">
        <v>625</v>
      </c>
      <c r="B637" s="52"/>
      <c r="C637" s="134" t="str">
        <f>VLOOKUP(D637,[1]Hoja1!$A$2:$B$1115,2,0)</f>
        <v>25823</v>
      </c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>
        <v>62880301</v>
      </c>
      <c r="J637" s="3">
        <v>71926033</v>
      </c>
      <c r="K637" s="3">
        <v>0</v>
      </c>
      <c r="L637" s="3"/>
      <c r="M637" s="3"/>
      <c r="N637" s="3"/>
      <c r="O637" s="3"/>
      <c r="P637" s="25">
        <v>134806334</v>
      </c>
      <c r="Q637" s="156">
        <v>98126158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5240025</v>
      </c>
      <c r="X637" s="3"/>
      <c r="Y637" s="3">
        <v>0</v>
      </c>
      <c r="Z637" s="3">
        <v>0</v>
      </c>
      <c r="AA637" s="3">
        <v>0</v>
      </c>
      <c r="AB637" s="3"/>
      <c r="AC637" s="27">
        <v>5240025</v>
      </c>
      <c r="AD637" s="28">
        <v>31440151</v>
      </c>
      <c r="AE637" s="135"/>
      <c r="AG637" s="135"/>
      <c r="AI637" s="135"/>
    </row>
    <row r="638" spans="1:35" x14ac:dyDescent="0.25">
      <c r="A638" s="29">
        <v>626</v>
      </c>
      <c r="B638" s="52"/>
      <c r="C638" s="134" t="str">
        <f>VLOOKUP(D638,[1]Hoja1!$A$2:$B$1115,2,0)</f>
        <v>25839</v>
      </c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>
        <v>179338128</v>
      </c>
      <c r="J638" s="3">
        <v>192542291</v>
      </c>
      <c r="K638" s="3">
        <v>0</v>
      </c>
      <c r="L638" s="3"/>
      <c r="M638" s="3"/>
      <c r="N638" s="3"/>
      <c r="O638" s="3"/>
      <c r="P638" s="25">
        <v>371880419</v>
      </c>
      <c r="Q638" s="156">
        <v>267266511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14944844</v>
      </c>
      <c r="X638" s="3"/>
      <c r="Y638" s="3">
        <v>0</v>
      </c>
      <c r="Z638" s="3">
        <v>0</v>
      </c>
      <c r="AA638" s="3">
        <v>0</v>
      </c>
      <c r="AB638" s="3"/>
      <c r="AC638" s="27">
        <v>14944844</v>
      </c>
      <c r="AD638" s="28">
        <v>89669064</v>
      </c>
      <c r="AE638" s="135"/>
      <c r="AG638" s="135"/>
      <c r="AI638" s="135"/>
    </row>
    <row r="639" spans="1:35" x14ac:dyDescent="0.25">
      <c r="A639" s="20">
        <v>627</v>
      </c>
      <c r="B639" s="52"/>
      <c r="C639" s="134" t="str">
        <f>VLOOKUP(D639,[1]Hoja1!$A$2:$B$1115,2,0)</f>
        <v>25841</v>
      </c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>
        <v>98345642</v>
      </c>
      <c r="J639" s="3">
        <v>115778038</v>
      </c>
      <c r="K639" s="3">
        <v>0</v>
      </c>
      <c r="L639" s="3"/>
      <c r="M639" s="3"/>
      <c r="N639" s="3"/>
      <c r="O639" s="3"/>
      <c r="P639" s="25">
        <v>214123680</v>
      </c>
      <c r="Q639" s="156">
        <v>156755388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8195470</v>
      </c>
      <c r="X639" s="3"/>
      <c r="Y639" s="3">
        <v>0</v>
      </c>
      <c r="Z639" s="3">
        <v>0</v>
      </c>
      <c r="AA639" s="3">
        <v>0</v>
      </c>
      <c r="AB639" s="3"/>
      <c r="AC639" s="27">
        <v>8195470</v>
      </c>
      <c r="AD639" s="28">
        <v>49172822</v>
      </c>
      <c r="AE639" s="135"/>
      <c r="AG639" s="135"/>
      <c r="AI639" s="135"/>
    </row>
    <row r="640" spans="1:35" x14ac:dyDescent="0.25">
      <c r="A640" s="29">
        <v>628</v>
      </c>
      <c r="B640" s="52"/>
      <c r="C640" s="134" t="str">
        <f>VLOOKUP(D640,[1]Hoja1!$A$2:$B$1115,2,0)</f>
        <v>25843</v>
      </c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>
        <v>579037696</v>
      </c>
      <c r="J640" s="3">
        <v>682997045</v>
      </c>
      <c r="K640" s="3">
        <v>0</v>
      </c>
      <c r="L640" s="3"/>
      <c r="M640" s="3"/>
      <c r="N640" s="3"/>
      <c r="O640" s="3"/>
      <c r="P640" s="25">
        <v>1262034741</v>
      </c>
      <c r="Q640" s="156">
        <v>924262750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48253141</v>
      </c>
      <c r="X640" s="3"/>
      <c r="Y640" s="3">
        <v>0</v>
      </c>
      <c r="Z640" s="3">
        <v>0</v>
      </c>
      <c r="AA640" s="3">
        <v>0</v>
      </c>
      <c r="AB640" s="3"/>
      <c r="AC640" s="27">
        <v>48253141</v>
      </c>
      <c r="AD640" s="28">
        <v>289518850</v>
      </c>
      <c r="AE640" s="135"/>
      <c r="AG640" s="135"/>
      <c r="AI640" s="135"/>
    </row>
    <row r="641" spans="1:35" x14ac:dyDescent="0.25">
      <c r="A641" s="20">
        <v>629</v>
      </c>
      <c r="B641" s="52"/>
      <c r="C641" s="134" t="str">
        <f>VLOOKUP(D641,[1]Hoja1!$A$2:$B$1115,2,0)</f>
        <v>25845</v>
      </c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>
        <v>107179462</v>
      </c>
      <c r="J641" s="3">
        <v>109505394</v>
      </c>
      <c r="K641" s="3">
        <v>0</v>
      </c>
      <c r="L641" s="3"/>
      <c r="M641" s="3"/>
      <c r="N641" s="3"/>
      <c r="O641" s="3"/>
      <c r="P641" s="25">
        <v>216684856</v>
      </c>
      <c r="Q641" s="156">
        <v>154163504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8931622</v>
      </c>
      <c r="X641" s="3"/>
      <c r="Y641" s="3">
        <v>0</v>
      </c>
      <c r="Z641" s="3">
        <v>0</v>
      </c>
      <c r="AA641" s="3">
        <v>0</v>
      </c>
      <c r="AB641" s="3"/>
      <c r="AC641" s="27">
        <v>8931622</v>
      </c>
      <c r="AD641" s="28">
        <v>53589730</v>
      </c>
      <c r="AE641" s="135"/>
      <c r="AG641" s="135"/>
      <c r="AI641" s="135"/>
    </row>
    <row r="642" spans="1:35" x14ac:dyDescent="0.25">
      <c r="A642" s="29">
        <v>630</v>
      </c>
      <c r="B642" s="52"/>
      <c r="C642" s="134" t="str">
        <f>VLOOKUP(D642,[1]Hoja1!$A$2:$B$1115,2,0)</f>
        <v>25851</v>
      </c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>
        <v>49828233</v>
      </c>
      <c r="J642" s="3">
        <v>63223326</v>
      </c>
      <c r="K642" s="3">
        <v>0</v>
      </c>
      <c r="L642" s="3"/>
      <c r="M642" s="3"/>
      <c r="N642" s="3"/>
      <c r="O642" s="3"/>
      <c r="P642" s="25">
        <v>113051559</v>
      </c>
      <c r="Q642" s="156">
        <v>83985091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4152353</v>
      </c>
      <c r="X642" s="3"/>
      <c r="Y642" s="3">
        <v>0</v>
      </c>
      <c r="Z642" s="3">
        <v>0</v>
      </c>
      <c r="AA642" s="3">
        <v>0</v>
      </c>
      <c r="AB642" s="3"/>
      <c r="AC642" s="27">
        <v>4152353</v>
      </c>
      <c r="AD642" s="28">
        <v>24914115</v>
      </c>
      <c r="AE642" s="135"/>
      <c r="AG642" s="135"/>
      <c r="AI642" s="135"/>
    </row>
    <row r="643" spans="1:35" x14ac:dyDescent="0.25">
      <c r="A643" s="20">
        <v>631</v>
      </c>
      <c r="B643" s="52"/>
      <c r="C643" s="134" t="str">
        <f>VLOOKUP(D643,[1]Hoja1!$A$2:$B$1115,2,0)</f>
        <v>25862</v>
      </c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>
        <v>128822276</v>
      </c>
      <c r="J643" s="3">
        <v>127816140</v>
      </c>
      <c r="K643" s="3">
        <v>0</v>
      </c>
      <c r="L643" s="3"/>
      <c r="M643" s="3"/>
      <c r="N643" s="3"/>
      <c r="O643" s="3"/>
      <c r="P643" s="25">
        <v>256638416</v>
      </c>
      <c r="Q643" s="156">
        <v>181492090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10735190</v>
      </c>
      <c r="X643" s="3"/>
      <c r="Y643" s="3">
        <v>0</v>
      </c>
      <c r="Z643" s="3">
        <v>0</v>
      </c>
      <c r="AA643" s="3">
        <v>0</v>
      </c>
      <c r="AB643" s="3"/>
      <c r="AC643" s="27">
        <v>10735190</v>
      </c>
      <c r="AD643" s="28">
        <v>64411136</v>
      </c>
      <c r="AE643" s="135"/>
      <c r="AG643" s="135"/>
      <c r="AI643" s="135"/>
    </row>
    <row r="644" spans="1:35" x14ac:dyDescent="0.25">
      <c r="A644" s="29">
        <v>632</v>
      </c>
      <c r="B644" s="52"/>
      <c r="C644" s="134" t="str">
        <f>VLOOKUP(D644,[1]Hoja1!$A$2:$B$1115,2,0)</f>
        <v>25867</v>
      </c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>
        <v>58559817</v>
      </c>
      <c r="J644" s="3">
        <v>61611106</v>
      </c>
      <c r="K644" s="3">
        <v>0</v>
      </c>
      <c r="L644" s="3"/>
      <c r="M644" s="3"/>
      <c r="N644" s="3"/>
      <c r="O644" s="3"/>
      <c r="P644" s="25">
        <v>120170923</v>
      </c>
      <c r="Q644" s="156">
        <v>86011031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4879985</v>
      </c>
      <c r="X644" s="3"/>
      <c r="Y644" s="3">
        <v>0</v>
      </c>
      <c r="Z644" s="3">
        <v>0</v>
      </c>
      <c r="AA644" s="3">
        <v>0</v>
      </c>
      <c r="AB644" s="3"/>
      <c r="AC644" s="27">
        <v>4879985</v>
      </c>
      <c r="AD644" s="28">
        <v>29279907</v>
      </c>
      <c r="AE644" s="135"/>
      <c r="AG644" s="135"/>
      <c r="AI644" s="135"/>
    </row>
    <row r="645" spans="1:35" x14ac:dyDescent="0.25">
      <c r="A645" s="20">
        <v>633</v>
      </c>
      <c r="B645" s="52"/>
      <c r="C645" s="134" t="str">
        <f>VLOOKUP(D645,[1]Hoja1!$A$2:$B$1115,2,0)</f>
        <v>25871</v>
      </c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>
        <v>23941721</v>
      </c>
      <c r="J645" s="3">
        <v>26605973</v>
      </c>
      <c r="K645" s="3">
        <v>0</v>
      </c>
      <c r="L645" s="3"/>
      <c r="M645" s="3"/>
      <c r="N645" s="3"/>
      <c r="O645" s="3"/>
      <c r="P645" s="25">
        <v>50547694</v>
      </c>
      <c r="Q645" s="156">
        <v>36581688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1995143</v>
      </c>
      <c r="X645" s="3"/>
      <c r="Y645" s="3">
        <v>0</v>
      </c>
      <c r="Z645" s="3">
        <v>0</v>
      </c>
      <c r="AA645" s="3">
        <v>0</v>
      </c>
      <c r="AB645" s="3"/>
      <c r="AC645" s="27">
        <v>1995143</v>
      </c>
      <c r="AD645" s="28">
        <v>11970863</v>
      </c>
      <c r="AE645" s="135"/>
      <c r="AG645" s="135"/>
      <c r="AI645" s="135"/>
    </row>
    <row r="646" spans="1:35" x14ac:dyDescent="0.25">
      <c r="A646" s="29">
        <v>634</v>
      </c>
      <c r="B646" s="52"/>
      <c r="C646" s="134" t="str">
        <f>VLOOKUP(D646,[1]Hoja1!$A$2:$B$1115,2,0)</f>
        <v>25873</v>
      </c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>
        <v>237293308</v>
      </c>
      <c r="J646" s="3">
        <v>318505764</v>
      </c>
      <c r="K646" s="3">
        <v>0</v>
      </c>
      <c r="L646" s="3"/>
      <c r="M646" s="3"/>
      <c r="N646" s="3"/>
      <c r="O646" s="3"/>
      <c r="P646" s="25">
        <v>555799072</v>
      </c>
      <c r="Q646" s="156">
        <v>417377974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19774442</v>
      </c>
      <c r="X646" s="3"/>
      <c r="Y646" s="3">
        <v>0</v>
      </c>
      <c r="Z646" s="3">
        <v>0</v>
      </c>
      <c r="AA646" s="3">
        <v>0</v>
      </c>
      <c r="AB646" s="3"/>
      <c r="AC646" s="27">
        <v>19774442</v>
      </c>
      <c r="AD646" s="28">
        <v>118646656</v>
      </c>
      <c r="AE646" s="135"/>
      <c r="AG646" s="135"/>
      <c r="AI646" s="135"/>
    </row>
    <row r="647" spans="1:35" x14ac:dyDescent="0.25">
      <c r="A647" s="20">
        <v>635</v>
      </c>
      <c r="B647" s="52"/>
      <c r="C647" s="134" t="str">
        <f>VLOOKUP(D647,[1]Hoja1!$A$2:$B$1115,2,0)</f>
        <v>25875</v>
      </c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>
        <v>304226800</v>
      </c>
      <c r="J647" s="3">
        <v>395881824</v>
      </c>
      <c r="K647" s="3">
        <v>0</v>
      </c>
      <c r="L647" s="3"/>
      <c r="M647" s="3"/>
      <c r="N647" s="3"/>
      <c r="O647" s="3"/>
      <c r="P647" s="25">
        <v>700108624</v>
      </c>
      <c r="Q647" s="156">
        <v>522642989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25352233</v>
      </c>
      <c r="X647" s="3"/>
      <c r="Y647" s="3">
        <v>0</v>
      </c>
      <c r="Z647" s="3">
        <v>0</v>
      </c>
      <c r="AA647" s="3">
        <v>0</v>
      </c>
      <c r="AB647" s="3"/>
      <c r="AC647" s="27">
        <v>25352233</v>
      </c>
      <c r="AD647" s="28">
        <v>152113402</v>
      </c>
      <c r="AE647" s="135"/>
      <c r="AG647" s="135"/>
      <c r="AI647" s="135"/>
    </row>
    <row r="648" spans="1:35" x14ac:dyDescent="0.25">
      <c r="A648" s="29">
        <v>636</v>
      </c>
      <c r="B648" s="52"/>
      <c r="C648" s="134" t="str">
        <f>VLOOKUP(D648,[1]Hoja1!$A$2:$B$1115,2,0)</f>
        <v>25878</v>
      </c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>
        <v>225432564</v>
      </c>
      <c r="J648" s="3">
        <v>270142328</v>
      </c>
      <c r="K648" s="3">
        <v>0</v>
      </c>
      <c r="L648" s="3"/>
      <c r="M648" s="3"/>
      <c r="N648" s="3"/>
      <c r="O648" s="3"/>
      <c r="P648" s="25">
        <v>495574892</v>
      </c>
      <c r="Q648" s="156">
        <v>364072563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18786047</v>
      </c>
      <c r="X648" s="3"/>
      <c r="Y648" s="3">
        <v>0</v>
      </c>
      <c r="Z648" s="3">
        <v>0</v>
      </c>
      <c r="AA648" s="3">
        <v>0</v>
      </c>
      <c r="AB648" s="3"/>
      <c r="AC648" s="27">
        <v>18786047</v>
      </c>
      <c r="AD648" s="28">
        <v>112716282</v>
      </c>
      <c r="AE648" s="135"/>
      <c r="AG648" s="135"/>
      <c r="AI648" s="135"/>
    </row>
    <row r="649" spans="1:35" x14ac:dyDescent="0.25">
      <c r="A649" s="20">
        <v>637</v>
      </c>
      <c r="B649" s="52"/>
      <c r="C649" s="134" t="str">
        <f>VLOOKUP(D649,[1]Hoja1!$A$2:$B$1115,2,0)</f>
        <v>25885</v>
      </c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>
        <v>336774944</v>
      </c>
      <c r="J649" s="3">
        <v>273387142</v>
      </c>
      <c r="K649" s="3">
        <v>0</v>
      </c>
      <c r="L649" s="3"/>
      <c r="M649" s="3"/>
      <c r="N649" s="3"/>
      <c r="O649" s="3"/>
      <c r="P649" s="25">
        <v>610162086</v>
      </c>
      <c r="Q649" s="156">
        <v>413710037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28064579</v>
      </c>
      <c r="X649" s="3"/>
      <c r="Y649" s="3">
        <v>0</v>
      </c>
      <c r="Z649" s="3">
        <v>0</v>
      </c>
      <c r="AA649" s="3">
        <v>0</v>
      </c>
      <c r="AB649" s="3"/>
      <c r="AC649" s="27">
        <v>28064579</v>
      </c>
      <c r="AD649" s="28">
        <v>168387470</v>
      </c>
      <c r="AE649" s="135"/>
      <c r="AG649" s="135"/>
      <c r="AI649" s="135"/>
    </row>
    <row r="650" spans="1:35" x14ac:dyDescent="0.25">
      <c r="A650" s="29">
        <v>638</v>
      </c>
      <c r="B650" s="52"/>
      <c r="C650" s="134" t="str">
        <f>VLOOKUP(D650,[1]Hoja1!$A$2:$B$1115,2,0)</f>
        <v>25898</v>
      </c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>
        <v>68377436</v>
      </c>
      <c r="J650" s="3">
        <v>86922282</v>
      </c>
      <c r="K650" s="3">
        <v>0</v>
      </c>
      <c r="L650" s="3"/>
      <c r="M650" s="3"/>
      <c r="N650" s="3"/>
      <c r="O650" s="3"/>
      <c r="P650" s="25">
        <v>155299718</v>
      </c>
      <c r="Q650" s="156">
        <v>115412882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5698120</v>
      </c>
      <c r="X650" s="3"/>
      <c r="Y650" s="3">
        <v>0</v>
      </c>
      <c r="Z650" s="3">
        <v>0</v>
      </c>
      <c r="AA650" s="3">
        <v>0</v>
      </c>
      <c r="AB650" s="3"/>
      <c r="AC650" s="27">
        <v>5698120</v>
      </c>
      <c r="AD650" s="28">
        <v>34188716</v>
      </c>
      <c r="AE650" s="135"/>
      <c r="AG650" s="135"/>
      <c r="AI650" s="135"/>
    </row>
    <row r="651" spans="1:35" x14ac:dyDescent="0.25">
      <c r="A651" s="20">
        <v>639</v>
      </c>
      <c r="B651" s="52"/>
      <c r="C651" s="134" t="str">
        <f>VLOOKUP(D651,[1]Hoja1!$A$2:$B$1115,2,0)</f>
        <v>27006</v>
      </c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>
        <v>548547736</v>
      </c>
      <c r="J651" s="3">
        <v>479207400</v>
      </c>
      <c r="K651" s="3">
        <v>0</v>
      </c>
      <c r="L651" s="3"/>
      <c r="M651" s="3"/>
      <c r="N651" s="3"/>
      <c r="O651" s="3"/>
      <c r="P651" s="25">
        <v>1027755136</v>
      </c>
      <c r="Q651" s="156">
        <v>707768955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45712311</v>
      </c>
      <c r="X651" s="3"/>
      <c r="Y651" s="3">
        <v>0</v>
      </c>
      <c r="Z651" s="3">
        <v>0</v>
      </c>
      <c r="AA651" s="3">
        <v>0</v>
      </c>
      <c r="AB651" s="3"/>
      <c r="AC651" s="27">
        <v>45712311</v>
      </c>
      <c r="AD651" s="28">
        <v>274273870</v>
      </c>
      <c r="AE651" s="135"/>
      <c r="AG651" s="135"/>
      <c r="AI651" s="135"/>
    </row>
    <row r="652" spans="1:35" x14ac:dyDescent="0.25">
      <c r="A652" s="29">
        <v>640</v>
      </c>
      <c r="B652" s="52"/>
      <c r="C652" s="134" t="str">
        <f>VLOOKUP(D652,[1]Hoja1!$A$2:$B$1115,2,0)</f>
        <v>27025</v>
      </c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>
        <v>2439115264</v>
      </c>
      <c r="J652" s="3">
        <v>1820561795</v>
      </c>
      <c r="K652" s="3">
        <v>0</v>
      </c>
      <c r="L652" s="3"/>
      <c r="M652" s="3"/>
      <c r="N652" s="3"/>
      <c r="O652" s="3"/>
      <c r="P652" s="25">
        <v>4259677059</v>
      </c>
      <c r="Q652" s="156">
        <v>2668568380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203259605</v>
      </c>
      <c r="X652" s="3"/>
      <c r="Y652" s="3">
        <v>0</v>
      </c>
      <c r="Z652" s="3">
        <v>0</v>
      </c>
      <c r="AA652" s="3">
        <v>0</v>
      </c>
      <c r="AB652" s="3"/>
      <c r="AC652" s="27">
        <v>203259605</v>
      </c>
      <c r="AD652" s="28">
        <v>1387849074</v>
      </c>
      <c r="AE652" s="135"/>
      <c r="AG652" s="135"/>
      <c r="AI652" s="135"/>
    </row>
    <row r="653" spans="1:35" x14ac:dyDescent="0.25">
      <c r="A653" s="20">
        <v>641</v>
      </c>
      <c r="B653" s="52"/>
      <c r="C653" s="134" t="str">
        <f>VLOOKUP(D653,[1]Hoja1!$A$2:$B$1115,2,0)</f>
        <v>27050</v>
      </c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>
        <v>267931180</v>
      </c>
      <c r="J653" s="3">
        <v>229859282</v>
      </c>
      <c r="K653" s="3">
        <v>0</v>
      </c>
      <c r="L653" s="3"/>
      <c r="M653" s="3"/>
      <c r="N653" s="3"/>
      <c r="O653" s="3"/>
      <c r="P653" s="25">
        <v>497790462</v>
      </c>
      <c r="Q653" s="156">
        <v>341497272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22327598</v>
      </c>
      <c r="X653" s="3"/>
      <c r="Y653" s="3">
        <v>0</v>
      </c>
      <c r="Z653" s="3">
        <v>0</v>
      </c>
      <c r="AA653" s="3">
        <v>0</v>
      </c>
      <c r="AB653" s="3"/>
      <c r="AC653" s="27">
        <v>22327598</v>
      </c>
      <c r="AD653" s="28">
        <v>133965592</v>
      </c>
      <c r="AE653" s="135"/>
      <c r="AG653" s="135"/>
      <c r="AI653" s="135"/>
    </row>
    <row r="654" spans="1:35" x14ac:dyDescent="0.25">
      <c r="A654" s="29">
        <v>642</v>
      </c>
      <c r="B654" s="52"/>
      <c r="C654" s="134" t="str">
        <f>VLOOKUP(D654,[1]Hoja1!$A$2:$B$1115,2,0)</f>
        <v>27073</v>
      </c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>
        <v>1478390736</v>
      </c>
      <c r="J654" s="3">
        <v>1055298452</v>
      </c>
      <c r="K654" s="3">
        <v>0</v>
      </c>
      <c r="L654" s="3"/>
      <c r="M654" s="3"/>
      <c r="N654" s="3"/>
      <c r="O654" s="3"/>
      <c r="P654" s="25">
        <v>2533689188</v>
      </c>
      <c r="Q654" s="156">
        <v>1671294592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123199228</v>
      </c>
      <c r="X654" s="3"/>
      <c r="Y654" s="3">
        <v>0</v>
      </c>
      <c r="Z654" s="3">
        <v>0</v>
      </c>
      <c r="AA654" s="3">
        <v>0</v>
      </c>
      <c r="AB654" s="3"/>
      <c r="AC654" s="27">
        <v>123199228</v>
      </c>
      <c r="AD654" s="28">
        <v>739195368</v>
      </c>
      <c r="AE654" s="135"/>
      <c r="AG654" s="135"/>
      <c r="AI654" s="135"/>
    </row>
    <row r="655" spans="1:35" x14ac:dyDescent="0.25">
      <c r="A655" s="20">
        <v>643</v>
      </c>
      <c r="B655" s="52"/>
      <c r="C655" s="134" t="str">
        <f>VLOOKUP(D655,[1]Hoja1!$A$2:$B$1115,2,0)</f>
        <v>27075</v>
      </c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>
        <v>423817648</v>
      </c>
      <c r="J655" s="3">
        <v>365499496</v>
      </c>
      <c r="K655" s="3">
        <v>0</v>
      </c>
      <c r="L655" s="3"/>
      <c r="M655" s="3"/>
      <c r="N655" s="3"/>
      <c r="O655" s="3"/>
      <c r="P655" s="25">
        <v>789317144</v>
      </c>
      <c r="Q655" s="156">
        <v>542090181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35318137</v>
      </c>
      <c r="X655" s="3"/>
      <c r="Y655" s="3">
        <v>0</v>
      </c>
      <c r="Z655" s="3">
        <v>0</v>
      </c>
      <c r="AA655" s="3">
        <v>0</v>
      </c>
      <c r="AB655" s="3"/>
      <c r="AC655" s="27">
        <v>35318137</v>
      </c>
      <c r="AD655" s="28">
        <v>211908826</v>
      </c>
      <c r="AE655" s="135"/>
      <c r="AG655" s="135"/>
      <c r="AI655" s="135"/>
    </row>
    <row r="656" spans="1:35" x14ac:dyDescent="0.25">
      <c r="A656" s="29">
        <v>644</v>
      </c>
      <c r="B656" s="52"/>
      <c r="C656" s="134" t="str">
        <f>VLOOKUP(D656,[1]Hoja1!$A$2:$B$1115,2,0)</f>
        <v>27077</v>
      </c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>
        <v>1362067840</v>
      </c>
      <c r="J656" s="3">
        <v>937997127</v>
      </c>
      <c r="K656" s="3">
        <v>0</v>
      </c>
      <c r="L656" s="3"/>
      <c r="M656" s="3"/>
      <c r="N656" s="3"/>
      <c r="O656" s="3"/>
      <c r="P656" s="25">
        <v>2300064967</v>
      </c>
      <c r="Q656" s="156">
        <v>1505525392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113505653</v>
      </c>
      <c r="X656" s="3"/>
      <c r="Y656" s="3">
        <v>0</v>
      </c>
      <c r="Z656" s="3">
        <v>0</v>
      </c>
      <c r="AA656" s="3">
        <v>0</v>
      </c>
      <c r="AB656" s="3"/>
      <c r="AC656" s="27">
        <v>113505653</v>
      </c>
      <c r="AD656" s="28">
        <v>681033922</v>
      </c>
      <c r="AE656" s="135"/>
      <c r="AG656" s="135"/>
      <c r="AI656" s="135"/>
    </row>
    <row r="657" spans="1:35" x14ac:dyDescent="0.25">
      <c r="A657" s="20">
        <v>645</v>
      </c>
      <c r="B657" s="52"/>
      <c r="C657" s="134" t="str">
        <f>VLOOKUP(D657,[1]Hoja1!$A$2:$B$1115,2,0)</f>
        <v>27099</v>
      </c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>
        <v>1429167872</v>
      </c>
      <c r="J657" s="3">
        <v>1017177728</v>
      </c>
      <c r="K657" s="3">
        <v>0</v>
      </c>
      <c r="L657" s="3"/>
      <c r="M657" s="3"/>
      <c r="N657" s="3"/>
      <c r="O657" s="3"/>
      <c r="P657" s="25">
        <v>2446345600</v>
      </c>
      <c r="Q657" s="156">
        <v>1612664343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119097323</v>
      </c>
      <c r="X657" s="3"/>
      <c r="Y657" s="3">
        <v>0</v>
      </c>
      <c r="Z657" s="3">
        <v>0</v>
      </c>
      <c r="AA657" s="3">
        <v>0</v>
      </c>
      <c r="AB657" s="3"/>
      <c r="AC657" s="27">
        <v>119097323</v>
      </c>
      <c r="AD657" s="28">
        <v>714583934</v>
      </c>
      <c r="AE657" s="135"/>
      <c r="AG657" s="135"/>
      <c r="AI657" s="135"/>
    </row>
    <row r="658" spans="1:35" x14ac:dyDescent="0.25">
      <c r="A658" s="29">
        <v>646</v>
      </c>
      <c r="B658" s="52"/>
      <c r="C658" s="134" t="str">
        <f>VLOOKUP(D658,[1]Hoja1!$A$2:$B$1115,2,0)</f>
        <v>27135</v>
      </c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>
        <v>292297008</v>
      </c>
      <c r="J658" s="3">
        <v>257942876</v>
      </c>
      <c r="K658" s="3">
        <v>0</v>
      </c>
      <c r="L658" s="3"/>
      <c r="M658" s="3"/>
      <c r="N658" s="3"/>
      <c r="O658" s="3"/>
      <c r="P658" s="25">
        <v>550239884</v>
      </c>
      <c r="Q658" s="156">
        <v>379733296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24358084</v>
      </c>
      <c r="X658" s="3"/>
      <c r="Y658" s="3">
        <v>0</v>
      </c>
      <c r="Z658" s="3">
        <v>0</v>
      </c>
      <c r="AA658" s="3">
        <v>0</v>
      </c>
      <c r="AB658" s="3"/>
      <c r="AC658" s="27">
        <v>24358084</v>
      </c>
      <c r="AD658" s="28">
        <v>146148504</v>
      </c>
      <c r="AE658" s="135"/>
      <c r="AG658" s="135"/>
      <c r="AI658" s="135"/>
    </row>
    <row r="659" spans="1:35" x14ac:dyDescent="0.25">
      <c r="A659" s="20">
        <v>647</v>
      </c>
      <c r="B659" s="52"/>
      <c r="C659" s="134" t="str">
        <f>VLOOKUP(D659,[1]Hoja1!$A$2:$B$1115,2,0)</f>
        <v>27150</v>
      </c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>
        <v>1154239376</v>
      </c>
      <c r="J659" s="3">
        <v>800427368</v>
      </c>
      <c r="K659" s="3">
        <v>0</v>
      </c>
      <c r="L659" s="3"/>
      <c r="M659" s="3"/>
      <c r="N659" s="3"/>
      <c r="O659" s="3"/>
      <c r="P659" s="25">
        <v>1954666744</v>
      </c>
      <c r="Q659" s="156">
        <v>1281360443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96186615</v>
      </c>
      <c r="X659" s="3"/>
      <c r="Y659" s="3">
        <v>0</v>
      </c>
      <c r="Z659" s="3">
        <v>0</v>
      </c>
      <c r="AA659" s="3">
        <v>0</v>
      </c>
      <c r="AB659" s="3"/>
      <c r="AC659" s="27">
        <v>96186615</v>
      </c>
      <c r="AD659" s="28">
        <v>577119686</v>
      </c>
      <c r="AE659" s="135"/>
      <c r="AG659" s="135"/>
      <c r="AI659" s="135"/>
    </row>
    <row r="660" spans="1:35" x14ac:dyDescent="0.25">
      <c r="A660" s="29">
        <v>648</v>
      </c>
      <c r="B660" s="52"/>
      <c r="C660" s="134" t="str">
        <f>VLOOKUP(D660,[1]Hoja1!$A$2:$B$1115,2,0)</f>
        <v>27160</v>
      </c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>
        <v>230457216</v>
      </c>
      <c r="J660" s="3">
        <v>183108788</v>
      </c>
      <c r="K660" s="3">
        <v>0</v>
      </c>
      <c r="L660" s="3"/>
      <c r="M660" s="3"/>
      <c r="N660" s="3"/>
      <c r="O660" s="3"/>
      <c r="P660" s="25">
        <v>413566004</v>
      </c>
      <c r="Q660" s="156">
        <v>279132628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19204768</v>
      </c>
      <c r="X660" s="3"/>
      <c r="Y660" s="3">
        <v>0</v>
      </c>
      <c r="Z660" s="3">
        <v>0</v>
      </c>
      <c r="AA660" s="3">
        <v>0</v>
      </c>
      <c r="AB660" s="3"/>
      <c r="AC660" s="27">
        <v>19204768</v>
      </c>
      <c r="AD660" s="28">
        <v>115228608</v>
      </c>
      <c r="AE660" s="135"/>
      <c r="AG660" s="135"/>
      <c r="AI660" s="135"/>
    </row>
    <row r="661" spans="1:35" x14ac:dyDescent="0.25">
      <c r="A661" s="20">
        <v>649</v>
      </c>
      <c r="B661" s="52"/>
      <c r="C661" s="134" t="str">
        <f>VLOOKUP(D661,[1]Hoja1!$A$2:$B$1115,2,0)</f>
        <v>27205</v>
      </c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>
        <v>722148848</v>
      </c>
      <c r="J661" s="3">
        <v>544256050</v>
      </c>
      <c r="K661" s="3">
        <v>0</v>
      </c>
      <c r="L661" s="3"/>
      <c r="M661" s="3"/>
      <c r="N661" s="3"/>
      <c r="O661" s="3"/>
      <c r="P661" s="25">
        <v>1266404898</v>
      </c>
      <c r="Q661" s="156">
        <v>845151405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60179071</v>
      </c>
      <c r="X661" s="3"/>
      <c r="Y661" s="3">
        <v>0</v>
      </c>
      <c r="Z661" s="3">
        <v>0</v>
      </c>
      <c r="AA661" s="3">
        <v>0</v>
      </c>
      <c r="AB661" s="3"/>
      <c r="AC661" s="27">
        <v>60179071</v>
      </c>
      <c r="AD661" s="28">
        <v>361074422</v>
      </c>
      <c r="AE661" s="135"/>
      <c r="AG661" s="135"/>
      <c r="AI661" s="135"/>
    </row>
    <row r="662" spans="1:35" x14ac:dyDescent="0.25">
      <c r="A662" s="29">
        <v>650</v>
      </c>
      <c r="B662" s="52"/>
      <c r="C662" s="134" t="str">
        <f>VLOOKUP(D662,[1]Hoja1!$A$2:$B$1115,2,0)</f>
        <v>27245</v>
      </c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>
        <v>474234968</v>
      </c>
      <c r="J662" s="3">
        <v>457397162</v>
      </c>
      <c r="K662" s="3">
        <v>0</v>
      </c>
      <c r="L662" s="3"/>
      <c r="M662" s="3"/>
      <c r="N662" s="3"/>
      <c r="O662" s="3"/>
      <c r="P662" s="25">
        <v>931632130</v>
      </c>
      <c r="Q662" s="156">
        <v>654995067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39519581</v>
      </c>
      <c r="X662" s="3"/>
      <c r="Y662" s="3">
        <v>0</v>
      </c>
      <c r="Z662" s="3">
        <v>0</v>
      </c>
      <c r="AA662" s="3">
        <v>0</v>
      </c>
      <c r="AB662" s="3"/>
      <c r="AC662" s="27">
        <v>39519581</v>
      </c>
      <c r="AD662" s="28">
        <v>237117482</v>
      </c>
      <c r="AE662" s="135"/>
      <c r="AG662" s="135"/>
      <c r="AI662" s="135"/>
    </row>
    <row r="663" spans="1:35" x14ac:dyDescent="0.25">
      <c r="A663" s="20">
        <v>651</v>
      </c>
      <c r="B663" s="52"/>
      <c r="C663" s="134" t="str">
        <f>VLOOKUP(D663,[1]Hoja1!$A$2:$B$1115,2,0)</f>
        <v>27250</v>
      </c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>
        <v>1147541040</v>
      </c>
      <c r="J663" s="3">
        <v>754244053</v>
      </c>
      <c r="K663" s="3">
        <v>0</v>
      </c>
      <c r="L663" s="3"/>
      <c r="M663" s="3"/>
      <c r="N663" s="3"/>
      <c r="O663" s="3"/>
      <c r="P663" s="25">
        <v>1901785093</v>
      </c>
      <c r="Q663" s="156">
        <v>1232386153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95628420</v>
      </c>
      <c r="X663" s="3"/>
      <c r="Y663" s="3">
        <v>0</v>
      </c>
      <c r="Z663" s="3">
        <v>0</v>
      </c>
      <c r="AA663" s="3">
        <v>0</v>
      </c>
      <c r="AB663" s="3"/>
      <c r="AC663" s="27">
        <v>95628420</v>
      </c>
      <c r="AD663" s="28">
        <v>573770520</v>
      </c>
      <c r="AE663" s="135"/>
      <c r="AG663" s="135"/>
      <c r="AI663" s="135"/>
    </row>
    <row r="664" spans="1:35" x14ac:dyDescent="0.25">
      <c r="A664" s="29">
        <v>652</v>
      </c>
      <c r="B664" s="52"/>
      <c r="C664" s="134" t="str">
        <f>VLOOKUP(D664,[1]Hoja1!$A$2:$B$1115,2,0)</f>
        <v>27361</v>
      </c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>
        <v>2689112224</v>
      </c>
      <c r="J664" s="3">
        <v>1634998377</v>
      </c>
      <c r="K664" s="3">
        <v>0</v>
      </c>
      <c r="L664" s="3"/>
      <c r="M664" s="3"/>
      <c r="N664" s="3"/>
      <c r="O664" s="3"/>
      <c r="P664" s="25">
        <v>4324110601</v>
      </c>
      <c r="Q664" s="156">
        <v>2755461802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224092685</v>
      </c>
      <c r="X664" s="3"/>
      <c r="Y664" s="3">
        <v>0</v>
      </c>
      <c r="Z664" s="3">
        <v>0</v>
      </c>
      <c r="AA664" s="3">
        <v>0</v>
      </c>
      <c r="AB664" s="3"/>
      <c r="AC664" s="27">
        <v>224092685</v>
      </c>
      <c r="AD664" s="28">
        <v>1344556114</v>
      </c>
      <c r="AE664" s="135"/>
      <c r="AG664" s="135"/>
      <c r="AI664" s="135"/>
    </row>
    <row r="665" spans="1:35" x14ac:dyDescent="0.25">
      <c r="A665" s="20">
        <v>653</v>
      </c>
      <c r="B665" s="52"/>
      <c r="C665" s="134" t="str">
        <f>VLOOKUP(D665,[1]Hoja1!$A$2:$B$1115,2,0)</f>
        <v>27372</v>
      </c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>
        <v>272042036</v>
      </c>
      <c r="J665" s="3">
        <v>213180417</v>
      </c>
      <c r="K665" s="3">
        <v>0</v>
      </c>
      <c r="L665" s="3"/>
      <c r="M665" s="3"/>
      <c r="N665" s="3"/>
      <c r="O665" s="3"/>
      <c r="P665" s="25">
        <v>485222453</v>
      </c>
      <c r="Q665" s="156">
        <v>326531267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22670170</v>
      </c>
      <c r="X665" s="3"/>
      <c r="Y665" s="3">
        <v>0</v>
      </c>
      <c r="Z665" s="3">
        <v>0</v>
      </c>
      <c r="AA665" s="3">
        <v>0</v>
      </c>
      <c r="AB665" s="3"/>
      <c r="AC665" s="27">
        <v>22670170</v>
      </c>
      <c r="AD665" s="28">
        <v>136021016</v>
      </c>
      <c r="AE665" s="135"/>
      <c r="AG665" s="135"/>
      <c r="AI665" s="135"/>
    </row>
    <row r="666" spans="1:35" x14ac:dyDescent="0.25">
      <c r="A666" s="29">
        <v>654</v>
      </c>
      <c r="B666" s="52"/>
      <c r="C666" s="134" t="str">
        <f>VLOOKUP(D666,[1]Hoja1!$A$2:$B$1115,2,0)</f>
        <v>27413</v>
      </c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>
        <v>1016409920</v>
      </c>
      <c r="J666" s="3">
        <v>734906729</v>
      </c>
      <c r="K666" s="3">
        <v>0</v>
      </c>
      <c r="L666" s="3"/>
      <c r="M666" s="3"/>
      <c r="N666" s="3"/>
      <c r="O666" s="3"/>
      <c r="P666" s="25">
        <v>1751316649</v>
      </c>
      <c r="Q666" s="156">
        <v>1158410864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84700827</v>
      </c>
      <c r="X666" s="3"/>
      <c r="Y666" s="3">
        <v>0</v>
      </c>
      <c r="Z666" s="3">
        <v>0</v>
      </c>
      <c r="AA666" s="3">
        <v>0</v>
      </c>
      <c r="AB666" s="3"/>
      <c r="AC666" s="27">
        <v>84700827</v>
      </c>
      <c r="AD666" s="28">
        <v>508204958</v>
      </c>
      <c r="AE666" s="135"/>
      <c r="AG666" s="135"/>
      <c r="AI666" s="135"/>
    </row>
    <row r="667" spans="1:35" x14ac:dyDescent="0.25">
      <c r="A667" s="20">
        <v>655</v>
      </c>
      <c r="B667" s="52"/>
      <c r="C667" s="134" t="str">
        <f>VLOOKUP(D667,[1]Hoja1!$A$2:$B$1115,2,0)</f>
        <v>27425</v>
      </c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>
        <v>499218824</v>
      </c>
      <c r="J667" s="3">
        <v>360520126</v>
      </c>
      <c r="K667" s="3">
        <v>0</v>
      </c>
      <c r="L667" s="3"/>
      <c r="M667" s="3"/>
      <c r="N667" s="3"/>
      <c r="O667" s="3"/>
      <c r="P667" s="25">
        <v>859738950</v>
      </c>
      <c r="Q667" s="156">
        <v>568527971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41601569</v>
      </c>
      <c r="X667" s="3"/>
      <c r="Y667" s="3">
        <v>0</v>
      </c>
      <c r="Z667" s="3">
        <v>0</v>
      </c>
      <c r="AA667" s="3">
        <v>0</v>
      </c>
      <c r="AB667" s="3"/>
      <c r="AC667" s="27">
        <v>41601569</v>
      </c>
      <c r="AD667" s="28">
        <v>249609410</v>
      </c>
      <c r="AE667" s="135"/>
      <c r="AG667" s="135"/>
      <c r="AI667" s="135"/>
    </row>
    <row r="668" spans="1:35" x14ac:dyDescent="0.25">
      <c r="A668" s="29">
        <v>656</v>
      </c>
      <c r="B668" s="52"/>
      <c r="C668" s="134" t="str">
        <f>VLOOKUP(D668,[1]Hoja1!$A$2:$B$1115,2,0)</f>
        <v>27430</v>
      </c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>
        <v>920179408</v>
      </c>
      <c r="J668" s="3">
        <v>651032025</v>
      </c>
      <c r="K668" s="3">
        <v>0</v>
      </c>
      <c r="L668" s="3"/>
      <c r="M668" s="3"/>
      <c r="N668" s="3"/>
      <c r="O668" s="3"/>
      <c r="P668" s="25">
        <v>1571211433</v>
      </c>
      <c r="Q668" s="156">
        <v>1034440110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76681617</v>
      </c>
      <c r="X668" s="3"/>
      <c r="Y668" s="3">
        <v>0</v>
      </c>
      <c r="Z668" s="3">
        <v>0</v>
      </c>
      <c r="AA668" s="3">
        <v>0</v>
      </c>
      <c r="AB668" s="3"/>
      <c r="AC668" s="27">
        <v>76681617</v>
      </c>
      <c r="AD668" s="28">
        <v>460089706</v>
      </c>
      <c r="AE668" s="135"/>
      <c r="AG668" s="135"/>
      <c r="AI668" s="135"/>
    </row>
    <row r="669" spans="1:35" x14ac:dyDescent="0.25">
      <c r="A669" s="20">
        <v>657</v>
      </c>
      <c r="B669" s="52"/>
      <c r="C669" s="134" t="str">
        <f>VLOOKUP(D669,[1]Hoja1!$A$2:$B$1115,2,0)</f>
        <v>27450</v>
      </c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>
        <v>599155096</v>
      </c>
      <c r="J669" s="3">
        <v>428248855</v>
      </c>
      <c r="K669" s="3">
        <v>0</v>
      </c>
      <c r="L669" s="3"/>
      <c r="M669" s="3"/>
      <c r="N669" s="3"/>
      <c r="O669" s="3"/>
      <c r="P669" s="25">
        <v>1027403951</v>
      </c>
      <c r="Q669" s="156">
        <v>677896810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49929591</v>
      </c>
      <c r="X669" s="3"/>
      <c r="Y669" s="3">
        <v>0</v>
      </c>
      <c r="Z669" s="3">
        <v>0</v>
      </c>
      <c r="AA669" s="3">
        <v>0</v>
      </c>
      <c r="AB669" s="3"/>
      <c r="AC669" s="27">
        <v>49929591</v>
      </c>
      <c r="AD669" s="28">
        <v>299577550</v>
      </c>
      <c r="AE669" s="135"/>
      <c r="AG669" s="135"/>
      <c r="AI669" s="135"/>
    </row>
    <row r="670" spans="1:35" x14ac:dyDescent="0.25">
      <c r="A670" s="29">
        <v>658</v>
      </c>
      <c r="B670" s="52"/>
      <c r="C670" s="134" t="str">
        <f>VLOOKUP(D670,[1]Hoja1!$A$2:$B$1115,2,0)</f>
        <v>27491</v>
      </c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>
        <v>396609904</v>
      </c>
      <c r="J670" s="3">
        <v>281329525</v>
      </c>
      <c r="K670" s="3">
        <v>0</v>
      </c>
      <c r="L670" s="3"/>
      <c r="M670" s="3"/>
      <c r="N670" s="3"/>
      <c r="O670" s="3"/>
      <c r="P670" s="25">
        <v>677939429</v>
      </c>
      <c r="Q670" s="156">
        <v>446583650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33050825</v>
      </c>
      <c r="X670" s="3"/>
      <c r="Y670" s="3">
        <v>0</v>
      </c>
      <c r="Z670" s="3">
        <v>0</v>
      </c>
      <c r="AA670" s="3">
        <v>0</v>
      </c>
      <c r="AB670" s="3"/>
      <c r="AC670" s="27">
        <v>33050825</v>
      </c>
      <c r="AD670" s="28">
        <v>198304954</v>
      </c>
      <c r="AE670" s="135"/>
      <c r="AG670" s="135"/>
      <c r="AI670" s="135"/>
    </row>
    <row r="671" spans="1:35" x14ac:dyDescent="0.25">
      <c r="A671" s="20">
        <v>659</v>
      </c>
      <c r="B671" s="52"/>
      <c r="C671" s="134" t="str">
        <f>VLOOKUP(D671,[1]Hoja1!$A$2:$B$1115,2,0)</f>
        <v>27495</v>
      </c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>
        <v>479443424</v>
      </c>
      <c r="J671" s="3">
        <v>347020418</v>
      </c>
      <c r="K671" s="3">
        <v>0</v>
      </c>
      <c r="L671" s="3"/>
      <c r="M671" s="3"/>
      <c r="N671" s="3"/>
      <c r="O671" s="3"/>
      <c r="P671" s="25">
        <v>826463842</v>
      </c>
      <c r="Q671" s="156">
        <v>546788513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39953619</v>
      </c>
      <c r="X671" s="3"/>
      <c r="Y671" s="3">
        <v>0</v>
      </c>
      <c r="Z671" s="3">
        <v>0</v>
      </c>
      <c r="AA671" s="3">
        <v>0</v>
      </c>
      <c r="AB671" s="3"/>
      <c r="AC671" s="27">
        <v>39953619</v>
      </c>
      <c r="AD671" s="28">
        <v>239721710</v>
      </c>
      <c r="AE671" s="135"/>
      <c r="AG671" s="135"/>
      <c r="AI671" s="135"/>
    </row>
    <row r="672" spans="1:35" x14ac:dyDescent="0.25">
      <c r="A672" s="29">
        <v>660</v>
      </c>
      <c r="B672" s="52"/>
      <c r="C672" s="134" t="str">
        <f>VLOOKUP(D672,[1]Hoja1!$A$2:$B$1115,2,0)</f>
        <v>27580</v>
      </c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>
        <v>318582048</v>
      </c>
      <c r="J672" s="3">
        <v>264924866</v>
      </c>
      <c r="K672" s="3">
        <v>0</v>
      </c>
      <c r="L672" s="3"/>
      <c r="M672" s="3"/>
      <c r="N672" s="3"/>
      <c r="O672" s="3"/>
      <c r="P672" s="25">
        <v>583506914</v>
      </c>
      <c r="Q672" s="156">
        <v>397667386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26548504</v>
      </c>
      <c r="X672" s="3"/>
      <c r="Y672" s="3">
        <v>0</v>
      </c>
      <c r="Z672" s="3">
        <v>0</v>
      </c>
      <c r="AA672" s="3">
        <v>0</v>
      </c>
      <c r="AB672" s="3"/>
      <c r="AC672" s="27">
        <v>26548504</v>
      </c>
      <c r="AD672" s="28">
        <v>159291024</v>
      </c>
      <c r="AE672" s="135"/>
      <c r="AG672" s="135"/>
      <c r="AI672" s="135"/>
    </row>
    <row r="673" spans="1:35" x14ac:dyDescent="0.25">
      <c r="A673" s="20">
        <v>661</v>
      </c>
      <c r="B673" s="52"/>
      <c r="C673" s="134" t="str">
        <f>VLOOKUP(D673,[1]Hoja1!$A$2:$B$1115,2,0)</f>
        <v>27600</v>
      </c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>
        <v>456180328</v>
      </c>
      <c r="J673" s="3">
        <v>393696308</v>
      </c>
      <c r="K673" s="3">
        <v>0</v>
      </c>
      <c r="L673" s="3"/>
      <c r="M673" s="3"/>
      <c r="N673" s="3"/>
      <c r="O673" s="3"/>
      <c r="P673" s="25">
        <v>849876636</v>
      </c>
      <c r="Q673" s="156">
        <v>512105820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38015027</v>
      </c>
      <c r="X673" s="3"/>
      <c r="Y673" s="3">
        <v>0</v>
      </c>
      <c r="Z673" s="3">
        <v>0</v>
      </c>
      <c r="AA673" s="3">
        <v>0</v>
      </c>
      <c r="AB673" s="3"/>
      <c r="AC673" s="27">
        <v>38015027</v>
      </c>
      <c r="AD673" s="28">
        <v>299755789</v>
      </c>
      <c r="AE673" s="135"/>
      <c r="AG673" s="135"/>
      <c r="AI673" s="135"/>
    </row>
    <row r="674" spans="1:35" x14ac:dyDescent="0.25">
      <c r="A674" s="29">
        <v>662</v>
      </c>
      <c r="B674" s="52"/>
      <c r="C674" s="134" t="str">
        <f>VLOOKUP(D674,[1]Hoja1!$A$2:$B$1115,2,0)</f>
        <v>27615</v>
      </c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>
        <v>2071378528</v>
      </c>
      <c r="J674" s="3">
        <v>1271747186</v>
      </c>
      <c r="K674" s="3">
        <v>0</v>
      </c>
      <c r="L674" s="3"/>
      <c r="M674" s="3"/>
      <c r="N674" s="3"/>
      <c r="O674" s="3"/>
      <c r="P674" s="25">
        <v>3343125714</v>
      </c>
      <c r="Q674" s="156">
        <v>2134821571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172614877</v>
      </c>
      <c r="X674" s="3"/>
      <c r="Y674" s="3">
        <v>0</v>
      </c>
      <c r="Z674" s="3">
        <v>0</v>
      </c>
      <c r="AA674" s="3">
        <v>0</v>
      </c>
      <c r="AB674" s="3"/>
      <c r="AC674" s="27">
        <v>172614877</v>
      </c>
      <c r="AD674" s="28">
        <v>1035689266</v>
      </c>
      <c r="AE674" s="135"/>
      <c r="AG674" s="135"/>
      <c r="AI674" s="135"/>
    </row>
    <row r="675" spans="1:35" x14ac:dyDescent="0.25">
      <c r="A675" s="20">
        <v>663</v>
      </c>
      <c r="B675" s="52"/>
      <c r="C675" s="134" t="str">
        <f>VLOOKUP(D675,[1]Hoja1!$A$2:$B$1115,2,0)</f>
        <v>27660</v>
      </c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>
        <v>144167470</v>
      </c>
      <c r="J675" s="3">
        <v>128849123</v>
      </c>
      <c r="K675" s="3">
        <v>0</v>
      </c>
      <c r="L675" s="3"/>
      <c r="M675" s="3"/>
      <c r="N675" s="3"/>
      <c r="O675" s="3"/>
      <c r="P675" s="25">
        <v>273016593</v>
      </c>
      <c r="Q675" s="156">
        <v>188918903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12013956</v>
      </c>
      <c r="X675" s="3"/>
      <c r="Y675" s="3">
        <v>0</v>
      </c>
      <c r="Z675" s="3">
        <v>0</v>
      </c>
      <c r="AA675" s="3">
        <v>0</v>
      </c>
      <c r="AB675" s="3"/>
      <c r="AC675" s="27">
        <v>12013956</v>
      </c>
      <c r="AD675" s="28">
        <v>72083734</v>
      </c>
      <c r="AE675" s="135"/>
      <c r="AG675" s="135"/>
      <c r="AI675" s="135"/>
    </row>
    <row r="676" spans="1:35" x14ac:dyDescent="0.25">
      <c r="A676" s="29">
        <v>664</v>
      </c>
      <c r="B676" s="52"/>
      <c r="C676" s="134" t="str">
        <f>VLOOKUP(D676,[1]Hoja1!$A$2:$B$1115,2,0)</f>
        <v>27745</v>
      </c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>
        <v>132812108</v>
      </c>
      <c r="J676" s="3">
        <v>117884778</v>
      </c>
      <c r="K676" s="3">
        <v>0</v>
      </c>
      <c r="L676" s="3"/>
      <c r="M676" s="3"/>
      <c r="N676" s="3"/>
      <c r="O676" s="3"/>
      <c r="P676" s="25">
        <v>250696886</v>
      </c>
      <c r="Q676" s="156">
        <v>173223158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11067676</v>
      </c>
      <c r="X676" s="3"/>
      <c r="Y676" s="3">
        <v>0</v>
      </c>
      <c r="Z676" s="3">
        <v>0</v>
      </c>
      <c r="AA676" s="3">
        <v>0</v>
      </c>
      <c r="AB676" s="3"/>
      <c r="AC676" s="27">
        <v>11067676</v>
      </c>
      <c r="AD676" s="28">
        <v>66406052</v>
      </c>
      <c r="AE676" s="135"/>
      <c r="AG676" s="135"/>
      <c r="AI676" s="135"/>
    </row>
    <row r="677" spans="1:35" x14ac:dyDescent="0.25">
      <c r="A677" s="20">
        <v>665</v>
      </c>
      <c r="B677" s="52"/>
      <c r="C677" s="134" t="str">
        <f>VLOOKUP(D677,[1]Hoja1!$A$2:$B$1115,2,0)</f>
        <v>27787</v>
      </c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>
        <v>1260675392</v>
      </c>
      <c r="J677" s="3">
        <v>1086171197</v>
      </c>
      <c r="K677" s="3">
        <v>0</v>
      </c>
      <c r="L677" s="3"/>
      <c r="M677" s="3"/>
      <c r="N677" s="3"/>
      <c r="O677" s="3"/>
      <c r="P677" s="25">
        <v>2346846589</v>
      </c>
      <c r="Q677" s="156">
        <v>1611452612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105056283</v>
      </c>
      <c r="X677" s="3"/>
      <c r="Y677" s="3">
        <v>0</v>
      </c>
      <c r="Z677" s="3">
        <v>0</v>
      </c>
      <c r="AA677" s="3">
        <v>0</v>
      </c>
      <c r="AB677" s="3"/>
      <c r="AC677" s="27">
        <v>105056283</v>
      </c>
      <c r="AD677" s="28">
        <v>630337694</v>
      </c>
      <c r="AE677" s="135"/>
      <c r="AG677" s="135"/>
      <c r="AI677" s="135"/>
    </row>
    <row r="678" spans="1:35" x14ac:dyDescent="0.25">
      <c r="A678" s="29">
        <v>666</v>
      </c>
      <c r="B678" s="52"/>
      <c r="C678" s="134" t="str">
        <f>VLOOKUP(D678,[1]Hoja1!$A$2:$B$1115,2,0)</f>
        <v>27800</v>
      </c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>
        <v>610898888</v>
      </c>
      <c r="J678" s="3">
        <v>514747807</v>
      </c>
      <c r="K678" s="3">
        <v>0</v>
      </c>
      <c r="L678" s="3"/>
      <c r="M678" s="3"/>
      <c r="N678" s="3"/>
      <c r="O678" s="3"/>
      <c r="P678" s="25">
        <v>1125646695</v>
      </c>
      <c r="Q678" s="156">
        <v>769289012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50908241</v>
      </c>
      <c r="X678" s="3"/>
      <c r="Y678" s="3">
        <v>0</v>
      </c>
      <c r="Z678" s="3">
        <v>0</v>
      </c>
      <c r="AA678" s="3">
        <v>0</v>
      </c>
      <c r="AB678" s="3"/>
      <c r="AC678" s="27">
        <v>50908241</v>
      </c>
      <c r="AD678" s="28">
        <v>305449442</v>
      </c>
      <c r="AE678" s="135"/>
      <c r="AG678" s="135"/>
      <c r="AI678" s="135"/>
    </row>
    <row r="679" spans="1:35" x14ac:dyDescent="0.25">
      <c r="A679" s="20">
        <v>667</v>
      </c>
      <c r="B679" s="52"/>
      <c r="C679" s="134" t="str">
        <f>VLOOKUP(D679,[1]Hoja1!$A$2:$B$1115,2,0)</f>
        <v>27810</v>
      </c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>
        <v>333764704</v>
      </c>
      <c r="J679" s="3">
        <v>247248171</v>
      </c>
      <c r="K679" s="3">
        <v>0</v>
      </c>
      <c r="L679" s="3"/>
      <c r="M679" s="3"/>
      <c r="N679" s="3"/>
      <c r="O679" s="3"/>
      <c r="P679" s="25">
        <v>581012875</v>
      </c>
      <c r="Q679" s="156">
        <v>386316796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27813725</v>
      </c>
      <c r="X679" s="3"/>
      <c r="Y679" s="3">
        <v>0</v>
      </c>
      <c r="Z679" s="3">
        <v>0</v>
      </c>
      <c r="AA679" s="3">
        <v>0</v>
      </c>
      <c r="AB679" s="3"/>
      <c r="AC679" s="27">
        <v>27813725</v>
      </c>
      <c r="AD679" s="28">
        <v>166882354</v>
      </c>
      <c r="AE679" s="135"/>
      <c r="AG679" s="135"/>
      <c r="AI679" s="135"/>
    </row>
    <row r="680" spans="1:35" customFormat="1" x14ac:dyDescent="0.25">
      <c r="A680" s="29">
        <v>668</v>
      </c>
      <c r="B680" s="52"/>
      <c r="C680" s="134" t="str">
        <f>VLOOKUP(D680,[1]Hoja1!$A$2:$B$1115,2,0)</f>
        <v>27493</v>
      </c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">
        <v>1588362432</v>
      </c>
      <c r="J680" s="3">
        <v>1087116803</v>
      </c>
      <c r="K680" s="3">
        <v>0</v>
      </c>
      <c r="L680" s="3"/>
      <c r="M680" s="3"/>
      <c r="N680" s="3"/>
      <c r="O680" s="3"/>
      <c r="P680" s="25">
        <v>2675479235</v>
      </c>
      <c r="Q680" s="156">
        <v>1748934483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132363536</v>
      </c>
      <c r="X680" s="3"/>
      <c r="Y680" s="3">
        <v>0</v>
      </c>
      <c r="Z680" s="3">
        <v>0</v>
      </c>
      <c r="AA680" s="3">
        <v>0</v>
      </c>
      <c r="AB680" s="3"/>
      <c r="AC680" s="27">
        <v>132363536</v>
      </c>
      <c r="AD680" s="28">
        <v>794181216</v>
      </c>
      <c r="AE680" s="135"/>
      <c r="AF680" s="158"/>
      <c r="AG680" s="135"/>
      <c r="AH680" s="158"/>
      <c r="AI680" s="135"/>
    </row>
    <row r="681" spans="1:35" x14ac:dyDescent="0.25">
      <c r="A681" s="20">
        <v>669</v>
      </c>
      <c r="B681" s="52"/>
      <c r="C681" s="134" t="str">
        <f>VLOOKUP(D681,[1]Hoja1!$A$2:$B$1115,2,0)</f>
        <v>41006</v>
      </c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>
        <v>741549184</v>
      </c>
      <c r="J681" s="3">
        <v>850323746</v>
      </c>
      <c r="K681" s="3">
        <v>0</v>
      </c>
      <c r="L681" s="3"/>
      <c r="M681" s="3"/>
      <c r="N681" s="3"/>
      <c r="O681" s="3"/>
      <c r="P681" s="25">
        <v>1591872930</v>
      </c>
      <c r="Q681" s="156">
        <v>1159302571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61795765</v>
      </c>
      <c r="X681" s="3"/>
      <c r="Y681" s="3">
        <v>0</v>
      </c>
      <c r="Z681" s="3">
        <v>0</v>
      </c>
      <c r="AA681" s="3">
        <v>0</v>
      </c>
      <c r="AB681" s="3"/>
      <c r="AC681" s="27">
        <v>61795765</v>
      </c>
      <c r="AD681" s="28">
        <v>370774594</v>
      </c>
      <c r="AE681" s="135"/>
      <c r="AG681" s="135"/>
      <c r="AI681" s="135"/>
    </row>
    <row r="682" spans="1:35" x14ac:dyDescent="0.25">
      <c r="A682" s="29">
        <v>670</v>
      </c>
      <c r="B682" s="52"/>
      <c r="C682" s="134" t="str">
        <f>VLOOKUP(D682,[1]Hoja1!$A$2:$B$1115,2,0)</f>
        <v>41013</v>
      </c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>
        <v>194621976</v>
      </c>
      <c r="J682" s="3">
        <v>211058140</v>
      </c>
      <c r="K682" s="3">
        <v>0</v>
      </c>
      <c r="L682" s="3"/>
      <c r="M682" s="3"/>
      <c r="N682" s="3"/>
      <c r="O682" s="3"/>
      <c r="P682" s="25">
        <v>405680116</v>
      </c>
      <c r="Q682" s="156">
        <v>292150630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16218498</v>
      </c>
      <c r="X682" s="3"/>
      <c r="Y682" s="3">
        <v>0</v>
      </c>
      <c r="Z682" s="3">
        <v>0</v>
      </c>
      <c r="AA682" s="3">
        <v>0</v>
      </c>
      <c r="AB682" s="3"/>
      <c r="AC682" s="27">
        <v>16218498</v>
      </c>
      <c r="AD682" s="28">
        <v>97310988</v>
      </c>
      <c r="AE682" s="135"/>
      <c r="AG682" s="135"/>
      <c r="AI682" s="135"/>
    </row>
    <row r="683" spans="1:35" x14ac:dyDescent="0.25">
      <c r="A683" s="20">
        <v>671</v>
      </c>
      <c r="B683" s="52"/>
      <c r="C683" s="134" t="str">
        <f>VLOOKUP(D683,[1]Hoja1!$A$2:$B$1115,2,0)</f>
        <v>41016</v>
      </c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>
        <v>332230544</v>
      </c>
      <c r="J683" s="3">
        <v>350830378</v>
      </c>
      <c r="K683" s="3">
        <v>0</v>
      </c>
      <c r="L683" s="3"/>
      <c r="M683" s="3"/>
      <c r="N683" s="3"/>
      <c r="O683" s="3"/>
      <c r="P683" s="25">
        <v>683060922</v>
      </c>
      <c r="Q683" s="156">
        <v>489259773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27685879</v>
      </c>
      <c r="X683" s="3"/>
      <c r="Y683" s="3">
        <v>0</v>
      </c>
      <c r="Z683" s="3">
        <v>0</v>
      </c>
      <c r="AA683" s="3">
        <v>0</v>
      </c>
      <c r="AB683" s="3"/>
      <c r="AC683" s="27">
        <v>27685879</v>
      </c>
      <c r="AD683" s="28">
        <v>166115270</v>
      </c>
      <c r="AE683" s="135"/>
      <c r="AG683" s="135"/>
      <c r="AI683" s="135"/>
    </row>
    <row r="684" spans="1:35" x14ac:dyDescent="0.25">
      <c r="A684" s="29">
        <v>672</v>
      </c>
      <c r="B684" s="52"/>
      <c r="C684" s="134" t="str">
        <f>VLOOKUP(D684,[1]Hoja1!$A$2:$B$1115,2,0)</f>
        <v>41020</v>
      </c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>
        <v>541567736</v>
      </c>
      <c r="J684" s="3">
        <v>495482201</v>
      </c>
      <c r="K684" s="3">
        <v>0</v>
      </c>
      <c r="L684" s="3"/>
      <c r="M684" s="3"/>
      <c r="N684" s="3"/>
      <c r="O684" s="3"/>
      <c r="P684" s="25">
        <v>1037049937</v>
      </c>
      <c r="Q684" s="156">
        <v>721135426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45130645</v>
      </c>
      <c r="X684" s="3"/>
      <c r="Y684" s="3">
        <v>0</v>
      </c>
      <c r="Z684" s="3">
        <v>0</v>
      </c>
      <c r="AA684" s="3">
        <v>0</v>
      </c>
      <c r="AB684" s="3"/>
      <c r="AC684" s="27">
        <v>45130645</v>
      </c>
      <c r="AD684" s="28">
        <v>270783866</v>
      </c>
      <c r="AE684" s="135"/>
      <c r="AG684" s="135"/>
      <c r="AI684" s="135"/>
    </row>
    <row r="685" spans="1:35" x14ac:dyDescent="0.25">
      <c r="A685" s="20">
        <v>673</v>
      </c>
      <c r="B685" s="52"/>
      <c r="C685" s="134" t="str">
        <f>VLOOKUP(D685,[1]Hoja1!$A$2:$B$1115,2,0)</f>
        <v>41026</v>
      </c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>
        <v>54191592</v>
      </c>
      <c r="J685" s="3">
        <v>60200154</v>
      </c>
      <c r="K685" s="3">
        <v>0</v>
      </c>
      <c r="L685" s="3"/>
      <c r="M685" s="3"/>
      <c r="N685" s="3"/>
      <c r="O685" s="3"/>
      <c r="P685" s="25">
        <v>114391746</v>
      </c>
      <c r="Q685" s="156">
        <v>82779984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4515966</v>
      </c>
      <c r="X685" s="3"/>
      <c r="Y685" s="3">
        <v>0</v>
      </c>
      <c r="Z685" s="3">
        <v>0</v>
      </c>
      <c r="AA685" s="3">
        <v>0</v>
      </c>
      <c r="AB685" s="3"/>
      <c r="AC685" s="27">
        <v>4515966</v>
      </c>
      <c r="AD685" s="28">
        <v>27095796</v>
      </c>
      <c r="AE685" s="135"/>
      <c r="AG685" s="135"/>
      <c r="AI685" s="135"/>
    </row>
    <row r="686" spans="1:35" x14ac:dyDescent="0.25">
      <c r="A686" s="29">
        <v>674</v>
      </c>
      <c r="B686" s="52"/>
      <c r="C686" s="134" t="str">
        <f>VLOOKUP(D686,[1]Hoja1!$A$2:$B$1115,2,0)</f>
        <v>41078</v>
      </c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>
        <v>145166718</v>
      </c>
      <c r="J686" s="3">
        <v>131480376</v>
      </c>
      <c r="K686" s="3">
        <v>0</v>
      </c>
      <c r="L686" s="3"/>
      <c r="M686" s="3"/>
      <c r="N686" s="3"/>
      <c r="O686" s="3"/>
      <c r="P686" s="25">
        <v>276647094</v>
      </c>
      <c r="Q686" s="156">
        <v>191966511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12097227</v>
      </c>
      <c r="X686" s="3"/>
      <c r="Y686" s="3">
        <v>0</v>
      </c>
      <c r="Z686" s="3">
        <v>0</v>
      </c>
      <c r="AA686" s="3">
        <v>0</v>
      </c>
      <c r="AB686" s="3"/>
      <c r="AC686" s="27">
        <v>12097227</v>
      </c>
      <c r="AD686" s="28">
        <v>72583356</v>
      </c>
      <c r="AE686" s="135"/>
      <c r="AG686" s="135"/>
      <c r="AI686" s="135"/>
    </row>
    <row r="687" spans="1:35" x14ac:dyDescent="0.25">
      <c r="A687" s="20">
        <v>675</v>
      </c>
      <c r="B687" s="52"/>
      <c r="C687" s="134" t="str">
        <f>VLOOKUP(D687,[1]Hoja1!$A$2:$B$1115,2,0)</f>
        <v>41132</v>
      </c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>
        <v>487291496</v>
      </c>
      <c r="J687" s="3">
        <v>505095962</v>
      </c>
      <c r="K687" s="3">
        <v>0</v>
      </c>
      <c r="L687" s="3"/>
      <c r="M687" s="3"/>
      <c r="N687" s="3"/>
      <c r="O687" s="3"/>
      <c r="P687" s="25">
        <v>992387458</v>
      </c>
      <c r="Q687" s="156">
        <v>708134087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40607625</v>
      </c>
      <c r="X687" s="3"/>
      <c r="Y687" s="3">
        <v>0</v>
      </c>
      <c r="Z687" s="3">
        <v>0</v>
      </c>
      <c r="AA687" s="3">
        <v>0</v>
      </c>
      <c r="AB687" s="3"/>
      <c r="AC687" s="27">
        <v>40607625</v>
      </c>
      <c r="AD687" s="28">
        <v>243645746</v>
      </c>
      <c r="AE687" s="135"/>
      <c r="AG687" s="135"/>
      <c r="AI687" s="135"/>
    </row>
    <row r="688" spans="1:35" x14ac:dyDescent="0.25">
      <c r="A688" s="29">
        <v>676</v>
      </c>
      <c r="B688" s="52"/>
      <c r="C688" s="134" t="str">
        <f>VLOOKUP(D688,[1]Hoja1!$A$2:$B$1115,2,0)</f>
        <v>41206</v>
      </c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>
        <v>184965268</v>
      </c>
      <c r="J688" s="3">
        <v>161637138</v>
      </c>
      <c r="K688" s="3">
        <v>0</v>
      </c>
      <c r="L688" s="3"/>
      <c r="M688" s="3"/>
      <c r="N688" s="3"/>
      <c r="O688" s="3"/>
      <c r="P688" s="25">
        <v>346602406</v>
      </c>
      <c r="Q688" s="156">
        <v>238705998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15413772</v>
      </c>
      <c r="X688" s="3"/>
      <c r="Y688" s="3">
        <v>0</v>
      </c>
      <c r="Z688" s="3">
        <v>0</v>
      </c>
      <c r="AA688" s="3">
        <v>0</v>
      </c>
      <c r="AB688" s="3"/>
      <c r="AC688" s="27">
        <v>15413772</v>
      </c>
      <c r="AD688" s="28">
        <v>92482636</v>
      </c>
      <c r="AE688" s="135"/>
      <c r="AG688" s="135"/>
      <c r="AI688" s="135"/>
    </row>
    <row r="689" spans="1:35" x14ac:dyDescent="0.25">
      <c r="A689" s="20">
        <v>677</v>
      </c>
      <c r="B689" s="52"/>
      <c r="C689" s="134" t="str">
        <f>VLOOKUP(D689,[1]Hoja1!$A$2:$B$1115,2,0)</f>
        <v>41244</v>
      </c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>
        <v>63824777</v>
      </c>
      <c r="J689" s="3">
        <v>77362048</v>
      </c>
      <c r="K689" s="3">
        <v>0</v>
      </c>
      <c r="L689" s="3"/>
      <c r="M689" s="3"/>
      <c r="N689" s="3"/>
      <c r="O689" s="3"/>
      <c r="P689" s="25">
        <v>141186825</v>
      </c>
      <c r="Q689" s="156">
        <v>103955703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5318731</v>
      </c>
      <c r="X689" s="3"/>
      <c r="Y689" s="3">
        <v>0</v>
      </c>
      <c r="Z689" s="3">
        <v>0</v>
      </c>
      <c r="AA689" s="3">
        <v>0</v>
      </c>
      <c r="AB689" s="3"/>
      <c r="AC689" s="27">
        <v>5318731</v>
      </c>
      <c r="AD689" s="28">
        <v>31912391</v>
      </c>
      <c r="AE689" s="135"/>
      <c r="AG689" s="135"/>
      <c r="AI689" s="135"/>
    </row>
    <row r="690" spans="1:35" x14ac:dyDescent="0.25">
      <c r="A690" s="29">
        <v>678</v>
      </c>
      <c r="B690" s="52"/>
      <c r="C690" s="134" t="str">
        <f>VLOOKUP(D690,[1]Hoja1!$A$2:$B$1115,2,0)</f>
        <v>41298</v>
      </c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>
        <v>1286841920</v>
      </c>
      <c r="J690" s="3">
        <v>1422795315</v>
      </c>
      <c r="K690" s="3">
        <v>0</v>
      </c>
      <c r="L690" s="3"/>
      <c r="M690" s="3"/>
      <c r="N690" s="3"/>
      <c r="O690" s="3"/>
      <c r="P690" s="25">
        <v>2709637235</v>
      </c>
      <c r="Q690" s="156">
        <v>1958979450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107236827</v>
      </c>
      <c r="X690" s="3"/>
      <c r="Y690" s="3">
        <v>0</v>
      </c>
      <c r="Z690" s="3">
        <v>0</v>
      </c>
      <c r="AA690" s="3">
        <v>0</v>
      </c>
      <c r="AB690" s="3"/>
      <c r="AC690" s="27">
        <v>107236827</v>
      </c>
      <c r="AD690" s="28">
        <v>643420958</v>
      </c>
      <c r="AE690" s="135"/>
      <c r="AG690" s="135"/>
      <c r="AI690" s="135"/>
    </row>
    <row r="691" spans="1:35" x14ac:dyDescent="0.25">
      <c r="A691" s="20">
        <v>679</v>
      </c>
      <c r="B691" s="52"/>
      <c r="C691" s="134" t="str">
        <f>VLOOKUP(D691,[1]Hoja1!$A$2:$B$1115,2,0)</f>
        <v>41306</v>
      </c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>
        <v>513960160</v>
      </c>
      <c r="J691" s="3">
        <v>648068615</v>
      </c>
      <c r="K691" s="3">
        <v>0</v>
      </c>
      <c r="L691" s="3"/>
      <c r="M691" s="3"/>
      <c r="N691" s="3"/>
      <c r="O691" s="3"/>
      <c r="P691" s="25">
        <v>1162028775</v>
      </c>
      <c r="Q691" s="156">
        <v>862218680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42830013</v>
      </c>
      <c r="X691" s="3"/>
      <c r="Y691" s="3">
        <v>0</v>
      </c>
      <c r="Z691" s="3">
        <v>0</v>
      </c>
      <c r="AA691" s="3">
        <v>0</v>
      </c>
      <c r="AB691" s="3"/>
      <c r="AC691" s="27">
        <v>42830013</v>
      </c>
      <c r="AD691" s="28">
        <v>256980082</v>
      </c>
      <c r="AE691" s="135"/>
      <c r="AG691" s="135"/>
      <c r="AI691" s="135"/>
    </row>
    <row r="692" spans="1:35" x14ac:dyDescent="0.25">
      <c r="A692" s="29">
        <v>680</v>
      </c>
      <c r="B692" s="52"/>
      <c r="C692" s="134" t="str">
        <f>VLOOKUP(D692,[1]Hoja1!$A$2:$B$1115,2,0)</f>
        <v>41319</v>
      </c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>
        <v>361121284</v>
      </c>
      <c r="J692" s="3">
        <v>401542649</v>
      </c>
      <c r="K692" s="3">
        <v>0</v>
      </c>
      <c r="L692" s="3"/>
      <c r="M692" s="3"/>
      <c r="N692" s="3"/>
      <c r="O692" s="3"/>
      <c r="P692" s="25">
        <v>762663933</v>
      </c>
      <c r="Q692" s="156">
        <v>552009849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30093440</v>
      </c>
      <c r="X692" s="3"/>
      <c r="Y692" s="3">
        <v>0</v>
      </c>
      <c r="Z692" s="3">
        <v>0</v>
      </c>
      <c r="AA692" s="3">
        <v>0</v>
      </c>
      <c r="AB692" s="3"/>
      <c r="AC692" s="27">
        <v>30093440</v>
      </c>
      <c r="AD692" s="28">
        <v>180560644</v>
      </c>
      <c r="AE692" s="135"/>
      <c r="AG692" s="135"/>
      <c r="AI692" s="135"/>
    </row>
    <row r="693" spans="1:35" x14ac:dyDescent="0.25">
      <c r="A693" s="20">
        <v>681</v>
      </c>
      <c r="B693" s="52"/>
      <c r="C693" s="134" t="str">
        <f>VLOOKUP(D693,[1]Hoja1!$A$2:$B$1115,2,0)</f>
        <v>41349</v>
      </c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>
        <v>191378956</v>
      </c>
      <c r="J693" s="3">
        <v>165140500</v>
      </c>
      <c r="K693" s="3">
        <v>0</v>
      </c>
      <c r="L693" s="3"/>
      <c r="M693" s="3"/>
      <c r="N693" s="3"/>
      <c r="O693" s="3"/>
      <c r="P693" s="25">
        <v>356519456</v>
      </c>
      <c r="Q693" s="156">
        <v>244881730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15948246</v>
      </c>
      <c r="X693" s="3"/>
      <c r="Y693" s="3">
        <v>0</v>
      </c>
      <c r="Z693" s="3">
        <v>0</v>
      </c>
      <c r="AA693" s="3">
        <v>0</v>
      </c>
      <c r="AB693" s="3"/>
      <c r="AC693" s="27">
        <v>15948246</v>
      </c>
      <c r="AD693" s="28">
        <v>95689480</v>
      </c>
      <c r="AE693" s="135"/>
      <c r="AG693" s="135"/>
      <c r="AI693" s="135"/>
    </row>
    <row r="694" spans="1:35" x14ac:dyDescent="0.25">
      <c r="A694" s="29">
        <v>682</v>
      </c>
      <c r="B694" s="52"/>
      <c r="C694" s="134" t="str">
        <f>VLOOKUP(D694,[1]Hoja1!$A$2:$B$1115,2,0)</f>
        <v>41357</v>
      </c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>
        <v>285905380</v>
      </c>
      <c r="J694" s="3">
        <v>272890115</v>
      </c>
      <c r="K694" s="3">
        <v>0</v>
      </c>
      <c r="L694" s="3"/>
      <c r="M694" s="3"/>
      <c r="N694" s="3"/>
      <c r="O694" s="3"/>
      <c r="P694" s="25">
        <v>558795495</v>
      </c>
      <c r="Q694" s="156">
        <v>392017355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23825448</v>
      </c>
      <c r="X694" s="3"/>
      <c r="Y694" s="3">
        <v>0</v>
      </c>
      <c r="Z694" s="3">
        <v>0</v>
      </c>
      <c r="AA694" s="3">
        <v>0</v>
      </c>
      <c r="AB694" s="3"/>
      <c r="AC694" s="27">
        <v>23825448</v>
      </c>
      <c r="AD694" s="28">
        <v>142952692</v>
      </c>
      <c r="AE694" s="135"/>
      <c r="AG694" s="135"/>
      <c r="AI694" s="135"/>
    </row>
    <row r="695" spans="1:35" x14ac:dyDescent="0.25">
      <c r="A695" s="20">
        <v>683</v>
      </c>
      <c r="B695" s="52"/>
      <c r="C695" s="134" t="str">
        <f>VLOOKUP(D695,[1]Hoja1!$A$2:$B$1115,2,0)</f>
        <v>41359</v>
      </c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>
        <v>531978568</v>
      </c>
      <c r="J695" s="3">
        <v>582576364</v>
      </c>
      <c r="K695" s="3">
        <v>0</v>
      </c>
      <c r="L695" s="3"/>
      <c r="M695" s="3"/>
      <c r="N695" s="3"/>
      <c r="O695" s="3"/>
      <c r="P695" s="25">
        <v>1114554932</v>
      </c>
      <c r="Q695" s="156">
        <v>804234099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44331547</v>
      </c>
      <c r="X695" s="3"/>
      <c r="Y695" s="3">
        <v>0</v>
      </c>
      <c r="Z695" s="3">
        <v>0</v>
      </c>
      <c r="AA695" s="3">
        <v>0</v>
      </c>
      <c r="AB695" s="3"/>
      <c r="AC695" s="27">
        <v>44331547</v>
      </c>
      <c r="AD695" s="28">
        <v>265989286</v>
      </c>
      <c r="AE695" s="135"/>
      <c r="AG695" s="135"/>
      <c r="AI695" s="135"/>
    </row>
    <row r="696" spans="1:35" x14ac:dyDescent="0.25">
      <c r="A696" s="29">
        <v>684</v>
      </c>
      <c r="B696" s="52"/>
      <c r="C696" s="134" t="str">
        <f>VLOOKUP(D696,[1]Hoja1!$A$2:$B$1115,2,0)</f>
        <v>41378</v>
      </c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>
        <v>305610124</v>
      </c>
      <c r="J696" s="3">
        <v>320643338</v>
      </c>
      <c r="K696" s="3">
        <v>0</v>
      </c>
      <c r="L696" s="3"/>
      <c r="M696" s="3"/>
      <c r="N696" s="3"/>
      <c r="O696" s="3"/>
      <c r="P696" s="25">
        <v>626253462</v>
      </c>
      <c r="Q696" s="156">
        <v>447980888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25467510</v>
      </c>
      <c r="X696" s="3"/>
      <c r="Y696" s="3">
        <v>0</v>
      </c>
      <c r="Z696" s="3">
        <v>0</v>
      </c>
      <c r="AA696" s="3">
        <v>0</v>
      </c>
      <c r="AB696" s="3"/>
      <c r="AC696" s="27">
        <v>25467510</v>
      </c>
      <c r="AD696" s="28">
        <v>152805064</v>
      </c>
      <c r="AE696" s="135"/>
      <c r="AG696" s="135"/>
      <c r="AI696" s="135"/>
    </row>
    <row r="697" spans="1:35" x14ac:dyDescent="0.25">
      <c r="A697" s="20">
        <v>685</v>
      </c>
      <c r="B697" s="52"/>
      <c r="C697" s="134" t="str">
        <f>VLOOKUP(D697,[1]Hoja1!$A$2:$B$1115,2,0)</f>
        <v>41396</v>
      </c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>
        <v>1363654128</v>
      </c>
      <c r="J697" s="3">
        <v>1487374410</v>
      </c>
      <c r="K697" s="3">
        <v>0</v>
      </c>
      <c r="L697" s="3"/>
      <c r="M697" s="3"/>
      <c r="N697" s="3"/>
      <c r="O697" s="3"/>
      <c r="P697" s="25">
        <v>2851028538</v>
      </c>
      <c r="Q697" s="156">
        <v>2055563630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113637844</v>
      </c>
      <c r="X697" s="3"/>
      <c r="Y697" s="3">
        <v>0</v>
      </c>
      <c r="Z697" s="3">
        <v>0</v>
      </c>
      <c r="AA697" s="3">
        <v>0</v>
      </c>
      <c r="AB697" s="3"/>
      <c r="AC697" s="27">
        <v>113637844</v>
      </c>
      <c r="AD697" s="28">
        <v>681827064</v>
      </c>
      <c r="AE697" s="135"/>
      <c r="AG697" s="135"/>
      <c r="AI697" s="135"/>
    </row>
    <row r="698" spans="1:35" x14ac:dyDescent="0.25">
      <c r="A698" s="29">
        <v>686</v>
      </c>
      <c r="B698" s="52"/>
      <c r="C698" s="134" t="str">
        <f>VLOOKUP(D698,[1]Hoja1!$A$2:$B$1115,2,0)</f>
        <v>41483</v>
      </c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>
        <v>147702654</v>
      </c>
      <c r="J698" s="3">
        <v>164463460</v>
      </c>
      <c r="K698" s="3">
        <v>0</v>
      </c>
      <c r="L698" s="3"/>
      <c r="M698" s="3"/>
      <c r="N698" s="3"/>
      <c r="O698" s="3"/>
      <c r="P698" s="25">
        <v>312166114</v>
      </c>
      <c r="Q698" s="156">
        <v>226006235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12308555</v>
      </c>
      <c r="X698" s="3"/>
      <c r="Y698" s="3">
        <v>0</v>
      </c>
      <c r="Z698" s="3">
        <v>0</v>
      </c>
      <c r="AA698" s="3">
        <v>0</v>
      </c>
      <c r="AB698" s="3"/>
      <c r="AC698" s="27">
        <v>12308555</v>
      </c>
      <c r="AD698" s="28">
        <v>73851324</v>
      </c>
      <c r="AE698" s="135"/>
      <c r="AG698" s="135"/>
      <c r="AI698" s="135"/>
    </row>
    <row r="699" spans="1:35" x14ac:dyDescent="0.25">
      <c r="A699" s="20">
        <v>687</v>
      </c>
      <c r="B699" s="52"/>
      <c r="C699" s="134" t="str">
        <f>VLOOKUP(D699,[1]Hoja1!$A$2:$B$1115,2,0)</f>
        <v>41503</v>
      </c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>
        <v>254965500</v>
      </c>
      <c r="J699" s="3">
        <v>273255634</v>
      </c>
      <c r="K699" s="3">
        <v>0</v>
      </c>
      <c r="L699" s="3"/>
      <c r="M699" s="3"/>
      <c r="N699" s="3"/>
      <c r="O699" s="3"/>
      <c r="P699" s="25">
        <v>528221134</v>
      </c>
      <c r="Q699" s="156">
        <v>379491259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21247125</v>
      </c>
      <c r="X699" s="3"/>
      <c r="Y699" s="3">
        <v>0</v>
      </c>
      <c r="Z699" s="3">
        <v>0</v>
      </c>
      <c r="AA699" s="3">
        <v>0</v>
      </c>
      <c r="AB699" s="3"/>
      <c r="AC699" s="27">
        <v>21247125</v>
      </c>
      <c r="AD699" s="28">
        <v>127482750</v>
      </c>
      <c r="AE699" s="135"/>
      <c r="AG699" s="135"/>
      <c r="AI699" s="135"/>
    </row>
    <row r="700" spans="1:35" x14ac:dyDescent="0.25">
      <c r="A700" s="29">
        <v>688</v>
      </c>
      <c r="B700" s="52"/>
      <c r="C700" s="134" t="str">
        <f>VLOOKUP(D700,[1]Hoja1!$A$2:$B$1115,2,0)</f>
        <v>41518</v>
      </c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>
        <v>122607374</v>
      </c>
      <c r="J700" s="3">
        <v>133834975</v>
      </c>
      <c r="K700" s="3">
        <v>0</v>
      </c>
      <c r="L700" s="3"/>
      <c r="M700" s="3"/>
      <c r="N700" s="3"/>
      <c r="O700" s="3"/>
      <c r="P700" s="25">
        <v>256442349</v>
      </c>
      <c r="Q700" s="156">
        <v>184921380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10217281</v>
      </c>
      <c r="X700" s="3"/>
      <c r="Y700" s="3">
        <v>0</v>
      </c>
      <c r="Z700" s="3">
        <v>0</v>
      </c>
      <c r="AA700" s="3">
        <v>0</v>
      </c>
      <c r="AB700" s="3"/>
      <c r="AC700" s="27">
        <v>10217281</v>
      </c>
      <c r="AD700" s="28">
        <v>61303688</v>
      </c>
      <c r="AE700" s="135"/>
      <c r="AG700" s="135"/>
      <c r="AI700" s="135"/>
    </row>
    <row r="701" spans="1:35" x14ac:dyDescent="0.25">
      <c r="A701" s="20">
        <v>689</v>
      </c>
      <c r="B701" s="52"/>
      <c r="C701" s="134" t="str">
        <f>VLOOKUP(D701,[1]Hoja1!$A$2:$B$1115,2,0)</f>
        <v>41524</v>
      </c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>
        <v>462059864</v>
      </c>
      <c r="J701" s="3">
        <v>485812412</v>
      </c>
      <c r="K701" s="3">
        <v>0</v>
      </c>
      <c r="L701" s="3"/>
      <c r="M701" s="3"/>
      <c r="N701" s="3"/>
      <c r="O701" s="3"/>
      <c r="P701" s="25">
        <v>947872276</v>
      </c>
      <c r="Q701" s="156">
        <v>678337357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38504989</v>
      </c>
      <c r="X701" s="3"/>
      <c r="Y701" s="3">
        <v>0</v>
      </c>
      <c r="Z701" s="3">
        <v>0</v>
      </c>
      <c r="AA701" s="3">
        <v>0</v>
      </c>
      <c r="AB701" s="3"/>
      <c r="AC701" s="27">
        <v>38504989</v>
      </c>
      <c r="AD701" s="28">
        <v>231029930</v>
      </c>
      <c r="AE701" s="135"/>
      <c r="AG701" s="135"/>
      <c r="AI701" s="135"/>
    </row>
    <row r="702" spans="1:35" x14ac:dyDescent="0.25">
      <c r="A702" s="29">
        <v>690</v>
      </c>
      <c r="B702" s="52"/>
      <c r="C702" s="134" t="str">
        <f>VLOOKUP(D702,[1]Hoja1!$A$2:$B$1115,2,0)</f>
        <v>41530</v>
      </c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>
        <v>295254496</v>
      </c>
      <c r="J702" s="3">
        <v>280328755</v>
      </c>
      <c r="K702" s="3">
        <v>0</v>
      </c>
      <c r="L702" s="3"/>
      <c r="M702" s="3"/>
      <c r="N702" s="3"/>
      <c r="O702" s="3"/>
      <c r="P702" s="25">
        <v>575583251</v>
      </c>
      <c r="Q702" s="156">
        <v>403351460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24604541</v>
      </c>
      <c r="X702" s="3"/>
      <c r="Y702" s="3">
        <v>0</v>
      </c>
      <c r="Z702" s="3">
        <v>0</v>
      </c>
      <c r="AA702" s="3">
        <v>0</v>
      </c>
      <c r="AB702" s="3"/>
      <c r="AC702" s="27">
        <v>24604541</v>
      </c>
      <c r="AD702" s="28">
        <v>147627250</v>
      </c>
      <c r="AE702" s="135"/>
      <c r="AG702" s="135"/>
      <c r="AI702" s="135"/>
    </row>
    <row r="703" spans="1:35" x14ac:dyDescent="0.25">
      <c r="A703" s="20">
        <v>691</v>
      </c>
      <c r="B703" s="52"/>
      <c r="C703" s="134" t="str">
        <f>VLOOKUP(D703,[1]Hoja1!$A$2:$B$1115,2,0)</f>
        <v>41548</v>
      </c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>
        <v>309986884</v>
      </c>
      <c r="J703" s="3">
        <v>325673929</v>
      </c>
      <c r="K703" s="3">
        <v>0</v>
      </c>
      <c r="L703" s="3"/>
      <c r="M703" s="3"/>
      <c r="N703" s="3"/>
      <c r="O703" s="3"/>
      <c r="P703" s="25">
        <v>635660813</v>
      </c>
      <c r="Q703" s="156">
        <v>454835129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25832240</v>
      </c>
      <c r="X703" s="3"/>
      <c r="Y703" s="3">
        <v>0</v>
      </c>
      <c r="Z703" s="3">
        <v>0</v>
      </c>
      <c r="AA703" s="3">
        <v>0</v>
      </c>
      <c r="AB703" s="3"/>
      <c r="AC703" s="27">
        <v>25832240</v>
      </c>
      <c r="AD703" s="28">
        <v>154993444</v>
      </c>
      <c r="AE703" s="135"/>
      <c r="AG703" s="135"/>
      <c r="AI703" s="135"/>
    </row>
    <row r="704" spans="1:35" x14ac:dyDescent="0.25">
      <c r="A704" s="29">
        <v>692</v>
      </c>
      <c r="B704" s="52"/>
      <c r="C704" s="134" t="str">
        <f>VLOOKUP(D704,[1]Hoja1!$A$2:$B$1115,2,0)</f>
        <v>41615</v>
      </c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>
        <v>380643480</v>
      </c>
      <c r="J704" s="3">
        <v>453675186</v>
      </c>
      <c r="K704" s="3">
        <v>0</v>
      </c>
      <c r="L704" s="3"/>
      <c r="M704" s="3"/>
      <c r="N704" s="3"/>
      <c r="O704" s="3"/>
      <c r="P704" s="25">
        <v>834318666</v>
      </c>
      <c r="Q704" s="156">
        <v>612276636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31720290</v>
      </c>
      <c r="X704" s="3"/>
      <c r="Y704" s="3">
        <v>0</v>
      </c>
      <c r="Z704" s="3">
        <v>0</v>
      </c>
      <c r="AA704" s="3">
        <v>0</v>
      </c>
      <c r="AB704" s="3"/>
      <c r="AC704" s="27">
        <v>31720290</v>
      </c>
      <c r="AD704" s="28">
        <v>190321740</v>
      </c>
      <c r="AE704" s="135"/>
      <c r="AG704" s="135"/>
      <c r="AI704" s="135"/>
    </row>
    <row r="705" spans="1:35" x14ac:dyDescent="0.25">
      <c r="A705" s="20">
        <v>693</v>
      </c>
      <c r="B705" s="52"/>
      <c r="C705" s="134" t="str">
        <f>VLOOKUP(D705,[1]Hoja1!$A$2:$B$1115,2,0)</f>
        <v>41660</v>
      </c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>
        <v>321879248</v>
      </c>
      <c r="J705" s="3">
        <v>300671636</v>
      </c>
      <c r="K705" s="3">
        <v>0</v>
      </c>
      <c r="L705" s="3"/>
      <c r="M705" s="3"/>
      <c r="N705" s="3"/>
      <c r="O705" s="3"/>
      <c r="P705" s="25">
        <v>622550884</v>
      </c>
      <c r="Q705" s="156">
        <v>434787991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26823271</v>
      </c>
      <c r="X705" s="3"/>
      <c r="Y705" s="3">
        <v>0</v>
      </c>
      <c r="Z705" s="3">
        <v>0</v>
      </c>
      <c r="AA705" s="3">
        <v>0</v>
      </c>
      <c r="AB705" s="3"/>
      <c r="AC705" s="27">
        <v>26823271</v>
      </c>
      <c r="AD705" s="28">
        <v>160939622</v>
      </c>
      <c r="AE705" s="135"/>
      <c r="AG705" s="135"/>
      <c r="AI705" s="135"/>
    </row>
    <row r="706" spans="1:35" x14ac:dyDescent="0.25">
      <c r="A706" s="29">
        <v>694</v>
      </c>
      <c r="B706" s="52"/>
      <c r="C706" s="134" t="str">
        <f>VLOOKUP(D706,[1]Hoja1!$A$2:$B$1115,2,0)</f>
        <v>41668</v>
      </c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>
        <v>606231920</v>
      </c>
      <c r="J706" s="3">
        <v>645870653</v>
      </c>
      <c r="K706" s="3">
        <v>0</v>
      </c>
      <c r="L706" s="3"/>
      <c r="M706" s="3"/>
      <c r="N706" s="3"/>
      <c r="O706" s="3"/>
      <c r="P706" s="25">
        <v>1252102573</v>
      </c>
      <c r="Q706" s="156">
        <v>898467288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50519327</v>
      </c>
      <c r="X706" s="3"/>
      <c r="Y706" s="3">
        <v>0</v>
      </c>
      <c r="Z706" s="3">
        <v>0</v>
      </c>
      <c r="AA706" s="3">
        <v>0</v>
      </c>
      <c r="AB706" s="3"/>
      <c r="AC706" s="27">
        <v>50519327</v>
      </c>
      <c r="AD706" s="28">
        <v>303115958</v>
      </c>
      <c r="AE706" s="135"/>
      <c r="AG706" s="135"/>
      <c r="AI706" s="135"/>
    </row>
    <row r="707" spans="1:35" x14ac:dyDescent="0.25">
      <c r="A707" s="20">
        <v>695</v>
      </c>
      <c r="B707" s="52"/>
      <c r="C707" s="134" t="str">
        <f>VLOOKUP(D707,[1]Hoja1!$A$2:$B$1115,2,0)</f>
        <v>41676</v>
      </c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>
        <v>278250024</v>
      </c>
      <c r="J707" s="3">
        <v>243471672</v>
      </c>
      <c r="K707" s="3">
        <v>0</v>
      </c>
      <c r="L707" s="3"/>
      <c r="M707" s="3"/>
      <c r="N707" s="3"/>
      <c r="O707" s="3"/>
      <c r="P707" s="25">
        <v>521721696</v>
      </c>
      <c r="Q707" s="156">
        <v>359409182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23187502</v>
      </c>
      <c r="X707" s="3"/>
      <c r="Y707" s="3">
        <v>0</v>
      </c>
      <c r="Z707" s="3">
        <v>0</v>
      </c>
      <c r="AA707" s="3">
        <v>0</v>
      </c>
      <c r="AB707" s="3"/>
      <c r="AC707" s="27">
        <v>23187502</v>
      </c>
      <c r="AD707" s="28">
        <v>139125012</v>
      </c>
      <c r="AE707" s="135"/>
      <c r="AG707" s="135"/>
      <c r="AI707" s="135"/>
    </row>
    <row r="708" spans="1:35" x14ac:dyDescent="0.25">
      <c r="A708" s="29">
        <v>696</v>
      </c>
      <c r="B708" s="52"/>
      <c r="C708" s="134" t="str">
        <f>VLOOKUP(D708,[1]Hoja1!$A$2:$B$1115,2,0)</f>
        <v>41770</v>
      </c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>
        <v>532766192</v>
      </c>
      <c r="J708" s="3">
        <v>652150820</v>
      </c>
      <c r="K708" s="3">
        <v>0</v>
      </c>
      <c r="L708" s="3"/>
      <c r="M708" s="3"/>
      <c r="N708" s="3"/>
      <c r="O708" s="3"/>
      <c r="P708" s="25">
        <v>1184917012</v>
      </c>
      <c r="Q708" s="156">
        <v>874136735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44397183</v>
      </c>
      <c r="X708" s="3"/>
      <c r="Y708" s="3">
        <v>0</v>
      </c>
      <c r="Z708" s="3">
        <v>0</v>
      </c>
      <c r="AA708" s="3">
        <v>0</v>
      </c>
      <c r="AB708" s="3"/>
      <c r="AC708" s="27">
        <v>44397183</v>
      </c>
      <c r="AD708" s="28">
        <v>266383094</v>
      </c>
      <c r="AE708" s="135"/>
      <c r="AG708" s="135"/>
      <c r="AI708" s="135"/>
    </row>
    <row r="709" spans="1:35" x14ac:dyDescent="0.25">
      <c r="A709" s="20">
        <v>697</v>
      </c>
      <c r="B709" s="52"/>
      <c r="C709" s="134" t="str">
        <f>VLOOKUP(D709,[1]Hoja1!$A$2:$B$1115,2,0)</f>
        <v>41791</v>
      </c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>
        <v>328731648</v>
      </c>
      <c r="J709" s="3">
        <v>368097525</v>
      </c>
      <c r="K709" s="3">
        <v>0</v>
      </c>
      <c r="L709" s="3"/>
      <c r="M709" s="3"/>
      <c r="N709" s="3"/>
      <c r="O709" s="3"/>
      <c r="P709" s="25">
        <v>696829173</v>
      </c>
      <c r="Q709" s="156">
        <v>505069045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27394304</v>
      </c>
      <c r="X709" s="3"/>
      <c r="Y709" s="3">
        <v>0</v>
      </c>
      <c r="Z709" s="3">
        <v>0</v>
      </c>
      <c r="AA709" s="3">
        <v>0</v>
      </c>
      <c r="AB709" s="3"/>
      <c r="AC709" s="27">
        <v>27394304</v>
      </c>
      <c r="AD709" s="28">
        <v>164365824</v>
      </c>
      <c r="AE709" s="135"/>
      <c r="AG709" s="135"/>
      <c r="AI709" s="135"/>
    </row>
    <row r="710" spans="1:35" x14ac:dyDescent="0.25">
      <c r="A710" s="29">
        <v>698</v>
      </c>
      <c r="B710" s="52"/>
      <c r="C710" s="134" t="str">
        <f>VLOOKUP(D710,[1]Hoja1!$A$2:$B$1115,2,0)</f>
        <v>41797</v>
      </c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>
        <v>199864292</v>
      </c>
      <c r="J710" s="3">
        <v>191244662</v>
      </c>
      <c r="K710" s="3">
        <v>0</v>
      </c>
      <c r="L710" s="3"/>
      <c r="M710" s="3"/>
      <c r="N710" s="3"/>
      <c r="O710" s="3"/>
      <c r="P710" s="25">
        <v>391108954</v>
      </c>
      <c r="Q710" s="156">
        <v>274521452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16655358</v>
      </c>
      <c r="X710" s="3"/>
      <c r="Y710" s="3">
        <v>0</v>
      </c>
      <c r="Z710" s="3">
        <v>0</v>
      </c>
      <c r="AA710" s="3">
        <v>0</v>
      </c>
      <c r="AB710" s="3"/>
      <c r="AC710" s="27">
        <v>16655358</v>
      </c>
      <c r="AD710" s="28">
        <v>99932144</v>
      </c>
      <c r="AE710" s="135"/>
      <c r="AG710" s="135"/>
      <c r="AI710" s="135"/>
    </row>
    <row r="711" spans="1:35" x14ac:dyDescent="0.25">
      <c r="A711" s="20">
        <v>699</v>
      </c>
      <c r="B711" s="52"/>
      <c r="C711" s="134" t="str">
        <f>VLOOKUP(D711,[1]Hoja1!$A$2:$B$1115,2,0)</f>
        <v>41799</v>
      </c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>
        <v>233472452</v>
      </c>
      <c r="J711" s="3">
        <v>239434611</v>
      </c>
      <c r="K711" s="3">
        <v>0</v>
      </c>
      <c r="L711" s="3"/>
      <c r="M711" s="3"/>
      <c r="N711" s="3"/>
      <c r="O711" s="3"/>
      <c r="P711" s="25">
        <v>472907063</v>
      </c>
      <c r="Q711" s="156">
        <v>336714801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19456038</v>
      </c>
      <c r="X711" s="3"/>
      <c r="Y711" s="3">
        <v>0</v>
      </c>
      <c r="Z711" s="3">
        <v>0</v>
      </c>
      <c r="AA711" s="3">
        <v>0</v>
      </c>
      <c r="AB711" s="3"/>
      <c r="AC711" s="27">
        <v>19456038</v>
      </c>
      <c r="AD711" s="28">
        <v>116736224</v>
      </c>
      <c r="AE711" s="135"/>
      <c r="AG711" s="135"/>
      <c r="AI711" s="135"/>
    </row>
    <row r="712" spans="1:35" x14ac:dyDescent="0.25">
      <c r="A712" s="29">
        <v>700</v>
      </c>
      <c r="B712" s="52"/>
      <c r="C712" s="134" t="str">
        <f>VLOOKUP(D712,[1]Hoja1!$A$2:$B$1115,2,0)</f>
        <v>41801</v>
      </c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>
        <v>139048310</v>
      </c>
      <c r="J712" s="3">
        <v>127786221</v>
      </c>
      <c r="K712" s="3">
        <v>0</v>
      </c>
      <c r="L712" s="3"/>
      <c r="M712" s="3"/>
      <c r="N712" s="3"/>
      <c r="O712" s="3"/>
      <c r="P712" s="25">
        <v>266834531</v>
      </c>
      <c r="Q712" s="156">
        <v>185723016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11587359</v>
      </c>
      <c r="X712" s="3"/>
      <c r="Y712" s="3">
        <v>0</v>
      </c>
      <c r="Z712" s="3">
        <v>0</v>
      </c>
      <c r="AA712" s="3">
        <v>0</v>
      </c>
      <c r="AB712" s="3"/>
      <c r="AC712" s="27">
        <v>11587359</v>
      </c>
      <c r="AD712" s="28">
        <v>69524156</v>
      </c>
      <c r="AE712" s="135"/>
      <c r="AG712" s="135"/>
      <c r="AI712" s="135"/>
    </row>
    <row r="713" spans="1:35" x14ac:dyDescent="0.25">
      <c r="A713" s="20">
        <v>701</v>
      </c>
      <c r="B713" s="52"/>
      <c r="C713" s="134" t="str">
        <f>VLOOKUP(D713,[1]Hoja1!$A$2:$B$1115,2,0)</f>
        <v>41807</v>
      </c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>
        <v>354010800</v>
      </c>
      <c r="J713" s="3">
        <v>411041029</v>
      </c>
      <c r="K713" s="3">
        <v>0</v>
      </c>
      <c r="L713" s="3"/>
      <c r="M713" s="3"/>
      <c r="N713" s="3"/>
      <c r="O713" s="3"/>
      <c r="P713" s="25">
        <v>765051829</v>
      </c>
      <c r="Q713" s="156">
        <v>558545529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29500900</v>
      </c>
      <c r="X713" s="3"/>
      <c r="Y713" s="3">
        <v>0</v>
      </c>
      <c r="Z713" s="3">
        <v>0</v>
      </c>
      <c r="AA713" s="3">
        <v>0</v>
      </c>
      <c r="AB713" s="3"/>
      <c r="AC713" s="27">
        <v>29500900</v>
      </c>
      <c r="AD713" s="28">
        <v>177005400</v>
      </c>
      <c r="AE713" s="135"/>
      <c r="AG713" s="135"/>
      <c r="AI713" s="135"/>
    </row>
    <row r="714" spans="1:35" x14ac:dyDescent="0.25">
      <c r="A714" s="29">
        <v>702</v>
      </c>
      <c r="B714" s="52"/>
      <c r="C714" s="134" t="str">
        <f>VLOOKUP(D714,[1]Hoja1!$A$2:$B$1115,2,0)</f>
        <v>41872</v>
      </c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>
        <v>117891468</v>
      </c>
      <c r="J714" s="3">
        <v>125271081</v>
      </c>
      <c r="K714" s="3">
        <v>0</v>
      </c>
      <c r="L714" s="3"/>
      <c r="M714" s="3"/>
      <c r="N714" s="3"/>
      <c r="O714" s="3"/>
      <c r="P714" s="25">
        <v>243162549</v>
      </c>
      <c r="Q714" s="156">
        <v>174392526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9824289</v>
      </c>
      <c r="X714" s="3"/>
      <c r="Y714" s="3">
        <v>0</v>
      </c>
      <c r="Z714" s="3">
        <v>0</v>
      </c>
      <c r="AA714" s="3">
        <v>0</v>
      </c>
      <c r="AB714" s="3"/>
      <c r="AC714" s="27">
        <v>9824289</v>
      </c>
      <c r="AD714" s="28">
        <v>58945734</v>
      </c>
      <c r="AE714" s="135"/>
      <c r="AG714" s="135"/>
      <c r="AI714" s="135"/>
    </row>
    <row r="715" spans="1:35" x14ac:dyDescent="0.25">
      <c r="A715" s="20">
        <v>703</v>
      </c>
      <c r="B715" s="52"/>
      <c r="C715" s="134" t="str">
        <f>VLOOKUP(D715,[1]Hoja1!$A$2:$B$1115,2,0)</f>
        <v>41885</v>
      </c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>
        <v>108926400</v>
      </c>
      <c r="J715" s="3">
        <v>120630136</v>
      </c>
      <c r="K715" s="3">
        <v>0</v>
      </c>
      <c r="L715" s="3"/>
      <c r="M715" s="3"/>
      <c r="N715" s="3"/>
      <c r="O715" s="3"/>
      <c r="P715" s="25">
        <v>229556536</v>
      </c>
      <c r="Q715" s="156">
        <v>166016136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9077200</v>
      </c>
      <c r="X715" s="3"/>
      <c r="Y715" s="3">
        <v>0</v>
      </c>
      <c r="Z715" s="3">
        <v>0</v>
      </c>
      <c r="AA715" s="3">
        <v>0</v>
      </c>
      <c r="AB715" s="3"/>
      <c r="AC715" s="27">
        <v>9077200</v>
      </c>
      <c r="AD715" s="28">
        <v>54463200</v>
      </c>
      <c r="AE715" s="135"/>
      <c r="AG715" s="135"/>
      <c r="AI715" s="135"/>
    </row>
    <row r="716" spans="1:35" x14ac:dyDescent="0.25">
      <c r="A716" s="29">
        <v>704</v>
      </c>
      <c r="B716" s="52"/>
      <c r="C716" s="134" t="str">
        <f>VLOOKUP(D716,[1]Hoja1!$A$2:$B$1115,2,0)</f>
        <v>44035</v>
      </c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>
        <v>1136182000</v>
      </c>
      <c r="J716" s="3">
        <v>1009808789</v>
      </c>
      <c r="K716" s="3">
        <v>0</v>
      </c>
      <c r="L716" s="3"/>
      <c r="M716" s="3"/>
      <c r="N716" s="3"/>
      <c r="O716" s="3"/>
      <c r="P716" s="25">
        <v>2145990789</v>
      </c>
      <c r="Q716" s="156">
        <v>1483217954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94681833</v>
      </c>
      <c r="X716" s="3"/>
      <c r="Y716" s="3">
        <v>0</v>
      </c>
      <c r="Z716" s="3">
        <v>0</v>
      </c>
      <c r="AA716" s="3">
        <v>0</v>
      </c>
      <c r="AB716" s="3"/>
      <c r="AC716" s="27">
        <v>94681833</v>
      </c>
      <c r="AD716" s="28">
        <v>568091002</v>
      </c>
      <c r="AE716" s="135"/>
      <c r="AG716" s="135"/>
      <c r="AI716" s="135"/>
    </row>
    <row r="717" spans="1:35" x14ac:dyDescent="0.25">
      <c r="A717" s="20">
        <v>705</v>
      </c>
      <c r="B717" s="52"/>
      <c r="C717" s="134" t="str">
        <f>VLOOKUP(D717,[1]Hoja1!$A$2:$B$1115,2,0)</f>
        <v>44078</v>
      </c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>
        <v>1431145248</v>
      </c>
      <c r="J717" s="3">
        <v>1086331563</v>
      </c>
      <c r="K717" s="3">
        <v>0</v>
      </c>
      <c r="L717" s="3"/>
      <c r="M717" s="3"/>
      <c r="N717" s="3"/>
      <c r="O717" s="3"/>
      <c r="P717" s="25">
        <v>2517476811</v>
      </c>
      <c r="Q717" s="156">
        <v>1682642083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119262104</v>
      </c>
      <c r="X717" s="3"/>
      <c r="Y717" s="3">
        <v>0</v>
      </c>
      <c r="Z717" s="3">
        <v>0</v>
      </c>
      <c r="AA717" s="3">
        <v>0</v>
      </c>
      <c r="AB717" s="3"/>
      <c r="AC717" s="27">
        <v>119262104</v>
      </c>
      <c r="AD717" s="28">
        <v>715572624</v>
      </c>
      <c r="AE717" s="135"/>
      <c r="AG717" s="135"/>
      <c r="AI717" s="135"/>
    </row>
    <row r="718" spans="1:35" x14ac:dyDescent="0.25">
      <c r="A718" s="29">
        <v>706</v>
      </c>
      <c r="B718" s="52"/>
      <c r="C718" s="134" t="str">
        <f>VLOOKUP(D718,[1]Hoja1!$A$2:$B$1115,2,0)</f>
        <v>44090</v>
      </c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>
        <v>1595462160</v>
      </c>
      <c r="J718" s="3">
        <v>1395651757</v>
      </c>
      <c r="K718" s="3">
        <v>0</v>
      </c>
      <c r="L718" s="3"/>
      <c r="M718" s="3"/>
      <c r="N718" s="3"/>
      <c r="O718" s="3"/>
      <c r="P718" s="25">
        <v>2991113917</v>
      </c>
      <c r="Q718" s="156">
        <v>2060427657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132955180</v>
      </c>
      <c r="X718" s="3"/>
      <c r="Y718" s="3">
        <v>0</v>
      </c>
      <c r="Z718" s="3">
        <v>0</v>
      </c>
      <c r="AA718" s="3">
        <v>0</v>
      </c>
      <c r="AB718" s="3"/>
      <c r="AC718" s="27">
        <v>132955180</v>
      </c>
      <c r="AD718" s="28">
        <v>797731080</v>
      </c>
      <c r="AE718" s="135"/>
      <c r="AG718" s="135"/>
      <c r="AI718" s="135"/>
    </row>
    <row r="719" spans="1:35" x14ac:dyDescent="0.25">
      <c r="A719" s="20">
        <v>707</v>
      </c>
      <c r="B719" s="52"/>
      <c r="C719" s="134" t="str">
        <f>VLOOKUP(D719,[1]Hoja1!$A$2:$B$1115,2,0)</f>
        <v>44098</v>
      </c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>
        <v>403457264</v>
      </c>
      <c r="J719" s="3">
        <v>355102565</v>
      </c>
      <c r="K719" s="3">
        <v>0</v>
      </c>
      <c r="L719" s="3"/>
      <c r="M719" s="3"/>
      <c r="N719" s="3"/>
      <c r="O719" s="3"/>
      <c r="P719" s="25">
        <v>758559829</v>
      </c>
      <c r="Q719" s="156">
        <v>523209760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33621439</v>
      </c>
      <c r="X719" s="3"/>
      <c r="Y719" s="3">
        <v>0</v>
      </c>
      <c r="Z719" s="3">
        <v>0</v>
      </c>
      <c r="AA719" s="3">
        <v>0</v>
      </c>
      <c r="AB719" s="3"/>
      <c r="AC719" s="27">
        <v>33621439</v>
      </c>
      <c r="AD719" s="28">
        <v>201728630</v>
      </c>
      <c r="AE719" s="135"/>
      <c r="AG719" s="135"/>
      <c r="AI719" s="135"/>
    </row>
    <row r="720" spans="1:35" x14ac:dyDescent="0.25">
      <c r="A720" s="29">
        <v>708</v>
      </c>
      <c r="B720" s="52"/>
      <c r="C720" s="134" t="str">
        <f>VLOOKUP(D720,[1]Hoja1!$A$2:$B$1115,2,0)</f>
        <v>44110</v>
      </c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>
        <v>162822500</v>
      </c>
      <c r="J720" s="3">
        <v>143548662</v>
      </c>
      <c r="K720" s="3">
        <v>0</v>
      </c>
      <c r="L720" s="3"/>
      <c r="M720" s="3"/>
      <c r="N720" s="3"/>
      <c r="O720" s="3"/>
      <c r="P720" s="25">
        <v>306371162</v>
      </c>
      <c r="Q720" s="156">
        <v>211391372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13568542</v>
      </c>
      <c r="X720" s="3"/>
      <c r="Y720" s="3">
        <v>0</v>
      </c>
      <c r="Z720" s="3">
        <v>0</v>
      </c>
      <c r="AA720" s="3">
        <v>0</v>
      </c>
      <c r="AB720" s="3"/>
      <c r="AC720" s="27">
        <v>13568542</v>
      </c>
      <c r="AD720" s="28">
        <v>81411248</v>
      </c>
      <c r="AE720" s="135"/>
      <c r="AG720" s="135"/>
      <c r="AI720" s="135"/>
    </row>
    <row r="721" spans="1:35" x14ac:dyDescent="0.25">
      <c r="A721" s="20">
        <v>709</v>
      </c>
      <c r="B721" s="52"/>
      <c r="C721" s="134" t="str">
        <f>VLOOKUP(D721,[1]Hoja1!$A$2:$B$1115,2,0)</f>
        <v>44279</v>
      </c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>
        <v>1112285328</v>
      </c>
      <c r="J721" s="3">
        <v>1152212671</v>
      </c>
      <c r="K721" s="3">
        <v>0</v>
      </c>
      <c r="L721" s="3"/>
      <c r="M721" s="3"/>
      <c r="N721" s="3"/>
      <c r="O721" s="3"/>
      <c r="P721" s="25">
        <v>2264497999</v>
      </c>
      <c r="Q721" s="156">
        <v>1615664891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92690444</v>
      </c>
      <c r="X721" s="3"/>
      <c r="Y721" s="3">
        <v>0</v>
      </c>
      <c r="Z721" s="3">
        <v>0</v>
      </c>
      <c r="AA721" s="3">
        <v>0</v>
      </c>
      <c r="AB721" s="3"/>
      <c r="AC721" s="27">
        <v>92690444</v>
      </c>
      <c r="AD721" s="28">
        <v>556142664</v>
      </c>
      <c r="AE721" s="135"/>
      <c r="AG721" s="135"/>
      <c r="AI721" s="135"/>
    </row>
    <row r="722" spans="1:35" x14ac:dyDescent="0.25">
      <c r="A722" s="29">
        <v>710</v>
      </c>
      <c r="B722" s="52"/>
      <c r="C722" s="134" t="str">
        <f>VLOOKUP(D722,[1]Hoja1!$A$2:$B$1115,2,0)</f>
        <v>44378</v>
      </c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>
        <v>692952416</v>
      </c>
      <c r="J722" s="3">
        <v>552516164</v>
      </c>
      <c r="K722" s="3">
        <v>0</v>
      </c>
      <c r="L722" s="3"/>
      <c r="M722" s="3"/>
      <c r="N722" s="3"/>
      <c r="O722" s="3"/>
      <c r="P722" s="25">
        <v>1245468580</v>
      </c>
      <c r="Q722" s="156">
        <v>841246339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57746035</v>
      </c>
      <c r="X722" s="3"/>
      <c r="Y722" s="3">
        <v>0</v>
      </c>
      <c r="Z722" s="3">
        <v>0</v>
      </c>
      <c r="AA722" s="3">
        <v>0</v>
      </c>
      <c r="AB722" s="3"/>
      <c r="AC722" s="27">
        <v>57746035</v>
      </c>
      <c r="AD722" s="28">
        <v>346476206</v>
      </c>
      <c r="AE722" s="135"/>
      <c r="AG722" s="135"/>
      <c r="AI722" s="135"/>
    </row>
    <row r="723" spans="1:35" x14ac:dyDescent="0.25">
      <c r="A723" s="20">
        <v>711</v>
      </c>
      <c r="B723" s="52"/>
      <c r="C723" s="134" t="str">
        <f>VLOOKUP(D723,[1]Hoja1!$A$2:$B$1115,2,0)</f>
        <v>44420</v>
      </c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>
        <v>93402352</v>
      </c>
      <c r="J723" s="3">
        <v>85730633</v>
      </c>
      <c r="K723" s="3">
        <v>0</v>
      </c>
      <c r="L723" s="3"/>
      <c r="M723" s="3"/>
      <c r="N723" s="3"/>
      <c r="O723" s="3"/>
      <c r="P723" s="25">
        <v>179132985</v>
      </c>
      <c r="Q723" s="156">
        <v>124648278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7783529</v>
      </c>
      <c r="X723" s="3"/>
      <c r="Y723" s="3">
        <v>0</v>
      </c>
      <c r="Z723" s="3">
        <v>0</v>
      </c>
      <c r="AA723" s="3">
        <v>0</v>
      </c>
      <c r="AB723" s="3"/>
      <c r="AC723" s="27">
        <v>7783529</v>
      </c>
      <c r="AD723" s="28">
        <v>46701178</v>
      </c>
      <c r="AE723" s="135"/>
      <c r="AG723" s="135"/>
      <c r="AI723" s="135"/>
    </row>
    <row r="724" spans="1:35" x14ac:dyDescent="0.25">
      <c r="A724" s="29">
        <v>712</v>
      </c>
      <c r="B724" s="52"/>
      <c r="C724" s="134" t="str">
        <f>VLOOKUP(D724,[1]Hoja1!$A$2:$B$1115,2,0)</f>
        <v>44560</v>
      </c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>
        <v>10585886848</v>
      </c>
      <c r="J724" s="3">
        <v>6209216374</v>
      </c>
      <c r="K724" s="3">
        <v>0</v>
      </c>
      <c r="L724" s="3"/>
      <c r="M724" s="3"/>
      <c r="N724" s="3"/>
      <c r="O724" s="3"/>
      <c r="P724" s="25">
        <v>16795103222</v>
      </c>
      <c r="Q724" s="156">
        <v>10620002559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882157237</v>
      </c>
      <c r="X724" s="3"/>
      <c r="Y724" s="3">
        <v>0</v>
      </c>
      <c r="Z724" s="3">
        <v>0</v>
      </c>
      <c r="AA724" s="3">
        <v>0</v>
      </c>
      <c r="AB724" s="3"/>
      <c r="AC724" s="27">
        <v>882157237</v>
      </c>
      <c r="AD724" s="28">
        <v>5292943426</v>
      </c>
      <c r="AE724" s="135"/>
      <c r="AG724" s="135"/>
      <c r="AI724" s="135"/>
    </row>
    <row r="725" spans="1:35" x14ac:dyDescent="0.25">
      <c r="A725" s="20">
        <v>713</v>
      </c>
      <c r="B725" s="52"/>
      <c r="C725" s="134" t="str">
        <f>VLOOKUP(D725,[1]Hoja1!$A$2:$B$1115,2,0)</f>
        <v>44650</v>
      </c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>
        <v>1312182192</v>
      </c>
      <c r="J725" s="3">
        <v>1224663234</v>
      </c>
      <c r="K725" s="3">
        <v>0</v>
      </c>
      <c r="L725" s="3"/>
      <c r="M725" s="3"/>
      <c r="N725" s="3"/>
      <c r="O725" s="3"/>
      <c r="P725" s="25">
        <v>2536845426</v>
      </c>
      <c r="Q725" s="156">
        <v>1771405814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109348516</v>
      </c>
      <c r="X725" s="3"/>
      <c r="Y725" s="3">
        <v>0</v>
      </c>
      <c r="Z725" s="3">
        <v>0</v>
      </c>
      <c r="AA725" s="3">
        <v>0</v>
      </c>
      <c r="AB725" s="3"/>
      <c r="AC725" s="27">
        <v>109348516</v>
      </c>
      <c r="AD725" s="28">
        <v>656091096</v>
      </c>
      <c r="AE725" s="135"/>
      <c r="AG725" s="135"/>
      <c r="AI725" s="135"/>
    </row>
    <row r="726" spans="1:35" x14ac:dyDescent="0.25">
      <c r="A726" s="29">
        <v>714</v>
      </c>
      <c r="B726" s="52"/>
      <c r="C726" s="134" t="str">
        <f>VLOOKUP(D726,[1]Hoja1!$A$2:$B$1115,2,0)</f>
        <v>44855</v>
      </c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>
        <v>228035780</v>
      </c>
      <c r="J726" s="3">
        <v>233288548</v>
      </c>
      <c r="K726" s="3">
        <v>0</v>
      </c>
      <c r="L726" s="3"/>
      <c r="M726" s="3"/>
      <c r="N726" s="3"/>
      <c r="O726" s="3"/>
      <c r="P726" s="25">
        <v>461324328</v>
      </c>
      <c r="Q726" s="156">
        <v>328303458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19002982</v>
      </c>
      <c r="X726" s="3"/>
      <c r="Y726" s="3">
        <v>0</v>
      </c>
      <c r="Z726" s="3">
        <v>0</v>
      </c>
      <c r="AA726" s="3">
        <v>0</v>
      </c>
      <c r="AB726" s="3"/>
      <c r="AC726" s="27">
        <v>19002982</v>
      </c>
      <c r="AD726" s="28">
        <v>114017888</v>
      </c>
      <c r="AE726" s="135"/>
      <c r="AG726" s="135"/>
      <c r="AI726" s="135"/>
    </row>
    <row r="727" spans="1:35" x14ac:dyDescent="0.25">
      <c r="A727" s="20">
        <v>715</v>
      </c>
      <c r="B727" s="52"/>
      <c r="C727" s="134" t="str">
        <f>VLOOKUP(D727,[1]Hoja1!$A$2:$B$1115,2,0)</f>
        <v>44874</v>
      </c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>
        <v>480795752</v>
      </c>
      <c r="J727" s="3">
        <v>530239417</v>
      </c>
      <c r="K727" s="3">
        <v>0</v>
      </c>
      <c r="L727" s="3"/>
      <c r="M727" s="3"/>
      <c r="N727" s="3"/>
      <c r="O727" s="3"/>
      <c r="P727" s="25">
        <v>1011035169</v>
      </c>
      <c r="Q727" s="156">
        <v>730570982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40066313</v>
      </c>
      <c r="X727" s="3"/>
      <c r="Y727" s="3">
        <v>0</v>
      </c>
      <c r="Z727" s="3">
        <v>0</v>
      </c>
      <c r="AA727" s="3">
        <v>0</v>
      </c>
      <c r="AB727" s="3"/>
      <c r="AC727" s="27">
        <v>40066313</v>
      </c>
      <c r="AD727" s="28">
        <v>240397874</v>
      </c>
      <c r="AE727" s="135"/>
      <c r="AG727" s="135"/>
      <c r="AI727" s="135"/>
    </row>
    <row r="728" spans="1:35" x14ac:dyDescent="0.25">
      <c r="A728" s="29">
        <v>716</v>
      </c>
      <c r="B728" s="52"/>
      <c r="C728" s="134" t="str">
        <f>VLOOKUP(D728,[1]Hoja1!$A$2:$B$1115,2,0)</f>
        <v>47030</v>
      </c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>
        <v>480977680</v>
      </c>
      <c r="J728" s="3">
        <v>487579397</v>
      </c>
      <c r="K728" s="3">
        <v>0</v>
      </c>
      <c r="L728" s="3"/>
      <c r="M728" s="3"/>
      <c r="N728" s="3"/>
      <c r="O728" s="3"/>
      <c r="P728" s="25">
        <v>968557077</v>
      </c>
      <c r="Q728" s="156">
        <v>687986762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40081473</v>
      </c>
      <c r="X728" s="3"/>
      <c r="Y728" s="3">
        <v>0</v>
      </c>
      <c r="Z728" s="3">
        <v>0</v>
      </c>
      <c r="AA728" s="3">
        <v>0</v>
      </c>
      <c r="AB728" s="3"/>
      <c r="AC728" s="27">
        <v>40081473</v>
      </c>
      <c r="AD728" s="28">
        <v>240488842</v>
      </c>
      <c r="AE728" s="135"/>
      <c r="AG728" s="135"/>
      <c r="AI728" s="135"/>
    </row>
    <row r="729" spans="1:35" x14ac:dyDescent="0.25">
      <c r="A729" s="20">
        <v>717</v>
      </c>
      <c r="B729" s="52"/>
      <c r="C729" s="134" t="str">
        <f>VLOOKUP(D729,[1]Hoja1!$A$2:$B$1115,2,0)</f>
        <v>47053</v>
      </c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>
        <v>1049032528</v>
      </c>
      <c r="J729" s="3">
        <v>1037847449</v>
      </c>
      <c r="K729" s="3">
        <v>0</v>
      </c>
      <c r="L729" s="3"/>
      <c r="M729" s="3"/>
      <c r="N729" s="3"/>
      <c r="O729" s="3"/>
      <c r="P729" s="25">
        <v>2086879977</v>
      </c>
      <c r="Q729" s="156">
        <v>1474944334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87419377</v>
      </c>
      <c r="X729" s="3"/>
      <c r="Y729" s="3">
        <v>0</v>
      </c>
      <c r="Z729" s="3">
        <v>0</v>
      </c>
      <c r="AA729" s="3">
        <v>0</v>
      </c>
      <c r="AB729" s="3"/>
      <c r="AC729" s="27">
        <v>87419377</v>
      </c>
      <c r="AD729" s="28">
        <v>524516266</v>
      </c>
      <c r="AE729" s="135"/>
      <c r="AG729" s="135"/>
      <c r="AI729" s="135"/>
    </row>
    <row r="730" spans="1:35" x14ac:dyDescent="0.25">
      <c r="A730" s="29">
        <v>718</v>
      </c>
      <c r="B730" s="52"/>
      <c r="C730" s="134" t="str">
        <f>VLOOKUP(D730,[1]Hoja1!$A$2:$B$1115,2,0)</f>
        <v>47058</v>
      </c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>
        <v>1250487104</v>
      </c>
      <c r="J730" s="3">
        <v>1135232523</v>
      </c>
      <c r="K730" s="3">
        <v>0</v>
      </c>
      <c r="L730" s="3"/>
      <c r="M730" s="3"/>
      <c r="N730" s="3"/>
      <c r="O730" s="3"/>
      <c r="P730" s="25">
        <v>2385719627</v>
      </c>
      <c r="Q730" s="156">
        <v>1656268818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104207259</v>
      </c>
      <c r="X730" s="3"/>
      <c r="Y730" s="3">
        <v>0</v>
      </c>
      <c r="Z730" s="3">
        <v>0</v>
      </c>
      <c r="AA730" s="3">
        <v>0</v>
      </c>
      <c r="AB730" s="3"/>
      <c r="AC730" s="27">
        <v>104207259</v>
      </c>
      <c r="AD730" s="28">
        <v>625243550</v>
      </c>
      <c r="AE730" s="135"/>
      <c r="AG730" s="135"/>
      <c r="AI730" s="135"/>
    </row>
    <row r="731" spans="1:35" x14ac:dyDescent="0.25">
      <c r="A731" s="20">
        <v>719</v>
      </c>
      <c r="B731" s="52"/>
      <c r="C731" s="134" t="str">
        <f>VLOOKUP(D731,[1]Hoja1!$A$2:$B$1115,2,0)</f>
        <v>47161</v>
      </c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>
        <v>271389972</v>
      </c>
      <c r="J731" s="3">
        <v>230513718</v>
      </c>
      <c r="K731" s="3">
        <v>0</v>
      </c>
      <c r="L731" s="3"/>
      <c r="M731" s="3"/>
      <c r="N731" s="3"/>
      <c r="O731" s="3"/>
      <c r="P731" s="25">
        <v>501903690</v>
      </c>
      <c r="Q731" s="156">
        <v>343592873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22615831</v>
      </c>
      <c r="X731" s="3"/>
      <c r="Y731" s="3">
        <v>0</v>
      </c>
      <c r="Z731" s="3">
        <v>0</v>
      </c>
      <c r="AA731" s="3">
        <v>0</v>
      </c>
      <c r="AB731" s="3"/>
      <c r="AC731" s="27">
        <v>22615831</v>
      </c>
      <c r="AD731" s="28">
        <v>135694986</v>
      </c>
      <c r="AE731" s="135"/>
      <c r="AG731" s="135"/>
      <c r="AI731" s="135"/>
    </row>
    <row r="732" spans="1:35" x14ac:dyDescent="0.25">
      <c r="A732" s="29">
        <v>720</v>
      </c>
      <c r="B732" s="52"/>
      <c r="C732" s="134" t="str">
        <f>VLOOKUP(D732,[1]Hoja1!$A$2:$B$1115,2,0)</f>
        <v>47170</v>
      </c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>
        <v>835594096</v>
      </c>
      <c r="J732" s="3">
        <v>672345857</v>
      </c>
      <c r="K732" s="3">
        <v>0</v>
      </c>
      <c r="L732" s="3"/>
      <c r="M732" s="3"/>
      <c r="N732" s="3"/>
      <c r="O732" s="3"/>
      <c r="P732" s="25">
        <v>1507939953</v>
      </c>
      <c r="Q732" s="156">
        <v>1020510062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69632841</v>
      </c>
      <c r="X732" s="3"/>
      <c r="Y732" s="3">
        <v>0</v>
      </c>
      <c r="Z732" s="3">
        <v>0</v>
      </c>
      <c r="AA732" s="3">
        <v>0</v>
      </c>
      <c r="AB732" s="3"/>
      <c r="AC732" s="27">
        <v>69632841</v>
      </c>
      <c r="AD732" s="28">
        <v>417797050</v>
      </c>
      <c r="AE732" s="135"/>
      <c r="AG732" s="135"/>
      <c r="AI732" s="135"/>
    </row>
    <row r="733" spans="1:35" x14ac:dyDescent="0.25">
      <c r="A733" s="20">
        <v>721</v>
      </c>
      <c r="B733" s="52"/>
      <c r="C733" s="134" t="str">
        <f>VLOOKUP(D733,[1]Hoja1!$A$2:$B$1115,2,0)</f>
        <v>47205</v>
      </c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>
        <v>311993028</v>
      </c>
      <c r="J733" s="3">
        <v>271832323</v>
      </c>
      <c r="K733" s="3">
        <v>0</v>
      </c>
      <c r="L733" s="3"/>
      <c r="M733" s="3"/>
      <c r="N733" s="3"/>
      <c r="O733" s="3"/>
      <c r="P733" s="25">
        <v>583825351</v>
      </c>
      <c r="Q733" s="156">
        <v>401829418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25999419</v>
      </c>
      <c r="X733" s="3"/>
      <c r="Y733" s="3">
        <v>0</v>
      </c>
      <c r="Z733" s="3">
        <v>0</v>
      </c>
      <c r="AA733" s="3">
        <v>0</v>
      </c>
      <c r="AB733" s="3"/>
      <c r="AC733" s="27">
        <v>25999419</v>
      </c>
      <c r="AD733" s="28">
        <v>155996514</v>
      </c>
      <c r="AE733" s="135"/>
      <c r="AG733" s="135"/>
      <c r="AI733" s="135"/>
    </row>
    <row r="734" spans="1:35" x14ac:dyDescent="0.25">
      <c r="A734" s="29">
        <v>722</v>
      </c>
      <c r="B734" s="52"/>
      <c r="C734" s="134" t="str">
        <f>VLOOKUP(D734,[1]Hoja1!$A$2:$B$1115,2,0)</f>
        <v>47245</v>
      </c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>
        <v>2384335904</v>
      </c>
      <c r="J734" s="3">
        <v>2243151538</v>
      </c>
      <c r="K734" s="3">
        <v>0</v>
      </c>
      <c r="L734" s="3"/>
      <c r="M734" s="3"/>
      <c r="N734" s="3"/>
      <c r="O734" s="3"/>
      <c r="P734" s="25">
        <v>4627487442</v>
      </c>
      <c r="Q734" s="156">
        <v>3236624833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198694659</v>
      </c>
      <c r="X734" s="3"/>
      <c r="Y734" s="3">
        <v>0</v>
      </c>
      <c r="Z734" s="3">
        <v>0</v>
      </c>
      <c r="AA734" s="3">
        <v>0</v>
      </c>
      <c r="AB734" s="3"/>
      <c r="AC734" s="27">
        <v>198694659</v>
      </c>
      <c r="AD734" s="28">
        <v>1192167950</v>
      </c>
      <c r="AE734" s="135"/>
      <c r="AG734" s="135"/>
      <c r="AI734" s="135"/>
    </row>
    <row r="735" spans="1:35" x14ac:dyDescent="0.25">
      <c r="A735" s="20">
        <v>723</v>
      </c>
      <c r="B735" s="52"/>
      <c r="C735" s="134" t="str">
        <f>VLOOKUP(D735,[1]Hoja1!$A$2:$B$1115,2,0)</f>
        <v>47258</v>
      </c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>
        <v>486767712</v>
      </c>
      <c r="J735" s="3">
        <v>477241286</v>
      </c>
      <c r="K735" s="3">
        <v>0</v>
      </c>
      <c r="L735" s="3"/>
      <c r="M735" s="3"/>
      <c r="N735" s="3"/>
      <c r="O735" s="3"/>
      <c r="P735" s="25">
        <v>964008998</v>
      </c>
      <c r="Q735" s="156">
        <v>680061166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40563976</v>
      </c>
      <c r="X735" s="3"/>
      <c r="Y735" s="3">
        <v>0</v>
      </c>
      <c r="Z735" s="3">
        <v>0</v>
      </c>
      <c r="AA735" s="3">
        <v>0</v>
      </c>
      <c r="AB735" s="3"/>
      <c r="AC735" s="27">
        <v>40563976</v>
      </c>
      <c r="AD735" s="28">
        <v>243383856</v>
      </c>
      <c r="AE735" s="135"/>
      <c r="AG735" s="135"/>
      <c r="AI735" s="135"/>
    </row>
    <row r="736" spans="1:35" x14ac:dyDescent="0.25">
      <c r="A736" s="29">
        <v>724</v>
      </c>
      <c r="B736" s="52"/>
      <c r="C736" s="134" t="str">
        <f>VLOOKUP(D736,[1]Hoja1!$A$2:$B$1115,2,0)</f>
        <v>47268</v>
      </c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>
        <v>860002624</v>
      </c>
      <c r="J736" s="3">
        <v>740567120</v>
      </c>
      <c r="K736" s="3">
        <v>0</v>
      </c>
      <c r="L736" s="3"/>
      <c r="M736" s="3"/>
      <c r="N736" s="3"/>
      <c r="O736" s="3"/>
      <c r="P736" s="25">
        <v>1600569744</v>
      </c>
      <c r="Q736" s="156">
        <v>1098901545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71666885</v>
      </c>
      <c r="X736" s="3"/>
      <c r="Y736" s="3">
        <v>0</v>
      </c>
      <c r="Z736" s="3">
        <v>0</v>
      </c>
      <c r="AA736" s="3">
        <v>0</v>
      </c>
      <c r="AB736" s="3"/>
      <c r="AC736" s="27">
        <v>71666885</v>
      </c>
      <c r="AD736" s="28">
        <v>430001314</v>
      </c>
      <c r="AE736" s="135"/>
      <c r="AG736" s="135"/>
      <c r="AI736" s="135"/>
    </row>
    <row r="737" spans="1:35" x14ac:dyDescent="0.25">
      <c r="A737" s="20">
        <v>725</v>
      </c>
      <c r="B737" s="52"/>
      <c r="C737" s="134" t="str">
        <f>VLOOKUP(D737,[1]Hoja1!$A$2:$B$1115,2,0)</f>
        <v>47288</v>
      </c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>
        <v>1975481504</v>
      </c>
      <c r="J737" s="3">
        <v>1829251092</v>
      </c>
      <c r="K737" s="3">
        <v>0</v>
      </c>
      <c r="L737" s="3"/>
      <c r="M737" s="3"/>
      <c r="N737" s="3"/>
      <c r="O737" s="3"/>
      <c r="P737" s="25">
        <v>3804732596</v>
      </c>
      <c r="Q737" s="156">
        <v>2464732679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164623459</v>
      </c>
      <c r="X737" s="3"/>
      <c r="Y737" s="3">
        <v>0</v>
      </c>
      <c r="Z737" s="3">
        <v>0</v>
      </c>
      <c r="AA737" s="3">
        <v>0</v>
      </c>
      <c r="AB737" s="3"/>
      <c r="AC737" s="27">
        <v>164623459</v>
      </c>
      <c r="AD737" s="28">
        <v>1175376458</v>
      </c>
      <c r="AE737" s="135"/>
      <c r="AG737" s="135"/>
      <c r="AI737" s="135"/>
    </row>
    <row r="738" spans="1:35" x14ac:dyDescent="0.25">
      <c r="A738" s="29">
        <v>726</v>
      </c>
      <c r="B738" s="52"/>
      <c r="C738" s="134" t="str">
        <f>VLOOKUP(D738,[1]Hoja1!$A$2:$B$1115,2,0)</f>
        <v>47318</v>
      </c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>
        <v>988605312</v>
      </c>
      <c r="J738" s="3">
        <v>869774697</v>
      </c>
      <c r="K738" s="3">
        <v>0</v>
      </c>
      <c r="L738" s="3"/>
      <c r="M738" s="3"/>
      <c r="N738" s="3"/>
      <c r="O738" s="3"/>
      <c r="P738" s="25">
        <v>1858380009</v>
      </c>
      <c r="Q738" s="156">
        <v>1281693577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82383776</v>
      </c>
      <c r="X738" s="53"/>
      <c r="Y738" s="3">
        <v>0</v>
      </c>
      <c r="Z738" s="3">
        <v>0</v>
      </c>
      <c r="AA738" s="3">
        <v>0</v>
      </c>
      <c r="AB738" s="3"/>
      <c r="AC738" s="27">
        <v>82383776</v>
      </c>
      <c r="AD738" s="28">
        <v>494302656</v>
      </c>
      <c r="AE738" s="135"/>
      <c r="AG738" s="135"/>
      <c r="AI738" s="135"/>
    </row>
    <row r="739" spans="1:35" x14ac:dyDescent="0.25">
      <c r="A739" s="20">
        <v>727</v>
      </c>
      <c r="B739" s="52"/>
      <c r="C739" s="134" t="str">
        <f>VLOOKUP(D739,[1]Hoja1!$A$2:$B$1115,2,0)</f>
        <v>47460</v>
      </c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>
        <v>1420608272</v>
      </c>
      <c r="J739" s="3">
        <v>1014182617</v>
      </c>
      <c r="K739" s="3">
        <v>0</v>
      </c>
      <c r="L739" s="3"/>
      <c r="M739" s="3"/>
      <c r="N739" s="3"/>
      <c r="O739" s="3"/>
      <c r="P739" s="25">
        <v>2434790889</v>
      </c>
      <c r="Q739" s="156">
        <v>1606102732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118384023</v>
      </c>
      <c r="X739" s="3"/>
      <c r="Y739" s="3">
        <v>0</v>
      </c>
      <c r="Z739" s="3">
        <v>0</v>
      </c>
      <c r="AA739" s="3">
        <v>0</v>
      </c>
      <c r="AB739" s="3"/>
      <c r="AC739" s="27">
        <v>118384023</v>
      </c>
      <c r="AD739" s="28">
        <v>710304134</v>
      </c>
      <c r="AE739" s="135"/>
      <c r="AG739" s="135"/>
      <c r="AI739" s="135"/>
    </row>
    <row r="740" spans="1:35" x14ac:dyDescent="0.25">
      <c r="A740" s="29">
        <v>728</v>
      </c>
      <c r="B740" s="52"/>
      <c r="C740" s="134" t="str">
        <f>VLOOKUP(D740,[1]Hoja1!$A$2:$B$1115,2,0)</f>
        <v>47541</v>
      </c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>
        <v>278178332</v>
      </c>
      <c r="J740" s="3">
        <v>269329940</v>
      </c>
      <c r="K740" s="3">
        <v>0</v>
      </c>
      <c r="L740" s="3"/>
      <c r="M740" s="3"/>
      <c r="N740" s="3"/>
      <c r="O740" s="3"/>
      <c r="P740" s="25">
        <v>547508272</v>
      </c>
      <c r="Q740" s="156">
        <v>385237580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23181528</v>
      </c>
      <c r="X740" s="3"/>
      <c r="Y740" s="3">
        <v>0</v>
      </c>
      <c r="Z740" s="3">
        <v>0</v>
      </c>
      <c r="AA740" s="3">
        <v>0</v>
      </c>
      <c r="AB740" s="3"/>
      <c r="AC740" s="27">
        <v>23181528</v>
      </c>
      <c r="AD740" s="28">
        <v>139089164</v>
      </c>
      <c r="AE740" s="135"/>
      <c r="AG740" s="135"/>
      <c r="AI740" s="135"/>
    </row>
    <row r="741" spans="1:35" x14ac:dyDescent="0.25">
      <c r="A741" s="20">
        <v>729</v>
      </c>
      <c r="B741" s="52"/>
      <c r="C741" s="134" t="str">
        <f>VLOOKUP(D741,[1]Hoja1!$A$2:$B$1115,2,0)</f>
        <v>47545</v>
      </c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>
        <v>719208704</v>
      </c>
      <c r="J741" s="3">
        <v>593525439</v>
      </c>
      <c r="K741" s="3">
        <v>0</v>
      </c>
      <c r="L741" s="3"/>
      <c r="M741" s="3"/>
      <c r="N741" s="3"/>
      <c r="O741" s="3"/>
      <c r="P741" s="25">
        <v>1312734143</v>
      </c>
      <c r="Q741" s="156">
        <v>893195734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59934059</v>
      </c>
      <c r="X741" s="3"/>
      <c r="Y741" s="3">
        <v>0</v>
      </c>
      <c r="Z741" s="3">
        <v>0</v>
      </c>
      <c r="AA741" s="3">
        <v>0</v>
      </c>
      <c r="AB741" s="3"/>
      <c r="AC741" s="27">
        <v>59934059</v>
      </c>
      <c r="AD741" s="28">
        <v>359604350</v>
      </c>
      <c r="AE741" s="135"/>
      <c r="AG741" s="135"/>
      <c r="AI741" s="135"/>
    </row>
    <row r="742" spans="1:35" x14ac:dyDescent="0.25">
      <c r="A742" s="29">
        <v>730</v>
      </c>
      <c r="B742" s="52"/>
      <c r="C742" s="134" t="str">
        <f>VLOOKUP(D742,[1]Hoja1!$A$2:$B$1115,2,0)</f>
        <v>47551</v>
      </c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>
        <v>1078071664</v>
      </c>
      <c r="J742" s="3">
        <v>963414529</v>
      </c>
      <c r="K742" s="3">
        <v>0</v>
      </c>
      <c r="L742" s="3"/>
      <c r="M742" s="3"/>
      <c r="N742" s="3"/>
      <c r="O742" s="3"/>
      <c r="P742" s="25">
        <v>2041486193</v>
      </c>
      <c r="Q742" s="156">
        <v>1412611054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89839305</v>
      </c>
      <c r="X742" s="3"/>
      <c r="Y742" s="3">
        <v>0</v>
      </c>
      <c r="Z742" s="3">
        <v>0</v>
      </c>
      <c r="AA742" s="3">
        <v>0</v>
      </c>
      <c r="AB742" s="3"/>
      <c r="AC742" s="27">
        <v>89839305</v>
      </c>
      <c r="AD742" s="28">
        <v>539035834</v>
      </c>
      <c r="AE742" s="135"/>
      <c r="AG742" s="135"/>
      <c r="AI742" s="135"/>
    </row>
    <row r="743" spans="1:35" x14ac:dyDescent="0.25">
      <c r="A743" s="20">
        <v>731</v>
      </c>
      <c r="B743" s="52"/>
      <c r="C743" s="134" t="str">
        <f>VLOOKUP(D743,[1]Hoja1!$A$2:$B$1115,2,0)</f>
        <v>47555</v>
      </c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>
        <v>2017192192</v>
      </c>
      <c r="J743" s="3">
        <v>1751132033</v>
      </c>
      <c r="K743" s="3">
        <v>0</v>
      </c>
      <c r="L743" s="3"/>
      <c r="M743" s="3"/>
      <c r="N743" s="3"/>
      <c r="O743" s="3"/>
      <c r="P743" s="25">
        <v>3768324225</v>
      </c>
      <c r="Q743" s="156">
        <v>2591628778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168099349</v>
      </c>
      <c r="X743" s="3"/>
      <c r="Y743" s="3">
        <v>0</v>
      </c>
      <c r="Z743" s="3">
        <v>0</v>
      </c>
      <c r="AA743" s="3">
        <v>0</v>
      </c>
      <c r="AB743" s="3"/>
      <c r="AC743" s="27">
        <v>168099349</v>
      </c>
      <c r="AD743" s="28">
        <v>1008596098</v>
      </c>
      <c r="AE743" s="135"/>
      <c r="AG743" s="135"/>
      <c r="AI743" s="135"/>
    </row>
    <row r="744" spans="1:35" x14ac:dyDescent="0.25">
      <c r="A744" s="29">
        <v>732</v>
      </c>
      <c r="B744" s="52"/>
      <c r="C744" s="134" t="str">
        <f>VLOOKUP(D744,[1]Hoja1!$A$2:$B$1115,2,0)</f>
        <v>47570</v>
      </c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>
        <v>1154937184</v>
      </c>
      <c r="J744" s="3">
        <v>916834368</v>
      </c>
      <c r="K744" s="3">
        <v>0</v>
      </c>
      <c r="L744" s="3"/>
      <c r="M744" s="3"/>
      <c r="N744" s="3"/>
      <c r="O744" s="3"/>
      <c r="P744" s="25">
        <v>2071771552</v>
      </c>
      <c r="Q744" s="156">
        <v>1398058193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96244765</v>
      </c>
      <c r="X744" s="3"/>
      <c r="Y744" s="3">
        <v>0</v>
      </c>
      <c r="Z744" s="3">
        <v>0</v>
      </c>
      <c r="AA744" s="3">
        <v>0</v>
      </c>
      <c r="AB744" s="3"/>
      <c r="AC744" s="27">
        <v>96244765</v>
      </c>
      <c r="AD744" s="28">
        <v>577468594</v>
      </c>
      <c r="AE744" s="135"/>
      <c r="AG744" s="135"/>
      <c r="AI744" s="135"/>
    </row>
    <row r="745" spans="1:35" x14ac:dyDescent="0.25">
      <c r="A745" s="20">
        <v>733</v>
      </c>
      <c r="B745" s="52"/>
      <c r="C745" s="134" t="str">
        <f>VLOOKUP(D745,[1]Hoja1!$A$2:$B$1115,2,0)</f>
        <v>47605</v>
      </c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>
        <v>204631420</v>
      </c>
      <c r="J745" s="3">
        <v>182342890</v>
      </c>
      <c r="K745" s="3">
        <v>0</v>
      </c>
      <c r="L745" s="3"/>
      <c r="M745" s="3"/>
      <c r="N745" s="3"/>
      <c r="O745" s="3"/>
      <c r="P745" s="25">
        <v>386974310</v>
      </c>
      <c r="Q745" s="156">
        <v>267605980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17052618</v>
      </c>
      <c r="X745" s="3"/>
      <c r="Y745" s="3">
        <v>0</v>
      </c>
      <c r="Z745" s="3">
        <v>0</v>
      </c>
      <c r="AA745" s="3">
        <v>0</v>
      </c>
      <c r="AB745" s="3"/>
      <c r="AC745" s="27">
        <v>17052618</v>
      </c>
      <c r="AD745" s="28">
        <v>102315712</v>
      </c>
      <c r="AE745" s="135"/>
      <c r="AG745" s="135"/>
      <c r="AI745" s="135"/>
    </row>
    <row r="746" spans="1:35" x14ac:dyDescent="0.25">
      <c r="A746" s="29">
        <v>734</v>
      </c>
      <c r="B746" s="52"/>
      <c r="C746" s="134" t="str">
        <f>VLOOKUP(D746,[1]Hoja1!$A$2:$B$1115,2,0)</f>
        <v>47660</v>
      </c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>
        <v>1031101424</v>
      </c>
      <c r="J746" s="3">
        <v>802380487</v>
      </c>
      <c r="K746" s="3">
        <v>0</v>
      </c>
      <c r="L746" s="3"/>
      <c r="M746" s="3"/>
      <c r="N746" s="3"/>
      <c r="O746" s="3"/>
      <c r="P746" s="25">
        <v>1833481911</v>
      </c>
      <c r="Q746" s="156">
        <v>1232006082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85925119</v>
      </c>
      <c r="X746" s="3"/>
      <c r="Y746" s="3">
        <v>0</v>
      </c>
      <c r="Z746" s="3">
        <v>0</v>
      </c>
      <c r="AA746" s="3">
        <v>0</v>
      </c>
      <c r="AB746" s="3"/>
      <c r="AC746" s="27">
        <v>85925119</v>
      </c>
      <c r="AD746" s="28">
        <v>515550710</v>
      </c>
      <c r="AE746" s="135"/>
      <c r="AG746" s="135"/>
      <c r="AI746" s="135"/>
    </row>
    <row r="747" spans="1:35" x14ac:dyDescent="0.25">
      <c r="A747" s="20">
        <v>735</v>
      </c>
      <c r="B747" s="52"/>
      <c r="C747" s="134" t="str">
        <f>VLOOKUP(D747,[1]Hoja1!$A$2:$B$1115,2,0)</f>
        <v>47675</v>
      </c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>
        <v>245760216</v>
      </c>
      <c r="J747" s="3">
        <v>259854208</v>
      </c>
      <c r="K747" s="3">
        <v>0</v>
      </c>
      <c r="L747" s="3"/>
      <c r="M747" s="3"/>
      <c r="N747" s="3"/>
      <c r="O747" s="3"/>
      <c r="P747" s="25">
        <v>505614424</v>
      </c>
      <c r="Q747" s="156">
        <v>362254298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20480018</v>
      </c>
      <c r="X747" s="3"/>
      <c r="Y747" s="3">
        <v>0</v>
      </c>
      <c r="Z747" s="3">
        <v>0</v>
      </c>
      <c r="AA747" s="3">
        <v>0</v>
      </c>
      <c r="AB747" s="3"/>
      <c r="AC747" s="27">
        <v>20480018</v>
      </c>
      <c r="AD747" s="28">
        <v>122880108</v>
      </c>
      <c r="AE747" s="135"/>
      <c r="AG747" s="135"/>
      <c r="AI747" s="135"/>
    </row>
    <row r="748" spans="1:35" x14ac:dyDescent="0.25">
      <c r="A748" s="29">
        <v>736</v>
      </c>
      <c r="B748" s="52"/>
      <c r="C748" s="134" t="str">
        <f>VLOOKUP(D748,[1]Hoja1!$A$2:$B$1115,2,0)</f>
        <v>47692</v>
      </c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>
        <v>997797440</v>
      </c>
      <c r="J748" s="3">
        <v>937598356</v>
      </c>
      <c r="K748" s="3">
        <v>0</v>
      </c>
      <c r="L748" s="3"/>
      <c r="M748" s="3"/>
      <c r="N748" s="3"/>
      <c r="O748" s="3"/>
      <c r="P748" s="25">
        <v>1935395796</v>
      </c>
      <c r="Q748" s="156">
        <v>1353347291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83149787</v>
      </c>
      <c r="X748" s="3"/>
      <c r="Y748" s="3">
        <v>0</v>
      </c>
      <c r="Z748" s="3">
        <v>0</v>
      </c>
      <c r="AA748" s="3">
        <v>0</v>
      </c>
      <c r="AB748" s="3"/>
      <c r="AC748" s="27">
        <v>83149787</v>
      </c>
      <c r="AD748" s="28">
        <v>498898718</v>
      </c>
      <c r="AE748" s="135"/>
      <c r="AG748" s="135"/>
      <c r="AI748" s="135"/>
    </row>
    <row r="749" spans="1:35" x14ac:dyDescent="0.25">
      <c r="A749" s="20">
        <v>737</v>
      </c>
      <c r="B749" s="52"/>
      <c r="C749" s="134" t="str">
        <f>VLOOKUP(D749,[1]Hoja1!$A$2:$B$1115,2,0)</f>
        <v>47703</v>
      </c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>
        <v>412530936</v>
      </c>
      <c r="J749" s="3">
        <v>463958960</v>
      </c>
      <c r="K749" s="3">
        <v>0</v>
      </c>
      <c r="L749" s="3"/>
      <c r="M749" s="3"/>
      <c r="N749" s="3"/>
      <c r="O749" s="3"/>
      <c r="P749" s="25">
        <v>876489896</v>
      </c>
      <c r="Q749" s="156">
        <v>635846850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34377578</v>
      </c>
      <c r="X749" s="3"/>
      <c r="Y749" s="3">
        <v>0</v>
      </c>
      <c r="Z749" s="3">
        <v>0</v>
      </c>
      <c r="AA749" s="3">
        <v>0</v>
      </c>
      <c r="AB749" s="3"/>
      <c r="AC749" s="27">
        <v>34377578</v>
      </c>
      <c r="AD749" s="28">
        <v>206265468</v>
      </c>
      <c r="AE749" s="135"/>
      <c r="AG749" s="135"/>
      <c r="AI749" s="135"/>
    </row>
    <row r="750" spans="1:35" x14ac:dyDescent="0.25">
      <c r="A750" s="29">
        <v>738</v>
      </c>
      <c r="B750" s="52"/>
      <c r="C750" s="134" t="str">
        <f>VLOOKUP(D750,[1]Hoja1!$A$2:$B$1115,2,0)</f>
        <v>47707</v>
      </c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>
        <v>876824880</v>
      </c>
      <c r="J750" s="3">
        <v>760892885</v>
      </c>
      <c r="K750" s="3">
        <v>0</v>
      </c>
      <c r="L750" s="3"/>
      <c r="M750" s="3"/>
      <c r="N750" s="3"/>
      <c r="O750" s="3"/>
      <c r="P750" s="25">
        <v>1637717765</v>
      </c>
      <c r="Q750" s="156">
        <v>1126236585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73068740</v>
      </c>
      <c r="X750" s="3"/>
      <c r="Y750" s="3">
        <v>0</v>
      </c>
      <c r="Z750" s="3">
        <v>0</v>
      </c>
      <c r="AA750" s="3">
        <v>0</v>
      </c>
      <c r="AB750" s="3"/>
      <c r="AC750" s="27">
        <v>73068740</v>
      </c>
      <c r="AD750" s="28">
        <v>438412440</v>
      </c>
      <c r="AE750" s="135"/>
      <c r="AG750" s="135"/>
      <c r="AI750" s="135"/>
    </row>
    <row r="751" spans="1:35" x14ac:dyDescent="0.25">
      <c r="A751" s="20">
        <v>739</v>
      </c>
      <c r="B751" s="52"/>
      <c r="C751" s="134" t="str">
        <f>VLOOKUP(D751,[1]Hoja1!$A$2:$B$1115,2,0)</f>
        <v>47720</v>
      </c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>
        <v>439825224</v>
      </c>
      <c r="J751" s="3">
        <v>397749450</v>
      </c>
      <c r="K751" s="3">
        <v>0</v>
      </c>
      <c r="L751" s="3"/>
      <c r="M751" s="3"/>
      <c r="N751" s="3"/>
      <c r="O751" s="3"/>
      <c r="P751" s="25">
        <v>837574674</v>
      </c>
      <c r="Q751" s="156">
        <v>581009960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36652102</v>
      </c>
      <c r="X751" s="3"/>
      <c r="Y751" s="3">
        <v>0</v>
      </c>
      <c r="Z751" s="3">
        <v>0</v>
      </c>
      <c r="AA751" s="3">
        <v>0</v>
      </c>
      <c r="AB751" s="3"/>
      <c r="AC751" s="27">
        <v>36652102</v>
      </c>
      <c r="AD751" s="28">
        <v>219912612</v>
      </c>
      <c r="AE751" s="135"/>
      <c r="AG751" s="135"/>
      <c r="AI751" s="135"/>
    </row>
    <row r="752" spans="1:35" x14ac:dyDescent="0.25">
      <c r="A752" s="29">
        <v>740</v>
      </c>
      <c r="B752" s="52"/>
      <c r="C752" s="134" t="str">
        <f>VLOOKUP(D752,[1]Hoja1!$A$2:$B$1115,2,0)</f>
        <v>47745</v>
      </c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>
        <v>1040881248</v>
      </c>
      <c r="J752" s="3">
        <v>802848601</v>
      </c>
      <c r="K752" s="3">
        <v>0</v>
      </c>
      <c r="L752" s="3"/>
      <c r="M752" s="3"/>
      <c r="N752" s="3"/>
      <c r="O752" s="3"/>
      <c r="P752" s="25">
        <v>1843729849</v>
      </c>
      <c r="Q752" s="156">
        <v>1236549121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86740104</v>
      </c>
      <c r="X752" s="3"/>
      <c r="Y752" s="3">
        <v>0</v>
      </c>
      <c r="Z752" s="3">
        <v>0</v>
      </c>
      <c r="AA752" s="3">
        <v>0</v>
      </c>
      <c r="AB752" s="3"/>
      <c r="AC752" s="27">
        <v>86740104</v>
      </c>
      <c r="AD752" s="28">
        <v>520440624</v>
      </c>
      <c r="AE752" s="135"/>
      <c r="AG752" s="135"/>
      <c r="AI752" s="135"/>
    </row>
    <row r="753" spans="1:35" x14ac:dyDescent="0.25">
      <c r="A753" s="20">
        <v>741</v>
      </c>
      <c r="B753" s="52"/>
      <c r="C753" s="134" t="str">
        <f>VLOOKUP(D753,[1]Hoja1!$A$2:$B$1115,2,0)</f>
        <v>47798</v>
      </c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>
        <v>565010016</v>
      </c>
      <c r="J753" s="3">
        <v>525047871</v>
      </c>
      <c r="K753" s="3">
        <v>0</v>
      </c>
      <c r="L753" s="3"/>
      <c r="M753" s="3"/>
      <c r="N753" s="3"/>
      <c r="O753" s="3"/>
      <c r="P753" s="25">
        <v>1090057887</v>
      </c>
      <c r="Q753" s="156">
        <v>760468711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47084168</v>
      </c>
      <c r="X753" s="3"/>
      <c r="Y753" s="3">
        <v>0</v>
      </c>
      <c r="Z753" s="3">
        <v>0</v>
      </c>
      <c r="AA753" s="3">
        <v>0</v>
      </c>
      <c r="AB753" s="3"/>
      <c r="AC753" s="27">
        <v>47084168</v>
      </c>
      <c r="AD753" s="28">
        <v>282505008</v>
      </c>
      <c r="AE753" s="135"/>
      <c r="AG753" s="135"/>
      <c r="AI753" s="135"/>
    </row>
    <row r="754" spans="1:35" x14ac:dyDescent="0.25">
      <c r="A754" s="29">
        <v>742</v>
      </c>
      <c r="B754" s="52"/>
      <c r="C754" s="134" t="str">
        <f>VLOOKUP(D754,[1]Hoja1!$A$2:$B$1115,2,0)</f>
        <v>47960</v>
      </c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>
        <v>444569464</v>
      </c>
      <c r="J754" s="3">
        <v>328456753</v>
      </c>
      <c r="K754" s="3">
        <v>0</v>
      </c>
      <c r="L754" s="3"/>
      <c r="M754" s="3"/>
      <c r="N754" s="3"/>
      <c r="O754" s="3"/>
      <c r="P754" s="25">
        <v>773026217</v>
      </c>
      <c r="Q754" s="156">
        <v>513694028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37047455</v>
      </c>
      <c r="X754" s="3"/>
      <c r="Y754" s="3">
        <v>0</v>
      </c>
      <c r="Z754" s="3">
        <v>0</v>
      </c>
      <c r="AA754" s="3">
        <v>0</v>
      </c>
      <c r="AB754" s="3"/>
      <c r="AC754" s="27">
        <v>37047455</v>
      </c>
      <c r="AD754" s="28">
        <v>222284734</v>
      </c>
      <c r="AE754" s="135"/>
      <c r="AG754" s="135"/>
      <c r="AI754" s="135"/>
    </row>
    <row r="755" spans="1:35" x14ac:dyDescent="0.25">
      <c r="A755" s="20">
        <v>743</v>
      </c>
      <c r="B755" s="52"/>
      <c r="C755" s="134" t="str">
        <f>VLOOKUP(D755,[1]Hoja1!$A$2:$B$1115,2,0)</f>
        <v>47980</v>
      </c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>
        <v>2507657440</v>
      </c>
      <c r="J755" s="3">
        <v>2610077750</v>
      </c>
      <c r="K755" s="3">
        <v>0</v>
      </c>
      <c r="L755" s="3"/>
      <c r="M755" s="3"/>
      <c r="N755" s="3"/>
      <c r="O755" s="3"/>
      <c r="P755" s="25">
        <v>5117735190</v>
      </c>
      <c r="Q755" s="156">
        <v>3654935015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208971453</v>
      </c>
      <c r="X755" s="3"/>
      <c r="Y755" s="3">
        <v>0</v>
      </c>
      <c r="Z755" s="3">
        <v>0</v>
      </c>
      <c r="AA755" s="3">
        <v>0</v>
      </c>
      <c r="AB755" s="3"/>
      <c r="AC755" s="27">
        <v>208971453</v>
      </c>
      <c r="AD755" s="28">
        <v>1253828722</v>
      </c>
      <c r="AE755" s="135"/>
      <c r="AG755" s="135"/>
      <c r="AI755" s="135"/>
    </row>
    <row r="756" spans="1:35" x14ac:dyDescent="0.25">
      <c r="A756" s="29">
        <v>744</v>
      </c>
      <c r="B756" s="52"/>
      <c r="C756" s="134" t="str">
        <f>VLOOKUP(D756,[1]Hoja1!$A$2:$B$1115,2,0)</f>
        <v>50006</v>
      </c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>
        <v>1302789824</v>
      </c>
      <c r="J756" s="3">
        <v>1361756205</v>
      </c>
      <c r="K756" s="3">
        <v>0</v>
      </c>
      <c r="L756" s="3"/>
      <c r="M756" s="3"/>
      <c r="N756" s="3"/>
      <c r="O756" s="3"/>
      <c r="P756" s="25">
        <v>2664546029</v>
      </c>
      <c r="Q756" s="156">
        <v>1904585300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108565819</v>
      </c>
      <c r="X756" s="3"/>
      <c r="Y756" s="3">
        <v>0</v>
      </c>
      <c r="Z756" s="3">
        <v>0</v>
      </c>
      <c r="AA756" s="3">
        <v>0</v>
      </c>
      <c r="AB756" s="3"/>
      <c r="AC756" s="27">
        <v>108565819</v>
      </c>
      <c r="AD756" s="28">
        <v>651394910</v>
      </c>
      <c r="AE756" s="135"/>
      <c r="AG756" s="135"/>
      <c r="AI756" s="135"/>
    </row>
    <row r="757" spans="1:35" x14ac:dyDescent="0.25">
      <c r="A757" s="20">
        <v>745</v>
      </c>
      <c r="B757" s="52"/>
      <c r="C757" s="134" t="str">
        <f>VLOOKUP(D757,[1]Hoja1!$A$2:$B$1115,2,0)</f>
        <v>50110</v>
      </c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>
        <v>163936258</v>
      </c>
      <c r="J757" s="3">
        <v>202398172</v>
      </c>
      <c r="K757" s="3">
        <v>0</v>
      </c>
      <c r="L757" s="3"/>
      <c r="M757" s="3"/>
      <c r="N757" s="3"/>
      <c r="O757" s="3"/>
      <c r="P757" s="25">
        <v>366334430</v>
      </c>
      <c r="Q757" s="156">
        <v>270704947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13661355</v>
      </c>
      <c r="X757" s="3"/>
      <c r="Y757" s="3">
        <v>0</v>
      </c>
      <c r="Z757" s="3">
        <v>0</v>
      </c>
      <c r="AA757" s="3">
        <v>0</v>
      </c>
      <c r="AB757" s="3"/>
      <c r="AC757" s="27">
        <v>13661355</v>
      </c>
      <c r="AD757" s="28">
        <v>81968128</v>
      </c>
      <c r="AE757" s="135"/>
      <c r="AG757" s="135"/>
      <c r="AI757" s="135"/>
    </row>
    <row r="758" spans="1:35" x14ac:dyDescent="0.25">
      <c r="A758" s="29">
        <v>746</v>
      </c>
      <c r="B758" s="52"/>
      <c r="C758" s="134" t="str">
        <f>VLOOKUP(D758,[1]Hoja1!$A$2:$B$1115,2,0)</f>
        <v>50124</v>
      </c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>
        <v>196536384</v>
      </c>
      <c r="J758" s="3">
        <v>193855833</v>
      </c>
      <c r="K758" s="3">
        <v>0</v>
      </c>
      <c r="L758" s="3"/>
      <c r="M758" s="3"/>
      <c r="N758" s="3"/>
      <c r="O758" s="3"/>
      <c r="P758" s="25">
        <v>390392217</v>
      </c>
      <c r="Q758" s="156">
        <v>275745993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16378032</v>
      </c>
      <c r="X758" s="3"/>
      <c r="Y758" s="3">
        <v>0</v>
      </c>
      <c r="Z758" s="3">
        <v>0</v>
      </c>
      <c r="AA758" s="3">
        <v>0</v>
      </c>
      <c r="AB758" s="3"/>
      <c r="AC758" s="27">
        <v>16378032</v>
      </c>
      <c r="AD758" s="28">
        <v>98268192</v>
      </c>
      <c r="AE758" s="135"/>
      <c r="AG758" s="135"/>
      <c r="AI758" s="135"/>
    </row>
    <row r="759" spans="1:35" x14ac:dyDescent="0.25">
      <c r="A759" s="20">
        <v>747</v>
      </c>
      <c r="B759" s="52"/>
      <c r="C759" s="134" t="str">
        <f>VLOOKUP(D759,[1]Hoja1!$A$2:$B$1115,2,0)</f>
        <v>50150</v>
      </c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>
        <v>240998100</v>
      </c>
      <c r="J759" s="3">
        <v>327471323</v>
      </c>
      <c r="K759" s="3">
        <v>0</v>
      </c>
      <c r="L759" s="3"/>
      <c r="M759" s="3"/>
      <c r="N759" s="3"/>
      <c r="O759" s="3"/>
      <c r="P759" s="25">
        <v>568469423</v>
      </c>
      <c r="Q759" s="156">
        <v>427887198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20083175</v>
      </c>
      <c r="X759" s="3"/>
      <c r="Y759" s="3">
        <v>0</v>
      </c>
      <c r="Z759" s="3">
        <v>0</v>
      </c>
      <c r="AA759" s="3">
        <v>0</v>
      </c>
      <c r="AB759" s="3"/>
      <c r="AC759" s="27">
        <v>20083175</v>
      </c>
      <c r="AD759" s="28">
        <v>120499050</v>
      </c>
      <c r="AE759" s="135"/>
      <c r="AG759" s="135"/>
      <c r="AI759" s="135"/>
    </row>
    <row r="760" spans="1:35" x14ac:dyDescent="0.25">
      <c r="A760" s="29">
        <v>748</v>
      </c>
      <c r="B760" s="52"/>
      <c r="C760" s="134" t="str">
        <f>VLOOKUP(D760,[1]Hoja1!$A$2:$B$1115,2,0)</f>
        <v>50223</v>
      </c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>
        <v>111842628</v>
      </c>
      <c r="J760" s="3">
        <v>112118293</v>
      </c>
      <c r="K760" s="3">
        <v>0</v>
      </c>
      <c r="L760" s="3"/>
      <c r="M760" s="3"/>
      <c r="N760" s="3"/>
      <c r="O760" s="3"/>
      <c r="P760" s="25">
        <v>223960921</v>
      </c>
      <c r="Q760" s="156">
        <v>158719388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9320219</v>
      </c>
      <c r="X760" s="3"/>
      <c r="Y760" s="3">
        <v>0</v>
      </c>
      <c r="Z760" s="3">
        <v>0</v>
      </c>
      <c r="AA760" s="3">
        <v>0</v>
      </c>
      <c r="AB760" s="3"/>
      <c r="AC760" s="27">
        <v>9320219</v>
      </c>
      <c r="AD760" s="28">
        <v>55921314</v>
      </c>
      <c r="AE760" s="135"/>
      <c r="AG760" s="135"/>
      <c r="AI760" s="135"/>
    </row>
    <row r="761" spans="1:35" x14ac:dyDescent="0.25">
      <c r="A761" s="20">
        <v>749</v>
      </c>
      <c r="B761" s="52"/>
      <c r="C761" s="134" t="str">
        <f>VLOOKUP(D761,[1]Hoja1!$A$2:$B$1115,2,0)</f>
        <v>50226</v>
      </c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>
        <v>385837856</v>
      </c>
      <c r="J761" s="3">
        <v>472013606</v>
      </c>
      <c r="K761" s="3">
        <v>0</v>
      </c>
      <c r="L761" s="3"/>
      <c r="M761" s="3"/>
      <c r="N761" s="3"/>
      <c r="O761" s="3"/>
      <c r="P761" s="25">
        <v>857851462</v>
      </c>
      <c r="Q761" s="156">
        <v>632779381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32153155</v>
      </c>
      <c r="X761" s="3"/>
      <c r="Y761" s="3">
        <v>0</v>
      </c>
      <c r="Z761" s="3">
        <v>0</v>
      </c>
      <c r="AA761" s="3">
        <v>0</v>
      </c>
      <c r="AB761" s="3"/>
      <c r="AC761" s="27">
        <v>32153155</v>
      </c>
      <c r="AD761" s="28">
        <v>192918926</v>
      </c>
      <c r="AE761" s="135"/>
      <c r="AG761" s="135"/>
      <c r="AI761" s="135"/>
    </row>
    <row r="762" spans="1:35" x14ac:dyDescent="0.25">
      <c r="A762" s="29">
        <v>750</v>
      </c>
      <c r="B762" s="52"/>
      <c r="C762" s="134" t="str">
        <f>VLOOKUP(D762,[1]Hoja1!$A$2:$B$1115,2,0)</f>
        <v>50245</v>
      </c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>
        <v>33913691</v>
      </c>
      <c r="J762" s="3">
        <v>41984826</v>
      </c>
      <c r="K762" s="3">
        <v>0</v>
      </c>
      <c r="L762" s="3"/>
      <c r="M762" s="3"/>
      <c r="N762" s="3"/>
      <c r="O762" s="3"/>
      <c r="P762" s="25">
        <v>75898517</v>
      </c>
      <c r="Q762" s="156">
        <v>56115531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2826141</v>
      </c>
      <c r="X762" s="3"/>
      <c r="Y762" s="3">
        <v>0</v>
      </c>
      <c r="Z762" s="3">
        <v>0</v>
      </c>
      <c r="AA762" s="3">
        <v>0</v>
      </c>
      <c r="AB762" s="3"/>
      <c r="AC762" s="27">
        <v>2826141</v>
      </c>
      <c r="AD762" s="28">
        <v>16956845</v>
      </c>
      <c r="AE762" s="135"/>
      <c r="AG762" s="135"/>
      <c r="AI762" s="135"/>
    </row>
    <row r="763" spans="1:35" x14ac:dyDescent="0.25">
      <c r="A763" s="20">
        <v>751</v>
      </c>
      <c r="B763" s="52"/>
      <c r="C763" s="134" t="str">
        <f>VLOOKUP(D763,[1]Hoja1!$A$2:$B$1115,2,0)</f>
        <v>50251</v>
      </c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>
        <v>183736118</v>
      </c>
      <c r="J763" s="3">
        <v>174499882</v>
      </c>
      <c r="K763" s="3">
        <v>0</v>
      </c>
      <c r="L763" s="3"/>
      <c r="M763" s="3"/>
      <c r="N763" s="3"/>
      <c r="O763" s="3"/>
      <c r="P763" s="25">
        <v>358236000</v>
      </c>
      <c r="Q763" s="156">
        <v>251056597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15311343</v>
      </c>
      <c r="X763" s="3"/>
      <c r="Y763" s="3">
        <v>0</v>
      </c>
      <c r="Z763" s="3">
        <v>0</v>
      </c>
      <c r="AA763" s="3">
        <v>0</v>
      </c>
      <c r="AB763" s="3"/>
      <c r="AC763" s="27">
        <v>15311343</v>
      </c>
      <c r="AD763" s="28">
        <v>91868060</v>
      </c>
      <c r="AE763" s="135"/>
      <c r="AG763" s="135"/>
      <c r="AI763" s="135"/>
    </row>
    <row r="764" spans="1:35" x14ac:dyDescent="0.25">
      <c r="A764" s="29">
        <v>752</v>
      </c>
      <c r="B764" s="52"/>
      <c r="C764" s="134" t="str">
        <f>VLOOKUP(D764,[1]Hoja1!$A$2:$B$1115,2,0)</f>
        <v>50270</v>
      </c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>
        <v>73958514</v>
      </c>
      <c r="J764" s="3">
        <v>75893183</v>
      </c>
      <c r="K764" s="3">
        <v>0</v>
      </c>
      <c r="L764" s="3"/>
      <c r="M764" s="3"/>
      <c r="N764" s="3"/>
      <c r="O764" s="3"/>
      <c r="P764" s="25">
        <v>149851697</v>
      </c>
      <c r="Q764" s="156">
        <v>106709233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6163210</v>
      </c>
      <c r="X764" s="3"/>
      <c r="Y764" s="3">
        <v>0</v>
      </c>
      <c r="Z764" s="3">
        <v>0</v>
      </c>
      <c r="AA764" s="3">
        <v>0</v>
      </c>
      <c r="AB764" s="3"/>
      <c r="AC764" s="27">
        <v>6163210</v>
      </c>
      <c r="AD764" s="28">
        <v>36979254</v>
      </c>
      <c r="AE764" s="135"/>
      <c r="AG764" s="135"/>
      <c r="AI764" s="135"/>
    </row>
    <row r="765" spans="1:35" x14ac:dyDescent="0.25">
      <c r="A765" s="20">
        <v>753</v>
      </c>
      <c r="B765" s="52"/>
      <c r="C765" s="134" t="str">
        <f>VLOOKUP(D765,[1]Hoja1!$A$2:$B$1115,2,0)</f>
        <v>50287</v>
      </c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>
        <v>240864276</v>
      </c>
      <c r="J765" s="3">
        <v>249648337</v>
      </c>
      <c r="K765" s="3">
        <v>0</v>
      </c>
      <c r="L765" s="3"/>
      <c r="M765" s="3"/>
      <c r="N765" s="3"/>
      <c r="O765" s="3"/>
      <c r="P765" s="25">
        <v>490512613</v>
      </c>
      <c r="Q765" s="156">
        <v>350008452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20072023</v>
      </c>
      <c r="X765" s="3"/>
      <c r="Y765" s="3">
        <v>0</v>
      </c>
      <c r="Z765" s="3">
        <v>0</v>
      </c>
      <c r="AA765" s="3">
        <v>0</v>
      </c>
      <c r="AB765" s="3"/>
      <c r="AC765" s="27">
        <v>20072023</v>
      </c>
      <c r="AD765" s="28">
        <v>120432138</v>
      </c>
      <c r="AE765" s="135"/>
      <c r="AG765" s="135"/>
      <c r="AI765" s="135"/>
    </row>
    <row r="766" spans="1:35" x14ac:dyDescent="0.25">
      <c r="A766" s="29">
        <v>754</v>
      </c>
      <c r="B766" s="52"/>
      <c r="C766" s="134" t="str">
        <f>VLOOKUP(D766,[1]Hoja1!$A$2:$B$1115,2,0)</f>
        <v>50313</v>
      </c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>
        <v>1559401856</v>
      </c>
      <c r="J766" s="3">
        <v>1163913492</v>
      </c>
      <c r="K766" s="3">
        <v>0</v>
      </c>
      <c r="L766" s="3"/>
      <c r="M766" s="3"/>
      <c r="N766" s="3"/>
      <c r="O766" s="3"/>
      <c r="P766" s="25">
        <v>2723315348</v>
      </c>
      <c r="Q766" s="156">
        <v>1813664267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129950155</v>
      </c>
      <c r="X766" s="3"/>
      <c r="Y766" s="3">
        <v>0</v>
      </c>
      <c r="Z766" s="3">
        <v>0</v>
      </c>
      <c r="AA766" s="3">
        <v>0</v>
      </c>
      <c r="AB766" s="3"/>
      <c r="AC766" s="27">
        <v>129950155</v>
      </c>
      <c r="AD766" s="28">
        <v>779700926</v>
      </c>
      <c r="AE766" s="135"/>
      <c r="AG766" s="135"/>
      <c r="AI766" s="135"/>
    </row>
    <row r="767" spans="1:35" x14ac:dyDescent="0.25">
      <c r="A767" s="20">
        <v>755</v>
      </c>
      <c r="B767" s="52"/>
      <c r="C767" s="134" t="str">
        <f>VLOOKUP(D767,[1]Hoja1!$A$2:$B$1115,2,0)</f>
        <v>50318</v>
      </c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>
        <v>195499564</v>
      </c>
      <c r="J767" s="3">
        <v>213701904</v>
      </c>
      <c r="K767" s="3">
        <v>0</v>
      </c>
      <c r="L767" s="3"/>
      <c r="M767" s="3"/>
      <c r="N767" s="3"/>
      <c r="O767" s="3"/>
      <c r="P767" s="25">
        <v>409201468</v>
      </c>
      <c r="Q767" s="156">
        <v>295160054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16291630</v>
      </c>
      <c r="X767" s="3"/>
      <c r="Y767" s="3">
        <v>0</v>
      </c>
      <c r="Z767" s="3">
        <v>0</v>
      </c>
      <c r="AA767" s="3">
        <v>0</v>
      </c>
      <c r="AB767" s="3"/>
      <c r="AC767" s="27">
        <v>16291630</v>
      </c>
      <c r="AD767" s="28">
        <v>97749784</v>
      </c>
      <c r="AE767" s="135"/>
      <c r="AG767" s="135"/>
      <c r="AI767" s="135"/>
    </row>
    <row r="768" spans="1:35" x14ac:dyDescent="0.25">
      <c r="A768" s="29">
        <v>756</v>
      </c>
      <c r="B768" s="52"/>
      <c r="C768" s="134" t="str">
        <f>VLOOKUP(D768,[1]Hoja1!$A$2:$B$1115,2,0)</f>
        <v>50325</v>
      </c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>
        <v>340445516</v>
      </c>
      <c r="J768" s="3">
        <v>167791622</v>
      </c>
      <c r="K768" s="3">
        <v>0</v>
      </c>
      <c r="L768" s="3"/>
      <c r="M768" s="3"/>
      <c r="N768" s="3"/>
      <c r="O768" s="3"/>
      <c r="P768" s="25">
        <v>508237138</v>
      </c>
      <c r="Q768" s="156">
        <v>309643922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28370460</v>
      </c>
      <c r="X768" s="3"/>
      <c r="Y768" s="3">
        <v>0</v>
      </c>
      <c r="Z768" s="3">
        <v>0</v>
      </c>
      <c r="AA768" s="3">
        <v>0</v>
      </c>
      <c r="AB768" s="3"/>
      <c r="AC768" s="27">
        <v>28370460</v>
      </c>
      <c r="AD768" s="28">
        <v>170222756</v>
      </c>
      <c r="AE768" s="135"/>
      <c r="AG768" s="135"/>
      <c r="AI768" s="135"/>
    </row>
    <row r="769" spans="1:35" x14ac:dyDescent="0.25">
      <c r="A769" s="20">
        <v>757</v>
      </c>
      <c r="B769" s="52"/>
      <c r="C769" s="134" t="str">
        <f>VLOOKUP(D769,[1]Hoja1!$A$2:$B$1115,2,0)</f>
        <v>50330</v>
      </c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>
        <v>291377256</v>
      </c>
      <c r="J769" s="3">
        <v>232251688</v>
      </c>
      <c r="K769" s="3">
        <v>0</v>
      </c>
      <c r="L769" s="3"/>
      <c r="M769" s="3"/>
      <c r="N769" s="3"/>
      <c r="O769" s="3"/>
      <c r="P769" s="25">
        <v>523628944</v>
      </c>
      <c r="Q769" s="156">
        <v>353658878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24281438</v>
      </c>
      <c r="X769" s="3"/>
      <c r="Y769" s="3">
        <v>0</v>
      </c>
      <c r="Z769" s="3">
        <v>0</v>
      </c>
      <c r="AA769" s="3">
        <v>0</v>
      </c>
      <c r="AB769" s="3"/>
      <c r="AC769" s="27">
        <v>24281438</v>
      </c>
      <c r="AD769" s="28">
        <v>145688628</v>
      </c>
      <c r="AE769" s="135"/>
      <c r="AG769" s="135"/>
      <c r="AI769" s="135"/>
    </row>
    <row r="770" spans="1:35" x14ac:dyDescent="0.25">
      <c r="A770" s="29">
        <v>758</v>
      </c>
      <c r="B770" s="52"/>
      <c r="C770" s="134" t="str">
        <f>VLOOKUP(D770,[1]Hoja1!$A$2:$B$1115,2,0)</f>
        <v>50350</v>
      </c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>
        <v>799321424</v>
      </c>
      <c r="J770" s="3">
        <v>428773115</v>
      </c>
      <c r="K770" s="3">
        <v>0</v>
      </c>
      <c r="L770" s="3"/>
      <c r="M770" s="3"/>
      <c r="N770" s="3"/>
      <c r="O770" s="3"/>
      <c r="P770" s="25">
        <v>1228094539</v>
      </c>
      <c r="Q770" s="156">
        <v>761823710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66610119</v>
      </c>
      <c r="X770" s="3"/>
      <c r="Y770" s="3">
        <v>0</v>
      </c>
      <c r="Z770" s="3">
        <v>0</v>
      </c>
      <c r="AA770" s="3">
        <v>0</v>
      </c>
      <c r="AB770" s="3"/>
      <c r="AC770" s="27">
        <v>66610119</v>
      </c>
      <c r="AD770" s="28">
        <v>399660710</v>
      </c>
      <c r="AE770" s="135"/>
      <c r="AG770" s="135"/>
      <c r="AI770" s="135"/>
    </row>
    <row r="771" spans="1:35" x14ac:dyDescent="0.25">
      <c r="A771" s="20">
        <v>759</v>
      </c>
      <c r="B771" s="52"/>
      <c r="C771" s="134" t="str">
        <f>VLOOKUP(D771,[1]Hoja1!$A$2:$B$1115,2,0)</f>
        <v>50370</v>
      </c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>
        <v>496133744</v>
      </c>
      <c r="J771" s="3">
        <v>117580260</v>
      </c>
      <c r="K771" s="3">
        <v>0</v>
      </c>
      <c r="L771" s="3"/>
      <c r="M771" s="3"/>
      <c r="N771" s="3"/>
      <c r="O771" s="3"/>
      <c r="P771" s="25">
        <v>613714004</v>
      </c>
      <c r="Q771" s="156">
        <v>324302655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41344479</v>
      </c>
      <c r="X771" s="3"/>
      <c r="Y771" s="3">
        <v>0</v>
      </c>
      <c r="Z771" s="3">
        <v>0</v>
      </c>
      <c r="AA771" s="3">
        <v>0</v>
      </c>
      <c r="AB771" s="3"/>
      <c r="AC771" s="27">
        <v>41344479</v>
      </c>
      <c r="AD771" s="28">
        <v>248066870</v>
      </c>
      <c r="AE771" s="135"/>
      <c r="AG771" s="135"/>
      <c r="AI771" s="135"/>
    </row>
    <row r="772" spans="1:35" x14ac:dyDescent="0.25">
      <c r="A772" s="29">
        <v>760</v>
      </c>
      <c r="B772" s="52"/>
      <c r="C772" s="134" t="str">
        <f>VLOOKUP(D772,[1]Hoja1!$A$2:$B$1115,2,0)</f>
        <v>50400</v>
      </c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>
        <v>289233964</v>
      </c>
      <c r="J772" s="3">
        <v>261169033</v>
      </c>
      <c r="K772" s="3">
        <v>0</v>
      </c>
      <c r="L772" s="3"/>
      <c r="M772" s="3"/>
      <c r="N772" s="3"/>
      <c r="O772" s="3"/>
      <c r="P772" s="25">
        <v>550402997</v>
      </c>
      <c r="Q772" s="156">
        <v>381683183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24102830</v>
      </c>
      <c r="X772" s="3"/>
      <c r="Y772" s="3">
        <v>0</v>
      </c>
      <c r="Z772" s="3">
        <v>0</v>
      </c>
      <c r="AA772" s="3">
        <v>0</v>
      </c>
      <c r="AB772" s="3"/>
      <c r="AC772" s="27">
        <v>24102830</v>
      </c>
      <c r="AD772" s="28">
        <v>144616984</v>
      </c>
      <c r="AE772" s="135"/>
      <c r="AG772" s="135"/>
      <c r="AI772" s="135"/>
    </row>
    <row r="773" spans="1:35" x14ac:dyDescent="0.25">
      <c r="A773" s="20">
        <v>761</v>
      </c>
      <c r="B773" s="52"/>
      <c r="C773" s="134" t="str">
        <f>VLOOKUP(D773,[1]Hoja1!$A$2:$B$1115,2,0)</f>
        <v>50450</v>
      </c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>
        <v>404599192</v>
      </c>
      <c r="J773" s="3">
        <v>277719371</v>
      </c>
      <c r="K773" s="3">
        <v>0</v>
      </c>
      <c r="L773" s="3"/>
      <c r="M773" s="3"/>
      <c r="N773" s="3"/>
      <c r="O773" s="3"/>
      <c r="P773" s="25">
        <v>682318563</v>
      </c>
      <c r="Q773" s="156">
        <v>446302366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33716599</v>
      </c>
      <c r="X773" s="3"/>
      <c r="Y773" s="3">
        <v>0</v>
      </c>
      <c r="Z773" s="3">
        <v>0</v>
      </c>
      <c r="AA773" s="3">
        <v>0</v>
      </c>
      <c r="AB773" s="3"/>
      <c r="AC773" s="27">
        <v>33716599</v>
      </c>
      <c r="AD773" s="28">
        <v>202299598</v>
      </c>
      <c r="AE773" s="135"/>
      <c r="AG773" s="135"/>
      <c r="AI773" s="135"/>
    </row>
    <row r="774" spans="1:35" x14ac:dyDescent="0.25">
      <c r="A774" s="29">
        <v>762</v>
      </c>
      <c r="B774" s="52"/>
      <c r="C774" s="134" t="str">
        <f>VLOOKUP(D774,[1]Hoja1!$A$2:$B$1115,2,0)</f>
        <v>50568</v>
      </c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>
        <v>2693517504</v>
      </c>
      <c r="J774" s="3">
        <v>2032141688</v>
      </c>
      <c r="K774" s="3">
        <v>0</v>
      </c>
      <c r="L774" s="3"/>
      <c r="M774" s="3"/>
      <c r="N774" s="3"/>
      <c r="O774" s="3"/>
      <c r="P774" s="25">
        <v>4725659192</v>
      </c>
      <c r="Q774" s="156">
        <v>2809139764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224459792</v>
      </c>
      <c r="X774" s="3"/>
      <c r="Y774" s="3">
        <v>0</v>
      </c>
      <c r="Z774" s="3">
        <v>0</v>
      </c>
      <c r="AA774" s="3">
        <v>0</v>
      </c>
      <c r="AB774" s="3"/>
      <c r="AC774" s="27">
        <v>224459792</v>
      </c>
      <c r="AD774" s="28">
        <v>1692059636</v>
      </c>
      <c r="AE774" s="135"/>
      <c r="AG774" s="135"/>
      <c r="AI774" s="135"/>
    </row>
    <row r="775" spans="1:35" x14ac:dyDescent="0.25">
      <c r="A775" s="20">
        <v>763</v>
      </c>
      <c r="B775" s="52"/>
      <c r="C775" s="134" t="str">
        <f>VLOOKUP(D775,[1]Hoja1!$A$2:$B$1115,2,0)</f>
        <v>50573</v>
      </c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>
        <v>797827216</v>
      </c>
      <c r="J775" s="3">
        <v>838226439</v>
      </c>
      <c r="K775" s="3">
        <v>0</v>
      </c>
      <c r="L775" s="3"/>
      <c r="M775" s="3"/>
      <c r="N775" s="3"/>
      <c r="O775" s="3"/>
      <c r="P775" s="25">
        <v>1636053655</v>
      </c>
      <c r="Q775" s="156">
        <v>1170654444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66485601</v>
      </c>
      <c r="X775" s="3"/>
      <c r="Y775" s="3">
        <v>0</v>
      </c>
      <c r="Z775" s="3">
        <v>0</v>
      </c>
      <c r="AA775" s="3">
        <v>0</v>
      </c>
      <c r="AB775" s="3"/>
      <c r="AC775" s="27">
        <v>66485601</v>
      </c>
      <c r="AD775" s="28">
        <v>398913610</v>
      </c>
      <c r="AE775" s="135"/>
      <c r="AG775" s="135"/>
      <c r="AI775" s="135"/>
    </row>
    <row r="776" spans="1:35" x14ac:dyDescent="0.25">
      <c r="A776" s="29">
        <v>764</v>
      </c>
      <c r="B776" s="52"/>
      <c r="C776" s="134" t="str">
        <f>VLOOKUP(D776,[1]Hoja1!$A$2:$B$1115,2,0)</f>
        <v>50577</v>
      </c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>
        <v>229802688</v>
      </c>
      <c r="J776" s="3">
        <v>219805384</v>
      </c>
      <c r="K776" s="3">
        <v>0</v>
      </c>
      <c r="L776" s="3"/>
      <c r="M776" s="3"/>
      <c r="N776" s="3"/>
      <c r="O776" s="3"/>
      <c r="P776" s="25">
        <v>449608072</v>
      </c>
      <c r="Q776" s="156">
        <v>315556504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19150224</v>
      </c>
      <c r="X776" s="3"/>
      <c r="Y776" s="3">
        <v>0</v>
      </c>
      <c r="Z776" s="3">
        <v>0</v>
      </c>
      <c r="AA776" s="3">
        <v>0</v>
      </c>
      <c r="AB776" s="3"/>
      <c r="AC776" s="27">
        <v>19150224</v>
      </c>
      <c r="AD776" s="28">
        <v>114901344</v>
      </c>
      <c r="AE776" s="135"/>
      <c r="AG776" s="135"/>
      <c r="AI776" s="135"/>
    </row>
    <row r="777" spans="1:35" x14ac:dyDescent="0.25">
      <c r="A777" s="20">
        <v>765</v>
      </c>
      <c r="B777" s="52"/>
      <c r="C777" s="134" t="str">
        <f>VLOOKUP(D777,[1]Hoja1!$A$2:$B$1115,2,0)</f>
        <v>50590</v>
      </c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>
        <v>359458480</v>
      </c>
      <c r="J777" s="3">
        <v>287220491</v>
      </c>
      <c r="K777" s="3">
        <v>0</v>
      </c>
      <c r="L777" s="3"/>
      <c r="M777" s="3"/>
      <c r="N777" s="3"/>
      <c r="O777" s="3"/>
      <c r="P777" s="25">
        <v>646678971</v>
      </c>
      <c r="Q777" s="156">
        <v>436994856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29954873</v>
      </c>
      <c r="X777" s="3"/>
      <c r="Y777" s="3">
        <v>0</v>
      </c>
      <c r="Z777" s="3">
        <v>0</v>
      </c>
      <c r="AA777" s="3">
        <v>0</v>
      </c>
      <c r="AB777" s="3"/>
      <c r="AC777" s="27">
        <v>29954873</v>
      </c>
      <c r="AD777" s="28">
        <v>179729242</v>
      </c>
      <c r="AE777" s="135"/>
      <c r="AG777" s="135"/>
      <c r="AI777" s="135"/>
    </row>
    <row r="778" spans="1:35" x14ac:dyDescent="0.25">
      <c r="A778" s="29">
        <v>766</v>
      </c>
      <c r="B778" s="52"/>
      <c r="C778" s="134" t="str">
        <f>VLOOKUP(D778,[1]Hoja1!$A$2:$B$1115,2,0)</f>
        <v>50606</v>
      </c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>
        <v>305831868</v>
      </c>
      <c r="J778" s="3">
        <v>337983742</v>
      </c>
      <c r="K778" s="3">
        <v>0</v>
      </c>
      <c r="L778" s="3"/>
      <c r="M778" s="3"/>
      <c r="N778" s="3"/>
      <c r="O778" s="3"/>
      <c r="P778" s="25">
        <v>643815610</v>
      </c>
      <c r="Q778" s="156">
        <v>465413687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25485989</v>
      </c>
      <c r="X778" s="3"/>
      <c r="Y778" s="3">
        <v>0</v>
      </c>
      <c r="Z778" s="3">
        <v>0</v>
      </c>
      <c r="AA778" s="3">
        <v>0</v>
      </c>
      <c r="AB778" s="3"/>
      <c r="AC778" s="27">
        <v>25485989</v>
      </c>
      <c r="AD778" s="28">
        <v>152915934</v>
      </c>
      <c r="AE778" s="135"/>
      <c r="AG778" s="135"/>
      <c r="AI778" s="135"/>
    </row>
    <row r="779" spans="1:35" x14ac:dyDescent="0.25">
      <c r="A779" s="20">
        <v>767</v>
      </c>
      <c r="B779" s="52"/>
      <c r="C779" s="134" t="str">
        <f>VLOOKUP(D779,[1]Hoja1!$A$2:$B$1115,2,0)</f>
        <v>50680</v>
      </c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>
        <v>276009728</v>
      </c>
      <c r="J779" s="3">
        <v>276497094</v>
      </c>
      <c r="K779" s="3">
        <v>0</v>
      </c>
      <c r="L779" s="3"/>
      <c r="M779" s="3"/>
      <c r="N779" s="3"/>
      <c r="O779" s="3"/>
      <c r="P779" s="25">
        <v>552506822</v>
      </c>
      <c r="Q779" s="156">
        <v>249394883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23000811</v>
      </c>
      <c r="X779" s="3">
        <v>142106266</v>
      </c>
      <c r="Y779" s="3">
        <v>0</v>
      </c>
      <c r="Z779" s="3">
        <v>0</v>
      </c>
      <c r="AA779" s="3">
        <v>0</v>
      </c>
      <c r="AB779" s="3"/>
      <c r="AC779" s="27">
        <v>165107077</v>
      </c>
      <c r="AD779" s="28">
        <v>138004862</v>
      </c>
      <c r="AE779" s="135"/>
      <c r="AG779" s="135"/>
      <c r="AI779" s="135"/>
    </row>
    <row r="780" spans="1:35" x14ac:dyDescent="0.25">
      <c r="A780" s="29">
        <v>768</v>
      </c>
      <c r="B780" s="52"/>
      <c r="C780" s="134" t="str">
        <f>VLOOKUP(D780,[1]Hoja1!$A$2:$B$1115,2,0)</f>
        <v>50683</v>
      </c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>
        <v>181749396</v>
      </c>
      <c r="J780" s="3">
        <v>160822637</v>
      </c>
      <c r="K780" s="3">
        <v>0</v>
      </c>
      <c r="L780" s="3"/>
      <c r="M780" s="3"/>
      <c r="N780" s="3"/>
      <c r="O780" s="3"/>
      <c r="P780" s="25">
        <v>342572033</v>
      </c>
      <c r="Q780" s="156">
        <v>236551552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15145783</v>
      </c>
      <c r="X780" s="3"/>
      <c r="Y780" s="3">
        <v>0</v>
      </c>
      <c r="Z780" s="3">
        <v>0</v>
      </c>
      <c r="AA780" s="3">
        <v>0</v>
      </c>
      <c r="AB780" s="3"/>
      <c r="AC780" s="27">
        <v>15145783</v>
      </c>
      <c r="AD780" s="28">
        <v>90874698</v>
      </c>
      <c r="AE780" s="135"/>
      <c r="AG780" s="135"/>
      <c r="AI780" s="135"/>
    </row>
    <row r="781" spans="1:35" x14ac:dyDescent="0.25">
      <c r="A781" s="20">
        <v>769</v>
      </c>
      <c r="B781" s="52"/>
      <c r="C781" s="134" t="str">
        <f>VLOOKUP(D781,[1]Hoja1!$A$2:$B$1115,2,0)</f>
        <v>50686</v>
      </c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>
        <v>33227763</v>
      </c>
      <c r="J781" s="3">
        <v>30622684</v>
      </c>
      <c r="K781" s="3">
        <v>0</v>
      </c>
      <c r="L781" s="3"/>
      <c r="M781" s="3"/>
      <c r="N781" s="3"/>
      <c r="O781" s="3"/>
      <c r="P781" s="25">
        <v>63850447</v>
      </c>
      <c r="Q781" s="156">
        <v>44467584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2768980</v>
      </c>
      <c r="X781" s="3"/>
      <c r="Y781" s="3">
        <v>0</v>
      </c>
      <c r="Z781" s="3">
        <v>0</v>
      </c>
      <c r="AA781" s="3">
        <v>0</v>
      </c>
      <c r="AB781" s="3"/>
      <c r="AC781" s="27">
        <v>2768980</v>
      </c>
      <c r="AD781" s="28">
        <v>16613883</v>
      </c>
      <c r="AE781" s="135"/>
      <c r="AG781" s="135"/>
      <c r="AI781" s="135"/>
    </row>
    <row r="782" spans="1:35" x14ac:dyDescent="0.25">
      <c r="A782" s="29">
        <v>770</v>
      </c>
      <c r="B782" s="52"/>
      <c r="C782" s="134" t="str">
        <f>VLOOKUP(D782,[1]Hoja1!$A$2:$B$1115,2,0)</f>
        <v>50689</v>
      </c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>
        <v>454751440</v>
      </c>
      <c r="J782" s="3">
        <v>462048650</v>
      </c>
      <c r="K782" s="3">
        <v>0</v>
      </c>
      <c r="L782" s="3"/>
      <c r="M782" s="3"/>
      <c r="N782" s="3"/>
      <c r="O782" s="3"/>
      <c r="P782" s="25">
        <v>916800090</v>
      </c>
      <c r="Q782" s="156">
        <v>651528415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37895953</v>
      </c>
      <c r="X782" s="3"/>
      <c r="Y782" s="3">
        <v>0</v>
      </c>
      <c r="Z782" s="3">
        <v>0</v>
      </c>
      <c r="AA782" s="3">
        <v>0</v>
      </c>
      <c r="AB782" s="3"/>
      <c r="AC782" s="27">
        <v>37895953</v>
      </c>
      <c r="AD782" s="28">
        <v>227375722</v>
      </c>
      <c r="AE782" s="135"/>
      <c r="AG782" s="135"/>
      <c r="AI782" s="135"/>
    </row>
    <row r="783" spans="1:35" x14ac:dyDescent="0.25">
      <c r="A783" s="20">
        <v>771</v>
      </c>
      <c r="B783" s="52"/>
      <c r="C783" s="134" t="str">
        <f>VLOOKUP(D783,[1]Hoja1!$A$2:$B$1115,2,0)</f>
        <v>50711</v>
      </c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>
        <v>494539584</v>
      </c>
      <c r="J783" s="3">
        <v>419135727</v>
      </c>
      <c r="K783" s="3">
        <v>0</v>
      </c>
      <c r="L783" s="3"/>
      <c r="M783" s="3"/>
      <c r="N783" s="3"/>
      <c r="O783" s="3"/>
      <c r="P783" s="25">
        <v>913675311</v>
      </c>
      <c r="Q783" s="156">
        <v>625193887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41211632</v>
      </c>
      <c r="X783" s="3"/>
      <c r="Y783" s="3">
        <v>0</v>
      </c>
      <c r="Z783" s="3">
        <v>0</v>
      </c>
      <c r="AA783" s="3">
        <v>0</v>
      </c>
      <c r="AB783" s="3"/>
      <c r="AC783" s="27">
        <v>41211632</v>
      </c>
      <c r="AD783" s="28">
        <v>247269792</v>
      </c>
      <c r="AE783" s="135"/>
      <c r="AG783" s="135"/>
      <c r="AI783" s="135"/>
    </row>
    <row r="784" spans="1:35" x14ac:dyDescent="0.25">
      <c r="A784" s="29">
        <v>772</v>
      </c>
      <c r="B784" s="52"/>
      <c r="C784" s="134" t="str">
        <f>VLOOKUP(D784,[1]Hoja1!$A$2:$B$1115,2,0)</f>
        <v>52019</v>
      </c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>
        <v>115559002</v>
      </c>
      <c r="J784" s="3">
        <v>136018493</v>
      </c>
      <c r="K784" s="3">
        <v>0</v>
      </c>
      <c r="L784" s="3"/>
      <c r="M784" s="3"/>
      <c r="N784" s="3"/>
      <c r="O784" s="3"/>
      <c r="P784" s="25">
        <v>251577495</v>
      </c>
      <c r="Q784" s="156">
        <v>184168078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9629917</v>
      </c>
      <c r="X784" s="3"/>
      <c r="Y784" s="3">
        <v>0</v>
      </c>
      <c r="Z784" s="3">
        <v>0</v>
      </c>
      <c r="AA784" s="3">
        <v>0</v>
      </c>
      <c r="AB784" s="3"/>
      <c r="AC784" s="27">
        <v>9629917</v>
      </c>
      <c r="AD784" s="28">
        <v>57779500</v>
      </c>
      <c r="AE784" s="135"/>
      <c r="AG784" s="135"/>
      <c r="AI784" s="135"/>
    </row>
    <row r="785" spans="1:35" x14ac:dyDescent="0.25">
      <c r="A785" s="20">
        <v>773</v>
      </c>
      <c r="B785" s="52"/>
      <c r="C785" s="134" t="str">
        <f>VLOOKUP(D785,[1]Hoja1!$A$2:$B$1115,2,0)</f>
        <v>52022</v>
      </c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>
        <v>136200924</v>
      </c>
      <c r="J785" s="3">
        <v>150666012</v>
      </c>
      <c r="K785" s="3">
        <v>0</v>
      </c>
      <c r="L785" s="3"/>
      <c r="M785" s="3"/>
      <c r="N785" s="3"/>
      <c r="O785" s="3"/>
      <c r="P785" s="25">
        <v>286866936</v>
      </c>
      <c r="Q785" s="156">
        <v>207416397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11350077</v>
      </c>
      <c r="X785" s="3"/>
      <c r="Y785" s="3">
        <v>0</v>
      </c>
      <c r="Z785" s="3">
        <v>0</v>
      </c>
      <c r="AA785" s="3">
        <v>0</v>
      </c>
      <c r="AB785" s="3"/>
      <c r="AC785" s="27">
        <v>11350077</v>
      </c>
      <c r="AD785" s="28">
        <v>68100462</v>
      </c>
      <c r="AE785" s="135"/>
      <c r="AG785" s="135"/>
      <c r="AI785" s="135"/>
    </row>
    <row r="786" spans="1:35" x14ac:dyDescent="0.25">
      <c r="A786" s="29">
        <v>774</v>
      </c>
      <c r="B786" s="52"/>
      <c r="C786" s="134" t="str">
        <f>VLOOKUP(D786,[1]Hoja1!$A$2:$B$1115,2,0)</f>
        <v>52036</v>
      </c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>
        <v>85744963</v>
      </c>
      <c r="J786" s="3">
        <v>88653681</v>
      </c>
      <c r="K786" s="3">
        <v>0</v>
      </c>
      <c r="L786" s="3"/>
      <c r="M786" s="3"/>
      <c r="N786" s="3"/>
      <c r="O786" s="3"/>
      <c r="P786" s="25">
        <v>174398644</v>
      </c>
      <c r="Q786" s="156">
        <v>124380751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7145414</v>
      </c>
      <c r="X786" s="3"/>
      <c r="Y786" s="3">
        <v>0</v>
      </c>
      <c r="Z786" s="3">
        <v>0</v>
      </c>
      <c r="AA786" s="3">
        <v>0</v>
      </c>
      <c r="AB786" s="3"/>
      <c r="AC786" s="27">
        <v>7145414</v>
      </c>
      <c r="AD786" s="28">
        <v>42872479</v>
      </c>
      <c r="AE786" s="135"/>
      <c r="AG786" s="135"/>
      <c r="AI786" s="135"/>
    </row>
    <row r="787" spans="1:35" x14ac:dyDescent="0.25">
      <c r="A787" s="20">
        <v>775</v>
      </c>
      <c r="B787" s="52"/>
      <c r="C787" s="134" t="str">
        <f>VLOOKUP(D787,[1]Hoja1!$A$2:$B$1115,2,0)</f>
        <v>52051</v>
      </c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>
        <v>117679606</v>
      </c>
      <c r="J787" s="3">
        <v>134586074</v>
      </c>
      <c r="K787" s="3">
        <v>0</v>
      </c>
      <c r="L787" s="3"/>
      <c r="M787" s="3"/>
      <c r="N787" s="3"/>
      <c r="O787" s="3"/>
      <c r="P787" s="25">
        <v>252265680</v>
      </c>
      <c r="Q787" s="156">
        <v>183619244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9806634</v>
      </c>
      <c r="X787" s="3"/>
      <c r="Y787" s="3">
        <v>0</v>
      </c>
      <c r="Z787" s="3">
        <v>0</v>
      </c>
      <c r="AA787" s="3">
        <v>0</v>
      </c>
      <c r="AB787" s="3"/>
      <c r="AC787" s="27">
        <v>9806634</v>
      </c>
      <c r="AD787" s="28">
        <v>58839802</v>
      </c>
      <c r="AE787" s="135"/>
      <c r="AG787" s="135"/>
      <c r="AI787" s="135"/>
    </row>
    <row r="788" spans="1:35" x14ac:dyDescent="0.25">
      <c r="A788" s="29">
        <v>776</v>
      </c>
      <c r="B788" s="52"/>
      <c r="C788" s="134" t="str">
        <f>VLOOKUP(D788,[1]Hoja1!$A$2:$B$1115,2,0)</f>
        <v>52079</v>
      </c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>
        <v>2681251328</v>
      </c>
      <c r="J788" s="3">
        <v>1699990078</v>
      </c>
      <c r="K788" s="3">
        <v>0</v>
      </c>
      <c r="L788" s="3"/>
      <c r="M788" s="3"/>
      <c r="N788" s="3"/>
      <c r="O788" s="3"/>
      <c r="P788" s="25">
        <v>4381241406</v>
      </c>
      <c r="Q788" s="156">
        <v>2817178133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223437611</v>
      </c>
      <c r="X788" s="3"/>
      <c r="Y788" s="3">
        <v>0</v>
      </c>
      <c r="Z788" s="3">
        <v>0</v>
      </c>
      <c r="AA788" s="3">
        <v>0</v>
      </c>
      <c r="AB788" s="3"/>
      <c r="AC788" s="27">
        <v>223437611</v>
      </c>
      <c r="AD788" s="28">
        <v>1340625662</v>
      </c>
      <c r="AE788" s="135"/>
      <c r="AG788" s="135"/>
      <c r="AI788" s="135"/>
    </row>
    <row r="789" spans="1:35" x14ac:dyDescent="0.25">
      <c r="A789" s="20">
        <v>777</v>
      </c>
      <c r="B789" s="52"/>
      <c r="C789" s="134" t="str">
        <f>VLOOKUP(D789,[1]Hoja1!$A$2:$B$1115,2,0)</f>
        <v>52083</v>
      </c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>
        <v>77284678</v>
      </c>
      <c r="J789" s="3">
        <v>93075180</v>
      </c>
      <c r="K789" s="3">
        <v>0</v>
      </c>
      <c r="L789" s="3"/>
      <c r="M789" s="3"/>
      <c r="N789" s="3"/>
      <c r="O789" s="3"/>
      <c r="P789" s="25">
        <v>170359858</v>
      </c>
      <c r="Q789" s="156">
        <v>125277130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6440390</v>
      </c>
      <c r="X789" s="3"/>
      <c r="Y789" s="3">
        <v>0</v>
      </c>
      <c r="Z789" s="3">
        <v>0</v>
      </c>
      <c r="AA789" s="3">
        <v>0</v>
      </c>
      <c r="AB789" s="3"/>
      <c r="AC789" s="27">
        <v>6440390</v>
      </c>
      <c r="AD789" s="28">
        <v>38642338</v>
      </c>
      <c r="AE789" s="135"/>
      <c r="AG789" s="135"/>
      <c r="AI789" s="135"/>
    </row>
    <row r="790" spans="1:35" x14ac:dyDescent="0.25">
      <c r="A790" s="29">
        <v>778</v>
      </c>
      <c r="B790" s="52"/>
      <c r="C790" s="134" t="str">
        <f>VLOOKUP(D790,[1]Hoja1!$A$2:$B$1115,2,0)</f>
        <v>52110</v>
      </c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>
        <v>318220884</v>
      </c>
      <c r="J790" s="3">
        <v>359998140</v>
      </c>
      <c r="K790" s="3">
        <v>0</v>
      </c>
      <c r="L790" s="3"/>
      <c r="M790" s="3"/>
      <c r="N790" s="3"/>
      <c r="O790" s="3"/>
      <c r="P790" s="25">
        <v>678219024</v>
      </c>
      <c r="Q790" s="156">
        <v>492590175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26518407</v>
      </c>
      <c r="X790" s="3"/>
      <c r="Y790" s="3">
        <v>0</v>
      </c>
      <c r="Z790" s="3">
        <v>0</v>
      </c>
      <c r="AA790" s="3">
        <v>0</v>
      </c>
      <c r="AB790" s="3"/>
      <c r="AC790" s="27">
        <v>26518407</v>
      </c>
      <c r="AD790" s="28">
        <v>159110442</v>
      </c>
      <c r="AE790" s="135"/>
      <c r="AG790" s="135"/>
      <c r="AI790" s="135"/>
    </row>
    <row r="791" spans="1:35" x14ac:dyDescent="0.25">
      <c r="A791" s="20">
        <v>779</v>
      </c>
      <c r="B791" s="52"/>
      <c r="C791" s="134" t="str">
        <f>VLOOKUP(D791,[1]Hoja1!$A$2:$B$1115,2,0)</f>
        <v>52203</v>
      </c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>
        <v>102855080</v>
      </c>
      <c r="J791" s="3">
        <v>116988912</v>
      </c>
      <c r="K791" s="3">
        <v>0</v>
      </c>
      <c r="L791" s="3"/>
      <c r="M791" s="3"/>
      <c r="N791" s="3"/>
      <c r="O791" s="3"/>
      <c r="P791" s="25">
        <v>219843992</v>
      </c>
      <c r="Q791" s="156">
        <v>159845197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8571257</v>
      </c>
      <c r="X791" s="3"/>
      <c r="Y791" s="3">
        <v>0</v>
      </c>
      <c r="Z791" s="3">
        <v>0</v>
      </c>
      <c r="AA791" s="3">
        <v>0</v>
      </c>
      <c r="AB791" s="3"/>
      <c r="AC791" s="27">
        <v>8571257</v>
      </c>
      <c r="AD791" s="28">
        <v>51427538</v>
      </c>
      <c r="AE791" s="135"/>
      <c r="AG791" s="135"/>
      <c r="AI791" s="135"/>
    </row>
    <row r="792" spans="1:35" x14ac:dyDescent="0.25">
      <c r="A792" s="29">
        <v>780</v>
      </c>
      <c r="B792" s="52"/>
      <c r="C792" s="134" t="str">
        <f>VLOOKUP(D792,[1]Hoja1!$A$2:$B$1115,2,0)</f>
        <v>52207</v>
      </c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>
        <v>115297564</v>
      </c>
      <c r="J792" s="3">
        <v>128175075</v>
      </c>
      <c r="K792" s="3">
        <v>0</v>
      </c>
      <c r="L792" s="3"/>
      <c r="M792" s="3"/>
      <c r="N792" s="3"/>
      <c r="O792" s="3"/>
      <c r="P792" s="25">
        <v>243472639</v>
      </c>
      <c r="Q792" s="156">
        <v>176215725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9608130</v>
      </c>
      <c r="X792" s="3"/>
      <c r="Y792" s="3">
        <v>0</v>
      </c>
      <c r="Z792" s="3">
        <v>0</v>
      </c>
      <c r="AA792" s="3">
        <v>0</v>
      </c>
      <c r="AB792" s="3"/>
      <c r="AC792" s="27">
        <v>9608130</v>
      </c>
      <c r="AD792" s="28">
        <v>57648784</v>
      </c>
      <c r="AE792" s="135"/>
      <c r="AG792" s="135"/>
      <c r="AI792" s="135"/>
    </row>
    <row r="793" spans="1:35" x14ac:dyDescent="0.25">
      <c r="A793" s="20">
        <v>781</v>
      </c>
      <c r="B793" s="52"/>
      <c r="C793" s="134" t="str">
        <f>VLOOKUP(D793,[1]Hoja1!$A$2:$B$1115,2,0)</f>
        <v>52210</v>
      </c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>
        <v>69090239</v>
      </c>
      <c r="J793" s="3">
        <v>72071624</v>
      </c>
      <c r="K793" s="3">
        <v>0</v>
      </c>
      <c r="L793" s="3"/>
      <c r="M793" s="3"/>
      <c r="N793" s="3"/>
      <c r="O793" s="3"/>
      <c r="P793" s="25">
        <v>141161863</v>
      </c>
      <c r="Q793" s="156">
        <v>100859224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5757520</v>
      </c>
      <c r="X793" s="3"/>
      <c r="Y793" s="3">
        <v>0</v>
      </c>
      <c r="Z793" s="3">
        <v>0</v>
      </c>
      <c r="AA793" s="3">
        <v>0</v>
      </c>
      <c r="AB793" s="3"/>
      <c r="AC793" s="27">
        <v>5757520</v>
      </c>
      <c r="AD793" s="28">
        <v>34545119</v>
      </c>
      <c r="AE793" s="135"/>
      <c r="AG793" s="135"/>
      <c r="AI793" s="135"/>
    </row>
    <row r="794" spans="1:35" x14ac:dyDescent="0.25">
      <c r="A794" s="29">
        <v>782</v>
      </c>
      <c r="B794" s="52"/>
      <c r="C794" s="134" t="str">
        <f>VLOOKUP(D794,[1]Hoja1!$A$2:$B$1115,2,0)</f>
        <v>52215</v>
      </c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>
        <v>222958404</v>
      </c>
      <c r="J794" s="3">
        <v>277548582</v>
      </c>
      <c r="K794" s="3">
        <v>0</v>
      </c>
      <c r="L794" s="3"/>
      <c r="M794" s="3"/>
      <c r="N794" s="3"/>
      <c r="O794" s="3"/>
      <c r="P794" s="25">
        <v>500506986</v>
      </c>
      <c r="Q794" s="156">
        <v>370209868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18579867</v>
      </c>
      <c r="X794" s="3"/>
      <c r="Y794" s="3">
        <v>0</v>
      </c>
      <c r="Z794" s="3">
        <v>0</v>
      </c>
      <c r="AA794" s="3">
        <v>0</v>
      </c>
      <c r="AB794" s="3"/>
      <c r="AC794" s="27">
        <v>18579867</v>
      </c>
      <c r="AD794" s="28">
        <v>111717251</v>
      </c>
      <c r="AE794" s="135"/>
      <c r="AG794" s="135"/>
      <c r="AI794" s="135"/>
    </row>
    <row r="795" spans="1:35" x14ac:dyDescent="0.25">
      <c r="A795" s="20">
        <v>783</v>
      </c>
      <c r="B795" s="52"/>
      <c r="C795" s="134" t="str">
        <f>VLOOKUP(D795,[1]Hoja1!$A$2:$B$1115,2,0)</f>
        <v>52224</v>
      </c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>
        <v>118242032</v>
      </c>
      <c r="J795" s="3">
        <v>114623130</v>
      </c>
      <c r="K795" s="3">
        <v>0</v>
      </c>
      <c r="L795" s="3"/>
      <c r="M795" s="3"/>
      <c r="N795" s="3"/>
      <c r="O795" s="3"/>
      <c r="P795" s="25">
        <v>232865162</v>
      </c>
      <c r="Q795" s="156">
        <v>163890645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9853503</v>
      </c>
      <c r="X795" s="3"/>
      <c r="Y795" s="3">
        <v>0</v>
      </c>
      <c r="Z795" s="3">
        <v>0</v>
      </c>
      <c r="AA795" s="3">
        <v>0</v>
      </c>
      <c r="AB795" s="3"/>
      <c r="AC795" s="27">
        <v>9853503</v>
      </c>
      <c r="AD795" s="28">
        <v>59121014</v>
      </c>
      <c r="AE795" s="135"/>
      <c r="AG795" s="135"/>
      <c r="AI795" s="135"/>
    </row>
    <row r="796" spans="1:35" x14ac:dyDescent="0.25">
      <c r="A796" s="29">
        <v>784</v>
      </c>
      <c r="B796" s="52"/>
      <c r="C796" s="134" t="str">
        <f>VLOOKUP(D796,[1]Hoja1!$A$2:$B$1115,2,0)</f>
        <v>52227</v>
      </c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>
        <v>551474272</v>
      </c>
      <c r="J796" s="3">
        <v>664987526</v>
      </c>
      <c r="K796" s="3">
        <v>0</v>
      </c>
      <c r="L796" s="3"/>
      <c r="M796" s="3"/>
      <c r="N796" s="3"/>
      <c r="O796" s="3"/>
      <c r="P796" s="25">
        <v>1216461798</v>
      </c>
      <c r="Q796" s="156">
        <v>894768471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45956189</v>
      </c>
      <c r="X796" s="3"/>
      <c r="Y796" s="3">
        <v>0</v>
      </c>
      <c r="Z796" s="3">
        <v>0</v>
      </c>
      <c r="AA796" s="3">
        <v>0</v>
      </c>
      <c r="AB796" s="3"/>
      <c r="AC796" s="27">
        <v>45956189</v>
      </c>
      <c r="AD796" s="28">
        <v>275737138</v>
      </c>
      <c r="AE796" s="135"/>
      <c r="AG796" s="135"/>
      <c r="AI796" s="135"/>
    </row>
    <row r="797" spans="1:35" x14ac:dyDescent="0.25">
      <c r="A797" s="20">
        <v>785</v>
      </c>
      <c r="B797" s="52"/>
      <c r="C797" s="134" t="str">
        <f>VLOOKUP(D797,[1]Hoja1!$A$2:$B$1115,2,0)</f>
        <v>52233</v>
      </c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>
        <v>175647132</v>
      </c>
      <c r="J797" s="3">
        <v>157205037</v>
      </c>
      <c r="K797" s="3">
        <v>0</v>
      </c>
      <c r="L797" s="3"/>
      <c r="M797" s="3"/>
      <c r="N797" s="3"/>
      <c r="O797" s="3"/>
      <c r="P797" s="25">
        <v>332852169</v>
      </c>
      <c r="Q797" s="156">
        <v>230391342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14637261</v>
      </c>
      <c r="X797" s="3"/>
      <c r="Y797" s="3">
        <v>0</v>
      </c>
      <c r="Z797" s="3">
        <v>0</v>
      </c>
      <c r="AA797" s="3">
        <v>0</v>
      </c>
      <c r="AB797" s="3"/>
      <c r="AC797" s="27">
        <v>14637261</v>
      </c>
      <c r="AD797" s="28">
        <v>87823566</v>
      </c>
      <c r="AE797" s="135"/>
      <c r="AG797" s="135"/>
      <c r="AI797" s="135"/>
    </row>
    <row r="798" spans="1:35" x14ac:dyDescent="0.25">
      <c r="A798" s="29">
        <v>786</v>
      </c>
      <c r="B798" s="52"/>
      <c r="C798" s="134" t="str">
        <f>VLOOKUP(D798,[1]Hoja1!$A$2:$B$1115,2,0)</f>
        <v>52240</v>
      </c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>
        <v>183168450</v>
      </c>
      <c r="J798" s="3">
        <v>205462650</v>
      </c>
      <c r="K798" s="3">
        <v>0</v>
      </c>
      <c r="L798" s="3"/>
      <c r="M798" s="3"/>
      <c r="N798" s="3"/>
      <c r="O798" s="3"/>
      <c r="P798" s="25">
        <v>388631100</v>
      </c>
      <c r="Q798" s="156">
        <v>281782840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15264038</v>
      </c>
      <c r="X798" s="3"/>
      <c r="Y798" s="3">
        <v>0</v>
      </c>
      <c r="Z798" s="3">
        <v>0</v>
      </c>
      <c r="AA798" s="3">
        <v>0</v>
      </c>
      <c r="AB798" s="3"/>
      <c r="AC798" s="27">
        <v>15264038</v>
      </c>
      <c r="AD798" s="28">
        <v>91584222</v>
      </c>
      <c r="AE798" s="135"/>
      <c r="AG798" s="135"/>
      <c r="AI798" s="135"/>
    </row>
    <row r="799" spans="1:35" x14ac:dyDescent="0.25">
      <c r="A799" s="20">
        <v>787</v>
      </c>
      <c r="B799" s="52"/>
      <c r="C799" s="134" t="str">
        <f>VLOOKUP(D799,[1]Hoja1!$A$2:$B$1115,2,0)</f>
        <v>52250</v>
      </c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>
        <v>1268481712</v>
      </c>
      <c r="J799" s="3">
        <v>992455412</v>
      </c>
      <c r="K799" s="3">
        <v>0</v>
      </c>
      <c r="L799" s="3"/>
      <c r="M799" s="3"/>
      <c r="N799" s="3"/>
      <c r="O799" s="3"/>
      <c r="P799" s="25">
        <v>2260937124</v>
      </c>
      <c r="Q799" s="156">
        <v>1520989457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105706809</v>
      </c>
      <c r="X799" s="3"/>
      <c r="Y799" s="3">
        <v>0</v>
      </c>
      <c r="Z799" s="3">
        <v>0</v>
      </c>
      <c r="AA799" s="3">
        <v>0</v>
      </c>
      <c r="AB799" s="3"/>
      <c r="AC799" s="27">
        <v>105706809</v>
      </c>
      <c r="AD799" s="28">
        <v>634240858</v>
      </c>
      <c r="AE799" s="135"/>
      <c r="AG799" s="135"/>
      <c r="AI799" s="135"/>
    </row>
    <row r="800" spans="1:35" x14ac:dyDescent="0.25">
      <c r="A800" s="29">
        <v>788</v>
      </c>
      <c r="B800" s="52"/>
      <c r="C800" s="134" t="str">
        <f>VLOOKUP(D800,[1]Hoja1!$A$2:$B$1115,2,0)</f>
        <v>52254</v>
      </c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>
        <v>69319963</v>
      </c>
      <c r="J800" s="3">
        <v>85075895</v>
      </c>
      <c r="K800" s="3">
        <v>0</v>
      </c>
      <c r="L800" s="3"/>
      <c r="M800" s="3"/>
      <c r="N800" s="3"/>
      <c r="O800" s="3"/>
      <c r="P800" s="25">
        <v>154395858</v>
      </c>
      <c r="Q800" s="156">
        <v>113959215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5776664</v>
      </c>
      <c r="X800" s="3"/>
      <c r="Y800" s="3">
        <v>0</v>
      </c>
      <c r="Z800" s="3">
        <v>0</v>
      </c>
      <c r="AA800" s="3">
        <v>0</v>
      </c>
      <c r="AB800" s="3"/>
      <c r="AC800" s="27">
        <v>5776664</v>
      </c>
      <c r="AD800" s="28">
        <v>34659979</v>
      </c>
      <c r="AE800" s="135"/>
      <c r="AG800" s="135"/>
      <c r="AI800" s="135"/>
    </row>
    <row r="801" spans="1:35" x14ac:dyDescent="0.25">
      <c r="A801" s="20">
        <v>789</v>
      </c>
      <c r="B801" s="52"/>
      <c r="C801" s="134" t="str">
        <f>VLOOKUP(D801,[1]Hoja1!$A$2:$B$1115,2,0)</f>
        <v>52256</v>
      </c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>
        <v>114737288</v>
      </c>
      <c r="J801" s="3">
        <v>107680860</v>
      </c>
      <c r="K801" s="3">
        <v>0</v>
      </c>
      <c r="L801" s="3"/>
      <c r="M801" s="3"/>
      <c r="N801" s="3"/>
      <c r="O801" s="3"/>
      <c r="P801" s="25">
        <v>222418148</v>
      </c>
      <c r="Q801" s="156">
        <v>155488065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9561441</v>
      </c>
      <c r="X801" s="3"/>
      <c r="Y801" s="3">
        <v>0</v>
      </c>
      <c r="Z801" s="3">
        <v>0</v>
      </c>
      <c r="AA801" s="3">
        <v>0</v>
      </c>
      <c r="AB801" s="3"/>
      <c r="AC801" s="27">
        <v>9561441</v>
      </c>
      <c r="AD801" s="28">
        <v>57368642</v>
      </c>
      <c r="AE801" s="135"/>
      <c r="AG801" s="135"/>
      <c r="AI801" s="135"/>
    </row>
    <row r="802" spans="1:35" x14ac:dyDescent="0.25">
      <c r="A802" s="29">
        <v>790</v>
      </c>
      <c r="B802" s="52"/>
      <c r="C802" s="134" t="str">
        <f>VLOOKUP(D802,[1]Hoja1!$A$2:$B$1115,2,0)</f>
        <v>52258</v>
      </c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>
        <v>235391244</v>
      </c>
      <c r="J802" s="3">
        <v>243314575</v>
      </c>
      <c r="K802" s="3">
        <v>0</v>
      </c>
      <c r="L802" s="3"/>
      <c r="M802" s="3"/>
      <c r="N802" s="3"/>
      <c r="O802" s="3"/>
      <c r="P802" s="25">
        <v>478705819</v>
      </c>
      <c r="Q802" s="156">
        <v>341394260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19615937</v>
      </c>
      <c r="X802" s="3"/>
      <c r="Y802" s="3">
        <v>0</v>
      </c>
      <c r="Z802" s="3">
        <v>0</v>
      </c>
      <c r="AA802" s="3">
        <v>0</v>
      </c>
      <c r="AB802" s="3"/>
      <c r="AC802" s="27">
        <v>19615937</v>
      </c>
      <c r="AD802" s="28">
        <v>117695622</v>
      </c>
      <c r="AE802" s="135"/>
      <c r="AG802" s="135"/>
      <c r="AI802" s="135"/>
    </row>
    <row r="803" spans="1:35" x14ac:dyDescent="0.25">
      <c r="A803" s="20">
        <v>791</v>
      </c>
      <c r="B803" s="52"/>
      <c r="C803" s="134" t="str">
        <f>VLOOKUP(D803,[1]Hoja1!$A$2:$B$1115,2,0)</f>
        <v>52260</v>
      </c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>
        <v>161882286</v>
      </c>
      <c r="J803" s="3">
        <v>108900120</v>
      </c>
      <c r="K803" s="3">
        <v>0</v>
      </c>
      <c r="L803" s="3"/>
      <c r="M803" s="3"/>
      <c r="N803" s="3"/>
      <c r="O803" s="3"/>
      <c r="P803" s="25">
        <v>270782406</v>
      </c>
      <c r="Q803" s="156">
        <v>176351075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13490191</v>
      </c>
      <c r="X803" s="3"/>
      <c r="Y803" s="3">
        <v>0</v>
      </c>
      <c r="Z803" s="3">
        <v>0</v>
      </c>
      <c r="AA803" s="3">
        <v>0</v>
      </c>
      <c r="AB803" s="3"/>
      <c r="AC803" s="27">
        <v>13490191</v>
      </c>
      <c r="AD803" s="28">
        <v>80941140</v>
      </c>
      <c r="AE803" s="135"/>
      <c r="AG803" s="135"/>
      <c r="AI803" s="135"/>
    </row>
    <row r="804" spans="1:35" x14ac:dyDescent="0.25">
      <c r="A804" s="29">
        <v>792</v>
      </c>
      <c r="B804" s="52"/>
      <c r="C804" s="134" t="str">
        <f>VLOOKUP(D804,[1]Hoja1!$A$2:$B$1115,2,0)</f>
        <v>52287</v>
      </c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>
        <v>96545279</v>
      </c>
      <c r="J804" s="3">
        <v>90847964</v>
      </c>
      <c r="K804" s="3">
        <v>0</v>
      </c>
      <c r="L804" s="3"/>
      <c r="M804" s="3"/>
      <c r="N804" s="3"/>
      <c r="O804" s="3"/>
      <c r="P804" s="25">
        <v>187393243</v>
      </c>
      <c r="Q804" s="156">
        <v>131075164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8045440</v>
      </c>
      <c r="X804" s="3"/>
      <c r="Y804" s="3">
        <v>0</v>
      </c>
      <c r="Z804" s="3">
        <v>0</v>
      </c>
      <c r="AA804" s="3">
        <v>0</v>
      </c>
      <c r="AB804" s="3"/>
      <c r="AC804" s="27">
        <v>8045440</v>
      </c>
      <c r="AD804" s="28">
        <v>48272639</v>
      </c>
      <c r="AE804" s="135"/>
      <c r="AG804" s="135"/>
      <c r="AI804" s="135"/>
    </row>
    <row r="805" spans="1:35" x14ac:dyDescent="0.25">
      <c r="A805" s="20">
        <v>793</v>
      </c>
      <c r="B805" s="52"/>
      <c r="C805" s="134" t="str">
        <f>VLOOKUP(D805,[1]Hoja1!$A$2:$B$1115,2,0)</f>
        <v>52317</v>
      </c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>
        <v>223709320</v>
      </c>
      <c r="J805" s="3">
        <v>252081935</v>
      </c>
      <c r="K805" s="3">
        <v>0</v>
      </c>
      <c r="L805" s="3"/>
      <c r="M805" s="3"/>
      <c r="N805" s="3"/>
      <c r="O805" s="3"/>
      <c r="P805" s="25">
        <v>475791255</v>
      </c>
      <c r="Q805" s="156">
        <v>345294150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18642443</v>
      </c>
      <c r="X805" s="3"/>
      <c r="Y805" s="3">
        <v>0</v>
      </c>
      <c r="Z805" s="3">
        <v>0</v>
      </c>
      <c r="AA805" s="3">
        <v>0</v>
      </c>
      <c r="AB805" s="3"/>
      <c r="AC805" s="27">
        <v>18642443</v>
      </c>
      <c r="AD805" s="28">
        <v>111854662</v>
      </c>
      <c r="AE805" s="135"/>
      <c r="AG805" s="135"/>
      <c r="AI805" s="135"/>
    </row>
    <row r="806" spans="1:35" x14ac:dyDescent="0.25">
      <c r="A806" s="29">
        <v>794</v>
      </c>
      <c r="B806" s="52"/>
      <c r="C806" s="134" t="str">
        <f>VLOOKUP(D806,[1]Hoja1!$A$2:$B$1115,2,0)</f>
        <v>52320</v>
      </c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>
        <v>129304730</v>
      </c>
      <c r="J806" s="3">
        <v>152829377</v>
      </c>
      <c r="K806" s="3">
        <v>0</v>
      </c>
      <c r="L806" s="3"/>
      <c r="M806" s="3"/>
      <c r="N806" s="3"/>
      <c r="O806" s="3"/>
      <c r="P806" s="25">
        <v>282134107</v>
      </c>
      <c r="Q806" s="156">
        <v>206706347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10775394</v>
      </c>
      <c r="X806" s="3"/>
      <c r="Y806" s="3">
        <v>0</v>
      </c>
      <c r="Z806" s="3">
        <v>0</v>
      </c>
      <c r="AA806" s="3">
        <v>0</v>
      </c>
      <c r="AB806" s="3"/>
      <c r="AC806" s="27">
        <v>10775394</v>
      </c>
      <c r="AD806" s="28">
        <v>64652366</v>
      </c>
      <c r="AE806" s="135"/>
      <c r="AG806" s="135"/>
      <c r="AI806" s="135"/>
    </row>
    <row r="807" spans="1:35" x14ac:dyDescent="0.25">
      <c r="A807" s="20">
        <v>795</v>
      </c>
      <c r="B807" s="52"/>
      <c r="C807" s="134" t="str">
        <f>VLOOKUP(D807,[1]Hoja1!$A$2:$B$1115,2,0)</f>
        <v>52323</v>
      </c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>
        <v>97157885</v>
      </c>
      <c r="J807" s="3">
        <v>104116446</v>
      </c>
      <c r="K807" s="3">
        <v>0</v>
      </c>
      <c r="L807" s="3"/>
      <c r="M807" s="3"/>
      <c r="N807" s="3"/>
      <c r="O807" s="3"/>
      <c r="P807" s="25">
        <v>201274331</v>
      </c>
      <c r="Q807" s="156">
        <v>144598896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8096490</v>
      </c>
      <c r="X807" s="3"/>
      <c r="Y807" s="3">
        <v>0</v>
      </c>
      <c r="Z807" s="3">
        <v>0</v>
      </c>
      <c r="AA807" s="3">
        <v>0</v>
      </c>
      <c r="AB807" s="3"/>
      <c r="AC807" s="27">
        <v>8096490</v>
      </c>
      <c r="AD807" s="28">
        <v>48578945</v>
      </c>
      <c r="AE807" s="135"/>
      <c r="AG807" s="135"/>
      <c r="AI807" s="135"/>
    </row>
    <row r="808" spans="1:35" x14ac:dyDescent="0.25">
      <c r="A808" s="29">
        <v>796</v>
      </c>
      <c r="B808" s="52"/>
      <c r="C808" s="134" t="str">
        <f>VLOOKUP(D808,[1]Hoja1!$A$2:$B$1115,2,0)</f>
        <v>52352</v>
      </c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>
        <v>129296038</v>
      </c>
      <c r="J808" s="3">
        <v>133602139</v>
      </c>
      <c r="K808" s="3">
        <v>0</v>
      </c>
      <c r="L808" s="3"/>
      <c r="M808" s="3"/>
      <c r="N808" s="3"/>
      <c r="O808" s="3"/>
      <c r="P808" s="25">
        <v>262898177</v>
      </c>
      <c r="Q808" s="156">
        <v>187475489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10774670</v>
      </c>
      <c r="X808" s="3"/>
      <c r="Y808" s="3">
        <v>0</v>
      </c>
      <c r="Z808" s="3">
        <v>0</v>
      </c>
      <c r="AA808" s="3">
        <v>0</v>
      </c>
      <c r="AB808" s="3"/>
      <c r="AC808" s="27">
        <v>10774670</v>
      </c>
      <c r="AD808" s="28">
        <v>64648018</v>
      </c>
      <c r="AE808" s="135"/>
      <c r="AG808" s="135"/>
      <c r="AI808" s="135"/>
    </row>
    <row r="809" spans="1:35" x14ac:dyDescent="0.25">
      <c r="A809" s="20">
        <v>797</v>
      </c>
      <c r="B809" s="52"/>
      <c r="C809" s="134" t="str">
        <f>VLOOKUP(D809,[1]Hoja1!$A$2:$B$1115,2,0)</f>
        <v>52354</v>
      </c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>
        <v>90095384</v>
      </c>
      <c r="J809" s="3">
        <v>108943945</v>
      </c>
      <c r="K809" s="3">
        <v>0</v>
      </c>
      <c r="L809" s="3"/>
      <c r="M809" s="3"/>
      <c r="N809" s="3"/>
      <c r="O809" s="3"/>
      <c r="P809" s="25">
        <v>199039329</v>
      </c>
      <c r="Q809" s="156">
        <v>146483690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7507949</v>
      </c>
      <c r="X809" s="3"/>
      <c r="Y809" s="3">
        <v>0</v>
      </c>
      <c r="Z809" s="3">
        <v>0</v>
      </c>
      <c r="AA809" s="3">
        <v>0</v>
      </c>
      <c r="AB809" s="3"/>
      <c r="AC809" s="27">
        <v>7507949</v>
      </c>
      <c r="AD809" s="28">
        <v>45047690</v>
      </c>
      <c r="AE809" s="135"/>
      <c r="AG809" s="135"/>
      <c r="AI809" s="135"/>
    </row>
    <row r="810" spans="1:35" x14ac:dyDescent="0.25">
      <c r="A810" s="29">
        <v>798</v>
      </c>
      <c r="B810" s="52"/>
      <c r="C810" s="134" t="str">
        <f>VLOOKUP(D810,[1]Hoja1!$A$2:$B$1115,2,0)</f>
        <v>52378</v>
      </c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>
        <v>218698704</v>
      </c>
      <c r="J810" s="3">
        <v>242847150</v>
      </c>
      <c r="K810" s="3">
        <v>0</v>
      </c>
      <c r="L810" s="3"/>
      <c r="M810" s="3"/>
      <c r="N810" s="3"/>
      <c r="O810" s="3"/>
      <c r="P810" s="25">
        <v>461545854</v>
      </c>
      <c r="Q810" s="156">
        <v>333971610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18224892</v>
      </c>
      <c r="X810" s="3"/>
      <c r="Y810" s="3">
        <v>0</v>
      </c>
      <c r="Z810" s="3">
        <v>0</v>
      </c>
      <c r="AA810" s="3">
        <v>0</v>
      </c>
      <c r="AB810" s="3"/>
      <c r="AC810" s="27">
        <v>18224892</v>
      </c>
      <c r="AD810" s="28">
        <v>109349352</v>
      </c>
      <c r="AE810" s="135"/>
      <c r="AG810" s="135"/>
      <c r="AI810" s="135"/>
    </row>
    <row r="811" spans="1:35" x14ac:dyDescent="0.25">
      <c r="A811" s="20">
        <v>799</v>
      </c>
      <c r="B811" s="52"/>
      <c r="C811" s="134" t="str">
        <f>VLOOKUP(D811,[1]Hoja1!$A$2:$B$1115,2,0)</f>
        <v>52381</v>
      </c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>
        <v>165009072</v>
      </c>
      <c r="J811" s="3">
        <v>152581944</v>
      </c>
      <c r="K811" s="3">
        <v>0</v>
      </c>
      <c r="L811" s="3"/>
      <c r="M811" s="3"/>
      <c r="N811" s="3"/>
      <c r="O811" s="3"/>
      <c r="P811" s="25">
        <v>317591016</v>
      </c>
      <c r="Q811" s="156">
        <v>221335724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13750756</v>
      </c>
      <c r="X811" s="3"/>
      <c r="Y811" s="3">
        <v>0</v>
      </c>
      <c r="Z811" s="3">
        <v>0</v>
      </c>
      <c r="AA811" s="3">
        <v>0</v>
      </c>
      <c r="AB811" s="3"/>
      <c r="AC811" s="27">
        <v>13750756</v>
      </c>
      <c r="AD811" s="28">
        <v>82504536</v>
      </c>
      <c r="AE811" s="135"/>
      <c r="AG811" s="135"/>
      <c r="AI811" s="135"/>
    </row>
    <row r="812" spans="1:35" x14ac:dyDescent="0.25">
      <c r="A812" s="29">
        <v>800</v>
      </c>
      <c r="B812" s="52"/>
      <c r="C812" s="134" t="str">
        <f>VLOOKUP(D812,[1]Hoja1!$A$2:$B$1115,2,0)</f>
        <v>52385</v>
      </c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>
        <v>94638804</v>
      </c>
      <c r="J812" s="3">
        <v>98330848</v>
      </c>
      <c r="K812" s="3">
        <v>0</v>
      </c>
      <c r="L812" s="3"/>
      <c r="M812" s="3"/>
      <c r="N812" s="3"/>
      <c r="O812" s="3"/>
      <c r="P812" s="25">
        <v>192969652</v>
      </c>
      <c r="Q812" s="156">
        <v>137763683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7886567</v>
      </c>
      <c r="X812" s="3"/>
      <c r="Y812" s="3">
        <v>0</v>
      </c>
      <c r="Z812" s="3">
        <v>0</v>
      </c>
      <c r="AA812" s="3">
        <v>0</v>
      </c>
      <c r="AB812" s="3"/>
      <c r="AC812" s="27">
        <v>7886567</v>
      </c>
      <c r="AD812" s="28">
        <v>47319402</v>
      </c>
      <c r="AE812" s="135"/>
      <c r="AG812" s="135"/>
      <c r="AI812" s="135"/>
    </row>
    <row r="813" spans="1:35" x14ac:dyDescent="0.25">
      <c r="A813" s="20">
        <v>801</v>
      </c>
      <c r="B813" s="52"/>
      <c r="C813" s="134" t="str">
        <f>VLOOKUP(D813,[1]Hoja1!$A$2:$B$1115,2,0)</f>
        <v>52390</v>
      </c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>
        <v>513121624</v>
      </c>
      <c r="J813" s="3">
        <v>284438352</v>
      </c>
      <c r="K813" s="3">
        <v>0</v>
      </c>
      <c r="L813" s="3"/>
      <c r="M813" s="3"/>
      <c r="N813" s="3"/>
      <c r="O813" s="3"/>
      <c r="P813" s="25">
        <v>797559976</v>
      </c>
      <c r="Q813" s="156">
        <v>498239027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42760135</v>
      </c>
      <c r="X813" s="3"/>
      <c r="Y813" s="3">
        <v>0</v>
      </c>
      <c r="Z813" s="3">
        <v>0</v>
      </c>
      <c r="AA813" s="3">
        <v>0</v>
      </c>
      <c r="AB813" s="3"/>
      <c r="AC813" s="27">
        <v>42760135</v>
      </c>
      <c r="AD813" s="28">
        <v>256560814</v>
      </c>
      <c r="AE813" s="135"/>
      <c r="AG813" s="135"/>
      <c r="AI813" s="135"/>
    </row>
    <row r="814" spans="1:35" x14ac:dyDescent="0.25">
      <c r="A814" s="29">
        <v>802</v>
      </c>
      <c r="B814" s="52"/>
      <c r="C814" s="134" t="str">
        <f>VLOOKUP(D814,[1]Hoja1!$A$2:$B$1115,2,0)</f>
        <v>52399</v>
      </c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>
        <v>475143168</v>
      </c>
      <c r="J814" s="3">
        <v>492010201</v>
      </c>
      <c r="K814" s="3">
        <v>0</v>
      </c>
      <c r="L814" s="3"/>
      <c r="M814" s="3"/>
      <c r="N814" s="3"/>
      <c r="O814" s="3"/>
      <c r="P814" s="25">
        <v>967153369</v>
      </c>
      <c r="Q814" s="156">
        <v>689986521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39595264</v>
      </c>
      <c r="X814" s="3"/>
      <c r="Y814" s="3">
        <v>0</v>
      </c>
      <c r="Z814" s="3">
        <v>0</v>
      </c>
      <c r="AA814" s="3">
        <v>0</v>
      </c>
      <c r="AB814" s="3"/>
      <c r="AC814" s="27">
        <v>39595264</v>
      </c>
      <c r="AD814" s="28">
        <v>237571584</v>
      </c>
      <c r="AE814" s="135"/>
      <c r="AG814" s="135"/>
      <c r="AI814" s="135"/>
    </row>
    <row r="815" spans="1:35" x14ac:dyDescent="0.25">
      <c r="A815" s="20">
        <v>803</v>
      </c>
      <c r="B815" s="52"/>
      <c r="C815" s="134" t="str">
        <f>VLOOKUP(D815,[1]Hoja1!$A$2:$B$1115,2,0)</f>
        <v>52405</v>
      </c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>
        <v>219486428</v>
      </c>
      <c r="J815" s="3">
        <v>201598669</v>
      </c>
      <c r="K815" s="3">
        <v>0</v>
      </c>
      <c r="L815" s="3"/>
      <c r="M815" s="3"/>
      <c r="N815" s="3"/>
      <c r="O815" s="3"/>
      <c r="P815" s="25">
        <v>421085097</v>
      </c>
      <c r="Q815" s="156">
        <v>293051349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18290536</v>
      </c>
      <c r="X815" s="3"/>
      <c r="Y815" s="3">
        <v>0</v>
      </c>
      <c r="Z815" s="3">
        <v>0</v>
      </c>
      <c r="AA815" s="3">
        <v>0</v>
      </c>
      <c r="AB815" s="3"/>
      <c r="AC815" s="27">
        <v>18290536</v>
      </c>
      <c r="AD815" s="28">
        <v>109743212</v>
      </c>
      <c r="AE815" s="135"/>
      <c r="AG815" s="135"/>
      <c r="AI815" s="135"/>
    </row>
    <row r="816" spans="1:35" x14ac:dyDescent="0.25">
      <c r="A816" s="29">
        <v>804</v>
      </c>
      <c r="B816" s="52"/>
      <c r="C816" s="134" t="str">
        <f>VLOOKUP(D816,[1]Hoja1!$A$2:$B$1115,2,0)</f>
        <v>52411</v>
      </c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>
        <v>103366738</v>
      </c>
      <c r="J816" s="3">
        <v>114572773</v>
      </c>
      <c r="K816" s="3">
        <v>0</v>
      </c>
      <c r="L816" s="3"/>
      <c r="M816" s="3"/>
      <c r="N816" s="3"/>
      <c r="O816" s="3"/>
      <c r="P816" s="25">
        <v>217939511</v>
      </c>
      <c r="Q816" s="156">
        <v>157642248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8613895</v>
      </c>
      <c r="X816" s="3"/>
      <c r="Y816" s="3">
        <v>0</v>
      </c>
      <c r="Z816" s="3">
        <v>0</v>
      </c>
      <c r="AA816" s="3">
        <v>0</v>
      </c>
      <c r="AB816" s="3"/>
      <c r="AC816" s="27">
        <v>8613895</v>
      </c>
      <c r="AD816" s="28">
        <v>51683368</v>
      </c>
      <c r="AE816" s="135"/>
      <c r="AG816" s="135"/>
      <c r="AI816" s="135"/>
    </row>
    <row r="817" spans="1:35" x14ac:dyDescent="0.25">
      <c r="A817" s="20">
        <v>805</v>
      </c>
      <c r="B817" s="52"/>
      <c r="C817" s="134" t="str">
        <f>VLOOKUP(D817,[1]Hoja1!$A$2:$B$1115,2,0)</f>
        <v>52418</v>
      </c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>
        <v>189336544</v>
      </c>
      <c r="J817" s="3">
        <v>166962296</v>
      </c>
      <c r="K817" s="3">
        <v>0</v>
      </c>
      <c r="L817" s="3"/>
      <c r="M817" s="3"/>
      <c r="N817" s="3"/>
      <c r="O817" s="3"/>
      <c r="P817" s="25">
        <v>356298840</v>
      </c>
      <c r="Q817" s="156">
        <v>245852521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15778045</v>
      </c>
      <c r="X817" s="3"/>
      <c r="Y817" s="3">
        <v>0</v>
      </c>
      <c r="Z817" s="3">
        <v>0</v>
      </c>
      <c r="AA817" s="3">
        <v>0</v>
      </c>
      <c r="AB817" s="3"/>
      <c r="AC817" s="27">
        <v>15778045</v>
      </c>
      <c r="AD817" s="28">
        <v>94668274</v>
      </c>
      <c r="AE817" s="135"/>
      <c r="AG817" s="135"/>
      <c r="AI817" s="135"/>
    </row>
    <row r="818" spans="1:35" x14ac:dyDescent="0.25">
      <c r="A818" s="29">
        <v>806</v>
      </c>
      <c r="B818" s="52"/>
      <c r="C818" s="134" t="str">
        <f>VLOOKUP(D818,[1]Hoja1!$A$2:$B$1115,2,0)</f>
        <v>52427</v>
      </c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>
        <v>821250032</v>
      </c>
      <c r="J818" s="3">
        <v>485548998</v>
      </c>
      <c r="K818" s="3">
        <v>0</v>
      </c>
      <c r="L818" s="3"/>
      <c r="M818" s="3"/>
      <c r="N818" s="3"/>
      <c r="O818" s="3"/>
      <c r="P818" s="25">
        <v>1306799030</v>
      </c>
      <c r="Q818" s="156">
        <v>827736513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68437503</v>
      </c>
      <c r="X818" s="3"/>
      <c r="Y818" s="3">
        <v>0</v>
      </c>
      <c r="Z818" s="3">
        <v>0</v>
      </c>
      <c r="AA818" s="3">
        <v>0</v>
      </c>
      <c r="AB818" s="3"/>
      <c r="AC818" s="27">
        <v>68437503</v>
      </c>
      <c r="AD818" s="28">
        <v>410625014</v>
      </c>
      <c r="AE818" s="135"/>
      <c r="AG818" s="135"/>
      <c r="AI818" s="135"/>
    </row>
    <row r="819" spans="1:35" x14ac:dyDescent="0.25">
      <c r="A819" s="20">
        <v>807</v>
      </c>
      <c r="B819" s="52"/>
      <c r="C819" s="134" t="str">
        <f>VLOOKUP(D819,[1]Hoja1!$A$2:$B$1115,2,0)</f>
        <v>52435</v>
      </c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>
        <v>142381922</v>
      </c>
      <c r="J819" s="3">
        <v>140052223</v>
      </c>
      <c r="K819" s="3">
        <v>0</v>
      </c>
      <c r="L819" s="3"/>
      <c r="M819" s="3"/>
      <c r="N819" s="3"/>
      <c r="O819" s="3"/>
      <c r="P819" s="25">
        <v>282434145</v>
      </c>
      <c r="Q819" s="156">
        <v>199378023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11865160</v>
      </c>
      <c r="X819" s="3"/>
      <c r="Y819" s="3">
        <v>0</v>
      </c>
      <c r="Z819" s="3">
        <v>0</v>
      </c>
      <c r="AA819" s="3">
        <v>0</v>
      </c>
      <c r="AB819" s="3"/>
      <c r="AC819" s="27">
        <v>11865160</v>
      </c>
      <c r="AD819" s="28">
        <v>71190962</v>
      </c>
      <c r="AE819" s="135"/>
      <c r="AG819" s="135"/>
      <c r="AI819" s="135"/>
    </row>
    <row r="820" spans="1:35" x14ac:dyDescent="0.25">
      <c r="A820" s="29">
        <v>808</v>
      </c>
      <c r="B820" s="52"/>
      <c r="C820" s="134" t="str">
        <f>VLOOKUP(D820,[1]Hoja1!$A$2:$B$1115,2,0)</f>
        <v>52473</v>
      </c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>
        <v>439686028</v>
      </c>
      <c r="J820" s="3">
        <v>302879176</v>
      </c>
      <c r="K820" s="3">
        <v>0</v>
      </c>
      <c r="L820" s="3"/>
      <c r="M820" s="3"/>
      <c r="N820" s="3"/>
      <c r="O820" s="3"/>
      <c r="P820" s="25">
        <v>742565204</v>
      </c>
      <c r="Q820" s="156">
        <v>486081686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36640502</v>
      </c>
      <c r="X820" s="3"/>
      <c r="Y820" s="3">
        <v>0</v>
      </c>
      <c r="Z820" s="3">
        <v>0</v>
      </c>
      <c r="AA820" s="3">
        <v>0</v>
      </c>
      <c r="AB820" s="3"/>
      <c r="AC820" s="27">
        <v>36640502</v>
      </c>
      <c r="AD820" s="28">
        <v>219843016</v>
      </c>
      <c r="AE820" s="135"/>
      <c r="AG820" s="135"/>
      <c r="AI820" s="135"/>
    </row>
    <row r="821" spans="1:35" x14ac:dyDescent="0.25">
      <c r="A821" s="20">
        <v>809</v>
      </c>
      <c r="B821" s="52"/>
      <c r="C821" s="134" t="str">
        <f>VLOOKUP(D821,[1]Hoja1!$A$2:$B$1115,2,0)</f>
        <v>52480</v>
      </c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>
        <v>59880222</v>
      </c>
      <c r="J821" s="3">
        <v>51950556</v>
      </c>
      <c r="K821" s="3">
        <v>0</v>
      </c>
      <c r="L821" s="3"/>
      <c r="M821" s="3"/>
      <c r="N821" s="3"/>
      <c r="O821" s="3"/>
      <c r="P821" s="25">
        <v>111830778</v>
      </c>
      <c r="Q821" s="156">
        <v>76900651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4990019</v>
      </c>
      <c r="X821" s="3"/>
      <c r="Y821" s="3">
        <v>0</v>
      </c>
      <c r="Z821" s="3">
        <v>0</v>
      </c>
      <c r="AA821" s="3">
        <v>0</v>
      </c>
      <c r="AB821" s="3"/>
      <c r="AC821" s="27">
        <v>4990019</v>
      </c>
      <c r="AD821" s="28">
        <v>29940108</v>
      </c>
      <c r="AE821" s="135"/>
      <c r="AG821" s="135"/>
      <c r="AI821" s="135"/>
    </row>
    <row r="822" spans="1:35" x14ac:dyDescent="0.25">
      <c r="A822" s="29">
        <v>810</v>
      </c>
      <c r="B822" s="52"/>
      <c r="C822" s="134" t="str">
        <f>VLOOKUP(D822,[1]Hoja1!$A$2:$B$1115,2,0)</f>
        <v>52490</v>
      </c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>
        <v>1418371872</v>
      </c>
      <c r="J822" s="3">
        <v>869396953</v>
      </c>
      <c r="K822" s="3">
        <v>0</v>
      </c>
      <c r="L822" s="3"/>
      <c r="M822" s="3"/>
      <c r="N822" s="3"/>
      <c r="O822" s="3"/>
      <c r="P822" s="25">
        <v>2287768825</v>
      </c>
      <c r="Q822" s="156">
        <v>1460385233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118197656</v>
      </c>
      <c r="X822" s="3"/>
      <c r="Y822" s="3">
        <v>0</v>
      </c>
      <c r="Z822" s="3">
        <v>0</v>
      </c>
      <c r="AA822" s="3">
        <v>0</v>
      </c>
      <c r="AB822" s="3"/>
      <c r="AC822" s="27">
        <v>118197656</v>
      </c>
      <c r="AD822" s="28">
        <v>709185936</v>
      </c>
      <c r="AE822" s="135"/>
      <c r="AG822" s="135"/>
      <c r="AI822" s="135"/>
    </row>
    <row r="823" spans="1:35" x14ac:dyDescent="0.25">
      <c r="A823" s="20">
        <v>811</v>
      </c>
      <c r="B823" s="52"/>
      <c r="C823" s="134" t="str">
        <f>VLOOKUP(D823,[1]Hoja1!$A$2:$B$1115,2,0)</f>
        <v>52506</v>
      </c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>
        <v>75552250</v>
      </c>
      <c r="J823" s="3">
        <v>89370370</v>
      </c>
      <c r="K823" s="3">
        <v>0</v>
      </c>
      <c r="L823" s="3"/>
      <c r="M823" s="3"/>
      <c r="N823" s="3"/>
      <c r="O823" s="3"/>
      <c r="P823" s="25">
        <v>164922620</v>
      </c>
      <c r="Q823" s="156">
        <v>120850475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6296021</v>
      </c>
      <c r="X823" s="3"/>
      <c r="Y823" s="3">
        <v>0</v>
      </c>
      <c r="Z823" s="3">
        <v>0</v>
      </c>
      <c r="AA823" s="3">
        <v>0</v>
      </c>
      <c r="AB823" s="3"/>
      <c r="AC823" s="27">
        <v>6296021</v>
      </c>
      <c r="AD823" s="28">
        <v>37776124</v>
      </c>
      <c r="AE823" s="135"/>
      <c r="AG823" s="135"/>
      <c r="AI823" s="135"/>
    </row>
    <row r="824" spans="1:35" x14ac:dyDescent="0.25">
      <c r="A824" s="29">
        <v>812</v>
      </c>
      <c r="B824" s="52"/>
      <c r="C824" s="134" t="str">
        <f>VLOOKUP(D824,[1]Hoja1!$A$2:$B$1115,2,0)</f>
        <v>52520</v>
      </c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>
        <v>309211992</v>
      </c>
      <c r="J824" s="3">
        <v>238030738</v>
      </c>
      <c r="K824" s="3">
        <v>0</v>
      </c>
      <c r="L824" s="3"/>
      <c r="M824" s="3"/>
      <c r="N824" s="3"/>
      <c r="O824" s="3"/>
      <c r="P824" s="25">
        <v>547242730</v>
      </c>
      <c r="Q824" s="156">
        <v>366869068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25767666</v>
      </c>
      <c r="X824" s="3"/>
      <c r="Y824" s="3">
        <v>0</v>
      </c>
      <c r="Z824" s="3">
        <v>0</v>
      </c>
      <c r="AA824" s="3">
        <v>0</v>
      </c>
      <c r="AB824" s="3"/>
      <c r="AC824" s="27">
        <v>25767666</v>
      </c>
      <c r="AD824" s="28">
        <v>154605996</v>
      </c>
      <c r="AE824" s="135"/>
      <c r="AG824" s="135"/>
      <c r="AI824" s="135"/>
    </row>
    <row r="825" spans="1:35" x14ac:dyDescent="0.25">
      <c r="A825" s="20">
        <v>813</v>
      </c>
      <c r="B825" s="52"/>
      <c r="C825" s="134" t="str">
        <f>VLOOKUP(D825,[1]Hoja1!$A$2:$B$1115,2,0)</f>
        <v>52540</v>
      </c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>
        <v>267608196</v>
      </c>
      <c r="J825" s="3">
        <v>286660575</v>
      </c>
      <c r="K825" s="3">
        <v>0</v>
      </c>
      <c r="L825" s="3"/>
      <c r="M825" s="3"/>
      <c r="N825" s="3"/>
      <c r="O825" s="3"/>
      <c r="P825" s="25">
        <v>554268771</v>
      </c>
      <c r="Q825" s="156">
        <v>398163990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22300683</v>
      </c>
      <c r="X825" s="3"/>
      <c r="Y825" s="3">
        <v>0</v>
      </c>
      <c r="Z825" s="3">
        <v>0</v>
      </c>
      <c r="AA825" s="3">
        <v>0</v>
      </c>
      <c r="AB825" s="3"/>
      <c r="AC825" s="27">
        <v>22300683</v>
      </c>
      <c r="AD825" s="28">
        <v>133804098</v>
      </c>
      <c r="AE825" s="135"/>
      <c r="AG825" s="135"/>
      <c r="AI825" s="135"/>
    </row>
    <row r="826" spans="1:35" x14ac:dyDescent="0.25">
      <c r="A826" s="29">
        <v>814</v>
      </c>
      <c r="B826" s="52"/>
      <c r="C826" s="134" t="str">
        <f>VLOOKUP(D826,[1]Hoja1!$A$2:$B$1115,2,0)</f>
        <v>52560</v>
      </c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>
        <v>177208168</v>
      </c>
      <c r="J826" s="3">
        <v>194830304</v>
      </c>
      <c r="K826" s="3">
        <v>0</v>
      </c>
      <c r="L826" s="3"/>
      <c r="M826" s="3"/>
      <c r="N826" s="3"/>
      <c r="O826" s="3"/>
      <c r="P826" s="25">
        <v>372038472</v>
      </c>
      <c r="Q826" s="156">
        <v>268667039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14767347</v>
      </c>
      <c r="X826" s="3"/>
      <c r="Y826" s="3">
        <v>0</v>
      </c>
      <c r="Z826" s="3">
        <v>0</v>
      </c>
      <c r="AA826" s="3">
        <v>0</v>
      </c>
      <c r="AB826" s="3"/>
      <c r="AC826" s="27">
        <v>14767347</v>
      </c>
      <c r="AD826" s="28">
        <v>88604086</v>
      </c>
      <c r="AE826" s="135"/>
      <c r="AG826" s="135"/>
      <c r="AI826" s="135"/>
    </row>
    <row r="827" spans="1:35" x14ac:dyDescent="0.25">
      <c r="A827" s="20">
        <v>815</v>
      </c>
      <c r="B827" s="52"/>
      <c r="C827" s="134" t="str">
        <f>VLOOKUP(D827,[1]Hoja1!$A$2:$B$1115,2,0)</f>
        <v>52565</v>
      </c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>
        <v>81481292</v>
      </c>
      <c r="J827" s="3">
        <v>72396780</v>
      </c>
      <c r="K827" s="3">
        <v>0</v>
      </c>
      <c r="L827" s="3"/>
      <c r="M827" s="3"/>
      <c r="N827" s="3"/>
      <c r="O827" s="3"/>
      <c r="P827" s="25">
        <v>153878072</v>
      </c>
      <c r="Q827" s="156">
        <v>106347320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6790108</v>
      </c>
      <c r="X827" s="3"/>
      <c r="Y827" s="3">
        <v>0</v>
      </c>
      <c r="Z827" s="3">
        <v>0</v>
      </c>
      <c r="AA827" s="3">
        <v>0</v>
      </c>
      <c r="AB827" s="3"/>
      <c r="AC827" s="27">
        <v>6790108</v>
      </c>
      <c r="AD827" s="28">
        <v>40740644</v>
      </c>
      <c r="AE827" s="135"/>
      <c r="AG827" s="135"/>
      <c r="AI827" s="135"/>
    </row>
    <row r="828" spans="1:35" x14ac:dyDescent="0.25">
      <c r="A828" s="29">
        <v>816</v>
      </c>
      <c r="B828" s="52"/>
      <c r="C828" s="134" t="str">
        <f>VLOOKUP(D828,[1]Hoja1!$A$2:$B$1115,2,0)</f>
        <v>52573</v>
      </c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>
        <v>117668726</v>
      </c>
      <c r="J828" s="3">
        <v>119878056</v>
      </c>
      <c r="K828" s="3">
        <v>0</v>
      </c>
      <c r="L828" s="3"/>
      <c r="M828" s="3"/>
      <c r="N828" s="3"/>
      <c r="O828" s="3"/>
      <c r="P828" s="25">
        <v>237546782</v>
      </c>
      <c r="Q828" s="156">
        <v>168906691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9805727</v>
      </c>
      <c r="X828" s="3"/>
      <c r="Y828" s="3">
        <v>0</v>
      </c>
      <c r="Z828" s="3">
        <v>0</v>
      </c>
      <c r="AA828" s="3">
        <v>0</v>
      </c>
      <c r="AB828" s="3"/>
      <c r="AC828" s="27">
        <v>9805727</v>
      </c>
      <c r="AD828" s="28">
        <v>58834364</v>
      </c>
      <c r="AE828" s="135"/>
      <c r="AG828" s="135"/>
      <c r="AI828" s="135"/>
    </row>
    <row r="829" spans="1:35" x14ac:dyDescent="0.25">
      <c r="A829" s="20">
        <v>817</v>
      </c>
      <c r="B829" s="52"/>
      <c r="C829" s="134" t="str">
        <f>VLOOKUP(D829,[1]Hoja1!$A$2:$B$1115,2,0)</f>
        <v>52585</v>
      </c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>
        <v>258095904</v>
      </c>
      <c r="J829" s="3">
        <v>271352932</v>
      </c>
      <c r="K829" s="3">
        <v>0</v>
      </c>
      <c r="L829" s="3"/>
      <c r="M829" s="3"/>
      <c r="N829" s="3"/>
      <c r="O829" s="3"/>
      <c r="P829" s="25">
        <v>529448836</v>
      </c>
      <c r="Q829" s="156">
        <v>378892892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21507992</v>
      </c>
      <c r="X829" s="3"/>
      <c r="Y829" s="3">
        <v>0</v>
      </c>
      <c r="Z829" s="3">
        <v>0</v>
      </c>
      <c r="AA829" s="3">
        <v>0</v>
      </c>
      <c r="AB829" s="3"/>
      <c r="AC829" s="27">
        <v>21507992</v>
      </c>
      <c r="AD829" s="28">
        <v>129047952</v>
      </c>
      <c r="AE829" s="135"/>
      <c r="AG829" s="135"/>
      <c r="AI829" s="135"/>
    </row>
    <row r="830" spans="1:35" x14ac:dyDescent="0.25">
      <c r="A830" s="29">
        <v>818</v>
      </c>
      <c r="B830" s="52"/>
      <c r="C830" s="134" t="str">
        <f>VLOOKUP(D830,[1]Hoja1!$A$2:$B$1115,2,0)</f>
        <v>52612</v>
      </c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>
        <v>886049280</v>
      </c>
      <c r="J830" s="3">
        <v>602155033</v>
      </c>
      <c r="K830" s="3">
        <v>0</v>
      </c>
      <c r="L830" s="3"/>
      <c r="M830" s="3"/>
      <c r="N830" s="37"/>
      <c r="O830" s="37"/>
      <c r="P830" s="25">
        <v>1488204313</v>
      </c>
      <c r="Q830" s="156">
        <v>883879276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73837440</v>
      </c>
      <c r="X830" s="3"/>
      <c r="Y830" s="3">
        <v>0</v>
      </c>
      <c r="Z830" s="3">
        <v>0</v>
      </c>
      <c r="AA830" s="3">
        <v>0</v>
      </c>
      <c r="AB830" s="3"/>
      <c r="AC830" s="27">
        <v>73837440</v>
      </c>
      <c r="AD830" s="28">
        <v>530487597</v>
      </c>
      <c r="AE830" s="135"/>
      <c r="AG830" s="135"/>
      <c r="AI830" s="135"/>
    </row>
    <row r="831" spans="1:35" x14ac:dyDescent="0.25">
      <c r="A831" s="20">
        <v>819</v>
      </c>
      <c r="B831" s="52"/>
      <c r="C831" s="134" t="str">
        <f>VLOOKUP(D831,[1]Hoja1!$A$2:$B$1115,2,0)</f>
        <v>52621</v>
      </c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>
        <v>516348496</v>
      </c>
      <c r="J831" s="3">
        <v>428877167</v>
      </c>
      <c r="K831" s="3">
        <v>0</v>
      </c>
      <c r="L831" s="3"/>
      <c r="M831" s="3"/>
      <c r="N831" s="3"/>
      <c r="O831" s="3"/>
      <c r="P831" s="25">
        <v>945225663</v>
      </c>
      <c r="Q831" s="156">
        <v>644022372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43029041</v>
      </c>
      <c r="X831" s="3"/>
      <c r="Y831" s="3">
        <v>0</v>
      </c>
      <c r="Z831" s="3">
        <v>0</v>
      </c>
      <c r="AA831" s="3">
        <v>0</v>
      </c>
      <c r="AB831" s="3"/>
      <c r="AC831" s="27">
        <v>43029041</v>
      </c>
      <c r="AD831" s="28">
        <v>258174250</v>
      </c>
      <c r="AE831" s="135"/>
      <c r="AG831" s="135"/>
      <c r="AI831" s="135"/>
    </row>
    <row r="832" spans="1:35" x14ac:dyDescent="0.25">
      <c r="A832" s="29">
        <v>820</v>
      </c>
      <c r="B832" s="52"/>
      <c r="C832" s="134" t="str">
        <f>VLOOKUP(D832,[1]Hoja1!$A$2:$B$1115,2,0)</f>
        <v>52678</v>
      </c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>
        <v>479388264</v>
      </c>
      <c r="J832" s="3">
        <v>453047318</v>
      </c>
      <c r="K832" s="3">
        <v>0</v>
      </c>
      <c r="L832" s="3"/>
      <c r="M832" s="3"/>
      <c r="N832" s="3"/>
      <c r="O832" s="3"/>
      <c r="P832" s="25">
        <v>932435582</v>
      </c>
      <c r="Q832" s="156">
        <v>652792428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39949022</v>
      </c>
      <c r="X832" s="3"/>
      <c r="Y832" s="3">
        <v>0</v>
      </c>
      <c r="Z832" s="3">
        <v>0</v>
      </c>
      <c r="AA832" s="3">
        <v>0</v>
      </c>
      <c r="AB832" s="3"/>
      <c r="AC832" s="27">
        <v>39949022</v>
      </c>
      <c r="AD832" s="28">
        <v>239694132</v>
      </c>
      <c r="AE832" s="135"/>
      <c r="AG832" s="135"/>
      <c r="AI832" s="135"/>
    </row>
    <row r="833" spans="1:35" x14ac:dyDescent="0.25">
      <c r="A833" s="20">
        <v>821</v>
      </c>
      <c r="B833" s="52"/>
      <c r="C833" s="134" t="str">
        <f>VLOOKUP(D833,[1]Hoja1!$A$2:$B$1115,2,0)</f>
        <v>52683</v>
      </c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>
        <v>249761256</v>
      </c>
      <c r="J833" s="3">
        <v>264089681</v>
      </c>
      <c r="K833" s="3">
        <v>0</v>
      </c>
      <c r="L833" s="3"/>
      <c r="M833" s="3"/>
      <c r="N833" s="3"/>
      <c r="O833" s="3"/>
      <c r="P833" s="25">
        <v>513850937</v>
      </c>
      <c r="Q833" s="156">
        <v>368156871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20813438</v>
      </c>
      <c r="X833" s="3"/>
      <c r="Y833" s="3">
        <v>0</v>
      </c>
      <c r="Z833" s="3">
        <v>0</v>
      </c>
      <c r="AA833" s="3">
        <v>0</v>
      </c>
      <c r="AB833" s="3"/>
      <c r="AC833" s="27">
        <v>20813438</v>
      </c>
      <c r="AD833" s="28">
        <v>124880628</v>
      </c>
      <c r="AE833" s="135"/>
      <c r="AG833" s="135"/>
      <c r="AI833" s="135"/>
    </row>
    <row r="834" spans="1:35" x14ac:dyDescent="0.25">
      <c r="A834" s="29">
        <v>822</v>
      </c>
      <c r="B834" s="52"/>
      <c r="C834" s="134" t="str">
        <f>VLOOKUP(D834,[1]Hoja1!$A$2:$B$1115,2,0)</f>
        <v>52685</v>
      </c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>
        <v>130239380</v>
      </c>
      <c r="J834" s="3">
        <v>124988455</v>
      </c>
      <c r="K834" s="3">
        <v>0</v>
      </c>
      <c r="L834" s="3"/>
      <c r="M834" s="3"/>
      <c r="N834" s="3"/>
      <c r="O834" s="3"/>
      <c r="P834" s="25">
        <v>255227835</v>
      </c>
      <c r="Q834" s="156">
        <v>179254865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10853282</v>
      </c>
      <c r="X834" s="3"/>
      <c r="Y834" s="3">
        <v>0</v>
      </c>
      <c r="Z834" s="3">
        <v>0</v>
      </c>
      <c r="AA834" s="3">
        <v>0</v>
      </c>
      <c r="AB834" s="3"/>
      <c r="AC834" s="27">
        <v>10853282</v>
      </c>
      <c r="AD834" s="28">
        <v>65119688</v>
      </c>
      <c r="AE834" s="135"/>
      <c r="AG834" s="135"/>
      <c r="AI834" s="135"/>
    </row>
    <row r="835" spans="1:35" x14ac:dyDescent="0.25">
      <c r="A835" s="20">
        <v>823</v>
      </c>
      <c r="B835" s="52"/>
      <c r="C835" s="134" t="str">
        <f>VLOOKUP(D835,[1]Hoja1!$A$2:$B$1115,2,0)</f>
        <v>52687</v>
      </c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>
        <v>287270228</v>
      </c>
      <c r="J835" s="3">
        <v>298756702</v>
      </c>
      <c r="K835" s="3">
        <v>0</v>
      </c>
      <c r="L835" s="3"/>
      <c r="M835" s="3"/>
      <c r="N835" s="3"/>
      <c r="O835" s="3"/>
      <c r="P835" s="25">
        <v>586026930</v>
      </c>
      <c r="Q835" s="156">
        <v>418452632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23939186</v>
      </c>
      <c r="X835" s="3"/>
      <c r="Y835" s="3">
        <v>0</v>
      </c>
      <c r="Z835" s="3">
        <v>0</v>
      </c>
      <c r="AA835" s="3">
        <v>0</v>
      </c>
      <c r="AB835" s="3"/>
      <c r="AC835" s="27">
        <v>23939186</v>
      </c>
      <c r="AD835" s="28">
        <v>143635112</v>
      </c>
      <c r="AE835" s="135"/>
      <c r="AG835" s="135"/>
      <c r="AI835" s="135"/>
    </row>
    <row r="836" spans="1:35" x14ac:dyDescent="0.25">
      <c r="A836" s="29">
        <v>824</v>
      </c>
      <c r="B836" s="52"/>
      <c r="C836" s="134" t="str">
        <f>VLOOKUP(D836,[1]Hoja1!$A$2:$B$1115,2,0)</f>
        <v>52693</v>
      </c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>
        <v>189734080</v>
      </c>
      <c r="J836" s="3">
        <v>191579613</v>
      </c>
      <c r="K836" s="3">
        <v>0</v>
      </c>
      <c r="L836" s="3"/>
      <c r="M836" s="3"/>
      <c r="N836" s="3"/>
      <c r="O836" s="3"/>
      <c r="P836" s="25">
        <v>381313693</v>
      </c>
      <c r="Q836" s="156">
        <v>270635478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15811173</v>
      </c>
      <c r="X836" s="3"/>
      <c r="Y836" s="3">
        <v>0</v>
      </c>
      <c r="Z836" s="3">
        <v>0</v>
      </c>
      <c r="AA836" s="3">
        <v>0</v>
      </c>
      <c r="AB836" s="3"/>
      <c r="AC836" s="27">
        <v>15811173</v>
      </c>
      <c r="AD836" s="28">
        <v>94867042</v>
      </c>
      <c r="AE836" s="135"/>
      <c r="AG836" s="135"/>
      <c r="AI836" s="135"/>
    </row>
    <row r="837" spans="1:35" x14ac:dyDescent="0.25">
      <c r="A837" s="20">
        <v>825</v>
      </c>
      <c r="B837" s="52"/>
      <c r="C837" s="134" t="str">
        <f>VLOOKUP(D837,[1]Hoja1!$A$2:$B$1115,2,0)</f>
        <v>52694</v>
      </c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>
        <v>94853374</v>
      </c>
      <c r="J837" s="3">
        <v>87122482</v>
      </c>
      <c r="K837" s="3">
        <v>0</v>
      </c>
      <c r="L837" s="3"/>
      <c r="M837" s="3"/>
      <c r="N837" s="3"/>
      <c r="O837" s="3"/>
      <c r="P837" s="25">
        <v>181975856</v>
      </c>
      <c r="Q837" s="156">
        <v>126644722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7904448</v>
      </c>
      <c r="X837" s="3"/>
      <c r="Y837" s="3">
        <v>0</v>
      </c>
      <c r="Z837" s="3">
        <v>0</v>
      </c>
      <c r="AA837" s="3">
        <v>0</v>
      </c>
      <c r="AB837" s="3"/>
      <c r="AC837" s="27">
        <v>7904448</v>
      </c>
      <c r="AD837" s="28">
        <v>47426686</v>
      </c>
      <c r="AE837" s="135"/>
      <c r="AG837" s="135"/>
      <c r="AI837" s="135"/>
    </row>
    <row r="838" spans="1:35" x14ac:dyDescent="0.25">
      <c r="A838" s="29">
        <v>826</v>
      </c>
      <c r="B838" s="52"/>
      <c r="C838" s="134" t="str">
        <f>VLOOKUP(D838,[1]Hoja1!$A$2:$B$1115,2,0)</f>
        <v>52696</v>
      </c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>
        <v>605350352</v>
      </c>
      <c r="J838" s="3">
        <v>382878474</v>
      </c>
      <c r="K838" s="3">
        <v>0</v>
      </c>
      <c r="L838" s="3"/>
      <c r="M838" s="3"/>
      <c r="N838" s="3"/>
      <c r="O838" s="3"/>
      <c r="P838" s="25">
        <v>988228826</v>
      </c>
      <c r="Q838" s="156">
        <v>635107789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50445863</v>
      </c>
      <c r="X838" s="3"/>
      <c r="Y838" s="3">
        <v>0</v>
      </c>
      <c r="Z838" s="3">
        <v>0</v>
      </c>
      <c r="AA838" s="3">
        <v>0</v>
      </c>
      <c r="AB838" s="3"/>
      <c r="AC838" s="27">
        <v>50445863</v>
      </c>
      <c r="AD838" s="28">
        <v>302675174</v>
      </c>
      <c r="AE838" s="135"/>
      <c r="AG838" s="135"/>
      <c r="AI838" s="135"/>
    </row>
    <row r="839" spans="1:35" x14ac:dyDescent="0.25">
      <c r="A839" s="20">
        <v>827</v>
      </c>
      <c r="B839" s="52"/>
      <c r="C839" s="134" t="str">
        <f>VLOOKUP(D839,[1]Hoja1!$A$2:$B$1115,2,0)</f>
        <v>52699</v>
      </c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>
        <v>225049880</v>
      </c>
      <c r="J839" s="3">
        <v>184589960</v>
      </c>
      <c r="K839" s="3">
        <v>0</v>
      </c>
      <c r="L839" s="3"/>
      <c r="M839" s="3"/>
      <c r="N839" s="3"/>
      <c r="O839" s="3"/>
      <c r="P839" s="25">
        <v>409639840</v>
      </c>
      <c r="Q839" s="156">
        <v>278360745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18754157</v>
      </c>
      <c r="X839" s="3"/>
      <c r="Y839" s="3">
        <v>0</v>
      </c>
      <c r="Z839" s="3">
        <v>0</v>
      </c>
      <c r="AA839" s="3">
        <v>0</v>
      </c>
      <c r="AB839" s="3"/>
      <c r="AC839" s="27">
        <v>18754157</v>
      </c>
      <c r="AD839" s="28">
        <v>112524938</v>
      </c>
      <c r="AE839" s="135"/>
      <c r="AG839" s="135"/>
      <c r="AI839" s="135"/>
    </row>
    <row r="840" spans="1:35" x14ac:dyDescent="0.25">
      <c r="A840" s="29">
        <v>828</v>
      </c>
      <c r="B840" s="52"/>
      <c r="C840" s="134" t="str">
        <f>VLOOKUP(D840,[1]Hoja1!$A$2:$B$1115,2,0)</f>
        <v>52720</v>
      </c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>
        <v>108971874</v>
      </c>
      <c r="J840" s="3">
        <v>103465072</v>
      </c>
      <c r="K840" s="3">
        <v>0</v>
      </c>
      <c r="L840" s="3"/>
      <c r="M840" s="3"/>
      <c r="N840" s="3"/>
      <c r="O840" s="3"/>
      <c r="P840" s="25">
        <v>212436946</v>
      </c>
      <c r="Q840" s="156">
        <v>148870022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9080990</v>
      </c>
      <c r="X840" s="3"/>
      <c r="Y840" s="3">
        <v>0</v>
      </c>
      <c r="Z840" s="3">
        <v>0</v>
      </c>
      <c r="AA840" s="3">
        <v>0</v>
      </c>
      <c r="AB840" s="3"/>
      <c r="AC840" s="27">
        <v>9080990</v>
      </c>
      <c r="AD840" s="28">
        <v>54485934</v>
      </c>
      <c r="AE840" s="135"/>
      <c r="AG840" s="135"/>
      <c r="AI840" s="135"/>
    </row>
    <row r="841" spans="1:35" x14ac:dyDescent="0.25">
      <c r="A841" s="20">
        <v>829</v>
      </c>
      <c r="B841" s="52"/>
      <c r="C841" s="134" t="str">
        <f>VLOOKUP(D841,[1]Hoja1!$A$2:$B$1115,2,0)</f>
        <v>52786</v>
      </c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>
        <v>226031928</v>
      </c>
      <c r="J841" s="3">
        <v>287099908</v>
      </c>
      <c r="K841" s="3">
        <v>0</v>
      </c>
      <c r="L841" s="3"/>
      <c r="M841" s="3"/>
      <c r="N841" s="3"/>
      <c r="O841" s="3"/>
      <c r="P841" s="25">
        <v>513131836</v>
      </c>
      <c r="Q841" s="156">
        <v>381279878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18835994</v>
      </c>
      <c r="X841" s="3"/>
      <c r="Y841" s="3">
        <v>0</v>
      </c>
      <c r="Z841" s="3">
        <v>0</v>
      </c>
      <c r="AA841" s="3">
        <v>0</v>
      </c>
      <c r="AB841" s="3"/>
      <c r="AC841" s="27">
        <v>18835994</v>
      </c>
      <c r="AD841" s="28">
        <v>113015964</v>
      </c>
      <c r="AE841" s="135"/>
      <c r="AG841" s="135"/>
      <c r="AI841" s="135"/>
    </row>
    <row r="842" spans="1:35" x14ac:dyDescent="0.25">
      <c r="A842" s="29">
        <v>830</v>
      </c>
      <c r="B842" s="52"/>
      <c r="C842" s="134" t="str">
        <f>VLOOKUP(D842,[1]Hoja1!$A$2:$B$1115,2,0)</f>
        <v>52788</v>
      </c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>
        <v>145452530</v>
      </c>
      <c r="J842" s="3">
        <v>143694009</v>
      </c>
      <c r="K842" s="3">
        <v>0</v>
      </c>
      <c r="L842" s="3"/>
      <c r="M842" s="3"/>
      <c r="N842" s="3"/>
      <c r="O842" s="3"/>
      <c r="P842" s="25">
        <v>289146539</v>
      </c>
      <c r="Q842" s="156">
        <v>204299229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12121044</v>
      </c>
      <c r="X842" s="3"/>
      <c r="Y842" s="3">
        <v>0</v>
      </c>
      <c r="Z842" s="3">
        <v>0</v>
      </c>
      <c r="AA842" s="3">
        <v>0</v>
      </c>
      <c r="AB842" s="3"/>
      <c r="AC842" s="27">
        <v>12121044</v>
      </c>
      <c r="AD842" s="28">
        <v>72726266</v>
      </c>
      <c r="AE842" s="135"/>
      <c r="AG842" s="135"/>
      <c r="AI842" s="135"/>
    </row>
    <row r="843" spans="1:35" x14ac:dyDescent="0.25">
      <c r="A843" s="20">
        <v>831</v>
      </c>
      <c r="B843" s="52"/>
      <c r="C843" s="134" t="str">
        <f>VLOOKUP(D843,[1]Hoja1!$A$2:$B$1115,2,0)</f>
        <v>52838</v>
      </c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>
        <v>623531360</v>
      </c>
      <c r="J843" s="3">
        <v>671971436</v>
      </c>
      <c r="K843" s="3">
        <v>0</v>
      </c>
      <c r="L843" s="3"/>
      <c r="M843" s="3"/>
      <c r="N843" s="3"/>
      <c r="O843" s="3"/>
      <c r="P843" s="25">
        <v>1295502796</v>
      </c>
      <c r="Q843" s="156">
        <v>931776171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51960947</v>
      </c>
      <c r="X843" s="3"/>
      <c r="Y843" s="3">
        <v>0</v>
      </c>
      <c r="Z843" s="3">
        <v>0</v>
      </c>
      <c r="AA843" s="3">
        <v>0</v>
      </c>
      <c r="AB843" s="3"/>
      <c r="AC843" s="27">
        <v>51960947</v>
      </c>
      <c r="AD843" s="28">
        <v>311765678</v>
      </c>
      <c r="AE843" s="135"/>
      <c r="AG843" s="135"/>
      <c r="AI843" s="135"/>
    </row>
    <row r="844" spans="1:35" x14ac:dyDescent="0.25">
      <c r="A844" s="29">
        <v>832</v>
      </c>
      <c r="B844" s="52"/>
      <c r="C844" s="134" t="str">
        <f>VLOOKUP(D844,[1]Hoja1!$A$2:$B$1115,2,0)</f>
        <v>52885</v>
      </c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>
        <v>144412570</v>
      </c>
      <c r="J844" s="3">
        <v>161513448</v>
      </c>
      <c r="K844" s="3">
        <v>0</v>
      </c>
      <c r="L844" s="3"/>
      <c r="M844" s="3"/>
      <c r="N844" s="3"/>
      <c r="O844" s="3"/>
      <c r="P844" s="25">
        <v>305926018</v>
      </c>
      <c r="Q844" s="156">
        <v>221685353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12034381</v>
      </c>
      <c r="X844" s="3"/>
      <c r="Y844" s="3">
        <v>0</v>
      </c>
      <c r="Z844" s="3">
        <v>0</v>
      </c>
      <c r="AA844" s="3">
        <v>0</v>
      </c>
      <c r="AB844" s="3"/>
      <c r="AC844" s="27">
        <v>12034381</v>
      </c>
      <c r="AD844" s="28">
        <v>72206284</v>
      </c>
      <c r="AE844" s="135"/>
      <c r="AG844" s="135"/>
      <c r="AI844" s="135"/>
    </row>
    <row r="845" spans="1:35" x14ac:dyDescent="0.25">
      <c r="A845" s="20">
        <v>833</v>
      </c>
      <c r="B845" s="52"/>
      <c r="C845" s="134" t="str">
        <f>VLOOKUP(D845,[1]Hoja1!$A$2:$B$1115,2,0)</f>
        <v>54003</v>
      </c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>
        <v>913067776</v>
      </c>
      <c r="J845" s="3">
        <v>833820643</v>
      </c>
      <c r="K845" s="3">
        <v>0</v>
      </c>
      <c r="L845" s="3"/>
      <c r="M845" s="3"/>
      <c r="N845" s="3"/>
      <c r="O845" s="3"/>
      <c r="P845" s="25">
        <v>1746888419</v>
      </c>
      <c r="Q845" s="156">
        <v>993338858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76088981</v>
      </c>
      <c r="X845" s="3"/>
      <c r="Y845" s="3">
        <v>0</v>
      </c>
      <c r="Z845" s="3">
        <v>0</v>
      </c>
      <c r="AA845" s="3">
        <v>0</v>
      </c>
      <c r="AB845" s="3"/>
      <c r="AC845" s="27">
        <v>76088981</v>
      </c>
      <c r="AD845" s="28">
        <v>677460580</v>
      </c>
      <c r="AE845" s="135"/>
      <c r="AG845" s="135"/>
      <c r="AI845" s="135"/>
    </row>
    <row r="846" spans="1:35" x14ac:dyDescent="0.25">
      <c r="A846" s="29">
        <v>834</v>
      </c>
      <c r="B846" s="52"/>
      <c r="C846" s="134" t="str">
        <f>VLOOKUP(D846,[1]Hoja1!$A$2:$B$1115,2,0)</f>
        <v>54051</v>
      </c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>
        <v>213909896</v>
      </c>
      <c r="J846" s="3">
        <v>215054389</v>
      </c>
      <c r="K846" s="3">
        <v>0</v>
      </c>
      <c r="L846" s="3"/>
      <c r="M846" s="3"/>
      <c r="N846" s="3"/>
      <c r="O846" s="3"/>
      <c r="P846" s="25">
        <v>428964285</v>
      </c>
      <c r="Q846" s="156">
        <v>304183514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17825825</v>
      </c>
      <c r="X846" s="3"/>
      <c r="Y846" s="3">
        <v>0</v>
      </c>
      <c r="Z846" s="3">
        <v>0</v>
      </c>
      <c r="AA846" s="3">
        <v>0</v>
      </c>
      <c r="AB846" s="3"/>
      <c r="AC846" s="27">
        <v>17825825</v>
      </c>
      <c r="AD846" s="28">
        <v>106954946</v>
      </c>
      <c r="AE846" s="135"/>
      <c r="AG846" s="135"/>
      <c r="AI846" s="135"/>
    </row>
    <row r="847" spans="1:35" x14ac:dyDescent="0.25">
      <c r="A847" s="20">
        <v>835</v>
      </c>
      <c r="B847" s="52"/>
      <c r="C847" s="134" t="str">
        <f>VLOOKUP(D847,[1]Hoja1!$A$2:$B$1115,2,0)</f>
        <v>54099</v>
      </c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>
        <v>131303518</v>
      </c>
      <c r="J847" s="3">
        <v>142259844</v>
      </c>
      <c r="K847" s="3">
        <v>0</v>
      </c>
      <c r="L847" s="3"/>
      <c r="M847" s="3"/>
      <c r="N847" s="3"/>
      <c r="O847" s="3"/>
      <c r="P847" s="25">
        <v>273563362</v>
      </c>
      <c r="Q847" s="156">
        <v>196969644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10941960</v>
      </c>
      <c r="X847" s="3"/>
      <c r="Y847" s="3">
        <v>0</v>
      </c>
      <c r="Z847" s="3">
        <v>0</v>
      </c>
      <c r="AA847" s="3">
        <v>0</v>
      </c>
      <c r="AB847" s="3"/>
      <c r="AC847" s="27">
        <v>10941960</v>
      </c>
      <c r="AD847" s="28">
        <v>65651758</v>
      </c>
      <c r="AE847" s="135"/>
      <c r="AG847" s="135"/>
      <c r="AI847" s="135"/>
    </row>
    <row r="848" spans="1:35" x14ac:dyDescent="0.25">
      <c r="A848" s="29">
        <v>836</v>
      </c>
      <c r="B848" s="52"/>
      <c r="C848" s="134" t="str">
        <f>VLOOKUP(D848,[1]Hoja1!$A$2:$B$1115,2,0)</f>
        <v>54109</v>
      </c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>
        <v>168251186</v>
      </c>
      <c r="J848" s="3">
        <v>154800647</v>
      </c>
      <c r="K848" s="3">
        <v>0</v>
      </c>
      <c r="L848" s="3"/>
      <c r="M848" s="3"/>
      <c r="N848" s="3"/>
      <c r="O848" s="3"/>
      <c r="P848" s="25">
        <v>323051833</v>
      </c>
      <c r="Q848" s="156">
        <v>224905307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14020932</v>
      </c>
      <c r="X848" s="3"/>
      <c r="Y848" s="3">
        <v>0</v>
      </c>
      <c r="Z848" s="3">
        <v>0</v>
      </c>
      <c r="AA848" s="3">
        <v>0</v>
      </c>
      <c r="AB848" s="3"/>
      <c r="AC848" s="27">
        <v>14020932</v>
      </c>
      <c r="AD848" s="28">
        <v>84125594</v>
      </c>
      <c r="AE848" s="135"/>
      <c r="AG848" s="135"/>
      <c r="AI848" s="135"/>
    </row>
    <row r="849" spans="1:35" x14ac:dyDescent="0.25">
      <c r="A849" s="20">
        <v>837</v>
      </c>
      <c r="B849" s="52"/>
      <c r="C849" s="134" t="str">
        <f>VLOOKUP(D849,[1]Hoja1!$A$2:$B$1115,2,0)</f>
        <v>54125</v>
      </c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>
        <v>63417160</v>
      </c>
      <c r="J849" s="3">
        <v>57189045</v>
      </c>
      <c r="K849" s="3">
        <v>0</v>
      </c>
      <c r="L849" s="3"/>
      <c r="M849" s="3"/>
      <c r="N849" s="3"/>
      <c r="O849" s="3"/>
      <c r="P849" s="25">
        <v>120606205</v>
      </c>
      <c r="Q849" s="156">
        <v>83612860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5284763</v>
      </c>
      <c r="X849" s="3"/>
      <c r="Y849" s="3">
        <v>0</v>
      </c>
      <c r="Z849" s="3">
        <v>0</v>
      </c>
      <c r="AA849" s="3">
        <v>0</v>
      </c>
      <c r="AB849" s="3"/>
      <c r="AC849" s="27">
        <v>5284763</v>
      </c>
      <c r="AD849" s="28">
        <v>31708582</v>
      </c>
      <c r="AE849" s="135"/>
      <c r="AG849" s="135"/>
      <c r="AI849" s="135"/>
    </row>
    <row r="850" spans="1:35" x14ac:dyDescent="0.25">
      <c r="A850" s="29">
        <v>838</v>
      </c>
      <c r="B850" s="52"/>
      <c r="C850" s="134" t="str">
        <f>VLOOKUP(D850,[1]Hoja1!$A$2:$B$1115,2,0)</f>
        <v>54128</v>
      </c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>
        <v>230291608</v>
      </c>
      <c r="J850" s="3">
        <v>213842555</v>
      </c>
      <c r="K850" s="3">
        <v>0</v>
      </c>
      <c r="L850" s="3"/>
      <c r="M850" s="3"/>
      <c r="N850" s="3"/>
      <c r="O850" s="3"/>
      <c r="P850" s="25">
        <v>444134163</v>
      </c>
      <c r="Q850" s="156">
        <v>309797390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19190967</v>
      </c>
      <c r="X850" s="3"/>
      <c r="Y850" s="3">
        <v>0</v>
      </c>
      <c r="Z850" s="3">
        <v>0</v>
      </c>
      <c r="AA850" s="3">
        <v>0</v>
      </c>
      <c r="AB850" s="3"/>
      <c r="AC850" s="27">
        <v>19190967</v>
      </c>
      <c r="AD850" s="28">
        <v>115145806</v>
      </c>
      <c r="AE850" s="135"/>
      <c r="AG850" s="135"/>
      <c r="AI850" s="135"/>
    </row>
    <row r="851" spans="1:35" x14ac:dyDescent="0.25">
      <c r="A851" s="20">
        <v>839</v>
      </c>
      <c r="B851" s="52"/>
      <c r="C851" s="134" t="str">
        <f>VLOOKUP(D851,[1]Hoja1!$A$2:$B$1115,2,0)</f>
        <v>54172</v>
      </c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>
        <v>319242104</v>
      </c>
      <c r="J851" s="3">
        <v>360827406</v>
      </c>
      <c r="K851" s="3">
        <v>0</v>
      </c>
      <c r="L851" s="3"/>
      <c r="M851" s="3"/>
      <c r="N851" s="3"/>
      <c r="O851" s="3"/>
      <c r="P851" s="25">
        <v>680069510</v>
      </c>
      <c r="Q851" s="156">
        <v>493844951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26603509</v>
      </c>
      <c r="X851" s="3"/>
      <c r="Y851" s="3">
        <v>0</v>
      </c>
      <c r="Z851" s="3">
        <v>0</v>
      </c>
      <c r="AA851" s="3">
        <v>0</v>
      </c>
      <c r="AB851" s="3"/>
      <c r="AC851" s="27">
        <v>26603509</v>
      </c>
      <c r="AD851" s="28">
        <v>159621050</v>
      </c>
      <c r="AE851" s="135"/>
      <c r="AG851" s="135"/>
      <c r="AI851" s="135"/>
    </row>
    <row r="852" spans="1:35" x14ac:dyDescent="0.25">
      <c r="A852" s="29">
        <v>840</v>
      </c>
      <c r="B852" s="52"/>
      <c r="C852" s="134" t="str">
        <f>VLOOKUP(D852,[1]Hoja1!$A$2:$B$1115,2,0)</f>
        <v>54174</v>
      </c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>
        <v>305101752</v>
      </c>
      <c r="J852" s="3">
        <v>265112125</v>
      </c>
      <c r="K852" s="3">
        <v>0</v>
      </c>
      <c r="L852" s="3"/>
      <c r="M852" s="3"/>
      <c r="N852" s="3"/>
      <c r="O852" s="3"/>
      <c r="P852" s="25">
        <v>570213877</v>
      </c>
      <c r="Q852" s="156">
        <v>392237855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25425146</v>
      </c>
      <c r="X852" s="3"/>
      <c r="Y852" s="3">
        <v>0</v>
      </c>
      <c r="Z852" s="3">
        <v>0</v>
      </c>
      <c r="AA852" s="3">
        <v>0</v>
      </c>
      <c r="AB852" s="3"/>
      <c r="AC852" s="27">
        <v>25425146</v>
      </c>
      <c r="AD852" s="28">
        <v>152550876</v>
      </c>
      <c r="AE852" s="135"/>
      <c r="AG852" s="135"/>
      <c r="AI852" s="135"/>
    </row>
    <row r="853" spans="1:35" x14ac:dyDescent="0.25">
      <c r="A853" s="20">
        <v>841</v>
      </c>
      <c r="B853" s="52"/>
      <c r="C853" s="134" t="str">
        <f>VLOOKUP(D853,[1]Hoja1!$A$2:$B$1115,2,0)</f>
        <v>54206</v>
      </c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>
        <v>737670000</v>
      </c>
      <c r="J853" s="3">
        <v>609948239</v>
      </c>
      <c r="K853" s="3">
        <v>0</v>
      </c>
      <c r="L853" s="3"/>
      <c r="M853" s="3"/>
      <c r="N853" s="3"/>
      <c r="O853" s="3"/>
      <c r="P853" s="25">
        <v>1347618239</v>
      </c>
      <c r="Q853" s="156">
        <v>917310739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61472500</v>
      </c>
      <c r="X853" s="3"/>
      <c r="Y853" s="3">
        <v>0</v>
      </c>
      <c r="Z853" s="3">
        <v>0</v>
      </c>
      <c r="AA853" s="3">
        <v>0</v>
      </c>
      <c r="AB853" s="3"/>
      <c r="AC853" s="27">
        <v>61472500</v>
      </c>
      <c r="AD853" s="28">
        <v>368835000</v>
      </c>
      <c r="AE853" s="135"/>
      <c r="AG853" s="135"/>
      <c r="AI853" s="135"/>
    </row>
    <row r="854" spans="1:35" x14ac:dyDescent="0.25">
      <c r="A854" s="29">
        <v>842</v>
      </c>
      <c r="B854" s="52"/>
      <c r="C854" s="134" t="str">
        <f>VLOOKUP(D854,[1]Hoja1!$A$2:$B$1115,2,0)</f>
        <v>54223</v>
      </c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>
        <v>190790540</v>
      </c>
      <c r="J854" s="3">
        <v>171677744</v>
      </c>
      <c r="K854" s="3">
        <v>0</v>
      </c>
      <c r="L854" s="3"/>
      <c r="M854" s="3"/>
      <c r="N854" s="3"/>
      <c r="O854" s="3"/>
      <c r="P854" s="25">
        <v>362468284</v>
      </c>
      <c r="Q854" s="156">
        <v>251173804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15899212</v>
      </c>
      <c r="X854" s="3"/>
      <c r="Y854" s="3">
        <v>0</v>
      </c>
      <c r="Z854" s="3">
        <v>0</v>
      </c>
      <c r="AA854" s="3">
        <v>0</v>
      </c>
      <c r="AB854" s="3"/>
      <c r="AC854" s="27">
        <v>15899212</v>
      </c>
      <c r="AD854" s="28">
        <v>95395268</v>
      </c>
      <c r="AE854" s="135"/>
      <c r="AG854" s="135"/>
      <c r="AI854" s="135"/>
    </row>
    <row r="855" spans="1:35" x14ac:dyDescent="0.25">
      <c r="A855" s="20">
        <v>843</v>
      </c>
      <c r="B855" s="52"/>
      <c r="C855" s="134" t="str">
        <f>VLOOKUP(D855,[1]Hoja1!$A$2:$B$1115,2,0)</f>
        <v>54239</v>
      </c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>
        <v>120863294</v>
      </c>
      <c r="J855" s="3">
        <v>102626019</v>
      </c>
      <c r="K855" s="3">
        <v>0</v>
      </c>
      <c r="L855" s="3"/>
      <c r="M855" s="3"/>
      <c r="N855" s="3"/>
      <c r="O855" s="3"/>
      <c r="P855" s="25">
        <v>223489313</v>
      </c>
      <c r="Q855" s="156">
        <v>152985724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10071941</v>
      </c>
      <c r="X855" s="3"/>
      <c r="Y855" s="3">
        <v>0</v>
      </c>
      <c r="Z855" s="3">
        <v>0</v>
      </c>
      <c r="AA855" s="3">
        <v>0</v>
      </c>
      <c r="AB855" s="3"/>
      <c r="AC855" s="27">
        <v>10071941</v>
      </c>
      <c r="AD855" s="28">
        <v>60431648</v>
      </c>
      <c r="AE855" s="135"/>
      <c r="AG855" s="135"/>
      <c r="AI855" s="135"/>
    </row>
    <row r="856" spans="1:35" x14ac:dyDescent="0.25">
      <c r="A856" s="29">
        <v>844</v>
      </c>
      <c r="B856" s="52"/>
      <c r="C856" s="134" t="str">
        <f>VLOOKUP(D856,[1]Hoja1!$A$2:$B$1115,2,0)</f>
        <v>54245</v>
      </c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>
        <v>564249856</v>
      </c>
      <c r="J856" s="3">
        <v>448949476</v>
      </c>
      <c r="K856" s="3">
        <v>0</v>
      </c>
      <c r="L856" s="3"/>
      <c r="M856" s="3"/>
      <c r="N856" s="3"/>
      <c r="O856" s="3"/>
      <c r="P856" s="25">
        <v>1013199332</v>
      </c>
      <c r="Q856" s="156">
        <v>684053581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47020821</v>
      </c>
      <c r="X856" s="3"/>
      <c r="Y856" s="3">
        <v>0</v>
      </c>
      <c r="Z856" s="3">
        <v>0</v>
      </c>
      <c r="AA856" s="3">
        <v>0</v>
      </c>
      <c r="AB856" s="3"/>
      <c r="AC856" s="27">
        <v>47020821</v>
      </c>
      <c r="AD856" s="28">
        <v>282124930</v>
      </c>
      <c r="AE856" s="135"/>
      <c r="AG856" s="135"/>
      <c r="AI856" s="135"/>
    </row>
    <row r="857" spans="1:35" x14ac:dyDescent="0.25">
      <c r="A857" s="20">
        <v>845</v>
      </c>
      <c r="B857" s="52"/>
      <c r="C857" s="134" t="str">
        <f>VLOOKUP(D857,[1]Hoja1!$A$2:$B$1115,2,0)</f>
        <v>54250</v>
      </c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>
        <v>1346567728</v>
      </c>
      <c r="J857" s="3">
        <v>961017319</v>
      </c>
      <c r="K857" s="3">
        <v>0</v>
      </c>
      <c r="L857" s="3"/>
      <c r="M857" s="3"/>
      <c r="N857" s="3"/>
      <c r="O857" s="3"/>
      <c r="P857" s="25">
        <v>2307585047</v>
      </c>
      <c r="Q857" s="156">
        <v>1522087204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112213977</v>
      </c>
      <c r="X857" s="3"/>
      <c r="Y857" s="3">
        <v>0</v>
      </c>
      <c r="Z857" s="3">
        <v>0</v>
      </c>
      <c r="AA857" s="3">
        <v>0</v>
      </c>
      <c r="AB857" s="3"/>
      <c r="AC857" s="27">
        <v>112213977</v>
      </c>
      <c r="AD857" s="28">
        <v>673283866</v>
      </c>
      <c r="AE857" s="135"/>
      <c r="AG857" s="135"/>
      <c r="AI857" s="135"/>
    </row>
    <row r="858" spans="1:35" x14ac:dyDescent="0.25">
      <c r="A858" s="29">
        <v>846</v>
      </c>
      <c r="B858" s="52"/>
      <c r="C858" s="134" t="str">
        <f>VLOOKUP(D858,[1]Hoja1!$A$2:$B$1115,2,0)</f>
        <v>54261</v>
      </c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>
        <v>727499344</v>
      </c>
      <c r="J858" s="3">
        <v>687254672</v>
      </c>
      <c r="K858" s="3">
        <v>0</v>
      </c>
      <c r="L858" s="3"/>
      <c r="M858" s="3"/>
      <c r="N858" s="3"/>
      <c r="O858" s="3"/>
      <c r="P858" s="25">
        <v>1414754016</v>
      </c>
      <c r="Q858" s="156">
        <v>990379397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60624945</v>
      </c>
      <c r="X858" s="3"/>
      <c r="Y858" s="3">
        <v>0</v>
      </c>
      <c r="Z858" s="3">
        <v>0</v>
      </c>
      <c r="AA858" s="3">
        <v>0</v>
      </c>
      <c r="AB858" s="3"/>
      <c r="AC858" s="27">
        <v>60624945</v>
      </c>
      <c r="AD858" s="28">
        <v>363749674</v>
      </c>
      <c r="AE858" s="135"/>
      <c r="AG858" s="135"/>
      <c r="AI858" s="135"/>
    </row>
    <row r="859" spans="1:35" x14ac:dyDescent="0.25">
      <c r="A859" s="20">
        <v>847</v>
      </c>
      <c r="B859" s="52"/>
      <c r="C859" s="134" t="str">
        <f>VLOOKUP(D859,[1]Hoja1!$A$2:$B$1115,2,0)</f>
        <v>54313</v>
      </c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>
        <v>115000778</v>
      </c>
      <c r="J859" s="3">
        <v>121822885</v>
      </c>
      <c r="K859" s="3">
        <v>0</v>
      </c>
      <c r="L859" s="3"/>
      <c r="M859" s="3"/>
      <c r="N859" s="3"/>
      <c r="O859" s="3"/>
      <c r="P859" s="25">
        <v>236823663</v>
      </c>
      <c r="Q859" s="156">
        <v>169739875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9583398</v>
      </c>
      <c r="X859" s="3"/>
      <c r="Y859" s="3">
        <v>0</v>
      </c>
      <c r="Z859" s="3">
        <v>0</v>
      </c>
      <c r="AA859" s="3">
        <v>0</v>
      </c>
      <c r="AB859" s="3"/>
      <c r="AC859" s="27">
        <v>9583398</v>
      </c>
      <c r="AD859" s="28">
        <v>57500390</v>
      </c>
      <c r="AE859" s="135"/>
      <c r="AG859" s="135"/>
      <c r="AI859" s="135"/>
    </row>
    <row r="860" spans="1:35" x14ac:dyDescent="0.25">
      <c r="A860" s="29">
        <v>848</v>
      </c>
      <c r="B860" s="52"/>
      <c r="C860" s="134" t="str">
        <f>VLOOKUP(D860,[1]Hoja1!$A$2:$B$1115,2,0)</f>
        <v>54344</v>
      </c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>
        <v>507603272</v>
      </c>
      <c r="J860" s="3">
        <v>394186270</v>
      </c>
      <c r="K860" s="3">
        <v>0</v>
      </c>
      <c r="L860" s="3"/>
      <c r="M860" s="3"/>
      <c r="N860" s="3"/>
      <c r="O860" s="3"/>
      <c r="P860" s="25">
        <v>901789542</v>
      </c>
      <c r="Q860" s="156">
        <v>605687635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42300273</v>
      </c>
      <c r="X860" s="3"/>
      <c r="Y860" s="3">
        <v>0</v>
      </c>
      <c r="Z860" s="3">
        <v>0</v>
      </c>
      <c r="AA860" s="3">
        <v>0</v>
      </c>
      <c r="AB860" s="3"/>
      <c r="AC860" s="27">
        <v>42300273</v>
      </c>
      <c r="AD860" s="28">
        <v>253801634</v>
      </c>
      <c r="AE860" s="135"/>
      <c r="AG860" s="135"/>
      <c r="AI860" s="135"/>
    </row>
    <row r="861" spans="1:35" x14ac:dyDescent="0.25">
      <c r="A861" s="20">
        <v>849</v>
      </c>
      <c r="B861" s="52"/>
      <c r="C861" s="134" t="str">
        <f>VLOOKUP(D861,[1]Hoja1!$A$2:$B$1115,2,0)</f>
        <v>54347</v>
      </c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>
        <v>73843986</v>
      </c>
      <c r="J861" s="3">
        <v>71378182</v>
      </c>
      <c r="K861" s="3">
        <v>0</v>
      </c>
      <c r="L861" s="3"/>
      <c r="M861" s="3"/>
      <c r="N861" s="3"/>
      <c r="O861" s="3"/>
      <c r="P861" s="25">
        <v>145222168</v>
      </c>
      <c r="Q861" s="156">
        <v>102146512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6153666</v>
      </c>
      <c r="X861" s="3"/>
      <c r="Y861" s="3">
        <v>0</v>
      </c>
      <c r="Z861" s="3">
        <v>0</v>
      </c>
      <c r="AA861" s="3">
        <v>0</v>
      </c>
      <c r="AB861" s="3"/>
      <c r="AC861" s="27">
        <v>6153666</v>
      </c>
      <c r="AD861" s="28">
        <v>36921990</v>
      </c>
      <c r="AE861" s="135"/>
      <c r="AG861" s="135"/>
      <c r="AI861" s="135"/>
    </row>
    <row r="862" spans="1:35" x14ac:dyDescent="0.25">
      <c r="A862" s="29">
        <v>850</v>
      </c>
      <c r="B862" s="52"/>
      <c r="C862" s="134" t="str">
        <f>VLOOKUP(D862,[1]Hoja1!$A$2:$B$1115,2,0)</f>
        <v>54377</v>
      </c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>
        <v>91718566</v>
      </c>
      <c r="J862" s="3">
        <v>105778923</v>
      </c>
      <c r="K862" s="3">
        <v>0</v>
      </c>
      <c r="L862" s="3"/>
      <c r="M862" s="3"/>
      <c r="N862" s="3"/>
      <c r="O862" s="3"/>
      <c r="P862" s="25">
        <v>197497489</v>
      </c>
      <c r="Q862" s="156">
        <v>143994993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7643214</v>
      </c>
      <c r="X862" s="3"/>
      <c r="Y862" s="3">
        <v>0</v>
      </c>
      <c r="Z862" s="3">
        <v>0</v>
      </c>
      <c r="AA862" s="3">
        <v>0</v>
      </c>
      <c r="AB862" s="3"/>
      <c r="AC862" s="27">
        <v>7643214</v>
      </c>
      <c r="AD862" s="28">
        <v>45859282</v>
      </c>
      <c r="AE862" s="135"/>
      <c r="AG862" s="135"/>
      <c r="AI862" s="135"/>
    </row>
    <row r="863" spans="1:35" x14ac:dyDescent="0.25">
      <c r="A863" s="20">
        <v>851</v>
      </c>
      <c r="B863" s="52"/>
      <c r="C863" s="134" t="str">
        <f>VLOOKUP(D863,[1]Hoja1!$A$2:$B$1115,2,0)</f>
        <v>54385</v>
      </c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>
        <v>445832448</v>
      </c>
      <c r="J863" s="3">
        <v>386464268</v>
      </c>
      <c r="K863" s="3">
        <v>0</v>
      </c>
      <c r="L863" s="3"/>
      <c r="M863" s="3"/>
      <c r="N863" s="3"/>
      <c r="O863" s="3"/>
      <c r="P863" s="25">
        <v>832296716</v>
      </c>
      <c r="Q863" s="156">
        <v>572227788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37152704</v>
      </c>
      <c r="X863" s="3"/>
      <c r="Y863" s="3">
        <v>0</v>
      </c>
      <c r="Z863" s="3">
        <v>0</v>
      </c>
      <c r="AA863" s="3">
        <v>0</v>
      </c>
      <c r="AB863" s="3"/>
      <c r="AC863" s="27">
        <v>37152704</v>
      </c>
      <c r="AD863" s="28">
        <v>222916224</v>
      </c>
      <c r="AE863" s="135"/>
      <c r="AG863" s="135"/>
      <c r="AI863" s="135"/>
    </row>
    <row r="864" spans="1:35" x14ac:dyDescent="0.25">
      <c r="A864" s="29">
        <v>852</v>
      </c>
      <c r="B864" s="52"/>
      <c r="C864" s="134" t="str">
        <f>VLOOKUP(D864,[1]Hoja1!$A$2:$B$1115,2,0)</f>
        <v>54398</v>
      </c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>
        <v>211898304</v>
      </c>
      <c r="J864" s="3">
        <v>195547043</v>
      </c>
      <c r="K864" s="3">
        <v>0</v>
      </c>
      <c r="L864" s="3"/>
      <c r="M864" s="3"/>
      <c r="N864" s="3"/>
      <c r="O864" s="3"/>
      <c r="P864" s="25">
        <v>407445347</v>
      </c>
      <c r="Q864" s="156">
        <v>283838003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17658192</v>
      </c>
      <c r="X864" s="3"/>
      <c r="Y864" s="3">
        <v>0</v>
      </c>
      <c r="Z864" s="3">
        <v>0</v>
      </c>
      <c r="AA864" s="3">
        <v>0</v>
      </c>
      <c r="AB864" s="3"/>
      <c r="AC864" s="27">
        <v>17658192</v>
      </c>
      <c r="AD864" s="28">
        <v>105949152</v>
      </c>
      <c r="AE864" s="135"/>
      <c r="AG864" s="135"/>
      <c r="AI864" s="135"/>
    </row>
    <row r="865" spans="1:35" x14ac:dyDescent="0.25">
      <c r="A865" s="20">
        <v>853</v>
      </c>
      <c r="B865" s="52"/>
      <c r="C865" s="134" t="str">
        <f>VLOOKUP(D865,[1]Hoja1!$A$2:$B$1115,2,0)</f>
        <v>54405</v>
      </c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>
        <v>942245520</v>
      </c>
      <c r="J865" s="3">
        <v>1036271083</v>
      </c>
      <c r="K865" s="3">
        <v>0</v>
      </c>
      <c r="L865" s="3"/>
      <c r="M865" s="3"/>
      <c r="N865" s="3"/>
      <c r="O865" s="3"/>
      <c r="P865" s="25">
        <v>1978516603</v>
      </c>
      <c r="Q865" s="156">
        <v>1428873383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78520460</v>
      </c>
      <c r="X865" s="3"/>
      <c r="Y865" s="3">
        <v>0</v>
      </c>
      <c r="Z865" s="3">
        <v>0</v>
      </c>
      <c r="AA865" s="3">
        <v>0</v>
      </c>
      <c r="AB865" s="3"/>
      <c r="AC865" s="27">
        <v>78520460</v>
      </c>
      <c r="AD865" s="28">
        <v>471122760</v>
      </c>
      <c r="AE865" s="135"/>
      <c r="AG865" s="135"/>
      <c r="AI865" s="135"/>
    </row>
    <row r="866" spans="1:35" x14ac:dyDescent="0.25">
      <c r="A866" s="29">
        <v>854</v>
      </c>
      <c r="B866" s="52"/>
      <c r="C866" s="134" t="str">
        <f>VLOOKUP(D866,[1]Hoja1!$A$2:$B$1115,2,0)</f>
        <v>54418</v>
      </c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>
        <v>79382962</v>
      </c>
      <c r="J866" s="3">
        <v>70936796</v>
      </c>
      <c r="K866" s="3">
        <v>0</v>
      </c>
      <c r="L866" s="3"/>
      <c r="M866" s="3"/>
      <c r="N866" s="3"/>
      <c r="O866" s="3"/>
      <c r="P866" s="25">
        <v>150319758</v>
      </c>
      <c r="Q866" s="156">
        <v>104013031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6615247</v>
      </c>
      <c r="X866" s="3"/>
      <c r="Y866" s="3">
        <v>0</v>
      </c>
      <c r="Z866" s="3">
        <v>0</v>
      </c>
      <c r="AA866" s="3">
        <v>0</v>
      </c>
      <c r="AB866" s="3"/>
      <c r="AC866" s="27">
        <v>6615247</v>
      </c>
      <c r="AD866" s="28">
        <v>39691480</v>
      </c>
      <c r="AE866" s="135"/>
      <c r="AG866" s="135"/>
      <c r="AI866" s="135"/>
    </row>
    <row r="867" spans="1:35" x14ac:dyDescent="0.25">
      <c r="A867" s="20">
        <v>855</v>
      </c>
      <c r="B867" s="52"/>
      <c r="C867" s="134" t="str">
        <f>VLOOKUP(D867,[1]Hoja1!$A$2:$B$1115,2,0)</f>
        <v>54480</v>
      </c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>
        <v>69434296</v>
      </c>
      <c r="J867" s="3">
        <v>71718810</v>
      </c>
      <c r="K867" s="3">
        <v>0</v>
      </c>
      <c r="L867" s="3"/>
      <c r="M867" s="3"/>
      <c r="N867" s="3"/>
      <c r="O867" s="3"/>
      <c r="P867" s="25">
        <v>141153106</v>
      </c>
      <c r="Q867" s="156">
        <v>100649765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5786191</v>
      </c>
      <c r="X867" s="3"/>
      <c r="Y867" s="3">
        <v>0</v>
      </c>
      <c r="Z867" s="3">
        <v>0</v>
      </c>
      <c r="AA867" s="3">
        <v>0</v>
      </c>
      <c r="AB867" s="3"/>
      <c r="AC867" s="27">
        <v>5786191</v>
      </c>
      <c r="AD867" s="28">
        <v>34717150</v>
      </c>
      <c r="AE867" s="135"/>
      <c r="AG867" s="135"/>
      <c r="AI867" s="135"/>
    </row>
    <row r="868" spans="1:35" x14ac:dyDescent="0.25">
      <c r="A868" s="29">
        <v>856</v>
      </c>
      <c r="B868" s="52"/>
      <c r="C868" s="134" t="str">
        <f>VLOOKUP(D868,[1]Hoja1!$A$2:$B$1115,2,0)</f>
        <v>54498</v>
      </c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>
        <v>1971156896</v>
      </c>
      <c r="J868" s="3">
        <v>2001838470</v>
      </c>
      <c r="K868" s="3">
        <v>0</v>
      </c>
      <c r="L868" s="3"/>
      <c r="M868" s="3"/>
      <c r="N868" s="3"/>
      <c r="O868" s="3"/>
      <c r="P868" s="25">
        <v>3972995366</v>
      </c>
      <c r="Q868" s="156">
        <v>2643637910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164263075</v>
      </c>
      <c r="X868" s="3"/>
      <c r="Y868" s="3">
        <v>0</v>
      </c>
      <c r="Z868" s="3">
        <v>0</v>
      </c>
      <c r="AA868" s="3">
        <v>0</v>
      </c>
      <c r="AB868" s="3"/>
      <c r="AC868" s="27">
        <v>164263075</v>
      </c>
      <c r="AD868" s="28">
        <v>1165094381</v>
      </c>
      <c r="AE868" s="135"/>
      <c r="AG868" s="135"/>
      <c r="AI868" s="135"/>
    </row>
    <row r="869" spans="1:35" x14ac:dyDescent="0.25">
      <c r="A869" s="20">
        <v>857</v>
      </c>
      <c r="B869" s="52"/>
      <c r="C869" s="134" t="str">
        <f>VLOOKUP(D869,[1]Hoja1!$A$2:$B$1115,2,0)</f>
        <v>54518</v>
      </c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>
        <v>555426072</v>
      </c>
      <c r="J869" s="3">
        <v>618864791</v>
      </c>
      <c r="K869" s="3">
        <v>0</v>
      </c>
      <c r="L869" s="3"/>
      <c r="M869" s="3"/>
      <c r="N869" s="3"/>
      <c r="O869" s="3"/>
      <c r="P869" s="25">
        <v>1174290863</v>
      </c>
      <c r="Q869" s="156">
        <v>850292321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46285506</v>
      </c>
      <c r="X869" s="3"/>
      <c r="Y869" s="3">
        <v>0</v>
      </c>
      <c r="Z869" s="3">
        <v>0</v>
      </c>
      <c r="AA869" s="3">
        <v>0</v>
      </c>
      <c r="AB869" s="3"/>
      <c r="AC869" s="27">
        <v>46285506</v>
      </c>
      <c r="AD869" s="28">
        <v>277713036</v>
      </c>
      <c r="AE869" s="135"/>
      <c r="AG869" s="135"/>
      <c r="AI869" s="135"/>
    </row>
    <row r="870" spans="1:35" x14ac:dyDescent="0.25">
      <c r="A870" s="29">
        <v>858</v>
      </c>
      <c r="B870" s="52"/>
      <c r="C870" s="134" t="str">
        <f>VLOOKUP(D870,[1]Hoja1!$A$2:$B$1115,2,0)</f>
        <v>54520</v>
      </c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>
        <v>113519968</v>
      </c>
      <c r="J870" s="3">
        <v>135967720</v>
      </c>
      <c r="K870" s="3">
        <v>0</v>
      </c>
      <c r="L870" s="3"/>
      <c r="M870" s="3"/>
      <c r="N870" s="3"/>
      <c r="O870" s="3"/>
      <c r="P870" s="25">
        <v>249487688</v>
      </c>
      <c r="Q870" s="156">
        <v>183267705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9459997</v>
      </c>
      <c r="X870" s="3"/>
      <c r="Y870" s="3">
        <v>0</v>
      </c>
      <c r="Z870" s="3">
        <v>0</v>
      </c>
      <c r="AA870" s="3">
        <v>0</v>
      </c>
      <c r="AB870" s="3"/>
      <c r="AC870" s="27">
        <v>9459997</v>
      </c>
      <c r="AD870" s="28">
        <v>56759986</v>
      </c>
      <c r="AE870" s="135"/>
      <c r="AG870" s="135"/>
      <c r="AI870" s="135"/>
    </row>
    <row r="871" spans="1:35" x14ac:dyDescent="0.25">
      <c r="A871" s="20">
        <v>859</v>
      </c>
      <c r="B871" s="52"/>
      <c r="C871" s="134" t="str">
        <f>VLOOKUP(D871,[1]Hoja1!$A$2:$B$1115,2,0)</f>
        <v>54553</v>
      </c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>
        <v>212054816</v>
      </c>
      <c r="J871" s="3">
        <v>215518631</v>
      </c>
      <c r="K871" s="3">
        <v>0</v>
      </c>
      <c r="L871" s="3"/>
      <c r="M871" s="3"/>
      <c r="N871" s="3"/>
      <c r="O871" s="3"/>
      <c r="P871" s="25">
        <v>427573447</v>
      </c>
      <c r="Q871" s="156">
        <v>303874806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17671235</v>
      </c>
      <c r="X871" s="3"/>
      <c r="Y871" s="3">
        <v>0</v>
      </c>
      <c r="Z871" s="3">
        <v>0</v>
      </c>
      <c r="AA871" s="3">
        <v>0</v>
      </c>
      <c r="AB871" s="3"/>
      <c r="AC871" s="27">
        <v>17671235</v>
      </c>
      <c r="AD871" s="28">
        <v>106027406</v>
      </c>
      <c r="AE871" s="135"/>
      <c r="AG871" s="135"/>
      <c r="AI871" s="135"/>
    </row>
    <row r="872" spans="1:35" x14ac:dyDescent="0.25">
      <c r="A872" s="29">
        <v>860</v>
      </c>
      <c r="B872" s="52"/>
      <c r="C872" s="134" t="str">
        <f>VLOOKUP(D872,[1]Hoja1!$A$2:$B$1115,2,0)</f>
        <v>54599</v>
      </c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>
        <v>113866336</v>
      </c>
      <c r="J872" s="3">
        <v>123900873</v>
      </c>
      <c r="K872" s="3">
        <v>0</v>
      </c>
      <c r="L872" s="3"/>
      <c r="M872" s="3"/>
      <c r="N872" s="3"/>
      <c r="O872" s="3"/>
      <c r="P872" s="25">
        <v>237767209</v>
      </c>
      <c r="Q872" s="156">
        <v>171345178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9488861</v>
      </c>
      <c r="X872" s="3"/>
      <c r="Y872" s="3">
        <v>0</v>
      </c>
      <c r="Z872" s="3">
        <v>0</v>
      </c>
      <c r="AA872" s="3">
        <v>0</v>
      </c>
      <c r="AB872" s="3"/>
      <c r="AC872" s="27">
        <v>9488861</v>
      </c>
      <c r="AD872" s="28">
        <v>56933170</v>
      </c>
      <c r="AE872" s="135"/>
      <c r="AG872" s="135"/>
      <c r="AI872" s="135"/>
    </row>
    <row r="873" spans="1:35" x14ac:dyDescent="0.25">
      <c r="A873" s="20">
        <v>861</v>
      </c>
      <c r="B873" s="52"/>
      <c r="C873" s="134" t="str">
        <f>VLOOKUP(D873,[1]Hoja1!$A$2:$B$1115,2,0)</f>
        <v>54660</v>
      </c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>
        <v>187797604</v>
      </c>
      <c r="J873" s="3">
        <v>218684835</v>
      </c>
      <c r="K873" s="3">
        <v>0</v>
      </c>
      <c r="L873" s="3"/>
      <c r="M873" s="3"/>
      <c r="N873" s="3"/>
      <c r="O873" s="3"/>
      <c r="P873" s="25">
        <v>406482439</v>
      </c>
      <c r="Q873" s="156">
        <v>296933835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15649800</v>
      </c>
      <c r="X873" s="3"/>
      <c r="Y873" s="3">
        <v>0</v>
      </c>
      <c r="Z873" s="3">
        <v>0</v>
      </c>
      <c r="AA873" s="3">
        <v>0</v>
      </c>
      <c r="AB873" s="3"/>
      <c r="AC873" s="27">
        <v>15649800</v>
      </c>
      <c r="AD873" s="28">
        <v>93898804</v>
      </c>
      <c r="AE873" s="135"/>
      <c r="AG873" s="135"/>
      <c r="AI873" s="135"/>
    </row>
    <row r="874" spans="1:35" x14ac:dyDescent="0.25">
      <c r="A874" s="29">
        <v>862</v>
      </c>
      <c r="B874" s="52"/>
      <c r="C874" s="134" t="str">
        <f>VLOOKUP(D874,[1]Hoja1!$A$2:$B$1115,2,0)</f>
        <v>54670</v>
      </c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>
        <v>421478896</v>
      </c>
      <c r="J874" s="3">
        <v>369698582</v>
      </c>
      <c r="K874" s="3">
        <v>0</v>
      </c>
      <c r="L874" s="3"/>
      <c r="M874" s="3"/>
      <c r="N874" s="3"/>
      <c r="O874" s="3"/>
      <c r="P874" s="25">
        <v>791177478</v>
      </c>
      <c r="Q874" s="156">
        <v>545314787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35123241</v>
      </c>
      <c r="X874" s="3"/>
      <c r="Y874" s="3">
        <v>0</v>
      </c>
      <c r="Z874" s="3">
        <v>0</v>
      </c>
      <c r="AA874" s="3">
        <v>0</v>
      </c>
      <c r="AB874" s="3"/>
      <c r="AC874" s="27">
        <v>35123241</v>
      </c>
      <c r="AD874" s="28">
        <v>210739450</v>
      </c>
      <c r="AE874" s="135"/>
      <c r="AG874" s="135"/>
      <c r="AI874" s="135"/>
    </row>
    <row r="875" spans="1:35" x14ac:dyDescent="0.25">
      <c r="A875" s="20">
        <v>863</v>
      </c>
      <c r="B875" s="52"/>
      <c r="C875" s="134" t="str">
        <f>VLOOKUP(D875,[1]Hoja1!$A$2:$B$1115,2,0)</f>
        <v>54673</v>
      </c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>
        <v>202438944</v>
      </c>
      <c r="J875" s="3">
        <v>183319692</v>
      </c>
      <c r="K875" s="3">
        <v>0</v>
      </c>
      <c r="L875" s="3"/>
      <c r="M875" s="3"/>
      <c r="N875" s="3"/>
      <c r="O875" s="3"/>
      <c r="P875" s="25">
        <v>385758636</v>
      </c>
      <c r="Q875" s="156">
        <v>267669252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16869912</v>
      </c>
      <c r="X875" s="3"/>
      <c r="Y875" s="3">
        <v>0</v>
      </c>
      <c r="Z875" s="3">
        <v>0</v>
      </c>
      <c r="AA875" s="3">
        <v>0</v>
      </c>
      <c r="AB875" s="3"/>
      <c r="AC875" s="27">
        <v>16869912</v>
      </c>
      <c r="AD875" s="28">
        <v>101219472</v>
      </c>
      <c r="AE875" s="135"/>
      <c r="AG875" s="135"/>
      <c r="AI875" s="135"/>
    </row>
    <row r="876" spans="1:35" x14ac:dyDescent="0.25">
      <c r="A876" s="29">
        <v>864</v>
      </c>
      <c r="B876" s="52"/>
      <c r="C876" s="134" t="str">
        <f>VLOOKUP(D876,[1]Hoja1!$A$2:$B$1115,2,0)</f>
        <v>54680</v>
      </c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>
        <v>49757438</v>
      </c>
      <c r="J876" s="3">
        <v>56138113</v>
      </c>
      <c r="K876" s="3">
        <v>0</v>
      </c>
      <c r="L876" s="3"/>
      <c r="M876" s="3"/>
      <c r="N876" s="3"/>
      <c r="O876" s="3"/>
      <c r="P876" s="25">
        <v>105895551</v>
      </c>
      <c r="Q876" s="156">
        <v>76870378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4146453</v>
      </c>
      <c r="X876" s="3"/>
      <c r="Y876" s="3">
        <v>0</v>
      </c>
      <c r="Z876" s="3">
        <v>0</v>
      </c>
      <c r="AA876" s="3">
        <v>0</v>
      </c>
      <c r="AB876" s="3"/>
      <c r="AC876" s="27">
        <v>4146453</v>
      </c>
      <c r="AD876" s="28">
        <v>24878720</v>
      </c>
      <c r="AE876" s="135"/>
      <c r="AG876" s="135"/>
      <c r="AI876" s="135"/>
    </row>
    <row r="877" spans="1:35" x14ac:dyDescent="0.25">
      <c r="A877" s="20">
        <v>865</v>
      </c>
      <c r="B877" s="52"/>
      <c r="C877" s="134" t="str">
        <f>VLOOKUP(D877,[1]Hoja1!$A$2:$B$1115,2,0)</f>
        <v>54720</v>
      </c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>
        <v>888549968</v>
      </c>
      <c r="J877" s="3">
        <v>828667577</v>
      </c>
      <c r="K877" s="3">
        <v>0</v>
      </c>
      <c r="L877" s="3"/>
      <c r="M877" s="3"/>
      <c r="N877" s="3"/>
      <c r="O877" s="3"/>
      <c r="P877" s="25">
        <v>1717217545</v>
      </c>
      <c r="Q877" s="156">
        <v>1198896732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74045831</v>
      </c>
      <c r="X877" s="3"/>
      <c r="Y877" s="3">
        <v>0</v>
      </c>
      <c r="Z877" s="3">
        <v>0</v>
      </c>
      <c r="AA877" s="3">
        <v>0</v>
      </c>
      <c r="AB877" s="3"/>
      <c r="AC877" s="27">
        <v>74045831</v>
      </c>
      <c r="AD877" s="28">
        <v>444274982</v>
      </c>
      <c r="AE877" s="135"/>
      <c r="AG877" s="135"/>
      <c r="AI877" s="135"/>
    </row>
    <row r="878" spans="1:35" x14ac:dyDescent="0.25">
      <c r="A878" s="29">
        <v>866</v>
      </c>
      <c r="B878" s="52"/>
      <c r="C878" s="134" t="str">
        <f>VLOOKUP(D878,[1]Hoja1!$A$2:$B$1115,2,0)</f>
        <v>54743</v>
      </c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>
        <v>117594026</v>
      </c>
      <c r="J878" s="3">
        <v>131689652</v>
      </c>
      <c r="K878" s="3">
        <v>0</v>
      </c>
      <c r="L878" s="3"/>
      <c r="M878" s="3"/>
      <c r="N878" s="3"/>
      <c r="O878" s="3"/>
      <c r="P878" s="25">
        <v>249283678</v>
      </c>
      <c r="Q878" s="156">
        <v>180687162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9799502</v>
      </c>
      <c r="X878" s="3"/>
      <c r="Y878" s="3">
        <v>0</v>
      </c>
      <c r="Z878" s="3">
        <v>0</v>
      </c>
      <c r="AA878" s="3">
        <v>0</v>
      </c>
      <c r="AB878" s="3"/>
      <c r="AC878" s="27">
        <v>9799502</v>
      </c>
      <c r="AD878" s="28">
        <v>58797014</v>
      </c>
      <c r="AE878" s="135"/>
      <c r="AG878" s="135"/>
      <c r="AI878" s="135"/>
    </row>
    <row r="879" spans="1:35" x14ac:dyDescent="0.25">
      <c r="A879" s="20">
        <v>867</v>
      </c>
      <c r="B879" s="52"/>
      <c r="C879" s="134" t="str">
        <f>VLOOKUP(D879,[1]Hoja1!$A$2:$B$1115,2,0)</f>
        <v>54800</v>
      </c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>
        <v>717170784</v>
      </c>
      <c r="J879" s="3">
        <v>669424124</v>
      </c>
      <c r="K879" s="3">
        <v>0</v>
      </c>
      <c r="L879" s="3"/>
      <c r="M879" s="3"/>
      <c r="N879" s="3"/>
      <c r="O879" s="3"/>
      <c r="P879" s="25">
        <v>1386594908</v>
      </c>
      <c r="Q879" s="156">
        <v>968245284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59764232</v>
      </c>
      <c r="X879" s="3"/>
      <c r="Y879" s="3">
        <v>0</v>
      </c>
      <c r="Z879" s="3">
        <v>0</v>
      </c>
      <c r="AA879" s="3">
        <v>0</v>
      </c>
      <c r="AB879" s="3"/>
      <c r="AC879" s="27">
        <v>59764232</v>
      </c>
      <c r="AD879" s="28">
        <v>358585392</v>
      </c>
      <c r="AE879" s="135"/>
      <c r="AG879" s="135"/>
      <c r="AI879" s="135"/>
    </row>
    <row r="880" spans="1:35" x14ac:dyDescent="0.25">
      <c r="A880" s="29">
        <v>868</v>
      </c>
      <c r="B880" s="52"/>
      <c r="C880" s="134" t="str">
        <f>VLOOKUP(D880,[1]Hoja1!$A$2:$B$1115,2,0)</f>
        <v>54810</v>
      </c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>
        <v>3179290112</v>
      </c>
      <c r="J880" s="3">
        <v>2368932586</v>
      </c>
      <c r="K880" s="3">
        <v>0</v>
      </c>
      <c r="L880" s="3"/>
      <c r="M880" s="3"/>
      <c r="N880" s="3"/>
      <c r="O880" s="3"/>
      <c r="P880" s="25">
        <v>5548222698</v>
      </c>
      <c r="Q880" s="156">
        <v>3693636801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264940843</v>
      </c>
      <c r="X880" s="3"/>
      <c r="Y880" s="3">
        <v>0</v>
      </c>
      <c r="Z880" s="3">
        <v>0</v>
      </c>
      <c r="AA880" s="3">
        <v>0</v>
      </c>
      <c r="AB880" s="3"/>
      <c r="AC880" s="27">
        <v>264940843</v>
      </c>
      <c r="AD880" s="28">
        <v>1589645054</v>
      </c>
      <c r="AE880" s="135"/>
      <c r="AG880" s="135"/>
      <c r="AI880" s="135"/>
    </row>
    <row r="881" spans="1:35" x14ac:dyDescent="0.25">
      <c r="A881" s="20">
        <v>869</v>
      </c>
      <c r="B881" s="52"/>
      <c r="C881" s="134" t="str">
        <f>VLOOKUP(D881,[1]Hoja1!$A$2:$B$1115,2,0)</f>
        <v>54820</v>
      </c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>
        <v>464890424</v>
      </c>
      <c r="J881" s="3">
        <v>471623680</v>
      </c>
      <c r="K881" s="3">
        <v>0</v>
      </c>
      <c r="L881" s="3"/>
      <c r="M881" s="3"/>
      <c r="N881" s="3"/>
      <c r="O881" s="3"/>
      <c r="P881" s="25">
        <v>936514104</v>
      </c>
      <c r="Q881" s="156">
        <v>665328025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38740869</v>
      </c>
      <c r="X881" s="3"/>
      <c r="Y881" s="3">
        <v>0</v>
      </c>
      <c r="Z881" s="3">
        <v>0</v>
      </c>
      <c r="AA881" s="3">
        <v>0</v>
      </c>
      <c r="AB881" s="3"/>
      <c r="AC881" s="27">
        <v>38740869</v>
      </c>
      <c r="AD881" s="28">
        <v>232445210</v>
      </c>
      <c r="AE881" s="135"/>
      <c r="AG881" s="135"/>
      <c r="AI881" s="135"/>
    </row>
    <row r="882" spans="1:35" x14ac:dyDescent="0.25">
      <c r="A882" s="29">
        <v>870</v>
      </c>
      <c r="B882" s="52"/>
      <c r="C882" s="134" t="str">
        <f>VLOOKUP(D882,[1]Hoja1!$A$2:$B$1115,2,0)</f>
        <v>54871</v>
      </c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>
        <v>142481916</v>
      </c>
      <c r="J882" s="3">
        <v>121629652</v>
      </c>
      <c r="K882" s="3">
        <v>0</v>
      </c>
      <c r="L882" s="3"/>
      <c r="M882" s="3"/>
      <c r="N882" s="3"/>
      <c r="O882" s="3"/>
      <c r="P882" s="25">
        <v>264111568</v>
      </c>
      <c r="Q882" s="156">
        <v>180997117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11873493</v>
      </c>
      <c r="X882" s="3"/>
      <c r="Y882" s="3">
        <v>0</v>
      </c>
      <c r="Z882" s="3">
        <v>0</v>
      </c>
      <c r="AA882" s="3">
        <v>0</v>
      </c>
      <c r="AB882" s="3"/>
      <c r="AC882" s="27">
        <v>11873493</v>
      </c>
      <c r="AD882" s="28">
        <v>71240958</v>
      </c>
      <c r="AE882" s="135"/>
      <c r="AG882" s="135"/>
      <c r="AI882" s="135"/>
    </row>
    <row r="883" spans="1:35" x14ac:dyDescent="0.25">
      <c r="A883" s="20">
        <v>871</v>
      </c>
      <c r="B883" s="52"/>
      <c r="C883" s="134" t="str">
        <f>VLOOKUP(D883,[1]Hoja1!$A$2:$B$1115,2,0)</f>
        <v>54874</v>
      </c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>
        <v>1463679104</v>
      </c>
      <c r="J883" s="3">
        <v>1487660677</v>
      </c>
      <c r="K883" s="3">
        <v>0</v>
      </c>
      <c r="L883" s="3"/>
      <c r="M883" s="3"/>
      <c r="N883" s="3"/>
      <c r="O883" s="3"/>
      <c r="P883" s="25">
        <v>2951339781</v>
      </c>
      <c r="Q883" s="156">
        <v>2097526972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121973259</v>
      </c>
      <c r="X883" s="3"/>
      <c r="Y883" s="3">
        <v>0</v>
      </c>
      <c r="Z883" s="3">
        <v>0</v>
      </c>
      <c r="AA883" s="3">
        <v>0</v>
      </c>
      <c r="AB883" s="3"/>
      <c r="AC883" s="27">
        <v>121973259</v>
      </c>
      <c r="AD883" s="28">
        <v>731839550</v>
      </c>
      <c r="AE883" s="135"/>
      <c r="AG883" s="135"/>
      <c r="AI883" s="135"/>
    </row>
    <row r="884" spans="1:35" x14ac:dyDescent="0.25">
      <c r="A884" s="29">
        <v>872</v>
      </c>
      <c r="B884" s="52"/>
      <c r="C884" s="134" t="str">
        <f>VLOOKUP(D884,[1]Hoja1!$A$2:$B$1115,2,0)</f>
        <v>63111</v>
      </c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>
        <v>42065125</v>
      </c>
      <c r="J884" s="3">
        <v>49597965</v>
      </c>
      <c r="K884" s="3">
        <v>0</v>
      </c>
      <c r="L884" s="3"/>
      <c r="M884" s="3"/>
      <c r="N884" s="3"/>
      <c r="O884" s="3"/>
      <c r="P884" s="25">
        <v>91663090</v>
      </c>
      <c r="Q884" s="156">
        <v>67125100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3505427</v>
      </c>
      <c r="X884" s="3"/>
      <c r="Y884" s="3">
        <v>0</v>
      </c>
      <c r="Z884" s="3">
        <v>0</v>
      </c>
      <c r="AA884" s="3">
        <v>0</v>
      </c>
      <c r="AB884" s="3"/>
      <c r="AC884" s="27">
        <v>3505427</v>
      </c>
      <c r="AD884" s="28">
        <v>21032563</v>
      </c>
      <c r="AE884" s="135"/>
      <c r="AG884" s="135"/>
      <c r="AI884" s="135"/>
    </row>
    <row r="885" spans="1:35" x14ac:dyDescent="0.25">
      <c r="A885" s="20">
        <v>873</v>
      </c>
      <c r="B885" s="52"/>
      <c r="C885" s="134" t="str">
        <f>VLOOKUP(D885,[1]Hoja1!$A$2:$B$1115,2,0)</f>
        <v>63130</v>
      </c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>
        <v>777979376</v>
      </c>
      <c r="J885" s="3">
        <v>997195570</v>
      </c>
      <c r="K885" s="3">
        <v>0</v>
      </c>
      <c r="L885" s="3"/>
      <c r="M885" s="3"/>
      <c r="N885" s="3"/>
      <c r="O885" s="3"/>
      <c r="P885" s="25">
        <v>1775174946</v>
      </c>
      <c r="Q885" s="156">
        <v>1321353645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64831615</v>
      </c>
      <c r="X885" s="3"/>
      <c r="Y885" s="3">
        <v>0</v>
      </c>
      <c r="Z885" s="3">
        <v>0</v>
      </c>
      <c r="AA885" s="3">
        <v>0</v>
      </c>
      <c r="AB885" s="3"/>
      <c r="AC885" s="27">
        <v>64831615</v>
      </c>
      <c r="AD885" s="28">
        <v>388989686</v>
      </c>
      <c r="AE885" s="135"/>
      <c r="AG885" s="135"/>
      <c r="AI885" s="135"/>
    </row>
    <row r="886" spans="1:35" x14ac:dyDescent="0.25">
      <c r="A886" s="29">
        <v>874</v>
      </c>
      <c r="B886" s="52"/>
      <c r="C886" s="134" t="str">
        <f>VLOOKUP(D886,[1]Hoja1!$A$2:$B$1115,2,0)</f>
        <v>63190</v>
      </c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>
        <v>273370268</v>
      </c>
      <c r="J886" s="3">
        <v>322457713</v>
      </c>
      <c r="K886" s="3">
        <v>0</v>
      </c>
      <c r="L886" s="3"/>
      <c r="M886" s="3"/>
      <c r="N886" s="3"/>
      <c r="O886" s="3"/>
      <c r="P886" s="25">
        <v>595827981</v>
      </c>
      <c r="Q886" s="156">
        <v>436361993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22780856</v>
      </c>
      <c r="X886" s="3"/>
      <c r="Y886" s="3">
        <v>0</v>
      </c>
      <c r="Z886" s="3">
        <v>0</v>
      </c>
      <c r="AA886" s="3">
        <v>0</v>
      </c>
      <c r="AB886" s="3"/>
      <c r="AC886" s="27">
        <v>22780856</v>
      </c>
      <c r="AD886" s="28">
        <v>136685132</v>
      </c>
      <c r="AE886" s="135"/>
      <c r="AG886" s="135"/>
      <c r="AI886" s="135"/>
    </row>
    <row r="887" spans="1:35" x14ac:dyDescent="0.25">
      <c r="A887" s="20">
        <v>875</v>
      </c>
      <c r="B887" s="52"/>
      <c r="C887" s="134" t="str">
        <f>VLOOKUP(D887,[1]Hoja1!$A$2:$B$1115,2,0)</f>
        <v>63212</v>
      </c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>
        <v>79263475</v>
      </c>
      <c r="J887" s="3">
        <v>87813832</v>
      </c>
      <c r="K887" s="3">
        <v>0</v>
      </c>
      <c r="L887" s="3"/>
      <c r="M887" s="3"/>
      <c r="N887" s="3"/>
      <c r="O887" s="3"/>
      <c r="P887" s="25">
        <v>167077307</v>
      </c>
      <c r="Q887" s="156">
        <v>120840282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6605290</v>
      </c>
      <c r="X887" s="3"/>
      <c r="Y887" s="3">
        <v>0</v>
      </c>
      <c r="Z887" s="3">
        <v>0</v>
      </c>
      <c r="AA887" s="3">
        <v>0</v>
      </c>
      <c r="AB887" s="3"/>
      <c r="AC887" s="27">
        <v>6605290</v>
      </c>
      <c r="AD887" s="28">
        <v>39631735</v>
      </c>
      <c r="AE887" s="135"/>
      <c r="AG887" s="135"/>
      <c r="AI887" s="135"/>
    </row>
    <row r="888" spans="1:35" x14ac:dyDescent="0.25">
      <c r="A888" s="29">
        <v>876</v>
      </c>
      <c r="B888" s="52"/>
      <c r="C888" s="134" t="str">
        <f>VLOOKUP(D888,[1]Hoja1!$A$2:$B$1115,2,0)</f>
        <v>63272</v>
      </c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>
        <v>131602790</v>
      </c>
      <c r="J888" s="3">
        <v>170387396</v>
      </c>
      <c r="K888" s="3">
        <v>0</v>
      </c>
      <c r="L888" s="3"/>
      <c r="M888" s="3"/>
      <c r="N888" s="3"/>
      <c r="O888" s="3"/>
      <c r="P888" s="25">
        <v>301990186</v>
      </c>
      <c r="Q888" s="156">
        <v>225221891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10966899</v>
      </c>
      <c r="X888" s="3"/>
      <c r="Y888" s="3">
        <v>0</v>
      </c>
      <c r="Z888" s="3">
        <v>0</v>
      </c>
      <c r="AA888" s="3">
        <v>0</v>
      </c>
      <c r="AB888" s="3"/>
      <c r="AC888" s="27">
        <v>10966899</v>
      </c>
      <c r="AD888" s="28">
        <v>65801396</v>
      </c>
      <c r="AE888" s="135"/>
      <c r="AG888" s="135"/>
      <c r="AI888" s="135"/>
    </row>
    <row r="889" spans="1:35" x14ac:dyDescent="0.25">
      <c r="A889" s="20">
        <v>877</v>
      </c>
      <c r="B889" s="52"/>
      <c r="C889" s="134" t="str">
        <f>VLOOKUP(D889,[1]Hoja1!$A$2:$B$1115,2,0)</f>
        <v>63302</v>
      </c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>
        <v>106458932</v>
      </c>
      <c r="J889" s="3">
        <v>118636883</v>
      </c>
      <c r="K889" s="3">
        <v>0</v>
      </c>
      <c r="L889" s="3"/>
      <c r="M889" s="3"/>
      <c r="N889" s="3"/>
      <c r="O889" s="3"/>
      <c r="P889" s="25">
        <v>225095815</v>
      </c>
      <c r="Q889" s="156">
        <v>162994773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8871578</v>
      </c>
      <c r="X889" s="3"/>
      <c r="Y889" s="3">
        <v>0</v>
      </c>
      <c r="Z889" s="3">
        <v>0</v>
      </c>
      <c r="AA889" s="3">
        <v>0</v>
      </c>
      <c r="AB889" s="3"/>
      <c r="AC889" s="27">
        <v>8871578</v>
      </c>
      <c r="AD889" s="28">
        <v>53229464</v>
      </c>
      <c r="AE889" s="135"/>
      <c r="AG889" s="135"/>
      <c r="AI889" s="135"/>
    </row>
    <row r="890" spans="1:35" x14ac:dyDescent="0.25">
      <c r="A890" s="29">
        <v>878</v>
      </c>
      <c r="B890" s="52"/>
      <c r="C890" s="134" t="str">
        <f>VLOOKUP(D890,[1]Hoja1!$A$2:$B$1115,2,0)</f>
        <v>63401</v>
      </c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>
        <v>537337192</v>
      </c>
      <c r="J890" s="3">
        <v>513640152</v>
      </c>
      <c r="K890" s="3">
        <v>0</v>
      </c>
      <c r="L890" s="3"/>
      <c r="M890" s="3"/>
      <c r="N890" s="3"/>
      <c r="O890" s="3"/>
      <c r="P890" s="25">
        <v>1050977344</v>
      </c>
      <c r="Q890" s="156">
        <v>737530647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44778099</v>
      </c>
      <c r="X890" s="3"/>
      <c r="Y890" s="3">
        <v>0</v>
      </c>
      <c r="Z890" s="3">
        <v>0</v>
      </c>
      <c r="AA890" s="3">
        <v>0</v>
      </c>
      <c r="AB890" s="3"/>
      <c r="AC890" s="27">
        <v>44778099</v>
      </c>
      <c r="AD890" s="28">
        <v>268668598</v>
      </c>
      <c r="AE890" s="135"/>
      <c r="AG890" s="135"/>
      <c r="AI890" s="135"/>
    </row>
    <row r="891" spans="1:35" x14ac:dyDescent="0.25">
      <c r="A891" s="20">
        <v>879</v>
      </c>
      <c r="B891" s="52"/>
      <c r="C891" s="134" t="str">
        <f>VLOOKUP(D891,[1]Hoja1!$A$2:$B$1115,2,0)</f>
        <v>63470</v>
      </c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>
        <v>554285328</v>
      </c>
      <c r="J891" s="3">
        <v>585994685</v>
      </c>
      <c r="K891" s="3">
        <v>0</v>
      </c>
      <c r="L891" s="3"/>
      <c r="M891" s="3"/>
      <c r="N891" s="3"/>
      <c r="O891" s="3"/>
      <c r="P891" s="25">
        <v>1140280013</v>
      </c>
      <c r="Q891" s="156">
        <v>816946905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46190444</v>
      </c>
      <c r="X891" s="3"/>
      <c r="Y891" s="3">
        <v>0</v>
      </c>
      <c r="Z891" s="3">
        <v>0</v>
      </c>
      <c r="AA891" s="3">
        <v>0</v>
      </c>
      <c r="AB891" s="3"/>
      <c r="AC891" s="27">
        <v>46190444</v>
      </c>
      <c r="AD891" s="28">
        <v>277142664</v>
      </c>
      <c r="AE891" s="135"/>
      <c r="AG891" s="135"/>
      <c r="AI891" s="135"/>
    </row>
    <row r="892" spans="1:35" x14ac:dyDescent="0.25">
      <c r="A892" s="29">
        <v>880</v>
      </c>
      <c r="B892" s="52"/>
      <c r="C892" s="134" t="str">
        <f>VLOOKUP(D892,[1]Hoja1!$A$2:$B$1115,2,0)</f>
        <v>63548</v>
      </c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>
        <v>89273922</v>
      </c>
      <c r="J892" s="3">
        <v>122075181</v>
      </c>
      <c r="K892" s="3">
        <v>0</v>
      </c>
      <c r="L892" s="3"/>
      <c r="M892" s="3"/>
      <c r="N892" s="3"/>
      <c r="O892" s="3"/>
      <c r="P892" s="25">
        <v>211349103</v>
      </c>
      <c r="Q892" s="156">
        <v>159272651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7439494</v>
      </c>
      <c r="X892" s="3"/>
      <c r="Y892" s="3">
        <v>0</v>
      </c>
      <c r="Z892" s="3">
        <v>0</v>
      </c>
      <c r="AA892" s="3">
        <v>0</v>
      </c>
      <c r="AB892" s="3"/>
      <c r="AC892" s="27">
        <v>7439494</v>
      </c>
      <c r="AD892" s="28">
        <v>44636958</v>
      </c>
      <c r="AE892" s="135"/>
      <c r="AG892" s="135"/>
      <c r="AI892" s="135"/>
    </row>
    <row r="893" spans="1:35" x14ac:dyDescent="0.25">
      <c r="A893" s="20">
        <v>881</v>
      </c>
      <c r="B893" s="52"/>
      <c r="C893" s="134" t="str">
        <f>VLOOKUP(D893,[1]Hoja1!$A$2:$B$1115,2,0)</f>
        <v>63594</v>
      </c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>
        <v>369938728</v>
      </c>
      <c r="J893" s="3">
        <v>440515796</v>
      </c>
      <c r="K893" s="3">
        <v>0</v>
      </c>
      <c r="L893" s="3"/>
      <c r="M893" s="3"/>
      <c r="N893" s="3"/>
      <c r="O893" s="3"/>
      <c r="P893" s="25">
        <v>810454524</v>
      </c>
      <c r="Q893" s="156">
        <v>594656931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30828227</v>
      </c>
      <c r="X893" s="3"/>
      <c r="Y893" s="3">
        <v>0</v>
      </c>
      <c r="Z893" s="3">
        <v>0</v>
      </c>
      <c r="AA893" s="3">
        <v>0</v>
      </c>
      <c r="AB893" s="3"/>
      <c r="AC893" s="27">
        <v>30828227</v>
      </c>
      <c r="AD893" s="28">
        <v>184969366</v>
      </c>
      <c r="AE893" s="135"/>
      <c r="AG893" s="135"/>
      <c r="AI893" s="135"/>
    </row>
    <row r="894" spans="1:35" x14ac:dyDescent="0.25">
      <c r="A894" s="29">
        <v>882</v>
      </c>
      <c r="B894" s="52"/>
      <c r="C894" s="134" t="str">
        <f>VLOOKUP(D894,[1]Hoja1!$A$2:$B$1115,2,0)</f>
        <v>63690</v>
      </c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>
        <v>79076423</v>
      </c>
      <c r="J894" s="3">
        <v>98605823</v>
      </c>
      <c r="K894" s="3">
        <v>0</v>
      </c>
      <c r="L894" s="3"/>
      <c r="M894" s="3"/>
      <c r="N894" s="3"/>
      <c r="O894" s="3"/>
      <c r="P894" s="25">
        <v>177682246</v>
      </c>
      <c r="Q894" s="156">
        <v>131554333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6589702</v>
      </c>
      <c r="X894" s="3"/>
      <c r="Y894" s="3">
        <v>0</v>
      </c>
      <c r="Z894" s="3">
        <v>0</v>
      </c>
      <c r="AA894" s="3">
        <v>0</v>
      </c>
      <c r="AB894" s="3"/>
      <c r="AC894" s="27">
        <v>6589702</v>
      </c>
      <c r="AD894" s="28">
        <v>39538211</v>
      </c>
      <c r="AE894" s="135"/>
      <c r="AG894" s="135"/>
      <c r="AI894" s="135"/>
    </row>
    <row r="895" spans="1:35" x14ac:dyDescent="0.25">
      <c r="A895" s="20">
        <v>883</v>
      </c>
      <c r="B895" s="52"/>
      <c r="C895" s="134" t="str">
        <f>VLOOKUP(D895,[1]Hoja1!$A$2:$B$1115,2,0)</f>
        <v>66045</v>
      </c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>
        <v>140346952</v>
      </c>
      <c r="J895" s="3">
        <v>177746140</v>
      </c>
      <c r="K895" s="3">
        <v>0</v>
      </c>
      <c r="L895" s="3"/>
      <c r="M895" s="3"/>
      <c r="N895" s="3"/>
      <c r="O895" s="3"/>
      <c r="P895" s="25">
        <v>318093092</v>
      </c>
      <c r="Q895" s="156">
        <v>236224035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11695579</v>
      </c>
      <c r="X895" s="3"/>
      <c r="Y895" s="3">
        <v>0</v>
      </c>
      <c r="Z895" s="3">
        <v>0</v>
      </c>
      <c r="AA895" s="3">
        <v>0</v>
      </c>
      <c r="AB895" s="3"/>
      <c r="AC895" s="27">
        <v>11695579</v>
      </c>
      <c r="AD895" s="28">
        <v>70173478</v>
      </c>
      <c r="AE895" s="135"/>
      <c r="AG895" s="135"/>
      <c r="AI895" s="135"/>
    </row>
    <row r="896" spans="1:35" x14ac:dyDescent="0.25">
      <c r="A896" s="29">
        <v>884</v>
      </c>
      <c r="B896" s="52"/>
      <c r="C896" s="134" t="str">
        <f>VLOOKUP(D896,[1]Hoja1!$A$2:$B$1115,2,0)</f>
        <v>66075</v>
      </c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>
        <v>70929859</v>
      </c>
      <c r="J896" s="3">
        <v>104292975</v>
      </c>
      <c r="K896" s="3">
        <v>0</v>
      </c>
      <c r="L896" s="3"/>
      <c r="M896" s="3"/>
      <c r="N896" s="3"/>
      <c r="O896" s="3"/>
      <c r="P896" s="25">
        <v>175222834</v>
      </c>
      <c r="Q896" s="156">
        <v>133847085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5910822</v>
      </c>
      <c r="X896" s="3"/>
      <c r="Y896" s="3">
        <v>0</v>
      </c>
      <c r="Z896" s="3">
        <v>0</v>
      </c>
      <c r="AA896" s="3">
        <v>0</v>
      </c>
      <c r="AB896" s="3"/>
      <c r="AC896" s="27">
        <v>5910822</v>
      </c>
      <c r="AD896" s="28">
        <v>35464927</v>
      </c>
      <c r="AE896" s="135"/>
      <c r="AG896" s="135"/>
      <c r="AI896" s="135"/>
    </row>
    <row r="897" spans="1:35" x14ac:dyDescent="0.25">
      <c r="A897" s="20">
        <v>885</v>
      </c>
      <c r="B897" s="52"/>
      <c r="C897" s="134" t="str">
        <f>VLOOKUP(D897,[1]Hoja1!$A$2:$B$1115,2,0)</f>
        <v>66088</v>
      </c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>
        <v>385328600</v>
      </c>
      <c r="J897" s="3">
        <v>443244353</v>
      </c>
      <c r="K897" s="3">
        <v>0</v>
      </c>
      <c r="L897" s="3"/>
      <c r="M897" s="3"/>
      <c r="N897" s="3"/>
      <c r="O897" s="3"/>
      <c r="P897" s="25">
        <v>828572953</v>
      </c>
      <c r="Q897" s="156">
        <v>603797938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32110717</v>
      </c>
      <c r="X897" s="3"/>
      <c r="Y897" s="3">
        <v>0</v>
      </c>
      <c r="Z897" s="3">
        <v>0</v>
      </c>
      <c r="AA897" s="3">
        <v>0</v>
      </c>
      <c r="AB897" s="3"/>
      <c r="AC897" s="27">
        <v>32110717</v>
      </c>
      <c r="AD897" s="28">
        <v>192664298</v>
      </c>
      <c r="AE897" s="135"/>
      <c r="AG897" s="135"/>
      <c r="AI897" s="135"/>
    </row>
    <row r="898" spans="1:35" x14ac:dyDescent="0.25">
      <c r="A898" s="29">
        <v>886</v>
      </c>
      <c r="B898" s="52"/>
      <c r="C898" s="134" t="str">
        <f>VLOOKUP(D898,[1]Hoja1!$A$2:$B$1115,2,0)</f>
        <v>66318</v>
      </c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>
        <v>183481616</v>
      </c>
      <c r="J898" s="3">
        <v>220623056</v>
      </c>
      <c r="K898" s="3">
        <v>0</v>
      </c>
      <c r="L898" s="3"/>
      <c r="M898" s="3"/>
      <c r="N898" s="3"/>
      <c r="O898" s="3"/>
      <c r="P898" s="25">
        <v>404104672</v>
      </c>
      <c r="Q898" s="156">
        <v>297073731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15290135</v>
      </c>
      <c r="X898" s="3"/>
      <c r="Y898" s="3">
        <v>0</v>
      </c>
      <c r="Z898" s="3">
        <v>0</v>
      </c>
      <c r="AA898" s="3">
        <v>0</v>
      </c>
      <c r="AB898" s="3"/>
      <c r="AC898" s="27">
        <v>15290135</v>
      </c>
      <c r="AD898" s="28">
        <v>91740806</v>
      </c>
      <c r="AE898" s="135"/>
      <c r="AG898" s="135"/>
      <c r="AI898" s="135"/>
    </row>
    <row r="899" spans="1:35" x14ac:dyDescent="0.25">
      <c r="A899" s="20">
        <v>887</v>
      </c>
      <c r="B899" s="52"/>
      <c r="C899" s="134" t="str">
        <f>VLOOKUP(D899,[1]Hoja1!$A$2:$B$1115,2,0)</f>
        <v>66383</v>
      </c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>
        <v>110492334</v>
      </c>
      <c r="J899" s="3">
        <v>127310349</v>
      </c>
      <c r="K899" s="3">
        <v>0</v>
      </c>
      <c r="L899" s="3"/>
      <c r="M899" s="3"/>
      <c r="N899" s="3"/>
      <c r="O899" s="3"/>
      <c r="P899" s="25">
        <v>237802683</v>
      </c>
      <c r="Q899" s="156">
        <v>173348824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9207695</v>
      </c>
      <c r="X899" s="3"/>
      <c r="Y899" s="3">
        <v>0</v>
      </c>
      <c r="Z899" s="3">
        <v>0</v>
      </c>
      <c r="AA899" s="3">
        <v>0</v>
      </c>
      <c r="AB899" s="3"/>
      <c r="AC899" s="27">
        <v>9207695</v>
      </c>
      <c r="AD899" s="28">
        <v>55246164</v>
      </c>
      <c r="AE899" s="135"/>
      <c r="AG899" s="135"/>
      <c r="AI899" s="135"/>
    </row>
    <row r="900" spans="1:35" x14ac:dyDescent="0.25">
      <c r="A900" s="29">
        <v>888</v>
      </c>
      <c r="B900" s="52"/>
      <c r="C900" s="134" t="str">
        <f>VLOOKUP(D900,[1]Hoja1!$A$2:$B$1115,2,0)</f>
        <v>66400</v>
      </c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>
        <v>388020936</v>
      </c>
      <c r="J900" s="3">
        <v>418633701</v>
      </c>
      <c r="K900" s="3">
        <v>0</v>
      </c>
      <c r="L900" s="3"/>
      <c r="M900" s="3"/>
      <c r="N900" s="3"/>
      <c r="O900" s="3"/>
      <c r="P900" s="25">
        <v>806654637</v>
      </c>
      <c r="Q900" s="156">
        <v>580309091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32335078</v>
      </c>
      <c r="X900" s="3"/>
      <c r="Y900" s="3">
        <v>0</v>
      </c>
      <c r="Z900" s="3">
        <v>0</v>
      </c>
      <c r="AA900" s="3">
        <v>0</v>
      </c>
      <c r="AB900" s="3"/>
      <c r="AC900" s="27">
        <v>32335078</v>
      </c>
      <c r="AD900" s="28">
        <v>194010468</v>
      </c>
      <c r="AE900" s="135"/>
      <c r="AG900" s="135"/>
      <c r="AI900" s="135"/>
    </row>
    <row r="901" spans="1:35" x14ac:dyDescent="0.25">
      <c r="A901" s="20">
        <v>889</v>
      </c>
      <c r="B901" s="52"/>
      <c r="C901" s="134" t="str">
        <f>VLOOKUP(D901,[1]Hoja1!$A$2:$B$1115,2,0)</f>
        <v>66440</v>
      </c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>
        <v>265061256</v>
      </c>
      <c r="J901" s="3">
        <v>289968614</v>
      </c>
      <c r="K901" s="3">
        <v>0</v>
      </c>
      <c r="L901" s="3"/>
      <c r="M901" s="3"/>
      <c r="N901" s="3"/>
      <c r="O901" s="3"/>
      <c r="P901" s="25">
        <v>555029870</v>
      </c>
      <c r="Q901" s="156">
        <v>400410804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22088438</v>
      </c>
      <c r="X901" s="3"/>
      <c r="Y901" s="3">
        <v>0</v>
      </c>
      <c r="Z901" s="3">
        <v>0</v>
      </c>
      <c r="AA901" s="3">
        <v>0</v>
      </c>
      <c r="AB901" s="3"/>
      <c r="AC901" s="27">
        <v>22088438</v>
      </c>
      <c r="AD901" s="28">
        <v>132530628</v>
      </c>
      <c r="AE901" s="135"/>
      <c r="AG901" s="135"/>
      <c r="AI901" s="135"/>
    </row>
    <row r="902" spans="1:35" x14ac:dyDescent="0.25">
      <c r="A902" s="29">
        <v>890</v>
      </c>
      <c r="B902" s="52"/>
      <c r="C902" s="134" t="str">
        <f>VLOOKUP(D902,[1]Hoja1!$A$2:$B$1115,2,0)</f>
        <v>66456</v>
      </c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>
        <v>632605072</v>
      </c>
      <c r="J902" s="3">
        <v>516216270</v>
      </c>
      <c r="K902" s="3">
        <v>0</v>
      </c>
      <c r="L902" s="3"/>
      <c r="M902" s="3"/>
      <c r="N902" s="3"/>
      <c r="O902" s="3"/>
      <c r="P902" s="25">
        <v>1148821342</v>
      </c>
      <c r="Q902" s="156">
        <v>779801715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52717089</v>
      </c>
      <c r="X902" s="3"/>
      <c r="Y902" s="3">
        <v>0</v>
      </c>
      <c r="Z902" s="3">
        <v>0</v>
      </c>
      <c r="AA902" s="3">
        <v>0</v>
      </c>
      <c r="AB902" s="3"/>
      <c r="AC902" s="27">
        <v>52717089</v>
      </c>
      <c r="AD902" s="28">
        <v>316302538</v>
      </c>
      <c r="AE902" s="135"/>
      <c r="AG902" s="135"/>
      <c r="AI902" s="135"/>
    </row>
    <row r="903" spans="1:35" x14ac:dyDescent="0.25">
      <c r="A903" s="20">
        <v>891</v>
      </c>
      <c r="B903" s="52"/>
      <c r="C903" s="134" t="str">
        <f>VLOOKUP(D903,[1]Hoja1!$A$2:$B$1115,2,0)</f>
        <v>66572</v>
      </c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>
        <v>1234687776</v>
      </c>
      <c r="J903" s="3">
        <v>1010239637</v>
      </c>
      <c r="K903" s="3">
        <v>0</v>
      </c>
      <c r="L903" s="3"/>
      <c r="M903" s="3"/>
      <c r="N903" s="3"/>
      <c r="O903" s="3"/>
      <c r="P903" s="25">
        <v>2244927413</v>
      </c>
      <c r="Q903" s="156">
        <v>1442166222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102890648</v>
      </c>
      <c r="X903" s="3"/>
      <c r="Y903" s="3">
        <v>0</v>
      </c>
      <c r="Z903" s="3">
        <v>0</v>
      </c>
      <c r="AA903" s="3">
        <v>0</v>
      </c>
      <c r="AB903" s="3"/>
      <c r="AC903" s="27">
        <v>102890648</v>
      </c>
      <c r="AD903" s="28">
        <v>699870543</v>
      </c>
      <c r="AE903" s="135"/>
      <c r="AG903" s="135"/>
      <c r="AI903" s="135"/>
    </row>
    <row r="904" spans="1:35" x14ac:dyDescent="0.25">
      <c r="A904" s="29">
        <v>892</v>
      </c>
      <c r="B904" s="52"/>
      <c r="C904" s="134" t="str">
        <f>VLOOKUP(D904,[1]Hoja1!$A$2:$B$1115,2,0)</f>
        <v>66594</v>
      </c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>
        <v>511246328</v>
      </c>
      <c r="J904" s="3">
        <v>632881811</v>
      </c>
      <c r="K904" s="3">
        <v>0</v>
      </c>
      <c r="L904" s="3"/>
      <c r="M904" s="3"/>
      <c r="N904" s="3"/>
      <c r="O904" s="3"/>
      <c r="P904" s="25">
        <v>1144128139</v>
      </c>
      <c r="Q904" s="156">
        <v>845901116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42603861</v>
      </c>
      <c r="X904" s="3"/>
      <c r="Y904" s="3">
        <v>0</v>
      </c>
      <c r="Z904" s="3">
        <v>0</v>
      </c>
      <c r="AA904" s="3">
        <v>0</v>
      </c>
      <c r="AB904" s="3"/>
      <c r="AC904" s="27">
        <v>42603861</v>
      </c>
      <c r="AD904" s="28">
        <v>255623162</v>
      </c>
      <c r="AE904" s="135"/>
      <c r="AG904" s="135"/>
      <c r="AI904" s="135"/>
    </row>
    <row r="905" spans="1:35" x14ac:dyDescent="0.25">
      <c r="A905" s="20">
        <v>893</v>
      </c>
      <c r="B905" s="52"/>
      <c r="C905" s="134" t="str">
        <f>VLOOKUP(D905,[1]Hoja1!$A$2:$B$1115,2,0)</f>
        <v>66682</v>
      </c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>
        <v>899067072</v>
      </c>
      <c r="J905" s="3">
        <v>1094988943</v>
      </c>
      <c r="K905" s="3">
        <v>0</v>
      </c>
      <c r="L905" s="3"/>
      <c r="M905" s="3"/>
      <c r="N905" s="3"/>
      <c r="O905" s="3"/>
      <c r="P905" s="25">
        <v>1994056015</v>
      </c>
      <c r="Q905" s="156">
        <v>1469600223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74922256</v>
      </c>
      <c r="X905" s="3"/>
      <c r="Y905" s="3">
        <v>0</v>
      </c>
      <c r="Z905" s="3">
        <v>0</v>
      </c>
      <c r="AA905" s="3">
        <v>0</v>
      </c>
      <c r="AB905" s="3"/>
      <c r="AC905" s="27">
        <v>74922256</v>
      </c>
      <c r="AD905" s="28">
        <v>449533536</v>
      </c>
      <c r="AE905" s="135"/>
      <c r="AG905" s="135"/>
      <c r="AI905" s="135"/>
    </row>
    <row r="906" spans="1:35" x14ac:dyDescent="0.25">
      <c r="A906" s="29">
        <v>894</v>
      </c>
      <c r="B906" s="52"/>
      <c r="C906" s="134" t="str">
        <f>VLOOKUP(D906,[1]Hoja1!$A$2:$B$1115,2,0)</f>
        <v>66687</v>
      </c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>
        <v>185713044</v>
      </c>
      <c r="J906" s="3">
        <v>185847676</v>
      </c>
      <c r="K906" s="3">
        <v>0</v>
      </c>
      <c r="L906" s="3"/>
      <c r="M906" s="3"/>
      <c r="N906" s="3"/>
      <c r="O906" s="3"/>
      <c r="P906" s="25">
        <v>371560720</v>
      </c>
      <c r="Q906" s="156">
        <v>263228111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15476087</v>
      </c>
      <c r="X906" s="3"/>
      <c r="Y906" s="3">
        <v>0</v>
      </c>
      <c r="Z906" s="3">
        <v>0</v>
      </c>
      <c r="AA906" s="3">
        <v>0</v>
      </c>
      <c r="AB906" s="3"/>
      <c r="AC906" s="27">
        <v>15476087</v>
      </c>
      <c r="AD906" s="28">
        <v>92856522</v>
      </c>
      <c r="AE906" s="135"/>
      <c r="AG906" s="135"/>
      <c r="AI906" s="135"/>
    </row>
    <row r="907" spans="1:35" x14ac:dyDescent="0.25">
      <c r="A907" s="20">
        <v>895</v>
      </c>
      <c r="B907" s="52"/>
      <c r="C907" s="134" t="str">
        <f>VLOOKUP(D907,[1]Hoja1!$A$2:$B$1115,2,0)</f>
        <v>68013</v>
      </c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>
        <v>22291635</v>
      </c>
      <c r="J907" s="3">
        <v>23080667</v>
      </c>
      <c r="K907" s="3">
        <v>0</v>
      </c>
      <c r="L907" s="3"/>
      <c r="M907" s="3"/>
      <c r="N907" s="3"/>
      <c r="O907" s="3"/>
      <c r="P907" s="25">
        <v>45372302</v>
      </c>
      <c r="Q907" s="156">
        <v>32368847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1857636</v>
      </c>
      <c r="X907" s="3"/>
      <c r="Y907" s="3">
        <v>0</v>
      </c>
      <c r="Z907" s="3">
        <v>0</v>
      </c>
      <c r="AA907" s="3">
        <v>0</v>
      </c>
      <c r="AB907" s="3"/>
      <c r="AC907" s="27">
        <v>1857636</v>
      </c>
      <c r="AD907" s="28">
        <v>11145819</v>
      </c>
      <c r="AE907" s="135"/>
      <c r="AG907" s="135"/>
      <c r="AI907" s="135"/>
    </row>
    <row r="908" spans="1:35" x14ac:dyDescent="0.25">
      <c r="A908" s="29">
        <v>896</v>
      </c>
      <c r="B908" s="52"/>
      <c r="C908" s="134" t="str">
        <f>VLOOKUP(D908,[1]Hoja1!$A$2:$B$1115,2,0)</f>
        <v>68020</v>
      </c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>
        <v>53515336</v>
      </c>
      <c r="J908" s="3">
        <v>58496931</v>
      </c>
      <c r="K908" s="3">
        <v>0</v>
      </c>
      <c r="L908" s="3"/>
      <c r="M908" s="3"/>
      <c r="N908" s="3"/>
      <c r="O908" s="3"/>
      <c r="P908" s="25">
        <v>112012267</v>
      </c>
      <c r="Q908" s="156">
        <v>80794986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4459611</v>
      </c>
      <c r="X908" s="3"/>
      <c r="Y908" s="3">
        <v>0</v>
      </c>
      <c r="Z908" s="3">
        <v>0</v>
      </c>
      <c r="AA908" s="3">
        <v>0</v>
      </c>
      <c r="AB908" s="3"/>
      <c r="AC908" s="27">
        <v>4459611</v>
      </c>
      <c r="AD908" s="28">
        <v>26757670</v>
      </c>
      <c r="AE908" s="135"/>
      <c r="AG908" s="135"/>
      <c r="AI908" s="135"/>
    </row>
    <row r="909" spans="1:35" x14ac:dyDescent="0.25">
      <c r="A909" s="20">
        <v>897</v>
      </c>
      <c r="B909" s="52"/>
      <c r="C909" s="134" t="str">
        <f>VLOOKUP(D909,[1]Hoja1!$A$2:$B$1115,2,0)</f>
        <v>68051</v>
      </c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>
        <v>182586450</v>
      </c>
      <c r="J909" s="3">
        <v>164958612</v>
      </c>
      <c r="K909" s="3">
        <v>0</v>
      </c>
      <c r="L909" s="3"/>
      <c r="M909" s="3"/>
      <c r="N909" s="3"/>
      <c r="O909" s="3"/>
      <c r="P909" s="25">
        <v>347545062</v>
      </c>
      <c r="Q909" s="156">
        <v>241036302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15215538</v>
      </c>
      <c r="X909" s="3"/>
      <c r="Y909" s="3">
        <v>0</v>
      </c>
      <c r="Z909" s="3">
        <v>0</v>
      </c>
      <c r="AA909" s="3">
        <v>0</v>
      </c>
      <c r="AB909" s="3"/>
      <c r="AC909" s="27">
        <v>15215538</v>
      </c>
      <c r="AD909" s="28">
        <v>91293222</v>
      </c>
      <c r="AE909" s="135"/>
      <c r="AG909" s="135"/>
      <c r="AI909" s="135"/>
    </row>
    <row r="910" spans="1:35" x14ac:dyDescent="0.25">
      <c r="A910" s="29">
        <v>898</v>
      </c>
      <c r="B910" s="52"/>
      <c r="C910" s="134" t="str">
        <f>VLOOKUP(D910,[1]Hoja1!$A$2:$B$1115,2,0)</f>
        <v>68077</v>
      </c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>
        <v>335201948</v>
      </c>
      <c r="J910" s="3">
        <v>373742209</v>
      </c>
      <c r="K910" s="3">
        <v>0</v>
      </c>
      <c r="L910" s="3"/>
      <c r="M910" s="3"/>
      <c r="N910" s="3"/>
      <c r="O910" s="3"/>
      <c r="P910" s="25">
        <v>708944157</v>
      </c>
      <c r="Q910" s="156">
        <v>513409689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27933496</v>
      </c>
      <c r="X910" s="3"/>
      <c r="Y910" s="3">
        <v>0</v>
      </c>
      <c r="Z910" s="3">
        <v>0</v>
      </c>
      <c r="AA910" s="3">
        <v>0</v>
      </c>
      <c r="AB910" s="3"/>
      <c r="AC910" s="27">
        <v>27933496</v>
      </c>
      <c r="AD910" s="28">
        <v>167600972</v>
      </c>
      <c r="AE910" s="135"/>
      <c r="AG910" s="135"/>
      <c r="AI910" s="135"/>
    </row>
    <row r="911" spans="1:35" x14ac:dyDescent="0.25">
      <c r="A911" s="20">
        <v>899</v>
      </c>
      <c r="B911" s="52"/>
      <c r="C911" s="134" t="str">
        <f>VLOOKUP(D911,[1]Hoja1!$A$2:$B$1115,2,0)</f>
        <v>68079</v>
      </c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>
        <v>116334042</v>
      </c>
      <c r="J911" s="3">
        <v>146242595</v>
      </c>
      <c r="K911" s="3">
        <v>0</v>
      </c>
      <c r="L911" s="3"/>
      <c r="M911" s="3"/>
      <c r="N911" s="3"/>
      <c r="O911" s="3"/>
      <c r="P911" s="25">
        <v>262576637</v>
      </c>
      <c r="Q911" s="156">
        <v>194715115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9694504</v>
      </c>
      <c r="X911" s="3"/>
      <c r="Y911" s="3">
        <v>0</v>
      </c>
      <c r="Z911" s="3">
        <v>0</v>
      </c>
      <c r="AA911" s="3">
        <v>0</v>
      </c>
      <c r="AB911" s="3"/>
      <c r="AC911" s="27">
        <v>9694504</v>
      </c>
      <c r="AD911" s="28">
        <v>58167018</v>
      </c>
      <c r="AE911" s="135"/>
      <c r="AG911" s="135"/>
      <c r="AI911" s="135"/>
    </row>
    <row r="912" spans="1:35" x14ac:dyDescent="0.25">
      <c r="A912" s="29">
        <v>900</v>
      </c>
      <c r="B912" s="52"/>
      <c r="C912" s="134" t="str">
        <f>VLOOKUP(D912,[1]Hoja1!$A$2:$B$1115,2,0)</f>
        <v>68092</v>
      </c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>
        <v>145632954</v>
      </c>
      <c r="J912" s="3">
        <v>137110787</v>
      </c>
      <c r="K912" s="3">
        <v>0</v>
      </c>
      <c r="L912" s="3"/>
      <c r="M912" s="3"/>
      <c r="N912" s="3"/>
      <c r="O912" s="3"/>
      <c r="P912" s="25">
        <v>282743741</v>
      </c>
      <c r="Q912" s="156">
        <v>197791187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12136080</v>
      </c>
      <c r="X912" s="3"/>
      <c r="Y912" s="3">
        <v>0</v>
      </c>
      <c r="Z912" s="3">
        <v>0</v>
      </c>
      <c r="AA912" s="3">
        <v>0</v>
      </c>
      <c r="AB912" s="3"/>
      <c r="AC912" s="27">
        <v>12136080</v>
      </c>
      <c r="AD912" s="28">
        <v>72816474</v>
      </c>
      <c r="AE912" s="135"/>
      <c r="AG912" s="135"/>
      <c r="AI912" s="135"/>
    </row>
    <row r="913" spans="1:35" x14ac:dyDescent="0.25">
      <c r="A913" s="20">
        <v>901</v>
      </c>
      <c r="B913" s="52"/>
      <c r="C913" s="134" t="str">
        <f>VLOOKUP(D913,[1]Hoja1!$A$2:$B$1115,2,0)</f>
        <v>68101</v>
      </c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>
        <v>203084256</v>
      </c>
      <c r="J913" s="3">
        <v>220290135</v>
      </c>
      <c r="K913" s="3">
        <v>0</v>
      </c>
      <c r="L913" s="3"/>
      <c r="M913" s="3"/>
      <c r="N913" s="3"/>
      <c r="O913" s="3"/>
      <c r="P913" s="25">
        <v>423374391</v>
      </c>
      <c r="Q913" s="156">
        <v>304908575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16923688</v>
      </c>
      <c r="X913" s="3"/>
      <c r="Y913" s="3">
        <v>0</v>
      </c>
      <c r="Z913" s="3">
        <v>0</v>
      </c>
      <c r="AA913" s="3">
        <v>0</v>
      </c>
      <c r="AB913" s="3"/>
      <c r="AC913" s="27">
        <v>16923688</v>
      </c>
      <c r="AD913" s="28">
        <v>101542128</v>
      </c>
      <c r="AE913" s="135"/>
      <c r="AG913" s="135"/>
      <c r="AI913" s="135"/>
    </row>
    <row r="914" spans="1:35" x14ac:dyDescent="0.25">
      <c r="A914" s="29">
        <v>902</v>
      </c>
      <c r="B914" s="52"/>
      <c r="C914" s="134" t="str">
        <f>VLOOKUP(D914,[1]Hoja1!$A$2:$B$1115,2,0)</f>
        <v>68121</v>
      </c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>
        <v>21906757</v>
      </c>
      <c r="J914" s="3">
        <v>23189584</v>
      </c>
      <c r="K914" s="3">
        <v>0</v>
      </c>
      <c r="L914" s="3"/>
      <c r="M914" s="3"/>
      <c r="N914" s="3"/>
      <c r="O914" s="3"/>
      <c r="P914" s="25">
        <v>45096341</v>
      </c>
      <c r="Q914" s="156">
        <v>32317399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1825563</v>
      </c>
      <c r="X914" s="3"/>
      <c r="Y914" s="3">
        <v>0</v>
      </c>
      <c r="Z914" s="3">
        <v>0</v>
      </c>
      <c r="AA914" s="3">
        <v>0</v>
      </c>
      <c r="AB914" s="3"/>
      <c r="AC914" s="27">
        <v>1825563</v>
      </c>
      <c r="AD914" s="28">
        <v>10953379</v>
      </c>
      <c r="AE914" s="135"/>
      <c r="AG914" s="135"/>
      <c r="AI914" s="135"/>
    </row>
    <row r="915" spans="1:35" x14ac:dyDescent="0.25">
      <c r="A915" s="20">
        <v>903</v>
      </c>
      <c r="B915" s="52"/>
      <c r="C915" s="134" t="str">
        <f>VLOOKUP(D915,[1]Hoja1!$A$2:$B$1115,2,0)</f>
        <v>68132</v>
      </c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>
        <v>33757156</v>
      </c>
      <c r="J915" s="3">
        <v>35753529</v>
      </c>
      <c r="K915" s="3">
        <v>0</v>
      </c>
      <c r="L915" s="3"/>
      <c r="M915" s="3"/>
      <c r="N915" s="3"/>
      <c r="O915" s="3"/>
      <c r="P915" s="25">
        <v>69510685</v>
      </c>
      <c r="Q915" s="156">
        <v>49819009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2813096</v>
      </c>
      <c r="X915" s="3"/>
      <c r="Y915" s="3">
        <v>0</v>
      </c>
      <c r="Z915" s="3">
        <v>0</v>
      </c>
      <c r="AA915" s="3">
        <v>0</v>
      </c>
      <c r="AB915" s="3"/>
      <c r="AC915" s="27">
        <v>2813096</v>
      </c>
      <c r="AD915" s="28">
        <v>16878580</v>
      </c>
      <c r="AE915" s="135"/>
      <c r="AG915" s="135"/>
      <c r="AI915" s="135"/>
    </row>
    <row r="916" spans="1:35" x14ac:dyDescent="0.25">
      <c r="A916" s="29">
        <v>904</v>
      </c>
      <c r="B916" s="52"/>
      <c r="C916" s="134" t="str">
        <f>VLOOKUP(D916,[1]Hoja1!$A$2:$B$1115,2,0)</f>
        <v>68147</v>
      </c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>
        <v>89375452</v>
      </c>
      <c r="J916" s="3">
        <v>98803884</v>
      </c>
      <c r="K916" s="3">
        <v>0</v>
      </c>
      <c r="L916" s="3"/>
      <c r="M916" s="3"/>
      <c r="N916" s="3"/>
      <c r="O916" s="3"/>
      <c r="P916" s="25">
        <v>188179336</v>
      </c>
      <c r="Q916" s="156">
        <v>136043654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7447954</v>
      </c>
      <c r="X916" s="3"/>
      <c r="Y916" s="3">
        <v>0</v>
      </c>
      <c r="Z916" s="3">
        <v>0</v>
      </c>
      <c r="AA916" s="3">
        <v>0</v>
      </c>
      <c r="AB916" s="3"/>
      <c r="AC916" s="27">
        <v>7447954</v>
      </c>
      <c r="AD916" s="28">
        <v>44687728</v>
      </c>
      <c r="AE916" s="135"/>
      <c r="AG916" s="135"/>
      <c r="AI916" s="135"/>
    </row>
    <row r="917" spans="1:35" x14ac:dyDescent="0.25">
      <c r="A917" s="20">
        <v>905</v>
      </c>
      <c r="B917" s="52"/>
      <c r="C917" s="134" t="str">
        <f>VLOOKUP(D917,[1]Hoja1!$A$2:$B$1115,2,0)</f>
        <v>68152</v>
      </c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>
        <v>91405804</v>
      </c>
      <c r="J917" s="3">
        <v>95779528</v>
      </c>
      <c r="K917" s="3">
        <v>0</v>
      </c>
      <c r="L917" s="3"/>
      <c r="M917" s="3"/>
      <c r="N917" s="3"/>
      <c r="O917" s="3"/>
      <c r="P917" s="25">
        <v>187185332</v>
      </c>
      <c r="Q917" s="156">
        <v>133865278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7617150</v>
      </c>
      <c r="X917" s="3"/>
      <c r="Y917" s="3">
        <v>0</v>
      </c>
      <c r="Z917" s="3">
        <v>0</v>
      </c>
      <c r="AA917" s="3">
        <v>0</v>
      </c>
      <c r="AB917" s="3"/>
      <c r="AC917" s="27">
        <v>7617150</v>
      </c>
      <c r="AD917" s="28">
        <v>45702904</v>
      </c>
      <c r="AE917" s="135"/>
      <c r="AG917" s="135"/>
      <c r="AI917" s="135"/>
    </row>
    <row r="918" spans="1:35" x14ac:dyDescent="0.25">
      <c r="A918" s="29">
        <v>906</v>
      </c>
      <c r="B918" s="52"/>
      <c r="C918" s="134" t="str">
        <f>VLOOKUP(D918,[1]Hoja1!$A$2:$B$1115,2,0)</f>
        <v>68160</v>
      </c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>
        <v>27509271</v>
      </c>
      <c r="J918" s="3">
        <v>31533365</v>
      </c>
      <c r="K918" s="3">
        <v>0</v>
      </c>
      <c r="L918" s="3"/>
      <c r="M918" s="3"/>
      <c r="N918" s="3"/>
      <c r="O918" s="3"/>
      <c r="P918" s="25">
        <v>59042636</v>
      </c>
      <c r="Q918" s="156">
        <v>42995560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2292439</v>
      </c>
      <c r="X918" s="3"/>
      <c r="Y918" s="3">
        <v>0</v>
      </c>
      <c r="Z918" s="3">
        <v>0</v>
      </c>
      <c r="AA918" s="3">
        <v>0</v>
      </c>
      <c r="AB918" s="3"/>
      <c r="AC918" s="27">
        <v>2292439</v>
      </c>
      <c r="AD918" s="28">
        <v>13754637</v>
      </c>
      <c r="AE918" s="135"/>
      <c r="AG918" s="135"/>
      <c r="AI918" s="135"/>
    </row>
    <row r="919" spans="1:35" x14ac:dyDescent="0.25">
      <c r="A919" s="20">
        <v>907</v>
      </c>
      <c r="B919" s="52"/>
      <c r="C919" s="134" t="str">
        <f>VLOOKUP(D919,[1]Hoja1!$A$2:$B$1115,2,0)</f>
        <v>68162</v>
      </c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>
        <v>138355076</v>
      </c>
      <c r="J919" s="3">
        <v>145159942</v>
      </c>
      <c r="K919" s="3">
        <v>0</v>
      </c>
      <c r="L919" s="3"/>
      <c r="M919" s="3"/>
      <c r="N919" s="3"/>
      <c r="O919" s="3"/>
      <c r="P919" s="25">
        <v>283515018</v>
      </c>
      <c r="Q919" s="156">
        <v>202807892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11529590</v>
      </c>
      <c r="X919" s="3"/>
      <c r="Y919" s="3">
        <v>0</v>
      </c>
      <c r="Z919" s="3">
        <v>0</v>
      </c>
      <c r="AA919" s="3">
        <v>0</v>
      </c>
      <c r="AB919" s="3"/>
      <c r="AC919" s="27">
        <v>11529590</v>
      </c>
      <c r="AD919" s="28">
        <v>69177536</v>
      </c>
      <c r="AE919" s="135"/>
      <c r="AG919" s="135"/>
      <c r="AI919" s="135"/>
    </row>
    <row r="920" spans="1:35" x14ac:dyDescent="0.25">
      <c r="A920" s="29">
        <v>908</v>
      </c>
      <c r="B920" s="52"/>
      <c r="C920" s="134" t="str">
        <f>VLOOKUP(D920,[1]Hoja1!$A$2:$B$1115,2,0)</f>
        <v>68167</v>
      </c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>
        <v>191127012</v>
      </c>
      <c r="J920" s="3">
        <v>257236487</v>
      </c>
      <c r="K920" s="3">
        <v>0</v>
      </c>
      <c r="L920" s="3"/>
      <c r="M920" s="3"/>
      <c r="N920" s="3"/>
      <c r="O920" s="3"/>
      <c r="P920" s="25">
        <v>448363499</v>
      </c>
      <c r="Q920" s="156">
        <v>336872742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15927251</v>
      </c>
      <c r="X920" s="3"/>
      <c r="Y920" s="3">
        <v>0</v>
      </c>
      <c r="Z920" s="3">
        <v>0</v>
      </c>
      <c r="AA920" s="3">
        <v>0</v>
      </c>
      <c r="AB920" s="3"/>
      <c r="AC920" s="27">
        <v>15927251</v>
      </c>
      <c r="AD920" s="28">
        <v>95563506</v>
      </c>
      <c r="AE920" s="135"/>
      <c r="AG920" s="135"/>
      <c r="AI920" s="135"/>
    </row>
    <row r="921" spans="1:35" x14ac:dyDescent="0.25">
      <c r="A921" s="20">
        <v>909</v>
      </c>
      <c r="B921" s="52"/>
      <c r="C921" s="134" t="str">
        <f>VLOOKUP(D921,[1]Hoja1!$A$2:$B$1115,2,0)</f>
        <v>68169</v>
      </c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>
        <v>36364863</v>
      </c>
      <c r="J921" s="3">
        <v>47063802</v>
      </c>
      <c r="K921" s="3">
        <v>0</v>
      </c>
      <c r="L921" s="3"/>
      <c r="M921" s="3"/>
      <c r="N921" s="3"/>
      <c r="O921" s="3"/>
      <c r="P921" s="25">
        <v>83428665</v>
      </c>
      <c r="Q921" s="156">
        <v>62215827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3030405</v>
      </c>
      <c r="X921" s="3"/>
      <c r="Y921" s="3">
        <v>0</v>
      </c>
      <c r="Z921" s="3">
        <v>0</v>
      </c>
      <c r="AA921" s="3">
        <v>0</v>
      </c>
      <c r="AB921" s="3"/>
      <c r="AC921" s="27">
        <v>3030405</v>
      </c>
      <c r="AD921" s="28">
        <v>18182433</v>
      </c>
      <c r="AE921" s="135"/>
      <c r="AG921" s="135"/>
      <c r="AI921" s="135"/>
    </row>
    <row r="922" spans="1:35" x14ac:dyDescent="0.25">
      <c r="A922" s="29">
        <v>910</v>
      </c>
      <c r="B922" s="52"/>
      <c r="C922" s="134" t="str">
        <f>VLOOKUP(D922,[1]Hoja1!$A$2:$B$1115,2,0)</f>
        <v>68176</v>
      </c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>
        <v>41849392</v>
      </c>
      <c r="J922" s="3">
        <v>44588666</v>
      </c>
      <c r="K922" s="3">
        <v>0</v>
      </c>
      <c r="L922" s="3"/>
      <c r="M922" s="3"/>
      <c r="N922" s="3"/>
      <c r="O922" s="3"/>
      <c r="P922" s="25">
        <v>86438058</v>
      </c>
      <c r="Q922" s="156">
        <v>62025911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3487449</v>
      </c>
      <c r="X922" s="3"/>
      <c r="Y922" s="3">
        <v>0</v>
      </c>
      <c r="Z922" s="3">
        <v>0</v>
      </c>
      <c r="AA922" s="3">
        <v>0</v>
      </c>
      <c r="AB922" s="3"/>
      <c r="AC922" s="27">
        <v>3487449</v>
      </c>
      <c r="AD922" s="28">
        <v>20924698</v>
      </c>
      <c r="AE922" s="135"/>
      <c r="AG922" s="135"/>
      <c r="AI922" s="135"/>
    </row>
    <row r="923" spans="1:35" x14ac:dyDescent="0.25">
      <c r="A923" s="20">
        <v>911</v>
      </c>
      <c r="B923" s="52"/>
      <c r="C923" s="134" t="str">
        <f>VLOOKUP(D923,[1]Hoja1!$A$2:$B$1115,2,0)</f>
        <v>68179</v>
      </c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>
        <v>46796118</v>
      </c>
      <c r="J923" s="3">
        <v>60839073</v>
      </c>
      <c r="K923" s="3">
        <v>0</v>
      </c>
      <c r="L923" s="3"/>
      <c r="M923" s="3"/>
      <c r="N923" s="3"/>
      <c r="O923" s="3"/>
      <c r="P923" s="25">
        <v>107635191</v>
      </c>
      <c r="Q923" s="156">
        <v>80337458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3899677</v>
      </c>
      <c r="X923" s="3"/>
      <c r="Y923" s="3">
        <v>0</v>
      </c>
      <c r="Z923" s="3">
        <v>0</v>
      </c>
      <c r="AA923" s="3">
        <v>0</v>
      </c>
      <c r="AB923" s="3"/>
      <c r="AC923" s="27">
        <v>3899677</v>
      </c>
      <c r="AD923" s="28">
        <v>23398056</v>
      </c>
      <c r="AE923" s="135"/>
      <c r="AG923" s="135"/>
      <c r="AI923" s="135"/>
    </row>
    <row r="924" spans="1:35" x14ac:dyDescent="0.25">
      <c r="A924" s="29">
        <v>912</v>
      </c>
      <c r="B924" s="52"/>
      <c r="C924" s="134" t="str">
        <f>VLOOKUP(D924,[1]Hoja1!$A$2:$B$1115,2,0)</f>
        <v>68190</v>
      </c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>
        <v>607796592</v>
      </c>
      <c r="J924" s="3">
        <v>728789297</v>
      </c>
      <c r="K924" s="3">
        <v>0</v>
      </c>
      <c r="L924" s="3"/>
      <c r="M924" s="3"/>
      <c r="N924" s="3"/>
      <c r="O924" s="3"/>
      <c r="P924" s="25">
        <v>1336585889</v>
      </c>
      <c r="Q924" s="156">
        <v>982037877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50649716</v>
      </c>
      <c r="X924" s="3"/>
      <c r="Y924" s="3">
        <v>0</v>
      </c>
      <c r="Z924" s="3">
        <v>0</v>
      </c>
      <c r="AA924" s="3">
        <v>0</v>
      </c>
      <c r="AB924" s="3"/>
      <c r="AC924" s="27">
        <v>50649716</v>
      </c>
      <c r="AD924" s="28">
        <v>303898296</v>
      </c>
      <c r="AE924" s="135"/>
      <c r="AG924" s="135"/>
      <c r="AI924" s="135"/>
    </row>
    <row r="925" spans="1:35" x14ac:dyDescent="0.25">
      <c r="A925" s="20">
        <v>913</v>
      </c>
      <c r="B925" s="52"/>
      <c r="C925" s="134" t="str">
        <f>VLOOKUP(D925,[1]Hoja1!$A$2:$B$1115,2,0)</f>
        <v>68207</v>
      </c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>
        <v>97890912</v>
      </c>
      <c r="J925" s="3">
        <v>104359198</v>
      </c>
      <c r="K925" s="3">
        <v>0</v>
      </c>
      <c r="L925" s="3"/>
      <c r="M925" s="3"/>
      <c r="N925" s="3"/>
      <c r="O925" s="3"/>
      <c r="P925" s="25">
        <v>202250110</v>
      </c>
      <c r="Q925" s="156">
        <v>145147078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8157576</v>
      </c>
      <c r="X925" s="3"/>
      <c r="Y925" s="3">
        <v>0</v>
      </c>
      <c r="Z925" s="3">
        <v>0</v>
      </c>
      <c r="AA925" s="3">
        <v>0</v>
      </c>
      <c r="AB925" s="3"/>
      <c r="AC925" s="27">
        <v>8157576</v>
      </c>
      <c r="AD925" s="28">
        <v>48945456</v>
      </c>
      <c r="AE925" s="135"/>
      <c r="AG925" s="135"/>
      <c r="AI925" s="135"/>
    </row>
    <row r="926" spans="1:35" x14ac:dyDescent="0.25">
      <c r="A926" s="29">
        <v>914</v>
      </c>
      <c r="B926" s="52"/>
      <c r="C926" s="134" t="str">
        <f>VLOOKUP(D926,[1]Hoja1!$A$2:$B$1115,2,0)</f>
        <v>68209</v>
      </c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>
        <v>58184920</v>
      </c>
      <c r="J926" s="3">
        <v>54529856</v>
      </c>
      <c r="K926" s="3">
        <v>0</v>
      </c>
      <c r="L926" s="3"/>
      <c r="M926" s="3"/>
      <c r="N926" s="3"/>
      <c r="O926" s="3"/>
      <c r="P926" s="25">
        <v>112714776</v>
      </c>
      <c r="Q926" s="156">
        <v>78773571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4848743</v>
      </c>
      <c r="X926" s="3"/>
      <c r="Y926" s="3">
        <v>0</v>
      </c>
      <c r="Z926" s="3">
        <v>0</v>
      </c>
      <c r="AA926" s="3">
        <v>0</v>
      </c>
      <c r="AB926" s="3"/>
      <c r="AC926" s="27">
        <v>4848743</v>
      </c>
      <c r="AD926" s="28">
        <v>29092462</v>
      </c>
      <c r="AE926" s="135"/>
      <c r="AG926" s="135"/>
      <c r="AI926" s="135"/>
    </row>
    <row r="927" spans="1:35" x14ac:dyDescent="0.25">
      <c r="A927" s="20">
        <v>915</v>
      </c>
      <c r="B927" s="52"/>
      <c r="C927" s="23">
        <v>68211</v>
      </c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>
        <v>45915163</v>
      </c>
      <c r="J927" s="3">
        <v>0</v>
      </c>
      <c r="K927" s="3">
        <v>0</v>
      </c>
      <c r="L927" s="3"/>
      <c r="M927" s="3"/>
      <c r="N927" s="3"/>
      <c r="O927" s="3"/>
      <c r="P927" s="25">
        <v>45915163</v>
      </c>
      <c r="Q927" s="156">
        <v>19131320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3826264</v>
      </c>
      <c r="X927" s="3"/>
      <c r="Y927" s="3">
        <v>0</v>
      </c>
      <c r="Z927" s="3">
        <v>0</v>
      </c>
      <c r="AA927" s="3">
        <v>0</v>
      </c>
      <c r="AB927" s="3"/>
      <c r="AC927" s="27">
        <v>3826264</v>
      </c>
      <c r="AD927" s="28">
        <v>22957579</v>
      </c>
      <c r="AE927" s="135"/>
      <c r="AG927" s="135"/>
      <c r="AI927" s="135"/>
    </row>
    <row r="928" spans="1:35" x14ac:dyDescent="0.25">
      <c r="A928" s="29">
        <v>916</v>
      </c>
      <c r="B928" s="52"/>
      <c r="C928" s="134" t="str">
        <f>VLOOKUP(D928,[1]Hoja1!$A$2:$B$1115,2,0)</f>
        <v>68217</v>
      </c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>
        <v>105558096</v>
      </c>
      <c r="J928" s="3">
        <v>105345087</v>
      </c>
      <c r="K928" s="3">
        <v>0</v>
      </c>
      <c r="L928" s="3"/>
      <c r="M928" s="3"/>
      <c r="N928" s="3"/>
      <c r="O928" s="3"/>
      <c r="P928" s="25">
        <v>210903183</v>
      </c>
      <c r="Q928" s="156">
        <v>149327627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8796508</v>
      </c>
      <c r="X928" s="3"/>
      <c r="Y928" s="3">
        <v>0</v>
      </c>
      <c r="Z928" s="3">
        <v>0</v>
      </c>
      <c r="AA928" s="3">
        <v>0</v>
      </c>
      <c r="AB928" s="3"/>
      <c r="AC928" s="27">
        <v>8796508</v>
      </c>
      <c r="AD928" s="28">
        <v>52779048</v>
      </c>
      <c r="AE928" s="135"/>
      <c r="AG928" s="135"/>
      <c r="AI928" s="135"/>
    </row>
    <row r="929" spans="1:35" x14ac:dyDescent="0.25">
      <c r="A929" s="20">
        <v>917</v>
      </c>
      <c r="B929" s="52"/>
      <c r="C929" s="134" t="str">
        <f>VLOOKUP(D929,[1]Hoja1!$A$2:$B$1115,2,0)</f>
        <v>68229</v>
      </c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>
        <v>188742846</v>
      </c>
      <c r="J929" s="3">
        <v>193097762</v>
      </c>
      <c r="K929" s="3">
        <v>0</v>
      </c>
      <c r="L929" s="3"/>
      <c r="M929" s="3"/>
      <c r="N929" s="3"/>
      <c r="O929" s="3"/>
      <c r="P929" s="25">
        <v>381840608</v>
      </c>
      <c r="Q929" s="156">
        <v>271740617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15728571</v>
      </c>
      <c r="X929" s="3"/>
      <c r="Y929" s="3">
        <v>0</v>
      </c>
      <c r="Z929" s="3">
        <v>0</v>
      </c>
      <c r="AA929" s="3">
        <v>0</v>
      </c>
      <c r="AB929" s="3"/>
      <c r="AC929" s="27">
        <v>15728571</v>
      </c>
      <c r="AD929" s="28">
        <v>94371420</v>
      </c>
      <c r="AE929" s="135"/>
      <c r="AG929" s="135"/>
      <c r="AI929" s="135"/>
    </row>
    <row r="930" spans="1:35" x14ac:dyDescent="0.25">
      <c r="A930" s="29">
        <v>918</v>
      </c>
      <c r="B930" s="52"/>
      <c r="C930" s="134" t="str">
        <f>VLOOKUP(D930,[1]Hoja1!$A$2:$B$1115,2,0)</f>
        <v>68235</v>
      </c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>
        <v>517539864</v>
      </c>
      <c r="J930" s="3">
        <v>426446293</v>
      </c>
      <c r="K930" s="3">
        <v>0</v>
      </c>
      <c r="L930" s="3"/>
      <c r="M930" s="3"/>
      <c r="N930" s="3"/>
      <c r="O930" s="3"/>
      <c r="P930" s="25">
        <v>943986157</v>
      </c>
      <c r="Q930" s="156">
        <v>642087903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43128322</v>
      </c>
      <c r="X930" s="3"/>
      <c r="Y930" s="3">
        <v>0</v>
      </c>
      <c r="Z930" s="3">
        <v>0</v>
      </c>
      <c r="AA930" s="3">
        <v>0</v>
      </c>
      <c r="AB930" s="3"/>
      <c r="AC930" s="27">
        <v>43128322</v>
      </c>
      <c r="AD930" s="28">
        <v>258769932</v>
      </c>
      <c r="AE930" s="135"/>
      <c r="AG930" s="135"/>
      <c r="AI930" s="135"/>
    </row>
    <row r="931" spans="1:35" x14ac:dyDescent="0.25">
      <c r="A931" s="20">
        <v>919</v>
      </c>
      <c r="B931" s="52"/>
      <c r="C931" s="134" t="str">
        <f>VLOOKUP(D931,[1]Hoja1!$A$2:$B$1115,2,0)</f>
        <v>68245</v>
      </c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>
        <v>24948236</v>
      </c>
      <c r="J931" s="3">
        <v>35627180</v>
      </c>
      <c r="K931" s="3">
        <v>0</v>
      </c>
      <c r="L931" s="3"/>
      <c r="M931" s="3"/>
      <c r="N931" s="3"/>
      <c r="O931" s="3"/>
      <c r="P931" s="25">
        <v>60575416</v>
      </c>
      <c r="Q931" s="156">
        <v>46022280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2079020</v>
      </c>
      <c r="X931" s="3"/>
      <c r="Y931" s="3">
        <v>0</v>
      </c>
      <c r="Z931" s="3">
        <v>0</v>
      </c>
      <c r="AA931" s="3">
        <v>0</v>
      </c>
      <c r="AB931" s="3"/>
      <c r="AC931" s="27">
        <v>2079020</v>
      </c>
      <c r="AD931" s="28">
        <v>12474116</v>
      </c>
      <c r="AE931" s="135"/>
      <c r="AG931" s="135"/>
      <c r="AI931" s="135"/>
    </row>
    <row r="932" spans="1:35" x14ac:dyDescent="0.25">
      <c r="A932" s="29">
        <v>920</v>
      </c>
      <c r="B932" s="52"/>
      <c r="C932" s="134" t="str">
        <f>VLOOKUP(D932,[1]Hoja1!$A$2:$B$1115,2,0)</f>
        <v>68250</v>
      </c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>
        <v>115436552</v>
      </c>
      <c r="J932" s="3">
        <v>100643069</v>
      </c>
      <c r="K932" s="3">
        <v>0</v>
      </c>
      <c r="L932" s="3"/>
      <c r="M932" s="3"/>
      <c r="N932" s="3"/>
      <c r="O932" s="3"/>
      <c r="P932" s="25">
        <v>216079621</v>
      </c>
      <c r="Q932" s="156">
        <v>148741634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9619713</v>
      </c>
      <c r="X932" s="3"/>
      <c r="Y932" s="3">
        <v>0</v>
      </c>
      <c r="Z932" s="3">
        <v>0</v>
      </c>
      <c r="AA932" s="3">
        <v>0</v>
      </c>
      <c r="AB932" s="3"/>
      <c r="AC932" s="27">
        <v>9619713</v>
      </c>
      <c r="AD932" s="28">
        <v>57718274</v>
      </c>
      <c r="AE932" s="135"/>
      <c r="AG932" s="135"/>
      <c r="AI932" s="135"/>
    </row>
    <row r="933" spans="1:35" x14ac:dyDescent="0.25">
      <c r="A933" s="20">
        <v>921</v>
      </c>
      <c r="B933" s="52"/>
      <c r="C933" s="134" t="str">
        <f>VLOOKUP(D933,[1]Hoja1!$A$2:$B$1115,2,0)</f>
        <v>68255</v>
      </c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>
        <v>333037136</v>
      </c>
      <c r="J933" s="3">
        <v>324432561</v>
      </c>
      <c r="K933" s="3">
        <v>0</v>
      </c>
      <c r="L933" s="3"/>
      <c r="M933" s="3"/>
      <c r="N933" s="3"/>
      <c r="O933" s="3"/>
      <c r="P933" s="25">
        <v>657469697</v>
      </c>
      <c r="Q933" s="156">
        <v>463198036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27753095</v>
      </c>
      <c r="X933" s="3"/>
      <c r="Y933" s="3">
        <v>0</v>
      </c>
      <c r="Z933" s="3">
        <v>0</v>
      </c>
      <c r="AA933" s="3">
        <v>0</v>
      </c>
      <c r="AB933" s="3"/>
      <c r="AC933" s="27">
        <v>27753095</v>
      </c>
      <c r="AD933" s="28">
        <v>166518566</v>
      </c>
      <c r="AE933" s="135"/>
      <c r="AG933" s="135"/>
      <c r="AI933" s="135"/>
    </row>
    <row r="934" spans="1:35" x14ac:dyDescent="0.25">
      <c r="A934" s="29">
        <v>922</v>
      </c>
      <c r="B934" s="52"/>
      <c r="C934" s="134" t="str">
        <f>VLOOKUP(D934,[1]Hoja1!$A$2:$B$1115,2,0)</f>
        <v>68264</v>
      </c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>
        <v>26438270</v>
      </c>
      <c r="J934" s="3">
        <v>38014386</v>
      </c>
      <c r="K934" s="3">
        <v>0</v>
      </c>
      <c r="L934" s="3"/>
      <c r="M934" s="3"/>
      <c r="N934" s="3"/>
      <c r="O934" s="3"/>
      <c r="P934" s="25">
        <v>64452656</v>
      </c>
      <c r="Q934" s="156">
        <v>49030331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2203189</v>
      </c>
      <c r="X934" s="3"/>
      <c r="Y934" s="3">
        <v>0</v>
      </c>
      <c r="Z934" s="3">
        <v>0</v>
      </c>
      <c r="AA934" s="3">
        <v>0</v>
      </c>
      <c r="AB934" s="3"/>
      <c r="AC934" s="27">
        <v>2203189</v>
      </c>
      <c r="AD934" s="28">
        <v>13219136</v>
      </c>
      <c r="AE934" s="135"/>
      <c r="AG934" s="135"/>
      <c r="AI934" s="135"/>
    </row>
    <row r="935" spans="1:35" x14ac:dyDescent="0.25">
      <c r="A935" s="20">
        <v>923</v>
      </c>
      <c r="B935" s="52"/>
      <c r="C935" s="134" t="str">
        <f>VLOOKUP(D935,[1]Hoja1!$A$2:$B$1115,2,0)</f>
        <v>68266</v>
      </c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>
        <v>58560157</v>
      </c>
      <c r="J935" s="3">
        <v>65172895</v>
      </c>
      <c r="K935" s="3">
        <v>0</v>
      </c>
      <c r="L935" s="3"/>
      <c r="M935" s="3"/>
      <c r="N935" s="3"/>
      <c r="O935" s="3"/>
      <c r="P935" s="25">
        <v>123733052</v>
      </c>
      <c r="Q935" s="156">
        <v>89572960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4880013</v>
      </c>
      <c r="X935" s="3"/>
      <c r="Y935" s="3">
        <v>0</v>
      </c>
      <c r="Z935" s="3">
        <v>0</v>
      </c>
      <c r="AA935" s="3">
        <v>0</v>
      </c>
      <c r="AB935" s="3"/>
      <c r="AC935" s="27">
        <v>4880013</v>
      </c>
      <c r="AD935" s="28">
        <v>29280079</v>
      </c>
      <c r="AE935" s="135"/>
      <c r="AG935" s="135"/>
      <c r="AI935" s="135"/>
    </row>
    <row r="936" spans="1:35" x14ac:dyDescent="0.25">
      <c r="A936" s="29">
        <v>924</v>
      </c>
      <c r="B936" s="52"/>
      <c r="C936" s="134" t="str">
        <f>VLOOKUP(D936,[1]Hoja1!$A$2:$B$1115,2,0)</f>
        <v>68271</v>
      </c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>
        <v>119323846</v>
      </c>
      <c r="J936" s="3">
        <v>101232593</v>
      </c>
      <c r="K936" s="3">
        <v>0</v>
      </c>
      <c r="L936" s="3"/>
      <c r="M936" s="3"/>
      <c r="N936" s="3"/>
      <c r="O936" s="3"/>
      <c r="P936" s="25">
        <v>220556439</v>
      </c>
      <c r="Q936" s="156">
        <v>150950863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9943654</v>
      </c>
      <c r="X936" s="3"/>
      <c r="Y936" s="3">
        <v>0</v>
      </c>
      <c r="Z936" s="3">
        <v>0</v>
      </c>
      <c r="AA936" s="3">
        <v>0</v>
      </c>
      <c r="AB936" s="3"/>
      <c r="AC936" s="27">
        <v>9943654</v>
      </c>
      <c r="AD936" s="28">
        <v>59661922</v>
      </c>
      <c r="AE936" s="135"/>
      <c r="AG936" s="135"/>
      <c r="AI936" s="135"/>
    </row>
    <row r="937" spans="1:35" x14ac:dyDescent="0.25">
      <c r="A937" s="20">
        <v>925</v>
      </c>
      <c r="B937" s="52"/>
      <c r="C937" s="134" t="str">
        <f>VLOOKUP(D937,[1]Hoja1!$A$2:$B$1115,2,0)</f>
        <v>68296</v>
      </c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>
        <v>55050617</v>
      </c>
      <c r="J937" s="3">
        <v>64545054</v>
      </c>
      <c r="K937" s="3">
        <v>0</v>
      </c>
      <c r="L937" s="3"/>
      <c r="M937" s="3"/>
      <c r="N937" s="3"/>
      <c r="O937" s="3"/>
      <c r="P937" s="25">
        <v>119595671</v>
      </c>
      <c r="Q937" s="156">
        <v>87482809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4587551</v>
      </c>
      <c r="X937" s="3"/>
      <c r="Y937" s="3">
        <v>0</v>
      </c>
      <c r="Z937" s="3">
        <v>0</v>
      </c>
      <c r="AA937" s="3">
        <v>0</v>
      </c>
      <c r="AB937" s="3"/>
      <c r="AC937" s="27">
        <v>4587551</v>
      </c>
      <c r="AD937" s="28">
        <v>27525311</v>
      </c>
      <c r="AE937" s="135"/>
      <c r="AG937" s="135"/>
      <c r="AI937" s="135"/>
    </row>
    <row r="938" spans="1:35" x14ac:dyDescent="0.25">
      <c r="A938" s="29">
        <v>926</v>
      </c>
      <c r="B938" s="52"/>
      <c r="C938" s="134" t="str">
        <f>VLOOKUP(D938,[1]Hoja1!$A$2:$B$1115,2,0)</f>
        <v>68298</v>
      </c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>
        <v>77542960</v>
      </c>
      <c r="J938" s="3">
        <v>80787981</v>
      </c>
      <c r="K938" s="3">
        <v>0</v>
      </c>
      <c r="L938" s="3"/>
      <c r="M938" s="3"/>
      <c r="N938" s="3"/>
      <c r="O938" s="3"/>
      <c r="P938" s="25">
        <v>158330941</v>
      </c>
      <c r="Q938" s="156">
        <v>113097546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6461913</v>
      </c>
      <c r="X938" s="3"/>
      <c r="Y938" s="3">
        <v>0</v>
      </c>
      <c r="Z938" s="3">
        <v>0</v>
      </c>
      <c r="AA938" s="3">
        <v>0</v>
      </c>
      <c r="AB938" s="3"/>
      <c r="AC938" s="27">
        <v>6461913</v>
      </c>
      <c r="AD938" s="28">
        <v>38771482</v>
      </c>
      <c r="AE938" s="135"/>
      <c r="AG938" s="135"/>
      <c r="AI938" s="135"/>
    </row>
    <row r="939" spans="1:35" x14ac:dyDescent="0.25">
      <c r="A939" s="20">
        <v>927</v>
      </c>
      <c r="B939" s="52"/>
      <c r="C939" s="134" t="str">
        <f>VLOOKUP(D939,[1]Hoja1!$A$2:$B$1115,2,0)</f>
        <v>68318</v>
      </c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>
        <v>86194805</v>
      </c>
      <c r="J939" s="3">
        <v>110185306</v>
      </c>
      <c r="K939" s="3">
        <v>0</v>
      </c>
      <c r="L939" s="3"/>
      <c r="M939" s="3"/>
      <c r="N939" s="3"/>
      <c r="O939" s="3"/>
      <c r="P939" s="25">
        <v>196380111</v>
      </c>
      <c r="Q939" s="156">
        <v>146099806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7182900</v>
      </c>
      <c r="X939" s="3"/>
      <c r="Y939" s="3">
        <v>0</v>
      </c>
      <c r="Z939" s="3">
        <v>0</v>
      </c>
      <c r="AA939" s="3">
        <v>0</v>
      </c>
      <c r="AB939" s="3"/>
      <c r="AC939" s="27">
        <v>7182900</v>
      </c>
      <c r="AD939" s="28">
        <v>43097405</v>
      </c>
      <c r="AE939" s="135"/>
      <c r="AG939" s="135"/>
      <c r="AI939" s="135"/>
    </row>
    <row r="940" spans="1:35" x14ac:dyDescent="0.25">
      <c r="A940" s="29">
        <v>928</v>
      </c>
      <c r="B940" s="52"/>
      <c r="C940" s="134" t="str">
        <f>VLOOKUP(D940,[1]Hoja1!$A$2:$B$1115,2,0)</f>
        <v>68320</v>
      </c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>
        <v>77239313</v>
      </c>
      <c r="J940" s="3">
        <v>32450694</v>
      </c>
      <c r="K940" s="3">
        <v>0</v>
      </c>
      <c r="L940" s="3"/>
      <c r="M940" s="3"/>
      <c r="N940" s="3"/>
      <c r="O940" s="3"/>
      <c r="P940" s="25">
        <v>109690007</v>
      </c>
      <c r="Q940" s="156">
        <v>64633739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6436609</v>
      </c>
      <c r="X940" s="3"/>
      <c r="Y940" s="3">
        <v>0</v>
      </c>
      <c r="Z940" s="3">
        <v>0</v>
      </c>
      <c r="AA940" s="3">
        <v>0</v>
      </c>
      <c r="AB940" s="3"/>
      <c r="AC940" s="27">
        <v>6436609</v>
      </c>
      <c r="AD940" s="28">
        <v>38619659</v>
      </c>
      <c r="AE940" s="135"/>
      <c r="AG940" s="135"/>
      <c r="AI940" s="135"/>
    </row>
    <row r="941" spans="1:35" x14ac:dyDescent="0.25">
      <c r="A941" s="20">
        <v>929</v>
      </c>
      <c r="B941" s="52"/>
      <c r="C941" s="134" t="str">
        <f>VLOOKUP(D941,[1]Hoja1!$A$2:$B$1115,2,0)</f>
        <v>68322</v>
      </c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>
        <v>34085774</v>
      </c>
      <c r="J941" s="3">
        <v>38811507</v>
      </c>
      <c r="K941" s="3">
        <v>0</v>
      </c>
      <c r="L941" s="3"/>
      <c r="M941" s="3"/>
      <c r="N941" s="3"/>
      <c r="O941" s="3"/>
      <c r="P941" s="25">
        <v>72897281</v>
      </c>
      <c r="Q941" s="156">
        <v>53013912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2840481</v>
      </c>
      <c r="X941" s="3"/>
      <c r="Y941" s="3">
        <v>0</v>
      </c>
      <c r="Z941" s="3">
        <v>0</v>
      </c>
      <c r="AA941" s="3">
        <v>0</v>
      </c>
      <c r="AB941" s="3"/>
      <c r="AC941" s="27">
        <v>2840481</v>
      </c>
      <c r="AD941" s="28">
        <v>17042888</v>
      </c>
      <c r="AE941" s="135"/>
      <c r="AG941" s="135"/>
      <c r="AI941" s="135"/>
    </row>
    <row r="942" spans="1:35" x14ac:dyDescent="0.25">
      <c r="A942" s="29">
        <v>930</v>
      </c>
      <c r="B942" s="52"/>
      <c r="C942" s="134" t="str">
        <f>VLOOKUP(D942,[1]Hoja1!$A$2:$B$1115,2,0)</f>
        <v>68324</v>
      </c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>
        <v>35405678</v>
      </c>
      <c r="J942" s="3">
        <v>41155269</v>
      </c>
      <c r="K942" s="3">
        <v>0</v>
      </c>
      <c r="L942" s="3"/>
      <c r="M942" s="3"/>
      <c r="N942" s="3"/>
      <c r="O942" s="3"/>
      <c r="P942" s="25">
        <v>76560947</v>
      </c>
      <c r="Q942" s="156">
        <v>55907634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2950473</v>
      </c>
      <c r="X942" s="3"/>
      <c r="Y942" s="3">
        <v>0</v>
      </c>
      <c r="Z942" s="3">
        <v>0</v>
      </c>
      <c r="AA942" s="3">
        <v>0</v>
      </c>
      <c r="AB942" s="3"/>
      <c r="AC942" s="27">
        <v>2950473</v>
      </c>
      <c r="AD942" s="28">
        <v>17702840</v>
      </c>
      <c r="AE942" s="135"/>
      <c r="AG942" s="135"/>
      <c r="AI942" s="135"/>
    </row>
    <row r="943" spans="1:35" x14ac:dyDescent="0.25">
      <c r="A943" s="20">
        <v>931</v>
      </c>
      <c r="B943" s="52"/>
      <c r="C943" s="134" t="str">
        <f>VLOOKUP(D943,[1]Hoja1!$A$2:$B$1115,2,0)</f>
        <v>68327</v>
      </c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>
        <v>69819803</v>
      </c>
      <c r="J943" s="3">
        <v>67674064</v>
      </c>
      <c r="K943" s="3">
        <v>0</v>
      </c>
      <c r="L943" s="3"/>
      <c r="M943" s="3"/>
      <c r="N943" s="3"/>
      <c r="O943" s="3"/>
      <c r="P943" s="25">
        <v>137493867</v>
      </c>
      <c r="Q943" s="156">
        <v>96765649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5818317</v>
      </c>
      <c r="X943" s="3"/>
      <c r="Y943" s="3">
        <v>0</v>
      </c>
      <c r="Z943" s="3">
        <v>0</v>
      </c>
      <c r="AA943" s="3">
        <v>0</v>
      </c>
      <c r="AB943" s="3"/>
      <c r="AC943" s="27">
        <v>5818317</v>
      </c>
      <c r="AD943" s="28">
        <v>34909901</v>
      </c>
      <c r="AE943" s="135"/>
      <c r="AG943" s="135"/>
      <c r="AI943" s="135"/>
    </row>
    <row r="944" spans="1:35" x14ac:dyDescent="0.25">
      <c r="A944" s="29">
        <v>932</v>
      </c>
      <c r="B944" s="52"/>
      <c r="C944" s="134" t="str">
        <f>VLOOKUP(D944,[1]Hoja1!$A$2:$B$1115,2,0)</f>
        <v>68344</v>
      </c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>
        <v>35292352</v>
      </c>
      <c r="J944" s="3">
        <v>46484033</v>
      </c>
      <c r="K944" s="3">
        <v>0</v>
      </c>
      <c r="L944" s="3"/>
      <c r="M944" s="3"/>
      <c r="N944" s="3"/>
      <c r="O944" s="3"/>
      <c r="P944" s="25">
        <v>81776385</v>
      </c>
      <c r="Q944" s="156">
        <v>61189178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2941029</v>
      </c>
      <c r="X944" s="3"/>
      <c r="Y944" s="3">
        <v>0</v>
      </c>
      <c r="Z944" s="3">
        <v>0</v>
      </c>
      <c r="AA944" s="3">
        <v>0</v>
      </c>
      <c r="AB944" s="3"/>
      <c r="AC944" s="27">
        <v>2941029</v>
      </c>
      <c r="AD944" s="28">
        <v>17646178</v>
      </c>
      <c r="AE944" s="135"/>
      <c r="AG944" s="135"/>
      <c r="AI944" s="135"/>
    </row>
    <row r="945" spans="1:35" x14ac:dyDescent="0.25">
      <c r="A945" s="20">
        <v>933</v>
      </c>
      <c r="B945" s="52"/>
      <c r="C945" s="134" t="str">
        <f>VLOOKUP(D945,[1]Hoja1!$A$2:$B$1115,2,0)</f>
        <v>68368</v>
      </c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>
        <v>44844412</v>
      </c>
      <c r="J945" s="3">
        <v>52602631</v>
      </c>
      <c r="K945" s="3">
        <v>0</v>
      </c>
      <c r="L945" s="3"/>
      <c r="M945" s="3"/>
      <c r="N945" s="3"/>
      <c r="O945" s="3"/>
      <c r="P945" s="25">
        <v>97447043</v>
      </c>
      <c r="Q945" s="156">
        <v>71287801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3737034</v>
      </c>
      <c r="X945" s="3"/>
      <c r="Y945" s="3">
        <v>0</v>
      </c>
      <c r="Z945" s="3">
        <v>0</v>
      </c>
      <c r="AA945" s="3">
        <v>0</v>
      </c>
      <c r="AB945" s="3"/>
      <c r="AC945" s="27">
        <v>3737034</v>
      </c>
      <c r="AD945" s="28">
        <v>22422208</v>
      </c>
      <c r="AE945" s="135"/>
      <c r="AG945" s="135"/>
      <c r="AI945" s="135"/>
    </row>
    <row r="946" spans="1:35" x14ac:dyDescent="0.25">
      <c r="A946" s="29">
        <v>934</v>
      </c>
      <c r="B946" s="52"/>
      <c r="C946" s="134" t="str">
        <f>VLOOKUP(D946,[1]Hoja1!$A$2:$B$1115,2,0)</f>
        <v>68370</v>
      </c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>
        <v>36779882</v>
      </c>
      <c r="J946" s="3">
        <v>38983848</v>
      </c>
      <c r="K946" s="3">
        <v>0</v>
      </c>
      <c r="L946" s="3"/>
      <c r="M946" s="3"/>
      <c r="N946" s="3"/>
      <c r="O946" s="3"/>
      <c r="P946" s="25">
        <v>75763730</v>
      </c>
      <c r="Q946" s="156">
        <v>54308798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3064990</v>
      </c>
      <c r="X946" s="3"/>
      <c r="Y946" s="3">
        <v>0</v>
      </c>
      <c r="Z946" s="3">
        <v>0</v>
      </c>
      <c r="AA946" s="3">
        <v>0</v>
      </c>
      <c r="AB946" s="3"/>
      <c r="AC946" s="27">
        <v>3064990</v>
      </c>
      <c r="AD946" s="28">
        <v>18389942</v>
      </c>
      <c r="AE946" s="135"/>
      <c r="AG946" s="135"/>
      <c r="AI946" s="135"/>
    </row>
    <row r="947" spans="1:35" x14ac:dyDescent="0.25">
      <c r="A947" s="20">
        <v>935</v>
      </c>
      <c r="B947" s="52"/>
      <c r="C947" s="134" t="str">
        <f>VLOOKUP(D947,[1]Hoja1!$A$2:$B$1115,2,0)</f>
        <v>68377</v>
      </c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>
        <v>97641920</v>
      </c>
      <c r="J947" s="3">
        <v>106215395</v>
      </c>
      <c r="K947" s="3">
        <v>0</v>
      </c>
      <c r="L947" s="3"/>
      <c r="M947" s="3"/>
      <c r="N947" s="3"/>
      <c r="O947" s="3"/>
      <c r="P947" s="25">
        <v>203857315</v>
      </c>
      <c r="Q947" s="156">
        <v>146899530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8136827</v>
      </c>
      <c r="X947" s="3"/>
      <c r="Y947" s="3">
        <v>0</v>
      </c>
      <c r="Z947" s="3">
        <v>0</v>
      </c>
      <c r="AA947" s="3">
        <v>0</v>
      </c>
      <c r="AB947" s="3"/>
      <c r="AC947" s="27">
        <v>8136827</v>
      </c>
      <c r="AD947" s="28">
        <v>48820958</v>
      </c>
      <c r="AE947" s="135"/>
      <c r="AG947" s="135"/>
      <c r="AI947" s="135"/>
    </row>
    <row r="948" spans="1:35" x14ac:dyDescent="0.25">
      <c r="A948" s="29">
        <v>936</v>
      </c>
      <c r="B948" s="52"/>
      <c r="C948" s="134" t="str">
        <f>VLOOKUP(D948,[1]Hoja1!$A$2:$B$1115,2,0)</f>
        <v>68385</v>
      </c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>
        <v>199687996</v>
      </c>
      <c r="J948" s="3">
        <v>236795617</v>
      </c>
      <c r="K948" s="3">
        <v>0</v>
      </c>
      <c r="L948" s="3"/>
      <c r="M948" s="3"/>
      <c r="N948" s="3"/>
      <c r="O948" s="3"/>
      <c r="P948" s="25">
        <v>436483613</v>
      </c>
      <c r="Q948" s="156">
        <v>319998947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16640666</v>
      </c>
      <c r="X948" s="3"/>
      <c r="Y948" s="3">
        <v>0</v>
      </c>
      <c r="Z948" s="3">
        <v>0</v>
      </c>
      <c r="AA948" s="3">
        <v>0</v>
      </c>
      <c r="AB948" s="3"/>
      <c r="AC948" s="27">
        <v>16640666</v>
      </c>
      <c r="AD948" s="28">
        <v>99844000</v>
      </c>
      <c r="AE948" s="135"/>
      <c r="AG948" s="135"/>
      <c r="AI948" s="135"/>
    </row>
    <row r="949" spans="1:35" x14ac:dyDescent="0.25">
      <c r="A949" s="20">
        <v>937</v>
      </c>
      <c r="B949" s="52"/>
      <c r="C949" s="134" t="str">
        <f>VLOOKUP(D949,[1]Hoja1!$A$2:$B$1115,2,0)</f>
        <v>68397</v>
      </c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>
        <v>41825103</v>
      </c>
      <c r="J949" s="3">
        <v>55935200</v>
      </c>
      <c r="K949" s="3">
        <v>0</v>
      </c>
      <c r="L949" s="3"/>
      <c r="M949" s="3"/>
      <c r="N949" s="3"/>
      <c r="O949" s="3"/>
      <c r="P949" s="25">
        <v>97760303</v>
      </c>
      <c r="Q949" s="156">
        <v>73362325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3485425</v>
      </c>
      <c r="X949" s="3"/>
      <c r="Y949" s="3">
        <v>0</v>
      </c>
      <c r="Z949" s="3">
        <v>0</v>
      </c>
      <c r="AA949" s="3">
        <v>0</v>
      </c>
      <c r="AB949" s="3"/>
      <c r="AC949" s="27">
        <v>3485425</v>
      </c>
      <c r="AD949" s="28">
        <v>20912553</v>
      </c>
      <c r="AE949" s="135"/>
      <c r="AG949" s="135"/>
      <c r="AI949" s="135"/>
    </row>
    <row r="950" spans="1:35" x14ac:dyDescent="0.25">
      <c r="A950" s="29">
        <v>938</v>
      </c>
      <c r="B950" s="52"/>
      <c r="C950" s="134" t="str">
        <f>VLOOKUP(D950,[1]Hoja1!$A$2:$B$1115,2,0)</f>
        <v>68406</v>
      </c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>
        <v>544467448</v>
      </c>
      <c r="J950" s="3">
        <v>615572618</v>
      </c>
      <c r="K950" s="3">
        <v>0</v>
      </c>
      <c r="L950" s="3"/>
      <c r="M950" s="3"/>
      <c r="N950" s="3"/>
      <c r="O950" s="3"/>
      <c r="P950" s="25">
        <v>1160040066</v>
      </c>
      <c r="Q950" s="156">
        <v>842434053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45372287</v>
      </c>
      <c r="X950" s="3"/>
      <c r="Y950" s="3">
        <v>0</v>
      </c>
      <c r="Z950" s="3">
        <v>0</v>
      </c>
      <c r="AA950" s="3">
        <v>0</v>
      </c>
      <c r="AB950" s="3"/>
      <c r="AC950" s="27">
        <v>45372287</v>
      </c>
      <c r="AD950" s="28">
        <v>272233726</v>
      </c>
      <c r="AE950" s="135"/>
      <c r="AG950" s="135"/>
      <c r="AI950" s="135"/>
    </row>
    <row r="951" spans="1:35" x14ac:dyDescent="0.25">
      <c r="A951" s="20">
        <v>939</v>
      </c>
      <c r="B951" s="52"/>
      <c r="C951" s="134" t="str">
        <f>VLOOKUP(D951,[1]Hoja1!$A$2:$B$1115,2,0)</f>
        <v>68418</v>
      </c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>
        <v>335513060</v>
      </c>
      <c r="J951" s="3">
        <v>314126365</v>
      </c>
      <c r="K951" s="3">
        <v>0</v>
      </c>
      <c r="L951" s="3"/>
      <c r="M951" s="3"/>
      <c r="N951" s="3"/>
      <c r="O951" s="3"/>
      <c r="P951" s="25">
        <v>649639425</v>
      </c>
      <c r="Q951" s="156">
        <v>453923475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27959422</v>
      </c>
      <c r="X951" s="3"/>
      <c r="Y951" s="3">
        <v>0</v>
      </c>
      <c r="Z951" s="3">
        <v>0</v>
      </c>
      <c r="AA951" s="3">
        <v>0</v>
      </c>
      <c r="AB951" s="3"/>
      <c r="AC951" s="27">
        <v>27959422</v>
      </c>
      <c r="AD951" s="28">
        <v>167756528</v>
      </c>
      <c r="AE951" s="135"/>
      <c r="AG951" s="135"/>
      <c r="AI951" s="135"/>
    </row>
    <row r="952" spans="1:35" x14ac:dyDescent="0.25">
      <c r="A952" s="29">
        <v>940</v>
      </c>
      <c r="B952" s="52"/>
      <c r="C952" s="134" t="str">
        <f>VLOOKUP(D952,[1]Hoja1!$A$2:$B$1115,2,0)</f>
        <v>68425</v>
      </c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>
        <v>41038606</v>
      </c>
      <c r="J952" s="3">
        <v>37986270</v>
      </c>
      <c r="K952" s="3">
        <v>0</v>
      </c>
      <c r="L952" s="3"/>
      <c r="M952" s="3"/>
      <c r="N952" s="3"/>
      <c r="O952" s="3"/>
      <c r="P952" s="25">
        <v>79024876</v>
      </c>
      <c r="Q952" s="156">
        <v>55085690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3419884</v>
      </c>
      <c r="X952" s="3"/>
      <c r="Y952" s="3">
        <v>0</v>
      </c>
      <c r="Z952" s="3">
        <v>0</v>
      </c>
      <c r="AA952" s="3">
        <v>0</v>
      </c>
      <c r="AB952" s="3"/>
      <c r="AC952" s="27">
        <v>3419884</v>
      </c>
      <c r="AD952" s="28">
        <v>20519302</v>
      </c>
      <c r="AE952" s="135"/>
      <c r="AG952" s="135"/>
      <c r="AI952" s="135"/>
    </row>
    <row r="953" spans="1:35" x14ac:dyDescent="0.25">
      <c r="A953" s="20">
        <v>941</v>
      </c>
      <c r="B953" s="52"/>
      <c r="C953" s="134" t="str">
        <f>VLOOKUP(D953,[1]Hoja1!$A$2:$B$1115,2,0)</f>
        <v>68432</v>
      </c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>
        <v>320122772</v>
      </c>
      <c r="J953" s="3">
        <v>417119711</v>
      </c>
      <c r="K953" s="3">
        <v>0</v>
      </c>
      <c r="L953" s="3"/>
      <c r="M953" s="3"/>
      <c r="N953" s="3"/>
      <c r="O953" s="3"/>
      <c r="P953" s="25">
        <v>737242483</v>
      </c>
      <c r="Q953" s="156">
        <v>550504201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26676898</v>
      </c>
      <c r="X953" s="3"/>
      <c r="Y953" s="3">
        <v>0</v>
      </c>
      <c r="Z953" s="3">
        <v>0</v>
      </c>
      <c r="AA953" s="3">
        <v>0</v>
      </c>
      <c r="AB953" s="3"/>
      <c r="AC953" s="27">
        <v>26676898</v>
      </c>
      <c r="AD953" s="28">
        <v>160061384</v>
      </c>
      <c r="AE953" s="135"/>
      <c r="AG953" s="135"/>
      <c r="AI953" s="135"/>
    </row>
    <row r="954" spans="1:35" x14ac:dyDescent="0.25">
      <c r="A954" s="29">
        <v>942</v>
      </c>
      <c r="B954" s="52"/>
      <c r="C954" s="134" t="str">
        <f>VLOOKUP(D954,[1]Hoja1!$A$2:$B$1115,2,0)</f>
        <v>68444</v>
      </c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>
        <v>108290206</v>
      </c>
      <c r="J954" s="3">
        <v>126639056</v>
      </c>
      <c r="K954" s="3">
        <v>0</v>
      </c>
      <c r="L954" s="3"/>
      <c r="M954" s="3"/>
      <c r="N954" s="3"/>
      <c r="O954" s="3"/>
      <c r="P954" s="25">
        <v>234929262</v>
      </c>
      <c r="Q954" s="156">
        <v>171759976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9024184</v>
      </c>
      <c r="X954" s="3"/>
      <c r="Y954" s="3">
        <v>0</v>
      </c>
      <c r="Z954" s="3">
        <v>0</v>
      </c>
      <c r="AA954" s="3">
        <v>0</v>
      </c>
      <c r="AB954" s="3"/>
      <c r="AC954" s="27">
        <v>9024184</v>
      </c>
      <c r="AD954" s="28">
        <v>54145102</v>
      </c>
      <c r="AE954" s="135"/>
      <c r="AG954" s="135"/>
      <c r="AI954" s="135"/>
    </row>
    <row r="955" spans="1:35" x14ac:dyDescent="0.25">
      <c r="A955" s="20">
        <v>943</v>
      </c>
      <c r="B955" s="52"/>
      <c r="C955" s="134" t="str">
        <f>VLOOKUP(D955,[1]Hoja1!$A$2:$B$1115,2,0)</f>
        <v>68464</v>
      </c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>
        <v>251264656</v>
      </c>
      <c r="J955" s="3">
        <v>244614664</v>
      </c>
      <c r="K955" s="3">
        <v>0</v>
      </c>
      <c r="L955" s="3"/>
      <c r="M955" s="3"/>
      <c r="N955" s="3"/>
      <c r="O955" s="3"/>
      <c r="P955" s="25">
        <v>495879320</v>
      </c>
      <c r="Q955" s="156">
        <v>349308269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20938721</v>
      </c>
      <c r="X955" s="3"/>
      <c r="Y955" s="3">
        <v>0</v>
      </c>
      <c r="Z955" s="3">
        <v>0</v>
      </c>
      <c r="AA955" s="3">
        <v>0</v>
      </c>
      <c r="AB955" s="3"/>
      <c r="AC955" s="27">
        <v>20938721</v>
      </c>
      <c r="AD955" s="28">
        <v>125632330</v>
      </c>
      <c r="AE955" s="135"/>
      <c r="AG955" s="135"/>
      <c r="AI955" s="135"/>
    </row>
    <row r="956" spans="1:35" x14ac:dyDescent="0.25">
      <c r="A956" s="29">
        <v>944</v>
      </c>
      <c r="B956" s="52"/>
      <c r="C956" s="134" t="str">
        <f>VLOOKUP(D956,[1]Hoja1!$A$2:$B$1115,2,0)</f>
        <v>68468</v>
      </c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>
        <v>58334737</v>
      </c>
      <c r="J956" s="3">
        <v>64798148</v>
      </c>
      <c r="K956" s="3">
        <v>0</v>
      </c>
      <c r="L956" s="3"/>
      <c r="M956" s="3"/>
      <c r="N956" s="3"/>
      <c r="O956" s="3"/>
      <c r="P956" s="25">
        <v>123132885</v>
      </c>
      <c r="Q956" s="156">
        <v>89104288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4861228</v>
      </c>
      <c r="X956" s="3"/>
      <c r="Y956" s="3">
        <v>0</v>
      </c>
      <c r="Z956" s="3">
        <v>0</v>
      </c>
      <c r="AA956" s="3">
        <v>0</v>
      </c>
      <c r="AB956" s="3"/>
      <c r="AC956" s="27">
        <v>4861228</v>
      </c>
      <c r="AD956" s="28">
        <v>29167369</v>
      </c>
      <c r="AE956" s="135"/>
      <c r="AG956" s="135"/>
      <c r="AI956" s="135"/>
    </row>
    <row r="957" spans="1:35" x14ac:dyDescent="0.25">
      <c r="A957" s="20">
        <v>945</v>
      </c>
      <c r="B957" s="52"/>
      <c r="C957" s="134" t="str">
        <f>VLOOKUP(D957,[1]Hoja1!$A$2:$B$1115,2,0)</f>
        <v>68498</v>
      </c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>
        <v>70870573</v>
      </c>
      <c r="J957" s="3">
        <v>82858919</v>
      </c>
      <c r="K957" s="3">
        <v>0</v>
      </c>
      <c r="L957" s="3"/>
      <c r="M957" s="3"/>
      <c r="N957" s="3"/>
      <c r="O957" s="3"/>
      <c r="P957" s="25">
        <v>153729492</v>
      </c>
      <c r="Q957" s="156">
        <v>112388324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5905881</v>
      </c>
      <c r="X957" s="3"/>
      <c r="Y957" s="3">
        <v>0</v>
      </c>
      <c r="Z957" s="3">
        <v>0</v>
      </c>
      <c r="AA957" s="3">
        <v>0</v>
      </c>
      <c r="AB957" s="3"/>
      <c r="AC957" s="27">
        <v>5905881</v>
      </c>
      <c r="AD957" s="28">
        <v>35435287</v>
      </c>
      <c r="AE957" s="135"/>
      <c r="AG957" s="135"/>
      <c r="AI957" s="135"/>
    </row>
    <row r="958" spans="1:35" x14ac:dyDescent="0.25">
      <c r="A958" s="29">
        <v>946</v>
      </c>
      <c r="B958" s="52"/>
      <c r="C958" s="134" t="str">
        <f>VLOOKUP(D958,[1]Hoja1!$A$2:$B$1115,2,0)</f>
        <v>68500</v>
      </c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>
        <v>193561090</v>
      </c>
      <c r="J958" s="3">
        <v>211239619</v>
      </c>
      <c r="K958" s="3">
        <v>0</v>
      </c>
      <c r="L958" s="3"/>
      <c r="M958" s="3"/>
      <c r="N958" s="3"/>
      <c r="O958" s="3"/>
      <c r="P958" s="25">
        <v>404800709</v>
      </c>
      <c r="Q958" s="156">
        <v>291890074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16130091</v>
      </c>
      <c r="X958" s="3"/>
      <c r="Y958" s="3">
        <v>0</v>
      </c>
      <c r="Z958" s="3">
        <v>0</v>
      </c>
      <c r="AA958" s="3">
        <v>0</v>
      </c>
      <c r="AB958" s="3"/>
      <c r="AC958" s="27">
        <v>16130091</v>
      </c>
      <c r="AD958" s="28">
        <v>96780544</v>
      </c>
      <c r="AE958" s="135"/>
      <c r="AG958" s="135"/>
      <c r="AI958" s="135"/>
    </row>
    <row r="959" spans="1:35" x14ac:dyDescent="0.25">
      <c r="A959" s="20">
        <v>947</v>
      </c>
      <c r="B959" s="52"/>
      <c r="C959" s="134" t="str">
        <f>VLOOKUP(D959,[1]Hoja1!$A$2:$B$1115,2,0)</f>
        <v>68502</v>
      </c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>
        <v>74661879</v>
      </c>
      <c r="J959" s="3">
        <v>78983294</v>
      </c>
      <c r="K959" s="3">
        <v>0</v>
      </c>
      <c r="L959" s="3"/>
      <c r="M959" s="3"/>
      <c r="N959" s="3"/>
      <c r="O959" s="3"/>
      <c r="P959" s="25">
        <v>153645173</v>
      </c>
      <c r="Q959" s="156">
        <v>110092409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6221823</v>
      </c>
      <c r="X959" s="3"/>
      <c r="Y959" s="3">
        <v>0</v>
      </c>
      <c r="Z959" s="3">
        <v>0</v>
      </c>
      <c r="AA959" s="3">
        <v>0</v>
      </c>
      <c r="AB959" s="3"/>
      <c r="AC959" s="27">
        <v>6221823</v>
      </c>
      <c r="AD959" s="28">
        <v>37330941</v>
      </c>
      <c r="AE959" s="135"/>
      <c r="AG959" s="135"/>
      <c r="AI959" s="135"/>
    </row>
    <row r="960" spans="1:35" x14ac:dyDescent="0.25">
      <c r="A960" s="29">
        <v>948</v>
      </c>
      <c r="B960" s="52"/>
      <c r="C960" s="134" t="str">
        <f>VLOOKUP(D960,[1]Hoja1!$A$2:$B$1115,2,0)</f>
        <v>68522</v>
      </c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>
        <v>23101714</v>
      </c>
      <c r="J960" s="3">
        <v>29331154</v>
      </c>
      <c r="K960" s="3">
        <v>0</v>
      </c>
      <c r="L960" s="3"/>
      <c r="M960" s="3"/>
      <c r="N960" s="3"/>
      <c r="O960" s="3"/>
      <c r="P960" s="25">
        <v>52432868</v>
      </c>
      <c r="Q960" s="156">
        <v>38956869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1925143</v>
      </c>
      <c r="X960" s="3"/>
      <c r="Y960" s="3">
        <v>0</v>
      </c>
      <c r="Z960" s="3">
        <v>0</v>
      </c>
      <c r="AA960" s="3">
        <v>0</v>
      </c>
      <c r="AB960" s="3"/>
      <c r="AC960" s="27">
        <v>1925143</v>
      </c>
      <c r="AD960" s="28">
        <v>11550856</v>
      </c>
      <c r="AE960" s="135"/>
      <c r="AG960" s="135"/>
      <c r="AI960" s="135"/>
    </row>
    <row r="961" spans="1:35" x14ac:dyDescent="0.25">
      <c r="A961" s="20">
        <v>949</v>
      </c>
      <c r="B961" s="52"/>
      <c r="C961" s="134" t="str">
        <f>VLOOKUP(D961,[1]Hoja1!$A$2:$B$1115,2,0)</f>
        <v>68524</v>
      </c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>
        <v>43878845</v>
      </c>
      <c r="J961" s="3">
        <v>45456986</v>
      </c>
      <c r="K961" s="3">
        <v>0</v>
      </c>
      <c r="L961" s="3"/>
      <c r="M961" s="3"/>
      <c r="N961" s="3"/>
      <c r="O961" s="3"/>
      <c r="P961" s="25">
        <v>89335831</v>
      </c>
      <c r="Q961" s="156">
        <v>63739836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3656570</v>
      </c>
      <c r="X961" s="3"/>
      <c r="Y961" s="3">
        <v>0</v>
      </c>
      <c r="Z961" s="3">
        <v>0</v>
      </c>
      <c r="AA961" s="3">
        <v>0</v>
      </c>
      <c r="AB961" s="3"/>
      <c r="AC961" s="27">
        <v>3656570</v>
      </c>
      <c r="AD961" s="28">
        <v>21939425</v>
      </c>
      <c r="AE961" s="135"/>
      <c r="AG961" s="135"/>
      <c r="AI961" s="135"/>
    </row>
    <row r="962" spans="1:35" x14ac:dyDescent="0.25">
      <c r="A962" s="29">
        <v>950</v>
      </c>
      <c r="B962" s="52"/>
      <c r="C962" s="134" t="str">
        <f>VLOOKUP(D962,[1]Hoja1!$A$2:$B$1115,2,0)</f>
        <v>68533</v>
      </c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>
        <v>82561358</v>
      </c>
      <c r="J962" s="3">
        <v>85547377</v>
      </c>
      <c r="K962" s="3">
        <v>0</v>
      </c>
      <c r="L962" s="3"/>
      <c r="M962" s="3"/>
      <c r="N962" s="3"/>
      <c r="O962" s="3"/>
      <c r="P962" s="25">
        <v>168108735</v>
      </c>
      <c r="Q962" s="156">
        <v>119947942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6880113</v>
      </c>
      <c r="X962" s="3"/>
      <c r="Y962" s="3">
        <v>0</v>
      </c>
      <c r="Z962" s="3">
        <v>0</v>
      </c>
      <c r="AA962" s="3">
        <v>0</v>
      </c>
      <c r="AB962" s="3"/>
      <c r="AC962" s="27">
        <v>6880113</v>
      </c>
      <c r="AD962" s="28">
        <v>41280680</v>
      </c>
      <c r="AE962" s="135"/>
      <c r="AG962" s="135"/>
      <c r="AI962" s="135"/>
    </row>
    <row r="963" spans="1:35" x14ac:dyDescent="0.25">
      <c r="A963" s="20">
        <v>951</v>
      </c>
      <c r="B963" s="52"/>
      <c r="C963" s="134" t="str">
        <f>VLOOKUP(D963,[1]Hoja1!$A$2:$B$1115,2,0)</f>
        <v>68549</v>
      </c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>
        <v>55195425</v>
      </c>
      <c r="J963" s="3">
        <v>63773240</v>
      </c>
      <c r="K963" s="3">
        <v>0</v>
      </c>
      <c r="L963" s="3"/>
      <c r="M963" s="3"/>
      <c r="N963" s="3"/>
      <c r="O963" s="3"/>
      <c r="P963" s="25">
        <v>118968665</v>
      </c>
      <c r="Q963" s="156">
        <v>86771335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4599619</v>
      </c>
      <c r="X963" s="3"/>
      <c r="Y963" s="3">
        <v>0</v>
      </c>
      <c r="Z963" s="3">
        <v>0</v>
      </c>
      <c r="AA963" s="3">
        <v>0</v>
      </c>
      <c r="AB963" s="3"/>
      <c r="AC963" s="27">
        <v>4599619</v>
      </c>
      <c r="AD963" s="28">
        <v>27597711</v>
      </c>
      <c r="AE963" s="135"/>
      <c r="AG963" s="135"/>
      <c r="AI963" s="135"/>
    </row>
    <row r="964" spans="1:35" x14ac:dyDescent="0.25">
      <c r="A964" s="29">
        <v>952</v>
      </c>
      <c r="B964" s="52"/>
      <c r="C964" s="134" t="str">
        <f>VLOOKUP(D964,[1]Hoja1!$A$2:$B$1115,2,0)</f>
        <v>68572</v>
      </c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>
        <v>257703232</v>
      </c>
      <c r="J964" s="3">
        <v>203517712</v>
      </c>
      <c r="K964" s="3">
        <v>0</v>
      </c>
      <c r="L964" s="3"/>
      <c r="M964" s="3"/>
      <c r="N964" s="3"/>
      <c r="O964" s="3"/>
      <c r="P964" s="25">
        <v>461220944</v>
      </c>
      <c r="Q964" s="156">
        <v>310894057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21475269</v>
      </c>
      <c r="X964" s="3"/>
      <c r="Y964" s="3">
        <v>0</v>
      </c>
      <c r="Z964" s="3">
        <v>0</v>
      </c>
      <c r="AA964" s="3">
        <v>0</v>
      </c>
      <c r="AB964" s="3"/>
      <c r="AC964" s="27">
        <v>21475269</v>
      </c>
      <c r="AD964" s="28">
        <v>128851618</v>
      </c>
      <c r="AE964" s="135"/>
      <c r="AG964" s="135"/>
      <c r="AI964" s="135"/>
    </row>
    <row r="965" spans="1:35" x14ac:dyDescent="0.25">
      <c r="A965" s="20">
        <v>953</v>
      </c>
      <c r="B965" s="52"/>
      <c r="C965" s="134" t="str">
        <f>VLOOKUP(D965,[1]Hoja1!$A$2:$B$1115,2,0)</f>
        <v>68573</v>
      </c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>
        <v>174303084</v>
      </c>
      <c r="J965" s="3">
        <v>184908147</v>
      </c>
      <c r="K965" s="3">
        <v>0</v>
      </c>
      <c r="L965" s="3"/>
      <c r="M965" s="3"/>
      <c r="N965" s="3"/>
      <c r="O965" s="3"/>
      <c r="P965" s="25">
        <v>359211231</v>
      </c>
      <c r="Q965" s="156">
        <v>257534432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14525257</v>
      </c>
      <c r="X965" s="3"/>
      <c r="Y965" s="3">
        <v>0</v>
      </c>
      <c r="Z965" s="3">
        <v>0</v>
      </c>
      <c r="AA965" s="3">
        <v>0</v>
      </c>
      <c r="AB965" s="3"/>
      <c r="AC965" s="27">
        <v>14525257</v>
      </c>
      <c r="AD965" s="28">
        <v>87151542</v>
      </c>
      <c r="AE965" s="135"/>
      <c r="AG965" s="135"/>
      <c r="AI965" s="135"/>
    </row>
    <row r="966" spans="1:35" x14ac:dyDescent="0.25">
      <c r="A966" s="29">
        <v>954</v>
      </c>
      <c r="B966" s="52"/>
      <c r="C966" s="134" t="str">
        <f>VLOOKUP(D966,[1]Hoja1!$A$2:$B$1115,2,0)</f>
        <v>68575</v>
      </c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>
        <v>1155669056</v>
      </c>
      <c r="J966" s="3">
        <v>992139348</v>
      </c>
      <c r="K966" s="3">
        <v>0</v>
      </c>
      <c r="L966" s="3"/>
      <c r="M966" s="3"/>
      <c r="N966" s="3"/>
      <c r="O966" s="3"/>
      <c r="P966" s="25">
        <v>2147808404</v>
      </c>
      <c r="Q966" s="156">
        <v>1473668123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96305755</v>
      </c>
      <c r="X966" s="3"/>
      <c r="Y966" s="3">
        <v>0</v>
      </c>
      <c r="Z966" s="3">
        <v>0</v>
      </c>
      <c r="AA966" s="3">
        <v>0</v>
      </c>
      <c r="AB966" s="3"/>
      <c r="AC966" s="27">
        <v>96305755</v>
      </c>
      <c r="AD966" s="28">
        <v>577834526</v>
      </c>
      <c r="AE966" s="135"/>
      <c r="AG966" s="135"/>
      <c r="AI966" s="135"/>
    </row>
    <row r="967" spans="1:35" x14ac:dyDescent="0.25">
      <c r="A967" s="20">
        <v>955</v>
      </c>
      <c r="B967" s="52"/>
      <c r="C967" s="134" t="str">
        <f>VLOOKUP(D967,[1]Hoja1!$A$2:$B$1115,2,0)</f>
        <v>68615</v>
      </c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>
        <v>560255552</v>
      </c>
      <c r="J967" s="3">
        <v>623921787</v>
      </c>
      <c r="K967" s="3">
        <v>0</v>
      </c>
      <c r="L967" s="3"/>
      <c r="M967" s="3"/>
      <c r="N967" s="3"/>
      <c r="O967" s="3"/>
      <c r="P967" s="25">
        <v>1184177339</v>
      </c>
      <c r="Q967" s="156">
        <v>857361602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46687963</v>
      </c>
      <c r="X967" s="3"/>
      <c r="Y967" s="3">
        <v>0</v>
      </c>
      <c r="Z967" s="3">
        <v>0</v>
      </c>
      <c r="AA967" s="3">
        <v>0</v>
      </c>
      <c r="AB967" s="3"/>
      <c r="AC967" s="27">
        <v>46687963</v>
      </c>
      <c r="AD967" s="28">
        <v>280127774</v>
      </c>
      <c r="AE967" s="135"/>
      <c r="AG967" s="135"/>
      <c r="AI967" s="135"/>
    </row>
    <row r="968" spans="1:35" x14ac:dyDescent="0.25">
      <c r="A968" s="29">
        <v>956</v>
      </c>
      <c r="B968" s="52"/>
      <c r="C968" s="134" t="str">
        <f>VLOOKUP(D968,[1]Hoja1!$A$2:$B$1115,2,0)</f>
        <v>68655</v>
      </c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>
        <v>960608384</v>
      </c>
      <c r="J968" s="3">
        <v>799955219</v>
      </c>
      <c r="K968" s="3">
        <v>0</v>
      </c>
      <c r="L968" s="3"/>
      <c r="M968" s="3"/>
      <c r="N968" s="3"/>
      <c r="O968" s="3"/>
      <c r="P968" s="25">
        <v>1760563603</v>
      </c>
      <c r="Q968" s="156">
        <v>1200208714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80050699</v>
      </c>
      <c r="X968" s="3"/>
      <c r="Y968" s="3">
        <v>0</v>
      </c>
      <c r="Z968" s="3">
        <v>0</v>
      </c>
      <c r="AA968" s="3">
        <v>0</v>
      </c>
      <c r="AB968" s="3"/>
      <c r="AC968" s="27">
        <v>80050699</v>
      </c>
      <c r="AD968" s="28">
        <v>480304190</v>
      </c>
      <c r="AE968" s="135"/>
      <c r="AG968" s="135"/>
      <c r="AI968" s="135"/>
    </row>
    <row r="969" spans="1:35" x14ac:dyDescent="0.25">
      <c r="A969" s="20">
        <v>957</v>
      </c>
      <c r="B969" s="52"/>
      <c r="C969" s="134" t="str">
        <f>VLOOKUP(D969,[1]Hoja1!$A$2:$B$1115,2,0)</f>
        <v>68669</v>
      </c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>
        <v>136242552</v>
      </c>
      <c r="J969" s="3">
        <v>94558843</v>
      </c>
      <c r="K969" s="3">
        <v>0</v>
      </c>
      <c r="L969" s="3"/>
      <c r="M969" s="3"/>
      <c r="N969" s="3"/>
      <c r="O969" s="3"/>
      <c r="P969" s="25">
        <v>230801395</v>
      </c>
      <c r="Q969" s="156">
        <v>151326573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11353546</v>
      </c>
      <c r="X969" s="3"/>
      <c r="Y969" s="3">
        <v>0</v>
      </c>
      <c r="Z969" s="3">
        <v>0</v>
      </c>
      <c r="AA969" s="3">
        <v>0</v>
      </c>
      <c r="AB969" s="3"/>
      <c r="AC969" s="27">
        <v>11353546</v>
      </c>
      <c r="AD969" s="28">
        <v>68121276</v>
      </c>
      <c r="AE969" s="135"/>
      <c r="AG969" s="135"/>
      <c r="AI969" s="135"/>
    </row>
    <row r="970" spans="1:35" x14ac:dyDescent="0.25">
      <c r="A970" s="29">
        <v>958</v>
      </c>
      <c r="B970" s="52"/>
      <c r="C970" s="134" t="str">
        <f>VLOOKUP(D970,[1]Hoja1!$A$2:$B$1115,2,0)</f>
        <v>68673</v>
      </c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>
        <v>31524066</v>
      </c>
      <c r="J970" s="3">
        <v>32331867</v>
      </c>
      <c r="K970" s="3">
        <v>0</v>
      </c>
      <c r="L970" s="3"/>
      <c r="M970" s="3"/>
      <c r="N970" s="3"/>
      <c r="O970" s="3"/>
      <c r="P970" s="25">
        <v>63855933</v>
      </c>
      <c r="Q970" s="156">
        <v>45466897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2627006</v>
      </c>
      <c r="X970" s="3"/>
      <c r="Y970" s="3">
        <v>0</v>
      </c>
      <c r="Z970" s="3">
        <v>0</v>
      </c>
      <c r="AA970" s="3">
        <v>0</v>
      </c>
      <c r="AB970" s="3"/>
      <c r="AC970" s="27">
        <v>2627006</v>
      </c>
      <c r="AD970" s="28">
        <v>15762030</v>
      </c>
      <c r="AE970" s="135"/>
      <c r="AG970" s="135"/>
      <c r="AI970" s="135"/>
    </row>
    <row r="971" spans="1:35" x14ac:dyDescent="0.25">
      <c r="A971" s="20">
        <v>959</v>
      </c>
      <c r="B971" s="52"/>
      <c r="C971" s="134" t="str">
        <f>VLOOKUP(D971,[1]Hoja1!$A$2:$B$1115,2,0)</f>
        <v>68679</v>
      </c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>
        <v>655719520</v>
      </c>
      <c r="J971" s="3">
        <v>831542051</v>
      </c>
      <c r="K971" s="3">
        <v>0</v>
      </c>
      <c r="L971" s="3"/>
      <c r="M971" s="3"/>
      <c r="N971" s="3"/>
      <c r="O971" s="3"/>
      <c r="P971" s="25">
        <v>1487261571</v>
      </c>
      <c r="Q971" s="156">
        <v>1104758516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54643293</v>
      </c>
      <c r="X971" s="3"/>
      <c r="Y971" s="3">
        <v>0</v>
      </c>
      <c r="Z971" s="3">
        <v>0</v>
      </c>
      <c r="AA971" s="3">
        <v>0</v>
      </c>
      <c r="AB971" s="3"/>
      <c r="AC971" s="27">
        <v>54643293</v>
      </c>
      <c r="AD971" s="28">
        <v>327859762</v>
      </c>
      <c r="AE971" s="135"/>
      <c r="AG971" s="135"/>
      <c r="AI971" s="135"/>
    </row>
    <row r="972" spans="1:35" x14ac:dyDescent="0.25">
      <c r="A972" s="29">
        <v>960</v>
      </c>
      <c r="B972" s="52"/>
      <c r="C972" s="134" t="str">
        <f>VLOOKUP(D972,[1]Hoja1!$A$2:$B$1115,2,0)</f>
        <v>68682</v>
      </c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>
        <v>33797104</v>
      </c>
      <c r="J972" s="3">
        <v>38072534</v>
      </c>
      <c r="K972" s="3">
        <v>0</v>
      </c>
      <c r="L972" s="3"/>
      <c r="M972" s="3"/>
      <c r="N972" s="3"/>
      <c r="O972" s="3"/>
      <c r="P972" s="25">
        <v>71869638</v>
      </c>
      <c r="Q972" s="156">
        <v>52154659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2816425</v>
      </c>
      <c r="X972" s="3"/>
      <c r="Y972" s="3">
        <v>0</v>
      </c>
      <c r="Z972" s="3">
        <v>0</v>
      </c>
      <c r="AA972" s="3">
        <v>0</v>
      </c>
      <c r="AB972" s="3"/>
      <c r="AC972" s="27">
        <v>2816425</v>
      </c>
      <c r="AD972" s="28">
        <v>16898554</v>
      </c>
      <c r="AE972" s="135"/>
      <c r="AG972" s="135"/>
      <c r="AI972" s="135"/>
    </row>
    <row r="973" spans="1:35" x14ac:dyDescent="0.25">
      <c r="A973" s="20">
        <v>961</v>
      </c>
      <c r="B973" s="52"/>
      <c r="C973" s="134" t="str">
        <f>VLOOKUP(D973,[1]Hoja1!$A$2:$B$1115,2,0)</f>
        <v>68684</v>
      </c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>
        <v>61588968</v>
      </c>
      <c r="J973" s="3">
        <v>63647273</v>
      </c>
      <c r="K973" s="3">
        <v>0</v>
      </c>
      <c r="L973" s="3"/>
      <c r="M973" s="3"/>
      <c r="N973" s="3"/>
      <c r="O973" s="3"/>
      <c r="P973" s="25">
        <v>125236241</v>
      </c>
      <c r="Q973" s="156">
        <v>89309343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5132414</v>
      </c>
      <c r="X973" s="3"/>
      <c r="Y973" s="3">
        <v>0</v>
      </c>
      <c r="Z973" s="3">
        <v>0</v>
      </c>
      <c r="AA973" s="3">
        <v>0</v>
      </c>
      <c r="AB973" s="3"/>
      <c r="AC973" s="27">
        <v>5132414</v>
      </c>
      <c r="AD973" s="28">
        <v>30794484</v>
      </c>
      <c r="AE973" s="135"/>
      <c r="AG973" s="135"/>
      <c r="AI973" s="135"/>
    </row>
    <row r="974" spans="1:35" x14ac:dyDescent="0.25">
      <c r="A974" s="29">
        <v>962</v>
      </c>
      <c r="B974" s="52"/>
      <c r="C974" s="134" t="str">
        <f>VLOOKUP(D974,[1]Hoja1!$A$2:$B$1115,2,0)</f>
        <v>68686</v>
      </c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>
        <v>35361970</v>
      </c>
      <c r="J974" s="3">
        <v>38513877</v>
      </c>
      <c r="K974" s="3">
        <v>0</v>
      </c>
      <c r="L974" s="3"/>
      <c r="M974" s="3"/>
      <c r="N974" s="3"/>
      <c r="O974" s="3"/>
      <c r="P974" s="25">
        <v>73875847</v>
      </c>
      <c r="Q974" s="156">
        <v>53248032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2946831</v>
      </c>
      <c r="X974" s="3"/>
      <c r="Y974" s="3">
        <v>0</v>
      </c>
      <c r="Z974" s="3">
        <v>0</v>
      </c>
      <c r="AA974" s="3">
        <v>0</v>
      </c>
      <c r="AB974" s="3"/>
      <c r="AC974" s="27">
        <v>2946831</v>
      </c>
      <c r="AD974" s="28">
        <v>17680984</v>
      </c>
      <c r="AE974" s="135"/>
      <c r="AG974" s="135"/>
      <c r="AI974" s="135"/>
    </row>
    <row r="975" spans="1:35" x14ac:dyDescent="0.25">
      <c r="A975" s="20">
        <v>963</v>
      </c>
      <c r="B975" s="52"/>
      <c r="C975" s="134" t="str">
        <f>VLOOKUP(D975,[1]Hoja1!$A$2:$B$1115,2,0)</f>
        <v>68689</v>
      </c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>
        <v>682261752</v>
      </c>
      <c r="J975" s="3">
        <v>733824398</v>
      </c>
      <c r="K975" s="3">
        <v>0</v>
      </c>
      <c r="L975" s="3"/>
      <c r="M975" s="3"/>
      <c r="N975" s="3"/>
      <c r="O975" s="3"/>
      <c r="P975" s="25">
        <v>1416086150</v>
      </c>
      <c r="Q975" s="156">
        <v>1018100128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56855146</v>
      </c>
      <c r="X975" s="3"/>
      <c r="Y975" s="3">
        <v>0</v>
      </c>
      <c r="Z975" s="3">
        <v>0</v>
      </c>
      <c r="AA975" s="3">
        <v>0</v>
      </c>
      <c r="AB975" s="3"/>
      <c r="AC975" s="27">
        <v>56855146</v>
      </c>
      <c r="AD975" s="28">
        <v>341130876</v>
      </c>
      <c r="AE975" s="135"/>
      <c r="AG975" s="135"/>
      <c r="AI975" s="135"/>
    </row>
    <row r="976" spans="1:35" x14ac:dyDescent="0.25">
      <c r="A976" s="29">
        <v>964</v>
      </c>
      <c r="B976" s="52"/>
      <c r="C976" s="134" t="str">
        <f>VLOOKUP(D976,[1]Hoja1!$A$2:$B$1115,2,0)</f>
        <v>68705</v>
      </c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>
        <v>36155042</v>
      </c>
      <c r="J976" s="3">
        <v>44770684</v>
      </c>
      <c r="K976" s="3">
        <v>0</v>
      </c>
      <c r="L976" s="3"/>
      <c r="M976" s="3"/>
      <c r="N976" s="3"/>
      <c r="O976" s="3"/>
      <c r="P976" s="25">
        <v>80925726</v>
      </c>
      <c r="Q976" s="156">
        <v>59835284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3012920</v>
      </c>
      <c r="X976" s="3"/>
      <c r="Y976" s="3">
        <v>0</v>
      </c>
      <c r="Z976" s="3">
        <v>0</v>
      </c>
      <c r="AA976" s="3">
        <v>0</v>
      </c>
      <c r="AB976" s="3"/>
      <c r="AC976" s="27">
        <v>3012920</v>
      </c>
      <c r="AD976" s="28">
        <v>18077522</v>
      </c>
      <c r="AE976" s="135"/>
      <c r="AG976" s="135"/>
      <c r="AI976" s="135"/>
    </row>
    <row r="977" spans="1:35" x14ac:dyDescent="0.25">
      <c r="A977" s="20">
        <v>965</v>
      </c>
      <c r="B977" s="52"/>
      <c r="C977" s="134" t="str">
        <f>VLOOKUP(D977,[1]Hoja1!$A$2:$B$1115,2,0)</f>
        <v>68720</v>
      </c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>
        <v>78639054</v>
      </c>
      <c r="J977" s="3">
        <v>73411729</v>
      </c>
      <c r="K977" s="3">
        <v>0</v>
      </c>
      <c r="L977" s="3"/>
      <c r="M977" s="3"/>
      <c r="N977" s="3"/>
      <c r="O977" s="3"/>
      <c r="P977" s="25">
        <v>152050783</v>
      </c>
      <c r="Q977" s="156">
        <v>106178004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6553255</v>
      </c>
      <c r="X977" s="3"/>
      <c r="Y977" s="3">
        <v>0</v>
      </c>
      <c r="Z977" s="3">
        <v>0</v>
      </c>
      <c r="AA977" s="3">
        <v>0</v>
      </c>
      <c r="AB977" s="3"/>
      <c r="AC977" s="27">
        <v>6553255</v>
      </c>
      <c r="AD977" s="28">
        <v>39319524</v>
      </c>
      <c r="AE977" s="135"/>
      <c r="AG977" s="135"/>
      <c r="AI977" s="135"/>
    </row>
    <row r="978" spans="1:35" x14ac:dyDescent="0.25">
      <c r="A978" s="29">
        <v>966</v>
      </c>
      <c r="B978" s="52"/>
      <c r="C978" s="134" t="str">
        <f>VLOOKUP(D978,[1]Hoja1!$A$2:$B$1115,2,0)</f>
        <v>68745</v>
      </c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>
        <v>223252436</v>
      </c>
      <c r="J978" s="3">
        <v>230108886</v>
      </c>
      <c r="K978" s="3">
        <v>0</v>
      </c>
      <c r="L978" s="3"/>
      <c r="M978" s="3"/>
      <c r="N978" s="3"/>
      <c r="O978" s="3"/>
      <c r="P978" s="25">
        <v>453361322</v>
      </c>
      <c r="Q978" s="156">
        <v>323130736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18604370</v>
      </c>
      <c r="X978" s="3"/>
      <c r="Y978" s="3">
        <v>0</v>
      </c>
      <c r="Z978" s="3">
        <v>0</v>
      </c>
      <c r="AA978" s="3">
        <v>0</v>
      </c>
      <c r="AB978" s="3"/>
      <c r="AC978" s="27">
        <v>18604370</v>
      </c>
      <c r="AD978" s="28">
        <v>111626216</v>
      </c>
      <c r="AE978" s="135"/>
      <c r="AG978" s="135"/>
      <c r="AI978" s="135"/>
    </row>
    <row r="979" spans="1:35" x14ac:dyDescent="0.25">
      <c r="A979" s="20">
        <v>967</v>
      </c>
      <c r="B979" s="52"/>
      <c r="C979" s="134" t="str">
        <f>VLOOKUP(D979,[1]Hoja1!$A$2:$B$1115,2,0)</f>
        <v>68755</v>
      </c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>
        <v>318234432</v>
      </c>
      <c r="J979" s="3">
        <v>404498753</v>
      </c>
      <c r="K979" s="3">
        <v>0</v>
      </c>
      <c r="L979" s="3"/>
      <c r="M979" s="3"/>
      <c r="N979" s="3"/>
      <c r="O979" s="3"/>
      <c r="P979" s="25">
        <v>722733185</v>
      </c>
      <c r="Q979" s="156">
        <v>537096433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26519536</v>
      </c>
      <c r="X979" s="3"/>
      <c r="Y979" s="3">
        <v>0</v>
      </c>
      <c r="Z979" s="3">
        <v>0</v>
      </c>
      <c r="AA979" s="3">
        <v>0</v>
      </c>
      <c r="AB979" s="3"/>
      <c r="AC979" s="27">
        <v>26519536</v>
      </c>
      <c r="AD979" s="28">
        <v>159117216</v>
      </c>
      <c r="AE979" s="135"/>
      <c r="AG979" s="135"/>
      <c r="AI979" s="135"/>
    </row>
    <row r="980" spans="1:35" x14ac:dyDescent="0.25">
      <c r="A980" s="29">
        <v>968</v>
      </c>
      <c r="B980" s="52"/>
      <c r="C980" s="134" t="str">
        <f>VLOOKUP(D980,[1]Hoja1!$A$2:$B$1115,2,0)</f>
        <v>68770</v>
      </c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>
        <v>158662606</v>
      </c>
      <c r="J980" s="3">
        <v>204502052</v>
      </c>
      <c r="K980" s="3">
        <v>0</v>
      </c>
      <c r="L980" s="3"/>
      <c r="M980" s="3"/>
      <c r="N980" s="3"/>
      <c r="O980" s="3"/>
      <c r="P980" s="25">
        <v>363164658</v>
      </c>
      <c r="Q980" s="156">
        <v>270611472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13221884</v>
      </c>
      <c r="X980" s="3"/>
      <c r="Y980" s="3">
        <v>0</v>
      </c>
      <c r="Z980" s="3">
        <v>0</v>
      </c>
      <c r="AA980" s="3">
        <v>0</v>
      </c>
      <c r="AB980" s="3"/>
      <c r="AC980" s="27">
        <v>13221884</v>
      </c>
      <c r="AD980" s="28">
        <v>79331302</v>
      </c>
      <c r="AE980" s="135"/>
      <c r="AG980" s="135"/>
      <c r="AI980" s="135"/>
    </row>
    <row r="981" spans="1:35" x14ac:dyDescent="0.25">
      <c r="A981" s="20">
        <v>969</v>
      </c>
      <c r="B981" s="52"/>
      <c r="C981" s="134" t="str">
        <f>VLOOKUP(D981,[1]Hoja1!$A$2:$B$1115,2,0)</f>
        <v>68773</v>
      </c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>
        <v>100496938</v>
      </c>
      <c r="J981" s="3">
        <v>111628576</v>
      </c>
      <c r="K981" s="3">
        <v>0</v>
      </c>
      <c r="L981" s="3"/>
      <c r="M981" s="3"/>
      <c r="N981" s="3"/>
      <c r="O981" s="3"/>
      <c r="P981" s="25">
        <v>212125514</v>
      </c>
      <c r="Q981" s="156">
        <v>153502301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8374745</v>
      </c>
      <c r="X981" s="3"/>
      <c r="Y981" s="3">
        <v>0</v>
      </c>
      <c r="Z981" s="3">
        <v>0</v>
      </c>
      <c r="AA981" s="3">
        <v>0</v>
      </c>
      <c r="AB981" s="3"/>
      <c r="AC981" s="27">
        <v>8374745</v>
      </c>
      <c r="AD981" s="28">
        <v>50248468</v>
      </c>
      <c r="AE981" s="135"/>
      <c r="AG981" s="135"/>
      <c r="AI981" s="135"/>
    </row>
    <row r="982" spans="1:35" x14ac:dyDescent="0.25">
      <c r="A982" s="29">
        <v>970</v>
      </c>
      <c r="B982" s="52"/>
      <c r="C982" s="134" t="str">
        <f>VLOOKUP(D982,[1]Hoja1!$A$2:$B$1115,2,0)</f>
        <v>68780</v>
      </c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>
        <v>70239675</v>
      </c>
      <c r="J982" s="3">
        <v>75803253</v>
      </c>
      <c r="K982" s="3">
        <v>0</v>
      </c>
      <c r="L982" s="3"/>
      <c r="M982" s="3"/>
      <c r="N982" s="3"/>
      <c r="O982" s="3"/>
      <c r="P982" s="25">
        <v>146042928</v>
      </c>
      <c r="Q982" s="156">
        <v>105069783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5853306</v>
      </c>
      <c r="X982" s="3"/>
      <c r="Y982" s="3">
        <v>0</v>
      </c>
      <c r="Z982" s="3">
        <v>0</v>
      </c>
      <c r="AA982" s="3">
        <v>0</v>
      </c>
      <c r="AB982" s="3"/>
      <c r="AC982" s="27">
        <v>5853306</v>
      </c>
      <c r="AD982" s="28">
        <v>35119839</v>
      </c>
      <c r="AE982" s="135"/>
      <c r="AG982" s="135"/>
      <c r="AI982" s="135"/>
    </row>
    <row r="983" spans="1:35" x14ac:dyDescent="0.25">
      <c r="A983" s="20">
        <v>971</v>
      </c>
      <c r="B983" s="52"/>
      <c r="C983" s="134" t="str">
        <f>VLOOKUP(D983,[1]Hoja1!$A$2:$B$1115,2,0)</f>
        <v>68820</v>
      </c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>
        <v>129785242</v>
      </c>
      <c r="J983" s="3">
        <v>135013773</v>
      </c>
      <c r="K983" s="3">
        <v>0</v>
      </c>
      <c r="L983" s="3"/>
      <c r="M983" s="3"/>
      <c r="N983" s="3"/>
      <c r="O983" s="3"/>
      <c r="P983" s="25">
        <v>264799015</v>
      </c>
      <c r="Q983" s="156">
        <v>189090958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10815437</v>
      </c>
      <c r="X983" s="3"/>
      <c r="Y983" s="3">
        <v>0</v>
      </c>
      <c r="Z983" s="3">
        <v>0</v>
      </c>
      <c r="AA983" s="3">
        <v>0</v>
      </c>
      <c r="AB983" s="3"/>
      <c r="AC983" s="27">
        <v>10815437</v>
      </c>
      <c r="AD983" s="28">
        <v>64892620</v>
      </c>
      <c r="AE983" s="135"/>
      <c r="AG983" s="135"/>
      <c r="AI983" s="135"/>
    </row>
    <row r="984" spans="1:35" x14ac:dyDescent="0.25">
      <c r="A984" s="29">
        <v>972</v>
      </c>
      <c r="B984" s="52"/>
      <c r="C984" s="134" t="str">
        <f>VLOOKUP(D984,[1]Hoja1!$A$2:$B$1115,2,0)</f>
        <v>68855</v>
      </c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>
        <v>75755878</v>
      </c>
      <c r="J984" s="3">
        <v>104158455</v>
      </c>
      <c r="K984" s="3">
        <v>0</v>
      </c>
      <c r="L984" s="3"/>
      <c r="M984" s="3"/>
      <c r="N984" s="3"/>
      <c r="O984" s="3"/>
      <c r="P984" s="25">
        <v>179914333</v>
      </c>
      <c r="Q984" s="156">
        <v>135723405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6312990</v>
      </c>
      <c r="X984" s="3"/>
      <c r="Y984" s="3">
        <v>0</v>
      </c>
      <c r="Z984" s="3">
        <v>0</v>
      </c>
      <c r="AA984" s="3">
        <v>0</v>
      </c>
      <c r="AB984" s="3"/>
      <c r="AC984" s="27">
        <v>6312990</v>
      </c>
      <c r="AD984" s="28">
        <v>37877938</v>
      </c>
      <c r="AE984" s="135"/>
      <c r="AG984" s="135"/>
      <c r="AI984" s="135"/>
    </row>
    <row r="985" spans="1:35" x14ac:dyDescent="0.25">
      <c r="A985" s="20">
        <v>973</v>
      </c>
      <c r="B985" s="52"/>
      <c r="C985" s="134" t="str">
        <f>VLOOKUP(D985,[1]Hoja1!$A$2:$B$1115,2,0)</f>
        <v>68861</v>
      </c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>
        <v>272757088</v>
      </c>
      <c r="J985" s="3">
        <v>285438140</v>
      </c>
      <c r="K985" s="3">
        <v>0</v>
      </c>
      <c r="L985" s="3"/>
      <c r="M985" s="3"/>
      <c r="N985" s="3"/>
      <c r="O985" s="3"/>
      <c r="P985" s="25">
        <v>558195228</v>
      </c>
      <c r="Q985" s="156">
        <v>399086925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22729757</v>
      </c>
      <c r="X985" s="3"/>
      <c r="Y985" s="3">
        <v>0</v>
      </c>
      <c r="Z985" s="3">
        <v>0</v>
      </c>
      <c r="AA985" s="3">
        <v>0</v>
      </c>
      <c r="AB985" s="3"/>
      <c r="AC985" s="27">
        <v>22729757</v>
      </c>
      <c r="AD985" s="28">
        <v>136378546</v>
      </c>
      <c r="AE985" s="135"/>
      <c r="AG985" s="135"/>
      <c r="AI985" s="135"/>
    </row>
    <row r="986" spans="1:35" x14ac:dyDescent="0.25">
      <c r="A986" s="29">
        <v>974</v>
      </c>
      <c r="B986" s="52"/>
      <c r="C986" s="134" t="str">
        <f>VLOOKUP(D986,[1]Hoja1!$A$2:$B$1115,2,0)</f>
        <v>68867</v>
      </c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>
        <v>21701612</v>
      </c>
      <c r="J986" s="3">
        <v>25934779</v>
      </c>
      <c r="K986" s="3">
        <v>0</v>
      </c>
      <c r="L986" s="3"/>
      <c r="M986" s="3"/>
      <c r="N986" s="3"/>
      <c r="O986" s="3"/>
      <c r="P986" s="25">
        <v>47636391</v>
      </c>
      <c r="Q986" s="156">
        <v>34977119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1808468</v>
      </c>
      <c r="X986" s="3"/>
      <c r="Y986" s="3">
        <v>0</v>
      </c>
      <c r="Z986" s="3">
        <v>0</v>
      </c>
      <c r="AA986" s="3">
        <v>0</v>
      </c>
      <c r="AB986" s="3"/>
      <c r="AC986" s="27">
        <v>1808468</v>
      </c>
      <c r="AD986" s="28">
        <v>10850804</v>
      </c>
      <c r="AE986" s="135"/>
      <c r="AG986" s="135"/>
      <c r="AI986" s="135"/>
    </row>
    <row r="987" spans="1:35" x14ac:dyDescent="0.25">
      <c r="A987" s="20">
        <v>975</v>
      </c>
      <c r="B987" s="52"/>
      <c r="C987" s="134" t="str">
        <f>VLOOKUP(D987,[1]Hoja1!$A$2:$B$1115,2,0)</f>
        <v>68872</v>
      </c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>
        <v>93763656</v>
      </c>
      <c r="J987" s="3">
        <v>116185629</v>
      </c>
      <c r="K987" s="3">
        <v>0</v>
      </c>
      <c r="L987" s="3"/>
      <c r="M987" s="3"/>
      <c r="N987" s="3"/>
      <c r="O987" s="3"/>
      <c r="P987" s="25">
        <v>209949285</v>
      </c>
      <c r="Q987" s="156">
        <v>155253819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7813638</v>
      </c>
      <c r="X987" s="3"/>
      <c r="Y987" s="3">
        <v>0</v>
      </c>
      <c r="Z987" s="3">
        <v>0</v>
      </c>
      <c r="AA987" s="3">
        <v>0</v>
      </c>
      <c r="AB987" s="3"/>
      <c r="AC987" s="27">
        <v>7813638</v>
      </c>
      <c r="AD987" s="28">
        <v>46881828</v>
      </c>
      <c r="AE987" s="135"/>
      <c r="AG987" s="135"/>
      <c r="AI987" s="135"/>
    </row>
    <row r="988" spans="1:35" x14ac:dyDescent="0.25">
      <c r="A988" s="29">
        <v>976</v>
      </c>
      <c r="B988" s="52"/>
      <c r="C988" s="134" t="str">
        <f>VLOOKUP(D988,[1]Hoja1!$A$2:$B$1115,2,0)</f>
        <v>68895</v>
      </c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>
        <v>129906718</v>
      </c>
      <c r="J988" s="3">
        <v>154704380</v>
      </c>
      <c r="K988" s="3">
        <v>0</v>
      </c>
      <c r="L988" s="3"/>
      <c r="M988" s="3"/>
      <c r="N988" s="3"/>
      <c r="O988" s="3"/>
      <c r="P988" s="25">
        <v>284611098</v>
      </c>
      <c r="Q988" s="156">
        <v>208832180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10825560</v>
      </c>
      <c r="X988" s="3"/>
      <c r="Y988" s="3">
        <v>0</v>
      </c>
      <c r="Z988" s="3">
        <v>0</v>
      </c>
      <c r="AA988" s="3">
        <v>0</v>
      </c>
      <c r="AB988" s="3"/>
      <c r="AC988" s="27">
        <v>10825560</v>
      </c>
      <c r="AD988" s="28">
        <v>64953358</v>
      </c>
      <c r="AE988" s="135"/>
      <c r="AG988" s="135"/>
      <c r="AI988" s="135"/>
    </row>
    <row r="989" spans="1:35" x14ac:dyDescent="0.25">
      <c r="A989" s="20">
        <v>977</v>
      </c>
      <c r="B989" s="52"/>
      <c r="C989" s="134" t="str">
        <f>VLOOKUP(D989,[1]Hoja1!$A$2:$B$1115,2,0)</f>
        <v>70110</v>
      </c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>
        <v>294678036</v>
      </c>
      <c r="J989" s="3">
        <v>223482956</v>
      </c>
      <c r="K989" s="3">
        <v>0</v>
      </c>
      <c r="L989" s="3"/>
      <c r="M989" s="3"/>
      <c r="N989" s="3"/>
      <c r="O989" s="3"/>
      <c r="P989" s="25">
        <v>518160992</v>
      </c>
      <c r="Q989" s="156">
        <v>346265471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24556503</v>
      </c>
      <c r="X989" s="3"/>
      <c r="Y989" s="3">
        <v>0</v>
      </c>
      <c r="Z989" s="3">
        <v>0</v>
      </c>
      <c r="AA989" s="3">
        <v>0</v>
      </c>
      <c r="AB989" s="3"/>
      <c r="AC989" s="27">
        <v>24556503</v>
      </c>
      <c r="AD989" s="28">
        <v>147339018</v>
      </c>
      <c r="AE989" s="135"/>
      <c r="AG989" s="135"/>
      <c r="AI989" s="135"/>
    </row>
    <row r="990" spans="1:35" x14ac:dyDescent="0.25">
      <c r="A990" s="29">
        <v>978</v>
      </c>
      <c r="B990" s="52"/>
      <c r="C990" s="134" t="str">
        <f>VLOOKUP(D990,[1]Hoja1!$A$2:$B$1115,2,0)</f>
        <v>70124</v>
      </c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>
        <v>398977728</v>
      </c>
      <c r="J990" s="3">
        <v>337363287</v>
      </c>
      <c r="K990" s="3">
        <v>0</v>
      </c>
      <c r="L990" s="3"/>
      <c r="M990" s="3"/>
      <c r="N990" s="3"/>
      <c r="O990" s="3"/>
      <c r="P990" s="25">
        <v>736341015</v>
      </c>
      <c r="Q990" s="156">
        <v>503604007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33248144</v>
      </c>
      <c r="X990" s="3"/>
      <c r="Y990" s="3">
        <v>0</v>
      </c>
      <c r="Z990" s="3">
        <v>0</v>
      </c>
      <c r="AA990" s="3">
        <v>0</v>
      </c>
      <c r="AB990" s="3"/>
      <c r="AC990" s="27">
        <v>33248144</v>
      </c>
      <c r="AD990" s="28">
        <v>199488864</v>
      </c>
      <c r="AE990" s="135"/>
      <c r="AG990" s="135"/>
      <c r="AI990" s="135"/>
    </row>
    <row r="991" spans="1:35" x14ac:dyDescent="0.25">
      <c r="A991" s="20">
        <v>979</v>
      </c>
      <c r="B991" s="52"/>
      <c r="C991" s="134" t="str">
        <f>VLOOKUP(D991,[1]Hoja1!$A$2:$B$1115,2,0)</f>
        <v>70204</v>
      </c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>
        <v>428994768</v>
      </c>
      <c r="J991" s="3">
        <v>319695204</v>
      </c>
      <c r="K991" s="3">
        <v>0</v>
      </c>
      <c r="L991" s="3"/>
      <c r="M991" s="3"/>
      <c r="N991" s="3"/>
      <c r="O991" s="3"/>
      <c r="P991" s="25">
        <v>748689972</v>
      </c>
      <c r="Q991" s="156">
        <v>498443024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35749564</v>
      </c>
      <c r="X991" s="3"/>
      <c r="Y991" s="3">
        <v>0</v>
      </c>
      <c r="Z991" s="3">
        <v>0</v>
      </c>
      <c r="AA991" s="3">
        <v>0</v>
      </c>
      <c r="AB991" s="3"/>
      <c r="AC991" s="27">
        <v>35749564</v>
      </c>
      <c r="AD991" s="28">
        <v>214497384</v>
      </c>
      <c r="AE991" s="135"/>
      <c r="AG991" s="135"/>
      <c r="AI991" s="135"/>
    </row>
    <row r="992" spans="1:35" x14ac:dyDescent="0.25">
      <c r="A992" s="29">
        <v>980</v>
      </c>
      <c r="B992" s="52"/>
      <c r="C992" s="134" t="str">
        <f>VLOOKUP(D992,[1]Hoja1!$A$2:$B$1115,2,0)</f>
        <v>70215</v>
      </c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>
        <v>1160525104</v>
      </c>
      <c r="J992" s="3">
        <v>1229112476</v>
      </c>
      <c r="K992" s="3">
        <v>0</v>
      </c>
      <c r="L992" s="3"/>
      <c r="M992" s="3"/>
      <c r="N992" s="3"/>
      <c r="O992" s="3"/>
      <c r="P992" s="25">
        <v>2389637580</v>
      </c>
      <c r="Q992" s="156">
        <v>1712664601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96710425</v>
      </c>
      <c r="X992" s="3"/>
      <c r="Y992" s="3">
        <v>0</v>
      </c>
      <c r="Z992" s="3">
        <v>0</v>
      </c>
      <c r="AA992" s="3">
        <v>0</v>
      </c>
      <c r="AB992" s="3"/>
      <c r="AC992" s="27">
        <v>96710425</v>
      </c>
      <c r="AD992" s="28">
        <v>580262554</v>
      </c>
      <c r="AE992" s="135"/>
      <c r="AG992" s="135"/>
      <c r="AI992" s="135"/>
    </row>
    <row r="993" spans="1:35" x14ac:dyDescent="0.25">
      <c r="A993" s="20">
        <v>981</v>
      </c>
      <c r="B993" s="52"/>
      <c r="C993" s="134" t="str">
        <f>VLOOKUP(D993,[1]Hoja1!$A$2:$B$1115,2,0)</f>
        <v>70221</v>
      </c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>
        <v>524735176</v>
      </c>
      <c r="J993" s="3">
        <v>542727973</v>
      </c>
      <c r="K993" s="3">
        <v>0</v>
      </c>
      <c r="L993" s="3"/>
      <c r="M993" s="3"/>
      <c r="N993" s="3"/>
      <c r="O993" s="3"/>
      <c r="P993" s="25">
        <v>1067463149</v>
      </c>
      <c r="Q993" s="156">
        <v>761367628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43727931</v>
      </c>
      <c r="X993" s="3"/>
      <c r="Y993" s="3">
        <v>0</v>
      </c>
      <c r="Z993" s="3">
        <v>0</v>
      </c>
      <c r="AA993" s="3">
        <v>0</v>
      </c>
      <c r="AB993" s="3"/>
      <c r="AC993" s="27">
        <v>43727931</v>
      </c>
      <c r="AD993" s="28">
        <v>262367590</v>
      </c>
      <c r="AE993" s="135"/>
      <c r="AG993" s="135"/>
      <c r="AI993" s="135"/>
    </row>
    <row r="994" spans="1:35" x14ac:dyDescent="0.25">
      <c r="A994" s="29">
        <v>982</v>
      </c>
      <c r="B994" s="52"/>
      <c r="C994" s="134" t="str">
        <f>VLOOKUP(D994,[1]Hoja1!$A$2:$B$1115,2,0)</f>
        <v>70230</v>
      </c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>
        <v>208253204</v>
      </c>
      <c r="J994" s="3">
        <v>126469952</v>
      </c>
      <c r="K994" s="3">
        <v>0</v>
      </c>
      <c r="L994" s="3"/>
      <c r="M994" s="3"/>
      <c r="N994" s="3"/>
      <c r="O994" s="3"/>
      <c r="P994" s="25">
        <v>334723156</v>
      </c>
      <c r="Q994" s="156">
        <v>213242122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17354434</v>
      </c>
      <c r="X994" s="3"/>
      <c r="Y994" s="3">
        <v>0</v>
      </c>
      <c r="Z994" s="3">
        <v>0</v>
      </c>
      <c r="AA994" s="3">
        <v>0</v>
      </c>
      <c r="AB994" s="3"/>
      <c r="AC994" s="27">
        <v>17354434</v>
      </c>
      <c r="AD994" s="28">
        <v>104126600</v>
      </c>
      <c r="AE994" s="135"/>
      <c r="AG994" s="135"/>
      <c r="AI994" s="135"/>
    </row>
    <row r="995" spans="1:35" x14ac:dyDescent="0.25">
      <c r="A995" s="20">
        <v>983</v>
      </c>
      <c r="B995" s="52"/>
      <c r="C995" s="134" t="str">
        <f>VLOOKUP(D995,[1]Hoja1!$A$2:$B$1115,2,0)</f>
        <v>70233</v>
      </c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>
        <v>325855780</v>
      </c>
      <c r="J995" s="3">
        <v>285322934</v>
      </c>
      <c r="K995" s="3">
        <v>0</v>
      </c>
      <c r="L995" s="3"/>
      <c r="M995" s="3"/>
      <c r="N995" s="3"/>
      <c r="O995" s="3"/>
      <c r="P995" s="25">
        <v>611178714</v>
      </c>
      <c r="Q995" s="156">
        <v>421096174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27154648</v>
      </c>
      <c r="X995" s="3"/>
      <c r="Y995" s="3">
        <v>0</v>
      </c>
      <c r="Z995" s="3">
        <v>0</v>
      </c>
      <c r="AA995" s="3">
        <v>0</v>
      </c>
      <c r="AB995" s="3"/>
      <c r="AC995" s="27">
        <v>27154648</v>
      </c>
      <c r="AD995" s="28">
        <v>162927892</v>
      </c>
      <c r="AE995" s="135"/>
      <c r="AG995" s="135"/>
      <c r="AI995" s="135"/>
    </row>
    <row r="996" spans="1:35" x14ac:dyDescent="0.25">
      <c r="A996" s="29">
        <v>984</v>
      </c>
      <c r="B996" s="52"/>
      <c r="C996" s="134" t="str">
        <f>VLOOKUP(D996,[1]Hoja1!$A$2:$B$1115,2,0)</f>
        <v>70235</v>
      </c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>
        <v>597376960</v>
      </c>
      <c r="J996" s="3">
        <v>504613553</v>
      </c>
      <c r="K996" s="3">
        <v>0</v>
      </c>
      <c r="L996" s="3"/>
      <c r="M996" s="3"/>
      <c r="N996" s="3"/>
      <c r="O996" s="3"/>
      <c r="P996" s="25">
        <v>1101990513</v>
      </c>
      <c r="Q996" s="156">
        <v>753520618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49781413</v>
      </c>
      <c r="X996" s="3"/>
      <c r="Y996" s="3">
        <v>0</v>
      </c>
      <c r="Z996" s="3">
        <v>0</v>
      </c>
      <c r="AA996" s="3">
        <v>0</v>
      </c>
      <c r="AB996" s="3"/>
      <c r="AC996" s="27">
        <v>49781413</v>
      </c>
      <c r="AD996" s="28">
        <v>298688482</v>
      </c>
      <c r="AE996" s="135"/>
      <c r="AG996" s="135"/>
      <c r="AI996" s="135"/>
    </row>
    <row r="997" spans="1:35" x14ac:dyDescent="0.25">
      <c r="A997" s="20">
        <v>985</v>
      </c>
      <c r="B997" s="52"/>
      <c r="C997" s="134" t="str">
        <f>VLOOKUP(D997,[1]Hoja1!$A$2:$B$1115,2,0)</f>
        <v>70265</v>
      </c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>
        <v>744815672</v>
      </c>
      <c r="J997" s="3">
        <v>558589486</v>
      </c>
      <c r="K997" s="3">
        <v>0</v>
      </c>
      <c r="L997" s="3"/>
      <c r="M997" s="3"/>
      <c r="N997" s="3"/>
      <c r="O997" s="3"/>
      <c r="P997" s="25">
        <v>1303405158</v>
      </c>
      <c r="Q997" s="156">
        <v>868929351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62067973</v>
      </c>
      <c r="X997" s="3"/>
      <c r="Y997" s="3">
        <v>0</v>
      </c>
      <c r="Z997" s="3">
        <v>0</v>
      </c>
      <c r="AA997" s="3">
        <v>0</v>
      </c>
      <c r="AB997" s="3"/>
      <c r="AC997" s="27">
        <v>62067973</v>
      </c>
      <c r="AD997" s="28">
        <v>372407834</v>
      </c>
      <c r="AE997" s="135"/>
      <c r="AG997" s="135"/>
      <c r="AI997" s="135"/>
    </row>
    <row r="998" spans="1:35" x14ac:dyDescent="0.25">
      <c r="A998" s="29">
        <v>986</v>
      </c>
      <c r="B998" s="52"/>
      <c r="C998" s="134" t="str">
        <f>VLOOKUP(D998,[1]Hoja1!$A$2:$B$1115,2,0)</f>
        <v>70400</v>
      </c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>
        <v>388155352</v>
      </c>
      <c r="J998" s="3">
        <v>313779804</v>
      </c>
      <c r="K998" s="3">
        <v>0</v>
      </c>
      <c r="L998" s="3"/>
      <c r="M998" s="3"/>
      <c r="N998" s="3"/>
      <c r="O998" s="3"/>
      <c r="P998" s="25">
        <v>701935156</v>
      </c>
      <c r="Q998" s="156">
        <v>475511199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32346279</v>
      </c>
      <c r="X998" s="3"/>
      <c r="Y998" s="3">
        <v>0</v>
      </c>
      <c r="Z998" s="3">
        <v>0</v>
      </c>
      <c r="AA998" s="3">
        <v>0</v>
      </c>
      <c r="AB998" s="3"/>
      <c r="AC998" s="27">
        <v>32346279</v>
      </c>
      <c r="AD998" s="28">
        <v>194077678</v>
      </c>
      <c r="AE998" s="135"/>
      <c r="AG998" s="135"/>
      <c r="AI998" s="135"/>
    </row>
    <row r="999" spans="1:35" x14ac:dyDescent="0.25">
      <c r="A999" s="20">
        <v>987</v>
      </c>
      <c r="B999" s="52"/>
      <c r="C999" s="134" t="str">
        <f>VLOOKUP(D999,[1]Hoja1!$A$2:$B$1115,2,0)</f>
        <v>70418</v>
      </c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>
        <v>562471016</v>
      </c>
      <c r="J999" s="3">
        <v>555393865</v>
      </c>
      <c r="K999" s="3">
        <v>0</v>
      </c>
      <c r="L999" s="3"/>
      <c r="M999" s="3"/>
      <c r="N999" s="3"/>
      <c r="O999" s="3"/>
      <c r="P999" s="25">
        <v>1117864881</v>
      </c>
      <c r="Q999" s="156">
        <v>789756790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46872585</v>
      </c>
      <c r="X999" s="3"/>
      <c r="Y999" s="3">
        <v>0</v>
      </c>
      <c r="Z999" s="3">
        <v>0</v>
      </c>
      <c r="AA999" s="3">
        <v>0</v>
      </c>
      <c r="AB999" s="3"/>
      <c r="AC999" s="27">
        <v>46872585</v>
      </c>
      <c r="AD999" s="28">
        <v>281235506</v>
      </c>
      <c r="AE999" s="135"/>
      <c r="AG999" s="135"/>
      <c r="AI999" s="135"/>
    </row>
    <row r="1000" spans="1:35" x14ac:dyDescent="0.25">
      <c r="A1000" s="29">
        <v>988</v>
      </c>
      <c r="B1000" s="52"/>
      <c r="C1000" s="134" t="str">
        <f>VLOOKUP(D1000,[1]Hoja1!$A$2:$B$1115,2,0)</f>
        <v>70429</v>
      </c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>
        <v>1851625920</v>
      </c>
      <c r="J1000" s="3">
        <v>1396843663</v>
      </c>
      <c r="K1000" s="3">
        <v>0</v>
      </c>
      <c r="L1000" s="3"/>
      <c r="M1000" s="3"/>
      <c r="N1000" s="3"/>
      <c r="O1000" s="3"/>
      <c r="P1000" s="25">
        <v>3248469583</v>
      </c>
      <c r="Q1000" s="156">
        <v>2168354463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154302160</v>
      </c>
      <c r="X1000" s="3"/>
      <c r="Y1000" s="3">
        <v>0</v>
      </c>
      <c r="Z1000" s="3">
        <v>0</v>
      </c>
      <c r="AA1000" s="3">
        <v>0</v>
      </c>
      <c r="AB1000" s="3"/>
      <c r="AC1000" s="27">
        <v>154302160</v>
      </c>
      <c r="AD1000" s="28">
        <v>925812960</v>
      </c>
      <c r="AE1000" s="135"/>
      <c r="AG1000" s="135"/>
      <c r="AI1000" s="135"/>
    </row>
    <row r="1001" spans="1:35" x14ac:dyDescent="0.25">
      <c r="A1001" s="20">
        <v>989</v>
      </c>
      <c r="B1001" s="52"/>
      <c r="C1001" s="134" t="str">
        <f>VLOOKUP(D1001,[1]Hoja1!$A$2:$B$1115,2,0)</f>
        <v>70473</v>
      </c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>
        <v>349632852</v>
      </c>
      <c r="J1001" s="3">
        <v>311502096</v>
      </c>
      <c r="K1001" s="3">
        <v>0</v>
      </c>
      <c r="L1001" s="3"/>
      <c r="M1001" s="3"/>
      <c r="N1001" s="3"/>
      <c r="O1001" s="3"/>
      <c r="P1001" s="25">
        <v>661134948</v>
      </c>
      <c r="Q1001" s="156">
        <v>457182451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29136071</v>
      </c>
      <c r="X1001" s="3"/>
      <c r="Y1001" s="3">
        <v>0</v>
      </c>
      <c r="Z1001" s="3">
        <v>0</v>
      </c>
      <c r="AA1001" s="3">
        <v>0</v>
      </c>
      <c r="AB1001" s="3"/>
      <c r="AC1001" s="27">
        <v>29136071</v>
      </c>
      <c r="AD1001" s="28">
        <v>174816426</v>
      </c>
      <c r="AE1001" s="135"/>
      <c r="AG1001" s="135"/>
      <c r="AI1001" s="135"/>
    </row>
    <row r="1002" spans="1:35" x14ac:dyDescent="0.25">
      <c r="A1002" s="29">
        <v>990</v>
      </c>
      <c r="B1002" s="52"/>
      <c r="C1002" s="134" t="str">
        <f>VLOOKUP(D1002,[1]Hoja1!$A$2:$B$1115,2,0)</f>
        <v>70508</v>
      </c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>
        <v>620745720</v>
      </c>
      <c r="J1002" s="3">
        <v>591713228</v>
      </c>
      <c r="K1002" s="3">
        <v>0</v>
      </c>
      <c r="L1002" s="3"/>
      <c r="M1002" s="3"/>
      <c r="N1002" s="3"/>
      <c r="O1002" s="3"/>
      <c r="P1002" s="25">
        <v>1212458948</v>
      </c>
      <c r="Q1002" s="156">
        <v>850357278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51728810</v>
      </c>
      <c r="X1002" s="3"/>
      <c r="Y1002" s="3">
        <v>0</v>
      </c>
      <c r="Z1002" s="3">
        <v>0</v>
      </c>
      <c r="AA1002" s="3">
        <v>0</v>
      </c>
      <c r="AB1002" s="3"/>
      <c r="AC1002" s="27">
        <v>51728810</v>
      </c>
      <c r="AD1002" s="28">
        <v>310372860</v>
      </c>
      <c r="AE1002" s="135"/>
      <c r="AG1002" s="135"/>
      <c r="AI1002" s="135"/>
    </row>
    <row r="1003" spans="1:35" x14ac:dyDescent="0.25">
      <c r="A1003" s="20">
        <v>991</v>
      </c>
      <c r="B1003" s="52"/>
      <c r="C1003" s="134" t="str">
        <f>VLOOKUP(D1003,[1]Hoja1!$A$2:$B$1115,2,0)</f>
        <v>70523</v>
      </c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>
        <v>619663784</v>
      </c>
      <c r="J1003" s="3">
        <v>457710145</v>
      </c>
      <c r="K1003" s="3">
        <v>0</v>
      </c>
      <c r="L1003" s="3"/>
      <c r="M1003" s="3"/>
      <c r="N1003" s="3"/>
      <c r="O1003" s="3"/>
      <c r="P1003" s="25">
        <v>1077373929</v>
      </c>
      <c r="Q1003" s="156">
        <v>715903390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51638649</v>
      </c>
      <c r="X1003" s="3"/>
      <c r="Y1003" s="3">
        <v>0</v>
      </c>
      <c r="Z1003" s="3">
        <v>0</v>
      </c>
      <c r="AA1003" s="3">
        <v>0</v>
      </c>
      <c r="AB1003" s="3"/>
      <c r="AC1003" s="27">
        <v>51638649</v>
      </c>
      <c r="AD1003" s="28">
        <v>309831890</v>
      </c>
      <c r="AE1003" s="135"/>
      <c r="AG1003" s="135"/>
      <c r="AI1003" s="135"/>
    </row>
    <row r="1004" spans="1:35" x14ac:dyDescent="0.25">
      <c r="A1004" s="29">
        <v>992</v>
      </c>
      <c r="B1004" s="52"/>
      <c r="C1004" s="134" t="str">
        <f>VLOOKUP(D1004,[1]Hoja1!$A$2:$B$1115,2,0)</f>
        <v>70670</v>
      </c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>
        <v>1667357408</v>
      </c>
      <c r="J1004" s="3">
        <v>1321525373</v>
      </c>
      <c r="K1004" s="3">
        <v>0</v>
      </c>
      <c r="L1004" s="3"/>
      <c r="M1004" s="3"/>
      <c r="N1004" s="3"/>
      <c r="O1004" s="3"/>
      <c r="P1004" s="25">
        <v>2988882781</v>
      </c>
      <c r="Q1004" s="156">
        <v>2016257628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138946451</v>
      </c>
      <c r="X1004" s="3"/>
      <c r="Y1004" s="3">
        <v>0</v>
      </c>
      <c r="Z1004" s="3">
        <v>0</v>
      </c>
      <c r="AA1004" s="3">
        <v>0</v>
      </c>
      <c r="AB1004" s="3"/>
      <c r="AC1004" s="27">
        <v>138946451</v>
      </c>
      <c r="AD1004" s="28">
        <v>833678702</v>
      </c>
      <c r="AE1004" s="135"/>
      <c r="AG1004" s="135"/>
      <c r="AI1004" s="135"/>
    </row>
    <row r="1005" spans="1:35" x14ac:dyDescent="0.25">
      <c r="A1005" s="20">
        <v>993</v>
      </c>
      <c r="B1005" s="52"/>
      <c r="C1005" s="134" t="str">
        <f>VLOOKUP(D1005,[1]Hoja1!$A$2:$B$1115,2,0)</f>
        <v>70678</v>
      </c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>
        <v>816040416</v>
      </c>
      <c r="J1005" s="3">
        <v>712560129</v>
      </c>
      <c r="K1005" s="3">
        <v>0</v>
      </c>
      <c r="L1005" s="3"/>
      <c r="M1005" s="3"/>
      <c r="N1005" s="3"/>
      <c r="O1005" s="3"/>
      <c r="P1005" s="25">
        <v>1528600545</v>
      </c>
      <c r="Q1005" s="156">
        <v>1052576969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68003368</v>
      </c>
      <c r="X1005" s="3"/>
      <c r="Y1005" s="3">
        <v>0</v>
      </c>
      <c r="Z1005" s="3">
        <v>0</v>
      </c>
      <c r="AA1005" s="3">
        <v>0</v>
      </c>
      <c r="AB1005" s="3"/>
      <c r="AC1005" s="27">
        <v>68003368</v>
      </c>
      <c r="AD1005" s="28">
        <v>408020208</v>
      </c>
      <c r="AE1005" s="135"/>
      <c r="AG1005" s="135"/>
      <c r="AI1005" s="135"/>
    </row>
    <row r="1006" spans="1:35" x14ac:dyDescent="0.25">
      <c r="A1006" s="29">
        <v>994</v>
      </c>
      <c r="B1006" s="52"/>
      <c r="C1006" s="134" t="str">
        <f>VLOOKUP(D1006,[1]Hoja1!$A$2:$B$1115,2,0)</f>
        <v>70702</v>
      </c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>
        <v>302387048</v>
      </c>
      <c r="J1006" s="3">
        <v>285284483</v>
      </c>
      <c r="K1006" s="3">
        <v>0</v>
      </c>
      <c r="L1006" s="3"/>
      <c r="M1006" s="3"/>
      <c r="N1006" s="3"/>
      <c r="O1006" s="3"/>
      <c r="P1006" s="25">
        <v>587671531</v>
      </c>
      <c r="Q1006" s="156">
        <v>411279088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25198921</v>
      </c>
      <c r="X1006" s="3"/>
      <c r="Y1006" s="3">
        <v>0</v>
      </c>
      <c r="Z1006" s="3">
        <v>0</v>
      </c>
      <c r="AA1006" s="3">
        <v>0</v>
      </c>
      <c r="AB1006" s="3"/>
      <c r="AC1006" s="27">
        <v>25198921</v>
      </c>
      <c r="AD1006" s="28">
        <v>151193522</v>
      </c>
      <c r="AE1006" s="135"/>
      <c r="AG1006" s="135"/>
      <c r="AI1006" s="135"/>
    </row>
    <row r="1007" spans="1:35" x14ac:dyDescent="0.25">
      <c r="A1007" s="20">
        <v>995</v>
      </c>
      <c r="B1007" s="52"/>
      <c r="C1007" s="134" t="str">
        <f>VLOOKUP(D1007,[1]Hoja1!$A$2:$B$1115,2,0)</f>
        <v>70708</v>
      </c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>
        <v>1777034368</v>
      </c>
      <c r="J1007" s="3">
        <v>1435522971</v>
      </c>
      <c r="K1007" s="3">
        <v>0</v>
      </c>
      <c r="L1007" s="3"/>
      <c r="M1007" s="3"/>
      <c r="N1007" s="3"/>
      <c r="O1007" s="3"/>
      <c r="P1007" s="25">
        <v>3212557339</v>
      </c>
      <c r="Q1007" s="156">
        <v>2175953956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148086197</v>
      </c>
      <c r="X1007" s="3"/>
      <c r="Y1007" s="3">
        <v>0</v>
      </c>
      <c r="Z1007" s="3">
        <v>0</v>
      </c>
      <c r="AA1007" s="3">
        <v>0</v>
      </c>
      <c r="AB1007" s="3"/>
      <c r="AC1007" s="27">
        <v>148086197</v>
      </c>
      <c r="AD1007" s="28">
        <v>888517186</v>
      </c>
      <c r="AE1007" s="135"/>
      <c r="AG1007" s="135"/>
      <c r="AI1007" s="135"/>
    </row>
    <row r="1008" spans="1:35" x14ac:dyDescent="0.25">
      <c r="A1008" s="29">
        <v>996</v>
      </c>
      <c r="B1008" s="52"/>
      <c r="C1008" s="134" t="str">
        <f>VLOOKUP(D1008,[1]Hoja1!$A$2:$B$1115,2,0)</f>
        <v>70713</v>
      </c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>
        <v>2116532192</v>
      </c>
      <c r="J1008" s="3">
        <v>1647708309</v>
      </c>
      <c r="K1008" s="3">
        <v>0</v>
      </c>
      <c r="L1008" s="3"/>
      <c r="M1008" s="3"/>
      <c r="N1008" s="3"/>
      <c r="O1008" s="3"/>
      <c r="P1008" s="25">
        <v>3764240501</v>
      </c>
      <c r="Q1008" s="156">
        <v>2529596724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176377683</v>
      </c>
      <c r="X1008" s="3"/>
      <c r="Y1008" s="3">
        <v>0</v>
      </c>
      <c r="Z1008" s="3">
        <v>0</v>
      </c>
      <c r="AA1008" s="3">
        <v>0</v>
      </c>
      <c r="AB1008" s="3"/>
      <c r="AC1008" s="27">
        <v>176377683</v>
      </c>
      <c r="AD1008" s="28">
        <v>1058266094</v>
      </c>
      <c r="AE1008" s="135"/>
      <c r="AG1008" s="135"/>
      <c r="AI1008" s="135"/>
    </row>
    <row r="1009" spans="1:35" x14ac:dyDescent="0.25">
      <c r="A1009" s="20">
        <v>997</v>
      </c>
      <c r="B1009" s="52"/>
      <c r="C1009" s="134" t="str">
        <f>VLOOKUP(D1009,[1]Hoja1!$A$2:$B$1115,2,0)</f>
        <v>70717</v>
      </c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>
        <v>523533512</v>
      </c>
      <c r="J1009" s="3">
        <v>439783690</v>
      </c>
      <c r="K1009" s="3">
        <v>0</v>
      </c>
      <c r="L1009" s="3"/>
      <c r="M1009" s="3"/>
      <c r="N1009" s="3"/>
      <c r="O1009" s="3"/>
      <c r="P1009" s="25">
        <v>963317202</v>
      </c>
      <c r="Q1009" s="156">
        <v>657922655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43627793</v>
      </c>
      <c r="X1009" s="3"/>
      <c r="Y1009" s="3">
        <v>0</v>
      </c>
      <c r="Z1009" s="3">
        <v>0</v>
      </c>
      <c r="AA1009" s="3">
        <v>0</v>
      </c>
      <c r="AB1009" s="3"/>
      <c r="AC1009" s="27">
        <v>43627793</v>
      </c>
      <c r="AD1009" s="28">
        <v>261766754</v>
      </c>
      <c r="AE1009" s="135"/>
      <c r="AG1009" s="135"/>
      <c r="AI1009" s="135"/>
    </row>
    <row r="1010" spans="1:35" x14ac:dyDescent="0.25">
      <c r="A1010" s="29">
        <v>998</v>
      </c>
      <c r="B1010" s="52"/>
      <c r="C1010" s="134" t="str">
        <f>VLOOKUP(D1010,[1]Hoja1!$A$2:$B$1115,2,0)</f>
        <v>70742</v>
      </c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>
        <v>725741760</v>
      </c>
      <c r="J1010" s="3">
        <v>590016817</v>
      </c>
      <c r="K1010" s="3">
        <v>0</v>
      </c>
      <c r="L1010" s="3"/>
      <c r="M1010" s="3"/>
      <c r="N1010" s="3"/>
      <c r="O1010" s="3"/>
      <c r="P1010" s="25">
        <v>1315758577</v>
      </c>
      <c r="Q1010" s="156">
        <v>892409217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60478480</v>
      </c>
      <c r="X1010" s="3"/>
      <c r="Y1010" s="3">
        <v>0</v>
      </c>
      <c r="Z1010" s="3">
        <v>0</v>
      </c>
      <c r="AA1010" s="3">
        <v>0</v>
      </c>
      <c r="AB1010" s="3"/>
      <c r="AC1010" s="27">
        <v>60478480</v>
      </c>
      <c r="AD1010" s="28">
        <v>362870880</v>
      </c>
      <c r="AE1010" s="135"/>
      <c r="AG1010" s="135"/>
      <c r="AI1010" s="135"/>
    </row>
    <row r="1011" spans="1:35" x14ac:dyDescent="0.25">
      <c r="A1011" s="20">
        <v>999</v>
      </c>
      <c r="B1011" s="52"/>
      <c r="C1011" s="134" t="str">
        <f>VLOOKUP(D1011,[1]Hoja1!$A$2:$B$1115,2,0)</f>
        <v>70771</v>
      </c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>
        <v>914181648</v>
      </c>
      <c r="J1011" s="3">
        <v>724654266</v>
      </c>
      <c r="K1011" s="3">
        <v>0</v>
      </c>
      <c r="L1011" s="3"/>
      <c r="M1011" s="3"/>
      <c r="N1011" s="3"/>
      <c r="O1011" s="3"/>
      <c r="P1011" s="25">
        <v>1638835914</v>
      </c>
      <c r="Q1011" s="156">
        <v>1105563286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76181804</v>
      </c>
      <c r="X1011" s="3"/>
      <c r="Y1011" s="3">
        <v>0</v>
      </c>
      <c r="Z1011" s="3">
        <v>0</v>
      </c>
      <c r="AA1011" s="3">
        <v>0</v>
      </c>
      <c r="AB1011" s="3"/>
      <c r="AC1011" s="27">
        <v>76181804</v>
      </c>
      <c r="AD1011" s="28">
        <v>457090824</v>
      </c>
      <c r="AE1011" s="135"/>
      <c r="AG1011" s="135"/>
      <c r="AI1011" s="135"/>
    </row>
    <row r="1012" spans="1:35" x14ac:dyDescent="0.25">
      <c r="A1012" s="29">
        <v>1000</v>
      </c>
      <c r="B1012" s="52"/>
      <c r="C1012" s="134" t="str">
        <f>VLOOKUP(D1012,[1]Hoja1!$A$2:$B$1115,2,0)</f>
        <v>70820</v>
      </c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>
        <v>826284672</v>
      </c>
      <c r="J1012" s="3">
        <v>674421895</v>
      </c>
      <c r="K1012" s="3">
        <v>0</v>
      </c>
      <c r="L1012" s="3"/>
      <c r="M1012" s="3"/>
      <c r="N1012" s="3"/>
      <c r="O1012" s="3"/>
      <c r="P1012" s="25">
        <v>1500706567</v>
      </c>
      <c r="Q1012" s="156">
        <v>1018707175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68857056</v>
      </c>
      <c r="X1012" s="3"/>
      <c r="Y1012" s="3">
        <v>0</v>
      </c>
      <c r="Z1012" s="3">
        <v>0</v>
      </c>
      <c r="AA1012" s="3">
        <v>0</v>
      </c>
      <c r="AB1012" s="3"/>
      <c r="AC1012" s="27">
        <v>68857056</v>
      </c>
      <c r="AD1012" s="28">
        <v>413142336</v>
      </c>
      <c r="AE1012" s="135"/>
      <c r="AG1012" s="135"/>
      <c r="AI1012" s="135"/>
    </row>
    <row r="1013" spans="1:35" x14ac:dyDescent="0.25">
      <c r="A1013" s="20">
        <v>1001</v>
      </c>
      <c r="B1013" s="52"/>
      <c r="C1013" s="134" t="str">
        <f>VLOOKUP(D1013,[1]Hoja1!$A$2:$B$1115,2,0)</f>
        <v>70823</v>
      </c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>
        <v>641571856</v>
      </c>
      <c r="J1013" s="3">
        <v>586842204</v>
      </c>
      <c r="K1013" s="3">
        <v>0</v>
      </c>
      <c r="L1013" s="3"/>
      <c r="M1013" s="3"/>
      <c r="N1013" s="3"/>
      <c r="O1013" s="3"/>
      <c r="P1013" s="25">
        <v>1228414060</v>
      </c>
      <c r="Q1013" s="156">
        <v>854163809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53464321</v>
      </c>
      <c r="X1013" s="3"/>
      <c r="Y1013" s="3">
        <v>0</v>
      </c>
      <c r="Z1013" s="3">
        <v>0</v>
      </c>
      <c r="AA1013" s="3">
        <v>0</v>
      </c>
      <c r="AB1013" s="3"/>
      <c r="AC1013" s="27">
        <v>53464321</v>
      </c>
      <c r="AD1013" s="28">
        <v>320785930</v>
      </c>
      <c r="AE1013" s="135"/>
      <c r="AG1013" s="135"/>
      <c r="AI1013" s="135"/>
    </row>
    <row r="1014" spans="1:35" x14ac:dyDescent="0.25">
      <c r="A1014" s="29">
        <v>1002</v>
      </c>
      <c r="B1014" s="52"/>
      <c r="C1014" s="134" t="str">
        <f>VLOOKUP(D1014,[1]Hoja1!$A$2:$B$1115,2,0)</f>
        <v>73024</v>
      </c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>
        <v>62285292</v>
      </c>
      <c r="J1014" s="3">
        <v>81953399</v>
      </c>
      <c r="K1014" s="3">
        <v>0</v>
      </c>
      <c r="L1014" s="3"/>
      <c r="M1014" s="3"/>
      <c r="N1014" s="3"/>
      <c r="O1014" s="3"/>
      <c r="P1014" s="25">
        <v>144238691</v>
      </c>
      <c r="Q1014" s="156">
        <v>107905604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5190441</v>
      </c>
      <c r="X1014" s="3"/>
      <c r="Y1014" s="3">
        <v>0</v>
      </c>
      <c r="Z1014" s="3">
        <v>0</v>
      </c>
      <c r="AA1014" s="3">
        <v>0</v>
      </c>
      <c r="AB1014" s="3"/>
      <c r="AC1014" s="27">
        <v>5190441</v>
      </c>
      <c r="AD1014" s="28">
        <v>31142646</v>
      </c>
      <c r="AE1014" s="135"/>
      <c r="AG1014" s="135"/>
      <c r="AI1014" s="135"/>
    </row>
    <row r="1015" spans="1:35" x14ac:dyDescent="0.25">
      <c r="A1015" s="20">
        <v>1003</v>
      </c>
      <c r="B1015" s="52"/>
      <c r="C1015" s="134" t="str">
        <f>VLOOKUP(D1015,[1]Hoja1!$A$2:$B$1115,2,0)</f>
        <v>73026</v>
      </c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>
        <v>139063616</v>
      </c>
      <c r="J1015" s="3">
        <v>140882632</v>
      </c>
      <c r="K1015" s="3">
        <v>0</v>
      </c>
      <c r="L1015" s="3"/>
      <c r="M1015" s="3"/>
      <c r="N1015" s="3"/>
      <c r="O1015" s="3"/>
      <c r="P1015" s="25">
        <v>279946248</v>
      </c>
      <c r="Q1015" s="156">
        <v>198825807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11588635</v>
      </c>
      <c r="X1015" s="3"/>
      <c r="Y1015" s="3">
        <v>0</v>
      </c>
      <c r="Z1015" s="3">
        <v>0</v>
      </c>
      <c r="AA1015" s="3">
        <v>0</v>
      </c>
      <c r="AB1015" s="3"/>
      <c r="AC1015" s="27">
        <v>11588635</v>
      </c>
      <c r="AD1015" s="28">
        <v>69531806</v>
      </c>
      <c r="AE1015" s="135"/>
      <c r="AG1015" s="135"/>
      <c r="AI1015" s="135"/>
    </row>
    <row r="1016" spans="1:35" x14ac:dyDescent="0.25">
      <c r="A1016" s="29">
        <v>1004</v>
      </c>
      <c r="B1016" s="52"/>
      <c r="C1016" s="134" t="str">
        <f>VLOOKUP(D1016,[1]Hoja1!$A$2:$B$1115,2,0)</f>
        <v>73030</v>
      </c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>
        <v>86136496</v>
      </c>
      <c r="J1016" s="3">
        <v>80040030</v>
      </c>
      <c r="K1016" s="3">
        <v>0</v>
      </c>
      <c r="L1016" s="3"/>
      <c r="M1016" s="3"/>
      <c r="N1016" s="3"/>
      <c r="O1016" s="3"/>
      <c r="P1016" s="25">
        <v>166176526</v>
      </c>
      <c r="Q1016" s="156">
        <v>115930235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7178041</v>
      </c>
      <c r="X1016" s="3"/>
      <c r="Y1016" s="3">
        <v>0</v>
      </c>
      <c r="Z1016" s="3">
        <v>0</v>
      </c>
      <c r="AA1016" s="3">
        <v>0</v>
      </c>
      <c r="AB1016" s="3"/>
      <c r="AC1016" s="27">
        <v>7178041</v>
      </c>
      <c r="AD1016" s="28">
        <v>43068250</v>
      </c>
      <c r="AE1016" s="135"/>
      <c r="AG1016" s="135"/>
      <c r="AI1016" s="135"/>
    </row>
    <row r="1017" spans="1:35" x14ac:dyDescent="0.25">
      <c r="A1017" s="20">
        <v>1005</v>
      </c>
      <c r="B1017" s="52"/>
      <c r="C1017" s="134" t="str">
        <f>VLOOKUP(D1017,[1]Hoja1!$A$2:$B$1115,2,0)</f>
        <v>73043</v>
      </c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>
        <v>218636716</v>
      </c>
      <c r="J1017" s="3">
        <v>210950235</v>
      </c>
      <c r="K1017" s="3">
        <v>0</v>
      </c>
      <c r="L1017" s="3"/>
      <c r="M1017" s="3"/>
      <c r="N1017" s="3"/>
      <c r="O1017" s="3"/>
      <c r="P1017" s="25">
        <v>429586951</v>
      </c>
      <c r="Q1017" s="156">
        <v>302048865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18219726</v>
      </c>
      <c r="X1017" s="3"/>
      <c r="Y1017" s="3">
        <v>0</v>
      </c>
      <c r="Z1017" s="3">
        <v>0</v>
      </c>
      <c r="AA1017" s="3">
        <v>0</v>
      </c>
      <c r="AB1017" s="3"/>
      <c r="AC1017" s="27">
        <v>18219726</v>
      </c>
      <c r="AD1017" s="28">
        <v>109318360</v>
      </c>
      <c r="AE1017" s="135"/>
      <c r="AG1017" s="135"/>
      <c r="AI1017" s="135"/>
    </row>
    <row r="1018" spans="1:35" x14ac:dyDescent="0.25">
      <c r="A1018" s="29">
        <v>1006</v>
      </c>
      <c r="B1018" s="52"/>
      <c r="C1018" s="134" t="str">
        <f>VLOOKUP(D1018,[1]Hoja1!$A$2:$B$1115,2,0)</f>
        <v>73055</v>
      </c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>
        <v>213793744</v>
      </c>
      <c r="J1018" s="3">
        <v>211450704</v>
      </c>
      <c r="K1018" s="3">
        <v>0</v>
      </c>
      <c r="L1018" s="3"/>
      <c r="M1018" s="3"/>
      <c r="N1018" s="3"/>
      <c r="O1018" s="3"/>
      <c r="P1018" s="25">
        <v>425244448</v>
      </c>
      <c r="Q1018" s="156">
        <v>300531429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17816145</v>
      </c>
      <c r="X1018" s="3"/>
      <c r="Y1018" s="3">
        <v>0</v>
      </c>
      <c r="Z1018" s="3">
        <v>0</v>
      </c>
      <c r="AA1018" s="3">
        <v>0</v>
      </c>
      <c r="AB1018" s="3"/>
      <c r="AC1018" s="27">
        <v>17816145</v>
      </c>
      <c r="AD1018" s="28">
        <v>106896874</v>
      </c>
      <c r="AE1018" s="135"/>
      <c r="AG1018" s="135"/>
      <c r="AI1018" s="135"/>
    </row>
    <row r="1019" spans="1:35" x14ac:dyDescent="0.25">
      <c r="A1019" s="20">
        <v>1007</v>
      </c>
      <c r="B1019" s="52"/>
      <c r="C1019" s="134" t="str">
        <f>VLOOKUP(D1019,[1]Hoja1!$A$2:$B$1115,2,0)</f>
        <v>73067</v>
      </c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>
        <v>689540464</v>
      </c>
      <c r="J1019" s="3">
        <v>630526173</v>
      </c>
      <c r="K1019" s="3">
        <v>0</v>
      </c>
      <c r="L1019" s="3"/>
      <c r="M1019" s="3"/>
      <c r="N1019" s="3"/>
      <c r="O1019" s="3"/>
      <c r="P1019" s="25">
        <v>1320066637</v>
      </c>
      <c r="Q1019" s="156">
        <v>917834698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57461705</v>
      </c>
      <c r="X1019" s="3"/>
      <c r="Y1019" s="3">
        <v>0</v>
      </c>
      <c r="Z1019" s="3">
        <v>0</v>
      </c>
      <c r="AA1019" s="3">
        <v>0</v>
      </c>
      <c r="AB1019" s="3"/>
      <c r="AC1019" s="27">
        <v>57461705</v>
      </c>
      <c r="AD1019" s="28">
        <v>344770234</v>
      </c>
      <c r="AE1019" s="135"/>
      <c r="AG1019" s="135"/>
      <c r="AI1019" s="135"/>
    </row>
    <row r="1020" spans="1:35" x14ac:dyDescent="0.25">
      <c r="A1020" s="29">
        <v>1008</v>
      </c>
      <c r="B1020" s="52"/>
      <c r="C1020" s="134" t="str">
        <f>VLOOKUP(D1020,[1]Hoja1!$A$2:$B$1115,2,0)</f>
        <v>73124</v>
      </c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>
        <v>300796620</v>
      </c>
      <c r="J1020" s="3">
        <v>328852544</v>
      </c>
      <c r="K1020" s="3">
        <v>0</v>
      </c>
      <c r="L1020" s="3"/>
      <c r="M1020" s="3"/>
      <c r="N1020" s="3"/>
      <c r="O1020" s="3"/>
      <c r="P1020" s="25">
        <v>629649164</v>
      </c>
      <c r="Q1020" s="156">
        <v>454184469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25066385</v>
      </c>
      <c r="X1020" s="3"/>
      <c r="Y1020" s="3">
        <v>0</v>
      </c>
      <c r="Z1020" s="3">
        <v>0</v>
      </c>
      <c r="AA1020" s="3">
        <v>0</v>
      </c>
      <c r="AB1020" s="3"/>
      <c r="AC1020" s="27">
        <v>25066385</v>
      </c>
      <c r="AD1020" s="28">
        <v>150398310</v>
      </c>
      <c r="AE1020" s="135"/>
      <c r="AG1020" s="135"/>
      <c r="AI1020" s="135"/>
    </row>
    <row r="1021" spans="1:35" x14ac:dyDescent="0.25">
      <c r="A1021" s="20">
        <v>1009</v>
      </c>
      <c r="B1021" s="52"/>
      <c r="C1021" s="134" t="str">
        <f>VLOOKUP(D1021,[1]Hoja1!$A$2:$B$1115,2,0)</f>
        <v>73148</v>
      </c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>
        <v>133645662</v>
      </c>
      <c r="J1021" s="3">
        <v>180868531</v>
      </c>
      <c r="K1021" s="3">
        <v>0</v>
      </c>
      <c r="L1021" s="3"/>
      <c r="M1021" s="3"/>
      <c r="N1021" s="3"/>
      <c r="O1021" s="3"/>
      <c r="P1021" s="25">
        <v>314514193</v>
      </c>
      <c r="Q1021" s="156">
        <v>236554226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11137139</v>
      </c>
      <c r="X1021" s="3"/>
      <c r="Y1021" s="3">
        <v>0</v>
      </c>
      <c r="Z1021" s="3">
        <v>0</v>
      </c>
      <c r="AA1021" s="3">
        <v>0</v>
      </c>
      <c r="AB1021" s="3"/>
      <c r="AC1021" s="27">
        <v>11137139</v>
      </c>
      <c r="AD1021" s="28">
        <v>66822828</v>
      </c>
      <c r="AE1021" s="135"/>
      <c r="AG1021" s="135"/>
      <c r="AI1021" s="135"/>
    </row>
    <row r="1022" spans="1:35" x14ac:dyDescent="0.25">
      <c r="A1022" s="29">
        <v>1010</v>
      </c>
      <c r="B1022" s="52"/>
      <c r="C1022" s="134" t="str">
        <f>VLOOKUP(D1022,[1]Hoja1!$A$2:$B$1115,2,0)</f>
        <v>73152</v>
      </c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>
        <v>111688074</v>
      </c>
      <c r="J1022" s="3">
        <v>129879239</v>
      </c>
      <c r="K1022" s="3">
        <v>0</v>
      </c>
      <c r="L1022" s="3"/>
      <c r="M1022" s="3"/>
      <c r="N1022" s="3"/>
      <c r="O1022" s="3"/>
      <c r="P1022" s="25">
        <v>241567313</v>
      </c>
      <c r="Q1022" s="156">
        <v>176415939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9307340</v>
      </c>
      <c r="X1022" s="3"/>
      <c r="Y1022" s="3">
        <v>0</v>
      </c>
      <c r="Z1022" s="3">
        <v>0</v>
      </c>
      <c r="AA1022" s="3">
        <v>0</v>
      </c>
      <c r="AB1022" s="3"/>
      <c r="AC1022" s="27">
        <v>9307340</v>
      </c>
      <c r="AD1022" s="28">
        <v>55844034</v>
      </c>
      <c r="AE1022" s="135"/>
      <c r="AG1022" s="135"/>
      <c r="AI1022" s="135"/>
    </row>
    <row r="1023" spans="1:35" x14ac:dyDescent="0.25">
      <c r="A1023" s="20">
        <v>1011</v>
      </c>
      <c r="B1023" s="52"/>
      <c r="C1023" s="134" t="str">
        <f>VLOOKUP(D1023,[1]Hoja1!$A$2:$B$1115,2,0)</f>
        <v>73168</v>
      </c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>
        <v>1164049248</v>
      </c>
      <c r="J1023" s="3">
        <v>1064487780</v>
      </c>
      <c r="K1023" s="3">
        <v>0</v>
      </c>
      <c r="L1023" s="3"/>
      <c r="M1023" s="3"/>
      <c r="N1023" s="3"/>
      <c r="O1023" s="3"/>
      <c r="P1023" s="25">
        <v>2228537028</v>
      </c>
      <c r="Q1023" s="156">
        <v>1549508300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97004104</v>
      </c>
      <c r="X1023" s="3"/>
      <c r="Y1023" s="3">
        <v>0</v>
      </c>
      <c r="Z1023" s="3">
        <v>0</v>
      </c>
      <c r="AA1023" s="3">
        <v>0</v>
      </c>
      <c r="AB1023" s="3"/>
      <c r="AC1023" s="27">
        <v>97004104</v>
      </c>
      <c r="AD1023" s="28">
        <v>582024624</v>
      </c>
      <c r="AE1023" s="135"/>
      <c r="AG1023" s="135"/>
      <c r="AI1023" s="135"/>
    </row>
    <row r="1024" spans="1:35" x14ac:dyDescent="0.25">
      <c r="A1024" s="29">
        <v>1012</v>
      </c>
      <c r="B1024" s="52"/>
      <c r="C1024" s="134" t="str">
        <f>VLOOKUP(D1024,[1]Hoja1!$A$2:$B$1115,2,0)</f>
        <v>73200</v>
      </c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>
        <v>133243508</v>
      </c>
      <c r="J1024" s="3">
        <v>160216484</v>
      </c>
      <c r="K1024" s="3">
        <v>0</v>
      </c>
      <c r="L1024" s="3"/>
      <c r="M1024" s="3"/>
      <c r="N1024" s="3"/>
      <c r="O1024" s="3"/>
      <c r="P1024" s="25">
        <v>293459992</v>
      </c>
      <c r="Q1024" s="156">
        <v>215734614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11103626</v>
      </c>
      <c r="X1024" s="3"/>
      <c r="Y1024" s="3">
        <v>0</v>
      </c>
      <c r="Z1024" s="3">
        <v>0</v>
      </c>
      <c r="AA1024" s="3">
        <v>0</v>
      </c>
      <c r="AB1024" s="3"/>
      <c r="AC1024" s="27">
        <v>11103626</v>
      </c>
      <c r="AD1024" s="28">
        <v>66621752</v>
      </c>
      <c r="AE1024" s="135"/>
      <c r="AG1024" s="135"/>
      <c r="AI1024" s="135"/>
    </row>
    <row r="1025" spans="1:35" x14ac:dyDescent="0.25">
      <c r="A1025" s="20">
        <v>1013</v>
      </c>
      <c r="B1025" s="52"/>
      <c r="C1025" s="134" t="str">
        <f>VLOOKUP(D1025,[1]Hoja1!$A$2:$B$1115,2,0)</f>
        <v>73217</v>
      </c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>
        <v>715257968</v>
      </c>
      <c r="J1025" s="3">
        <v>701264883</v>
      </c>
      <c r="K1025" s="3">
        <v>0</v>
      </c>
      <c r="L1025" s="3"/>
      <c r="M1025" s="3"/>
      <c r="N1025" s="3"/>
      <c r="O1025" s="3"/>
      <c r="P1025" s="25">
        <v>1416522851</v>
      </c>
      <c r="Q1025" s="156">
        <v>999289038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59604831</v>
      </c>
      <c r="X1025" s="3"/>
      <c r="Y1025" s="3">
        <v>0</v>
      </c>
      <c r="Z1025" s="3">
        <v>0</v>
      </c>
      <c r="AA1025" s="3">
        <v>0</v>
      </c>
      <c r="AB1025" s="3"/>
      <c r="AC1025" s="27">
        <v>59604831</v>
      </c>
      <c r="AD1025" s="28">
        <v>357628982</v>
      </c>
      <c r="AE1025" s="135"/>
      <c r="AG1025" s="135"/>
      <c r="AI1025" s="135"/>
    </row>
    <row r="1026" spans="1:35" x14ac:dyDescent="0.25">
      <c r="A1026" s="29">
        <v>1014</v>
      </c>
      <c r="B1026" s="52"/>
      <c r="C1026" s="134" t="str">
        <f>VLOOKUP(D1026,[1]Hoja1!$A$2:$B$1115,2,0)</f>
        <v>73226</v>
      </c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>
        <v>143180534</v>
      </c>
      <c r="J1026" s="3">
        <v>169993147</v>
      </c>
      <c r="K1026" s="3">
        <v>0</v>
      </c>
      <c r="L1026" s="3"/>
      <c r="M1026" s="3"/>
      <c r="N1026" s="3"/>
      <c r="O1026" s="3"/>
      <c r="P1026" s="25">
        <v>313173681</v>
      </c>
      <c r="Q1026" s="156">
        <v>229651702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11931711</v>
      </c>
      <c r="X1026" s="3"/>
      <c r="Y1026" s="3">
        <v>0</v>
      </c>
      <c r="Z1026" s="3">
        <v>0</v>
      </c>
      <c r="AA1026" s="3">
        <v>0</v>
      </c>
      <c r="AB1026" s="3"/>
      <c r="AC1026" s="27">
        <v>11931711</v>
      </c>
      <c r="AD1026" s="28">
        <v>71590268</v>
      </c>
      <c r="AE1026" s="135"/>
      <c r="AG1026" s="135"/>
      <c r="AI1026" s="135"/>
    </row>
    <row r="1027" spans="1:35" x14ac:dyDescent="0.25">
      <c r="A1027" s="20">
        <v>1015</v>
      </c>
      <c r="B1027" s="52"/>
      <c r="C1027" s="134" t="str">
        <f>VLOOKUP(D1027,[1]Hoja1!$A$2:$B$1115,2,0)</f>
        <v>73236</v>
      </c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>
        <v>139194860</v>
      </c>
      <c r="J1027" s="3">
        <v>169334959</v>
      </c>
      <c r="K1027" s="3">
        <v>0</v>
      </c>
      <c r="L1027" s="3"/>
      <c r="M1027" s="3"/>
      <c r="N1027" s="3"/>
      <c r="O1027" s="3"/>
      <c r="P1027" s="25">
        <v>308529819</v>
      </c>
      <c r="Q1027" s="156">
        <v>227332819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11599572</v>
      </c>
      <c r="X1027" s="3"/>
      <c r="Y1027" s="3">
        <v>0</v>
      </c>
      <c r="Z1027" s="3">
        <v>0</v>
      </c>
      <c r="AA1027" s="3">
        <v>0</v>
      </c>
      <c r="AB1027" s="3"/>
      <c r="AC1027" s="27">
        <v>11599572</v>
      </c>
      <c r="AD1027" s="28">
        <v>69597428</v>
      </c>
      <c r="AE1027" s="135"/>
      <c r="AG1027" s="135"/>
      <c r="AI1027" s="135"/>
    </row>
    <row r="1028" spans="1:35" x14ac:dyDescent="0.25">
      <c r="A1028" s="29">
        <v>1016</v>
      </c>
      <c r="B1028" s="52"/>
      <c r="C1028" s="134" t="str">
        <f>VLOOKUP(D1028,[1]Hoja1!$A$2:$B$1115,2,0)</f>
        <v>73268</v>
      </c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>
        <v>682040688</v>
      </c>
      <c r="J1028" s="3">
        <v>882853092</v>
      </c>
      <c r="K1028" s="3">
        <v>0</v>
      </c>
      <c r="L1028" s="3"/>
      <c r="M1028" s="3"/>
      <c r="N1028" s="3"/>
      <c r="O1028" s="3"/>
      <c r="P1028" s="25">
        <v>1564893780</v>
      </c>
      <c r="Q1028" s="156">
        <v>1167036712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56836724</v>
      </c>
      <c r="X1028" s="3"/>
      <c r="Y1028" s="3">
        <v>0</v>
      </c>
      <c r="Z1028" s="3">
        <v>0</v>
      </c>
      <c r="AA1028" s="3">
        <v>0</v>
      </c>
      <c r="AB1028" s="3"/>
      <c r="AC1028" s="27">
        <v>56836724</v>
      </c>
      <c r="AD1028" s="28">
        <v>341020344</v>
      </c>
      <c r="AE1028" s="135"/>
      <c r="AG1028" s="135"/>
      <c r="AI1028" s="135"/>
    </row>
    <row r="1029" spans="1:35" x14ac:dyDescent="0.25">
      <c r="A1029" s="20">
        <v>1017</v>
      </c>
      <c r="B1029" s="52"/>
      <c r="C1029" s="134" t="str">
        <f>VLOOKUP(D1029,[1]Hoja1!$A$2:$B$1115,2,0)</f>
        <v>73270</v>
      </c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>
        <v>152637588</v>
      </c>
      <c r="J1029" s="3">
        <v>181233775</v>
      </c>
      <c r="K1029" s="3">
        <v>0</v>
      </c>
      <c r="L1029" s="3"/>
      <c r="M1029" s="3"/>
      <c r="N1029" s="3"/>
      <c r="O1029" s="3"/>
      <c r="P1029" s="25">
        <v>333871363</v>
      </c>
      <c r="Q1029" s="156">
        <v>244832770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12719799</v>
      </c>
      <c r="X1029" s="3"/>
      <c r="Y1029" s="3">
        <v>0</v>
      </c>
      <c r="Z1029" s="3">
        <v>0</v>
      </c>
      <c r="AA1029" s="3">
        <v>0</v>
      </c>
      <c r="AB1029" s="3"/>
      <c r="AC1029" s="27">
        <v>12719799</v>
      </c>
      <c r="AD1029" s="28">
        <v>76318794</v>
      </c>
      <c r="AE1029" s="135"/>
      <c r="AG1029" s="135"/>
      <c r="AI1029" s="135"/>
    </row>
    <row r="1030" spans="1:35" x14ac:dyDescent="0.25">
      <c r="A1030" s="29">
        <v>1018</v>
      </c>
      <c r="B1030" s="52"/>
      <c r="C1030" s="134" t="str">
        <f>VLOOKUP(D1030,[1]Hoja1!$A$2:$B$1115,2,0)</f>
        <v>73275</v>
      </c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>
        <v>264104052</v>
      </c>
      <c r="J1030" s="3">
        <v>285406126</v>
      </c>
      <c r="K1030" s="3">
        <v>0</v>
      </c>
      <c r="L1030" s="3"/>
      <c r="M1030" s="3"/>
      <c r="N1030" s="3"/>
      <c r="O1030" s="3"/>
      <c r="P1030" s="25">
        <v>549510178</v>
      </c>
      <c r="Q1030" s="156">
        <v>395449481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22008671</v>
      </c>
      <c r="X1030" s="3"/>
      <c r="Y1030" s="3">
        <v>0</v>
      </c>
      <c r="Z1030" s="3">
        <v>0</v>
      </c>
      <c r="AA1030" s="3">
        <v>0</v>
      </c>
      <c r="AB1030" s="3"/>
      <c r="AC1030" s="27">
        <v>22008671</v>
      </c>
      <c r="AD1030" s="28">
        <v>132052026</v>
      </c>
      <c r="AE1030" s="135"/>
      <c r="AG1030" s="135"/>
      <c r="AI1030" s="135"/>
    </row>
    <row r="1031" spans="1:35" x14ac:dyDescent="0.25">
      <c r="A1031" s="20">
        <v>1019</v>
      </c>
      <c r="B1031" s="52"/>
      <c r="C1031" s="134" t="str">
        <f>VLOOKUP(D1031,[1]Hoja1!$A$2:$B$1115,2,0)</f>
        <v>73283</v>
      </c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>
        <v>546489856</v>
      </c>
      <c r="J1031" s="3">
        <v>631849364</v>
      </c>
      <c r="K1031" s="3">
        <v>0</v>
      </c>
      <c r="L1031" s="3"/>
      <c r="M1031" s="3"/>
      <c r="N1031" s="3"/>
      <c r="O1031" s="3"/>
      <c r="P1031" s="25">
        <v>1178339220</v>
      </c>
      <c r="Q1031" s="156">
        <v>859553469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45540821</v>
      </c>
      <c r="X1031" s="3"/>
      <c r="Y1031" s="3">
        <v>0</v>
      </c>
      <c r="Z1031" s="3">
        <v>0</v>
      </c>
      <c r="AA1031" s="3">
        <v>0</v>
      </c>
      <c r="AB1031" s="3"/>
      <c r="AC1031" s="27">
        <v>45540821</v>
      </c>
      <c r="AD1031" s="28">
        <v>273244930</v>
      </c>
      <c r="AE1031" s="135"/>
      <c r="AG1031" s="135"/>
      <c r="AI1031" s="135"/>
    </row>
    <row r="1032" spans="1:35" x14ac:dyDescent="0.25">
      <c r="A1032" s="29">
        <v>1020</v>
      </c>
      <c r="B1032" s="52"/>
      <c r="C1032" s="134" t="str">
        <f>VLOOKUP(D1032,[1]Hoja1!$A$2:$B$1115,2,0)</f>
        <v>73319</v>
      </c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>
        <v>430672648</v>
      </c>
      <c r="J1032" s="3">
        <v>518703929</v>
      </c>
      <c r="K1032" s="3">
        <v>0</v>
      </c>
      <c r="L1032" s="3"/>
      <c r="M1032" s="3"/>
      <c r="N1032" s="3"/>
      <c r="O1032" s="3"/>
      <c r="P1032" s="25">
        <v>949376577</v>
      </c>
      <c r="Q1032" s="156">
        <v>698150864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35889387</v>
      </c>
      <c r="X1032" s="3"/>
      <c r="Y1032" s="3">
        <v>0</v>
      </c>
      <c r="Z1032" s="3">
        <v>0</v>
      </c>
      <c r="AA1032" s="3">
        <v>0</v>
      </c>
      <c r="AB1032" s="3"/>
      <c r="AC1032" s="27">
        <v>35889387</v>
      </c>
      <c r="AD1032" s="28">
        <v>215336326</v>
      </c>
      <c r="AE1032" s="135"/>
      <c r="AG1032" s="135"/>
      <c r="AI1032" s="135"/>
    </row>
    <row r="1033" spans="1:35" x14ac:dyDescent="0.25">
      <c r="A1033" s="20">
        <v>1021</v>
      </c>
      <c r="B1033" s="52"/>
      <c r="C1033" s="134" t="str">
        <f>VLOOKUP(D1033,[1]Hoja1!$A$2:$B$1115,2,0)</f>
        <v>73347</v>
      </c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>
        <v>104570988</v>
      </c>
      <c r="J1033" s="3">
        <v>129593725</v>
      </c>
      <c r="K1033" s="3">
        <v>0</v>
      </c>
      <c r="L1033" s="3"/>
      <c r="M1033" s="3"/>
      <c r="N1033" s="3"/>
      <c r="O1033" s="3"/>
      <c r="P1033" s="25">
        <v>234164713</v>
      </c>
      <c r="Q1033" s="156">
        <v>173164970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8714249</v>
      </c>
      <c r="X1033" s="3"/>
      <c r="Y1033" s="3">
        <v>0</v>
      </c>
      <c r="Z1033" s="3">
        <v>0</v>
      </c>
      <c r="AA1033" s="3">
        <v>0</v>
      </c>
      <c r="AB1033" s="3"/>
      <c r="AC1033" s="27">
        <v>8714249</v>
      </c>
      <c r="AD1033" s="28">
        <v>52285494</v>
      </c>
      <c r="AE1033" s="135"/>
      <c r="AG1033" s="135"/>
      <c r="AI1033" s="135"/>
    </row>
    <row r="1034" spans="1:35" x14ac:dyDescent="0.25">
      <c r="A1034" s="29">
        <v>1022</v>
      </c>
      <c r="B1034" s="52"/>
      <c r="C1034" s="134" t="str">
        <f>VLOOKUP(D1034,[1]Hoja1!$A$2:$B$1115,2,0)</f>
        <v>73349</v>
      </c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>
        <v>256784912</v>
      </c>
      <c r="J1034" s="3">
        <v>285815403</v>
      </c>
      <c r="K1034" s="3">
        <v>0</v>
      </c>
      <c r="L1034" s="3"/>
      <c r="M1034" s="3"/>
      <c r="N1034" s="3"/>
      <c r="O1034" s="3"/>
      <c r="P1034" s="25">
        <v>542600315</v>
      </c>
      <c r="Q1034" s="156">
        <v>392809118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21398743</v>
      </c>
      <c r="X1034" s="3"/>
      <c r="Y1034" s="3">
        <v>0</v>
      </c>
      <c r="Z1034" s="3">
        <v>0</v>
      </c>
      <c r="AA1034" s="3">
        <v>0</v>
      </c>
      <c r="AB1034" s="3"/>
      <c r="AC1034" s="27">
        <v>21398743</v>
      </c>
      <c r="AD1034" s="28">
        <v>128392454</v>
      </c>
      <c r="AE1034" s="135"/>
      <c r="AG1034" s="135"/>
      <c r="AI1034" s="135"/>
    </row>
    <row r="1035" spans="1:35" x14ac:dyDescent="0.25">
      <c r="A1035" s="20">
        <v>1023</v>
      </c>
      <c r="B1035" s="52"/>
      <c r="C1035" s="134" t="str">
        <f>VLOOKUP(D1035,[1]Hoja1!$A$2:$B$1115,2,0)</f>
        <v>73352</v>
      </c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>
        <v>208372400</v>
      </c>
      <c r="J1035" s="3">
        <v>230425332</v>
      </c>
      <c r="K1035" s="3">
        <v>0</v>
      </c>
      <c r="L1035" s="3"/>
      <c r="M1035" s="3"/>
      <c r="N1035" s="3"/>
      <c r="O1035" s="3"/>
      <c r="P1035" s="25">
        <v>438797732</v>
      </c>
      <c r="Q1035" s="156">
        <v>317247167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17364367</v>
      </c>
      <c r="X1035" s="3"/>
      <c r="Y1035" s="3">
        <v>0</v>
      </c>
      <c r="Z1035" s="3">
        <v>0</v>
      </c>
      <c r="AA1035" s="3">
        <v>0</v>
      </c>
      <c r="AB1035" s="3"/>
      <c r="AC1035" s="27">
        <v>17364367</v>
      </c>
      <c r="AD1035" s="28">
        <v>104186198</v>
      </c>
      <c r="AE1035" s="135"/>
      <c r="AG1035" s="135"/>
      <c r="AI1035" s="135"/>
    </row>
    <row r="1036" spans="1:35" x14ac:dyDescent="0.25">
      <c r="A1036" s="29">
        <v>1024</v>
      </c>
      <c r="B1036" s="52"/>
      <c r="C1036" s="134" t="str">
        <f>VLOOKUP(D1036,[1]Hoja1!$A$2:$B$1115,2,0)</f>
        <v>73408</v>
      </c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>
        <v>280982788</v>
      </c>
      <c r="J1036" s="3">
        <v>272443651</v>
      </c>
      <c r="K1036" s="3">
        <v>0</v>
      </c>
      <c r="L1036" s="3"/>
      <c r="M1036" s="3"/>
      <c r="N1036" s="3"/>
      <c r="O1036" s="3"/>
      <c r="P1036" s="25">
        <v>553426439</v>
      </c>
      <c r="Q1036" s="156">
        <v>389519811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23415232</v>
      </c>
      <c r="X1036" s="3"/>
      <c r="Y1036" s="3">
        <v>0</v>
      </c>
      <c r="Z1036" s="3">
        <v>0</v>
      </c>
      <c r="AA1036" s="3">
        <v>0</v>
      </c>
      <c r="AB1036" s="3"/>
      <c r="AC1036" s="27">
        <v>23415232</v>
      </c>
      <c r="AD1036" s="28">
        <v>140491396</v>
      </c>
      <c r="AE1036" s="135"/>
      <c r="AG1036" s="135"/>
      <c r="AI1036" s="135"/>
    </row>
    <row r="1037" spans="1:35" x14ac:dyDescent="0.25">
      <c r="A1037" s="20">
        <v>1025</v>
      </c>
      <c r="B1037" s="52"/>
      <c r="C1037" s="134" t="str">
        <f>VLOOKUP(D1037,[1]Hoja1!$A$2:$B$1115,2,0)</f>
        <v>73411</v>
      </c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>
        <v>596444072</v>
      </c>
      <c r="J1037" s="3">
        <v>652919313</v>
      </c>
      <c r="K1037" s="3">
        <v>0</v>
      </c>
      <c r="L1037" s="3"/>
      <c r="M1037" s="3"/>
      <c r="N1037" s="3"/>
      <c r="O1037" s="3"/>
      <c r="P1037" s="25">
        <v>1249363385</v>
      </c>
      <c r="Q1037" s="156">
        <v>901437678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49703673</v>
      </c>
      <c r="X1037" s="3"/>
      <c r="Y1037" s="3">
        <v>0</v>
      </c>
      <c r="Z1037" s="3">
        <v>0</v>
      </c>
      <c r="AA1037" s="3">
        <v>0</v>
      </c>
      <c r="AB1037" s="3"/>
      <c r="AC1037" s="27">
        <v>49703673</v>
      </c>
      <c r="AD1037" s="28">
        <v>298222034</v>
      </c>
      <c r="AE1037" s="135"/>
      <c r="AG1037" s="135"/>
      <c r="AI1037" s="135"/>
    </row>
    <row r="1038" spans="1:35" x14ac:dyDescent="0.25">
      <c r="A1038" s="29">
        <v>1026</v>
      </c>
      <c r="B1038" s="52"/>
      <c r="C1038" s="134" t="str">
        <f>VLOOKUP(D1038,[1]Hoja1!$A$2:$B$1115,2,0)</f>
        <v>73443</v>
      </c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>
        <v>556344552</v>
      </c>
      <c r="J1038" s="3">
        <v>552714694</v>
      </c>
      <c r="K1038" s="3">
        <v>0</v>
      </c>
      <c r="L1038" s="3"/>
      <c r="M1038" s="3"/>
      <c r="N1038" s="3"/>
      <c r="O1038" s="3"/>
      <c r="P1038" s="25">
        <v>1109059246</v>
      </c>
      <c r="Q1038" s="156">
        <v>537027710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46362046</v>
      </c>
      <c r="X1038" s="3"/>
      <c r="Y1038" s="3">
        <v>0</v>
      </c>
      <c r="Z1038" s="3">
        <v>0</v>
      </c>
      <c r="AA1038" s="3">
        <v>0</v>
      </c>
      <c r="AB1038" s="3"/>
      <c r="AC1038" s="27">
        <v>46362046</v>
      </c>
      <c r="AD1038" s="28">
        <v>525669490</v>
      </c>
      <c r="AE1038" s="135"/>
      <c r="AG1038" s="135"/>
      <c r="AI1038" s="135"/>
    </row>
    <row r="1039" spans="1:35" x14ac:dyDescent="0.25">
      <c r="A1039" s="20">
        <v>1027</v>
      </c>
      <c r="B1039" s="52"/>
      <c r="C1039" s="134" t="str">
        <f>VLOOKUP(D1039,[1]Hoja1!$A$2:$B$1115,2,0)</f>
        <v>73449</v>
      </c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>
        <v>456141424</v>
      </c>
      <c r="J1039" s="3">
        <v>570943743</v>
      </c>
      <c r="K1039" s="3">
        <v>0</v>
      </c>
      <c r="L1039" s="3"/>
      <c r="M1039" s="3"/>
      <c r="N1039" s="3"/>
      <c r="O1039" s="3"/>
      <c r="P1039" s="25">
        <v>1027085167</v>
      </c>
      <c r="Q1039" s="156">
        <v>761002668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38011785</v>
      </c>
      <c r="X1039" s="3"/>
      <c r="Y1039" s="3">
        <v>0</v>
      </c>
      <c r="Z1039" s="3">
        <v>0</v>
      </c>
      <c r="AA1039" s="3">
        <v>0</v>
      </c>
      <c r="AB1039" s="3"/>
      <c r="AC1039" s="27">
        <v>38011785</v>
      </c>
      <c r="AD1039" s="28">
        <v>228070714</v>
      </c>
      <c r="AE1039" s="135"/>
      <c r="AG1039" s="135"/>
      <c r="AI1039" s="135"/>
    </row>
    <row r="1040" spans="1:35" x14ac:dyDescent="0.25">
      <c r="A1040" s="29">
        <v>1028</v>
      </c>
      <c r="B1040" s="52"/>
      <c r="C1040" s="134" t="str">
        <f>VLOOKUP(D1040,[1]Hoja1!$A$2:$B$1115,2,0)</f>
        <v>73461</v>
      </c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>
        <v>56333756</v>
      </c>
      <c r="J1040" s="3">
        <v>66975471</v>
      </c>
      <c r="K1040" s="3">
        <v>0</v>
      </c>
      <c r="L1040" s="3"/>
      <c r="M1040" s="3"/>
      <c r="N1040" s="3"/>
      <c r="O1040" s="3"/>
      <c r="P1040" s="25">
        <v>123309227</v>
      </c>
      <c r="Q1040" s="156">
        <v>90447871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4694480</v>
      </c>
      <c r="X1040" s="3"/>
      <c r="Y1040" s="3">
        <v>0</v>
      </c>
      <c r="Z1040" s="3">
        <v>0</v>
      </c>
      <c r="AA1040" s="3">
        <v>0</v>
      </c>
      <c r="AB1040" s="3"/>
      <c r="AC1040" s="27">
        <v>4694480</v>
      </c>
      <c r="AD1040" s="28">
        <v>28166876</v>
      </c>
      <c r="AE1040" s="135"/>
      <c r="AG1040" s="135"/>
      <c r="AI1040" s="135"/>
    </row>
    <row r="1041" spans="1:35" x14ac:dyDescent="0.25">
      <c r="A1041" s="20">
        <v>1029</v>
      </c>
      <c r="B1041" s="52"/>
      <c r="C1041" s="134" t="str">
        <f>VLOOKUP(D1041,[1]Hoja1!$A$2:$B$1115,2,0)</f>
        <v>73483</v>
      </c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>
        <v>267194652</v>
      </c>
      <c r="J1041" s="3">
        <v>251717121</v>
      </c>
      <c r="K1041" s="3">
        <v>0</v>
      </c>
      <c r="L1041" s="3"/>
      <c r="M1041" s="3"/>
      <c r="N1041" s="3"/>
      <c r="O1041" s="3"/>
      <c r="P1041" s="25">
        <v>518911773</v>
      </c>
      <c r="Q1041" s="156">
        <v>363048226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22266221</v>
      </c>
      <c r="X1041" s="3"/>
      <c r="Y1041" s="3">
        <v>0</v>
      </c>
      <c r="Z1041" s="3">
        <v>0</v>
      </c>
      <c r="AA1041" s="3">
        <v>0</v>
      </c>
      <c r="AB1041" s="3"/>
      <c r="AC1041" s="27">
        <v>22266221</v>
      </c>
      <c r="AD1041" s="28">
        <v>133597326</v>
      </c>
      <c r="AE1041" s="135"/>
      <c r="AG1041" s="135"/>
      <c r="AI1041" s="135"/>
    </row>
    <row r="1042" spans="1:35" x14ac:dyDescent="0.25">
      <c r="A1042" s="29">
        <v>1030</v>
      </c>
      <c r="B1042" s="52"/>
      <c r="C1042" s="134" t="str">
        <f>VLOOKUP(D1042,[1]Hoja1!$A$2:$B$1115,2,0)</f>
        <v>73504</v>
      </c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>
        <v>684095320</v>
      </c>
      <c r="J1042" s="3">
        <v>705219661</v>
      </c>
      <c r="K1042" s="3">
        <v>0</v>
      </c>
      <c r="L1042" s="3"/>
      <c r="M1042" s="3"/>
      <c r="N1042" s="3"/>
      <c r="O1042" s="3"/>
      <c r="P1042" s="25">
        <v>1389314981</v>
      </c>
      <c r="Q1042" s="156">
        <v>990259376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57007943</v>
      </c>
      <c r="X1042" s="3"/>
      <c r="Y1042" s="3">
        <v>0</v>
      </c>
      <c r="Z1042" s="3">
        <v>0</v>
      </c>
      <c r="AA1042" s="3">
        <v>0</v>
      </c>
      <c r="AB1042" s="3"/>
      <c r="AC1042" s="27">
        <v>57007943</v>
      </c>
      <c r="AD1042" s="28">
        <v>342047662</v>
      </c>
      <c r="AE1042" s="135"/>
      <c r="AG1042" s="135"/>
      <c r="AI1042" s="135"/>
    </row>
    <row r="1043" spans="1:35" x14ac:dyDescent="0.25">
      <c r="A1043" s="20">
        <v>1031</v>
      </c>
      <c r="B1043" s="52"/>
      <c r="C1043" s="134" t="str">
        <f>VLOOKUP(D1043,[1]Hoja1!$A$2:$B$1115,2,0)</f>
        <v>73520</v>
      </c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>
        <v>155815254</v>
      </c>
      <c r="J1043" s="3">
        <v>164492651</v>
      </c>
      <c r="K1043" s="3">
        <v>0</v>
      </c>
      <c r="L1043" s="3"/>
      <c r="M1043" s="3"/>
      <c r="N1043" s="3"/>
      <c r="O1043" s="3"/>
      <c r="P1043" s="25">
        <v>320307905</v>
      </c>
      <c r="Q1043" s="156">
        <v>229415676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12984605</v>
      </c>
      <c r="X1043" s="3"/>
      <c r="Y1043" s="3">
        <v>0</v>
      </c>
      <c r="Z1043" s="3">
        <v>0</v>
      </c>
      <c r="AA1043" s="3">
        <v>0</v>
      </c>
      <c r="AB1043" s="3"/>
      <c r="AC1043" s="27">
        <v>12984605</v>
      </c>
      <c r="AD1043" s="28">
        <v>77907624</v>
      </c>
      <c r="AE1043" s="135"/>
      <c r="AG1043" s="135"/>
      <c r="AI1043" s="135"/>
    </row>
    <row r="1044" spans="1:35" x14ac:dyDescent="0.25">
      <c r="A1044" s="29">
        <v>1032</v>
      </c>
      <c r="B1044" s="52"/>
      <c r="C1044" s="134" t="str">
        <f>VLOOKUP(D1044,[1]Hoja1!$A$2:$B$1115,2,0)</f>
        <v>73547</v>
      </c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>
        <v>95877160</v>
      </c>
      <c r="J1044" s="3">
        <v>103808849</v>
      </c>
      <c r="K1044" s="3">
        <v>0</v>
      </c>
      <c r="L1044" s="3"/>
      <c r="M1044" s="3"/>
      <c r="N1044" s="3"/>
      <c r="O1044" s="3"/>
      <c r="P1044" s="25">
        <v>199686009</v>
      </c>
      <c r="Q1044" s="156">
        <v>143757664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7989763</v>
      </c>
      <c r="X1044" s="3"/>
      <c r="Y1044" s="3">
        <v>0</v>
      </c>
      <c r="Z1044" s="3">
        <v>0</v>
      </c>
      <c r="AA1044" s="3">
        <v>0</v>
      </c>
      <c r="AB1044" s="3"/>
      <c r="AC1044" s="27">
        <v>7989763</v>
      </c>
      <c r="AD1044" s="28">
        <v>47938582</v>
      </c>
      <c r="AE1044" s="135"/>
      <c r="AG1044" s="135"/>
      <c r="AI1044" s="135"/>
    </row>
    <row r="1045" spans="1:35" x14ac:dyDescent="0.25">
      <c r="A1045" s="20">
        <v>1033</v>
      </c>
      <c r="B1045" s="52"/>
      <c r="C1045" s="134" t="str">
        <f>VLOOKUP(D1045,[1]Hoja1!$A$2:$B$1115,2,0)</f>
        <v>73555</v>
      </c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>
        <v>1000446336</v>
      </c>
      <c r="J1045" s="3">
        <v>909950142</v>
      </c>
      <c r="K1045" s="3">
        <v>0</v>
      </c>
      <c r="L1045" s="3"/>
      <c r="M1045" s="3"/>
      <c r="N1045" s="3"/>
      <c r="O1045" s="3"/>
      <c r="P1045" s="25">
        <v>1910396478</v>
      </c>
      <c r="Q1045" s="156">
        <v>1326802782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83370528</v>
      </c>
      <c r="X1045" s="3"/>
      <c r="Y1045" s="3">
        <v>0</v>
      </c>
      <c r="Z1045" s="3">
        <v>0</v>
      </c>
      <c r="AA1045" s="3">
        <v>0</v>
      </c>
      <c r="AB1045" s="3"/>
      <c r="AC1045" s="27">
        <v>83370528</v>
      </c>
      <c r="AD1045" s="28">
        <v>500223168</v>
      </c>
      <c r="AE1045" s="135"/>
      <c r="AG1045" s="135"/>
      <c r="AI1045" s="135"/>
    </row>
    <row r="1046" spans="1:35" x14ac:dyDescent="0.25">
      <c r="A1046" s="29">
        <v>1034</v>
      </c>
      <c r="B1046" s="52"/>
      <c r="C1046" s="134" t="str">
        <f>VLOOKUP(D1046,[1]Hoja1!$A$2:$B$1115,2,0)</f>
        <v>73563</v>
      </c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>
        <v>153623760</v>
      </c>
      <c r="J1046" s="3">
        <v>159574822</v>
      </c>
      <c r="K1046" s="3">
        <v>0</v>
      </c>
      <c r="L1046" s="3"/>
      <c r="M1046" s="3"/>
      <c r="N1046" s="3"/>
      <c r="O1046" s="3"/>
      <c r="P1046" s="25">
        <v>313198582</v>
      </c>
      <c r="Q1046" s="156">
        <v>223584722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12801980</v>
      </c>
      <c r="X1046" s="3"/>
      <c r="Y1046" s="3">
        <v>0</v>
      </c>
      <c r="Z1046" s="3">
        <v>0</v>
      </c>
      <c r="AA1046" s="3">
        <v>0</v>
      </c>
      <c r="AB1046" s="3"/>
      <c r="AC1046" s="27">
        <v>12801980</v>
      </c>
      <c r="AD1046" s="28">
        <v>76811880</v>
      </c>
      <c r="AE1046" s="135"/>
      <c r="AG1046" s="135"/>
      <c r="AI1046" s="135"/>
    </row>
    <row r="1047" spans="1:35" x14ac:dyDescent="0.25">
      <c r="A1047" s="20">
        <v>1035</v>
      </c>
      <c r="B1047" s="52"/>
      <c r="C1047" s="134" t="str">
        <f>VLOOKUP(D1047,[1]Hoja1!$A$2:$B$1115,2,0)</f>
        <v>73585</v>
      </c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>
        <v>296409692</v>
      </c>
      <c r="J1047" s="3">
        <v>354493445</v>
      </c>
      <c r="K1047" s="3">
        <v>0</v>
      </c>
      <c r="L1047" s="3"/>
      <c r="M1047" s="3"/>
      <c r="N1047" s="3"/>
      <c r="O1047" s="3"/>
      <c r="P1047" s="25">
        <v>650903137</v>
      </c>
      <c r="Q1047" s="156">
        <v>477997485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24700808</v>
      </c>
      <c r="X1047" s="3"/>
      <c r="Y1047" s="3">
        <v>0</v>
      </c>
      <c r="Z1047" s="3">
        <v>0</v>
      </c>
      <c r="AA1047" s="3">
        <v>0</v>
      </c>
      <c r="AB1047" s="3"/>
      <c r="AC1047" s="27">
        <v>24700808</v>
      </c>
      <c r="AD1047" s="28">
        <v>148204844</v>
      </c>
      <c r="AE1047" s="135"/>
      <c r="AG1047" s="135"/>
      <c r="AI1047" s="135"/>
    </row>
    <row r="1048" spans="1:35" x14ac:dyDescent="0.25">
      <c r="A1048" s="29">
        <v>1036</v>
      </c>
      <c r="B1048" s="52"/>
      <c r="C1048" s="134" t="str">
        <f>VLOOKUP(D1048,[1]Hoja1!$A$2:$B$1115,2,0)</f>
        <v>73616</v>
      </c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>
        <v>685465704</v>
      </c>
      <c r="J1048" s="3">
        <v>685215778</v>
      </c>
      <c r="K1048" s="3">
        <v>0</v>
      </c>
      <c r="L1048" s="3"/>
      <c r="M1048" s="3"/>
      <c r="N1048" s="3"/>
      <c r="O1048" s="3"/>
      <c r="P1048" s="25">
        <v>1370681482</v>
      </c>
      <c r="Q1048" s="156">
        <v>970826488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57122142</v>
      </c>
      <c r="X1048" s="3"/>
      <c r="Y1048" s="3">
        <v>0</v>
      </c>
      <c r="Z1048" s="3">
        <v>0</v>
      </c>
      <c r="AA1048" s="3">
        <v>0</v>
      </c>
      <c r="AB1048" s="3"/>
      <c r="AC1048" s="27">
        <v>57122142</v>
      </c>
      <c r="AD1048" s="28">
        <v>342732852</v>
      </c>
      <c r="AE1048" s="135"/>
      <c r="AG1048" s="135"/>
      <c r="AI1048" s="135"/>
    </row>
    <row r="1049" spans="1:35" x14ac:dyDescent="0.25">
      <c r="A1049" s="20">
        <v>1037</v>
      </c>
      <c r="B1049" s="52"/>
      <c r="C1049" s="134" t="str">
        <f>VLOOKUP(D1049,[1]Hoja1!$A$2:$B$1115,2,0)</f>
        <v>73622</v>
      </c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>
        <v>101384826</v>
      </c>
      <c r="J1049" s="3">
        <v>125766333</v>
      </c>
      <c r="K1049" s="3">
        <v>0</v>
      </c>
      <c r="L1049" s="3"/>
      <c r="M1049" s="3"/>
      <c r="N1049" s="3"/>
      <c r="O1049" s="3"/>
      <c r="P1049" s="25">
        <v>227151159</v>
      </c>
      <c r="Q1049" s="156">
        <v>168010013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8448736</v>
      </c>
      <c r="X1049" s="3"/>
      <c r="Y1049" s="3">
        <v>0</v>
      </c>
      <c r="Z1049" s="3">
        <v>0</v>
      </c>
      <c r="AA1049" s="3">
        <v>0</v>
      </c>
      <c r="AB1049" s="3"/>
      <c r="AC1049" s="27">
        <v>8448736</v>
      </c>
      <c r="AD1049" s="28">
        <v>50692410</v>
      </c>
      <c r="AE1049" s="135"/>
      <c r="AG1049" s="135"/>
      <c r="AI1049" s="135"/>
    </row>
    <row r="1050" spans="1:35" x14ac:dyDescent="0.25">
      <c r="A1050" s="29">
        <v>1038</v>
      </c>
      <c r="B1050" s="52"/>
      <c r="C1050" s="134" t="str">
        <f>VLOOKUP(D1050,[1]Hoja1!$A$2:$B$1115,2,0)</f>
        <v>73624</v>
      </c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>
        <v>514896200</v>
      </c>
      <c r="J1050" s="3">
        <v>506418407</v>
      </c>
      <c r="K1050" s="3">
        <v>0</v>
      </c>
      <c r="L1050" s="3"/>
      <c r="M1050" s="3"/>
      <c r="N1050" s="3"/>
      <c r="O1050" s="3"/>
      <c r="P1050" s="25">
        <v>1021314607</v>
      </c>
      <c r="Q1050" s="156">
        <v>720958492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42908017</v>
      </c>
      <c r="X1050" s="3"/>
      <c r="Y1050" s="3">
        <v>0</v>
      </c>
      <c r="Z1050" s="3">
        <v>0</v>
      </c>
      <c r="AA1050" s="3">
        <v>0</v>
      </c>
      <c r="AB1050" s="3"/>
      <c r="AC1050" s="27">
        <v>42908017</v>
      </c>
      <c r="AD1050" s="28">
        <v>257448098</v>
      </c>
      <c r="AE1050" s="135"/>
      <c r="AG1050" s="135"/>
      <c r="AI1050" s="135"/>
    </row>
    <row r="1051" spans="1:35" x14ac:dyDescent="0.25">
      <c r="A1051" s="20">
        <v>1039</v>
      </c>
      <c r="B1051" s="52"/>
      <c r="C1051" s="134" t="str">
        <f>VLOOKUP(D1051,[1]Hoja1!$A$2:$B$1115,2,0)</f>
        <v>73671</v>
      </c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>
        <v>219215500</v>
      </c>
      <c r="J1051" s="3">
        <v>258835356</v>
      </c>
      <c r="K1051" s="3">
        <v>0</v>
      </c>
      <c r="L1051" s="3"/>
      <c r="M1051" s="3"/>
      <c r="N1051" s="3"/>
      <c r="O1051" s="3"/>
      <c r="P1051" s="25">
        <v>478050856</v>
      </c>
      <c r="Q1051" s="156">
        <v>350175146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18267958</v>
      </c>
      <c r="X1051" s="3"/>
      <c r="Y1051" s="3">
        <v>0</v>
      </c>
      <c r="Z1051" s="3">
        <v>0</v>
      </c>
      <c r="AA1051" s="3">
        <v>0</v>
      </c>
      <c r="AB1051" s="3"/>
      <c r="AC1051" s="27">
        <v>18267958</v>
      </c>
      <c r="AD1051" s="28">
        <v>109607752</v>
      </c>
      <c r="AE1051" s="135"/>
      <c r="AG1051" s="135"/>
      <c r="AI1051" s="135"/>
    </row>
    <row r="1052" spans="1:35" x14ac:dyDescent="0.25">
      <c r="A1052" s="29">
        <v>1040</v>
      </c>
      <c r="B1052" s="52"/>
      <c r="C1052" s="134" t="str">
        <f>VLOOKUP(D1052,[1]Hoja1!$A$2:$B$1115,2,0)</f>
        <v>73675</v>
      </c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>
        <v>337730668</v>
      </c>
      <c r="J1052" s="3">
        <v>317454308</v>
      </c>
      <c r="K1052" s="3">
        <v>0</v>
      </c>
      <c r="L1052" s="3"/>
      <c r="M1052" s="3"/>
      <c r="N1052" s="3"/>
      <c r="O1052" s="3"/>
      <c r="P1052" s="25">
        <v>655184976</v>
      </c>
      <c r="Q1052" s="156">
        <v>458175418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28144222</v>
      </c>
      <c r="X1052" s="3"/>
      <c r="Y1052" s="3">
        <v>0</v>
      </c>
      <c r="Z1052" s="3">
        <v>0</v>
      </c>
      <c r="AA1052" s="3">
        <v>0</v>
      </c>
      <c r="AB1052" s="3"/>
      <c r="AC1052" s="27">
        <v>28144222</v>
      </c>
      <c r="AD1052" s="28">
        <v>168865336</v>
      </c>
      <c r="AE1052" s="135"/>
      <c r="AG1052" s="135"/>
      <c r="AI1052" s="135"/>
    </row>
    <row r="1053" spans="1:35" x14ac:dyDescent="0.25">
      <c r="A1053" s="20">
        <v>1041</v>
      </c>
      <c r="B1053" s="52"/>
      <c r="C1053" s="134" t="str">
        <f>VLOOKUP(D1053,[1]Hoja1!$A$2:$B$1115,2,0)</f>
        <v>73678</v>
      </c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>
        <v>227513704</v>
      </c>
      <c r="J1053" s="3">
        <v>265609965</v>
      </c>
      <c r="K1053" s="3">
        <v>0</v>
      </c>
      <c r="L1053" s="3"/>
      <c r="M1053" s="3"/>
      <c r="N1053" s="3"/>
      <c r="O1053" s="3"/>
      <c r="P1053" s="25">
        <v>493123669</v>
      </c>
      <c r="Q1053" s="156">
        <v>360407340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18959475</v>
      </c>
      <c r="X1053" s="3"/>
      <c r="Y1053" s="3">
        <v>0</v>
      </c>
      <c r="Z1053" s="3">
        <v>0</v>
      </c>
      <c r="AA1053" s="3">
        <v>0</v>
      </c>
      <c r="AB1053" s="3"/>
      <c r="AC1053" s="27">
        <v>18959475</v>
      </c>
      <c r="AD1053" s="28">
        <v>113756854</v>
      </c>
      <c r="AE1053" s="135"/>
      <c r="AG1053" s="135"/>
      <c r="AI1053" s="135"/>
    </row>
    <row r="1054" spans="1:35" x14ac:dyDescent="0.25">
      <c r="A1054" s="29">
        <v>1042</v>
      </c>
      <c r="B1054" s="52"/>
      <c r="C1054" s="134" t="str">
        <f>VLOOKUP(D1054,[1]Hoja1!$A$2:$B$1115,2,0)</f>
        <v>73686</v>
      </c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>
        <v>98068074</v>
      </c>
      <c r="J1054" s="3">
        <v>126102243</v>
      </c>
      <c r="K1054" s="3">
        <v>0</v>
      </c>
      <c r="L1054" s="3"/>
      <c r="M1054" s="3"/>
      <c r="N1054" s="3"/>
      <c r="O1054" s="3"/>
      <c r="P1054" s="25">
        <v>224170317</v>
      </c>
      <c r="Q1054" s="156">
        <v>166963943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8172340</v>
      </c>
      <c r="X1054" s="3"/>
      <c r="Y1054" s="3">
        <v>0</v>
      </c>
      <c r="Z1054" s="3">
        <v>0</v>
      </c>
      <c r="AA1054" s="3">
        <v>0</v>
      </c>
      <c r="AB1054" s="3"/>
      <c r="AC1054" s="27">
        <v>8172340</v>
      </c>
      <c r="AD1054" s="28">
        <v>49034034</v>
      </c>
      <c r="AE1054" s="135"/>
      <c r="AG1054" s="135"/>
      <c r="AI1054" s="135"/>
    </row>
    <row r="1055" spans="1:35" x14ac:dyDescent="0.25">
      <c r="A1055" s="20">
        <v>1043</v>
      </c>
      <c r="B1055" s="52"/>
      <c r="C1055" s="134" t="str">
        <f>VLOOKUP(D1055,[1]Hoja1!$A$2:$B$1115,2,0)</f>
        <v>73770</v>
      </c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>
        <v>52285281</v>
      </c>
      <c r="J1055" s="3">
        <v>54479168</v>
      </c>
      <c r="K1055" s="3">
        <v>0</v>
      </c>
      <c r="L1055" s="3"/>
      <c r="M1055" s="3"/>
      <c r="N1055" s="3"/>
      <c r="O1055" s="3"/>
      <c r="P1055" s="25">
        <v>106764449</v>
      </c>
      <c r="Q1055" s="156">
        <v>76264703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4357107</v>
      </c>
      <c r="X1055" s="3"/>
      <c r="Y1055" s="3">
        <v>0</v>
      </c>
      <c r="Z1055" s="3">
        <v>0</v>
      </c>
      <c r="AA1055" s="3">
        <v>0</v>
      </c>
      <c r="AB1055" s="3"/>
      <c r="AC1055" s="27">
        <v>4357107</v>
      </c>
      <c r="AD1055" s="28">
        <v>26142639</v>
      </c>
      <c r="AE1055" s="135"/>
      <c r="AG1055" s="135"/>
      <c r="AI1055" s="135"/>
    </row>
    <row r="1056" spans="1:35" x14ac:dyDescent="0.25">
      <c r="A1056" s="29">
        <v>1044</v>
      </c>
      <c r="B1056" s="52"/>
      <c r="C1056" s="134" t="str">
        <f>VLOOKUP(D1056,[1]Hoja1!$A$2:$B$1115,2,0)</f>
        <v>73854</v>
      </c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>
        <v>94350842</v>
      </c>
      <c r="J1056" s="3">
        <v>95931717</v>
      </c>
      <c r="K1056" s="3">
        <v>0</v>
      </c>
      <c r="L1056" s="3"/>
      <c r="M1056" s="3"/>
      <c r="N1056" s="3"/>
      <c r="O1056" s="3"/>
      <c r="P1056" s="25">
        <v>190282559</v>
      </c>
      <c r="Q1056" s="156">
        <v>135244567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7862570</v>
      </c>
      <c r="X1056" s="3"/>
      <c r="Y1056" s="3">
        <v>0</v>
      </c>
      <c r="Z1056" s="3">
        <v>0</v>
      </c>
      <c r="AA1056" s="3">
        <v>0</v>
      </c>
      <c r="AB1056" s="3"/>
      <c r="AC1056" s="27">
        <v>7862570</v>
      </c>
      <c r="AD1056" s="28">
        <v>47175422</v>
      </c>
      <c r="AE1056" s="135"/>
      <c r="AG1056" s="135"/>
      <c r="AI1056" s="135"/>
    </row>
    <row r="1057" spans="1:35" x14ac:dyDescent="0.25">
      <c r="A1057" s="20">
        <v>1045</v>
      </c>
      <c r="B1057" s="52"/>
      <c r="C1057" s="134" t="str">
        <f>VLOOKUP(D1057,[1]Hoja1!$A$2:$B$1115,2,0)</f>
        <v>73861</v>
      </c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>
        <v>208162464</v>
      </c>
      <c r="J1057" s="3">
        <v>224287672</v>
      </c>
      <c r="K1057" s="3">
        <v>0</v>
      </c>
      <c r="L1057" s="3"/>
      <c r="M1057" s="3"/>
      <c r="N1057" s="3"/>
      <c r="O1057" s="3"/>
      <c r="P1057" s="25">
        <v>432450136</v>
      </c>
      <c r="Q1057" s="156">
        <v>311022032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17346872</v>
      </c>
      <c r="X1057" s="3"/>
      <c r="Y1057" s="3">
        <v>0</v>
      </c>
      <c r="Z1057" s="3">
        <v>0</v>
      </c>
      <c r="AA1057" s="3">
        <v>0</v>
      </c>
      <c r="AB1057" s="3"/>
      <c r="AC1057" s="27">
        <v>17346872</v>
      </c>
      <c r="AD1057" s="28">
        <v>104081232</v>
      </c>
      <c r="AE1057" s="135"/>
      <c r="AG1057" s="135"/>
      <c r="AI1057" s="135"/>
    </row>
    <row r="1058" spans="1:35" x14ac:dyDescent="0.25">
      <c r="A1058" s="29">
        <v>1046</v>
      </c>
      <c r="B1058" s="52"/>
      <c r="C1058" s="134" t="str">
        <f>VLOOKUP(D1058,[1]Hoja1!$A$2:$B$1115,2,0)</f>
        <v>73870</v>
      </c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>
        <v>159600332</v>
      </c>
      <c r="J1058" s="3">
        <v>186486335</v>
      </c>
      <c r="K1058" s="3">
        <v>0</v>
      </c>
      <c r="L1058" s="3"/>
      <c r="M1058" s="3"/>
      <c r="N1058" s="3"/>
      <c r="O1058" s="3"/>
      <c r="P1058" s="25">
        <v>346086667</v>
      </c>
      <c r="Q1058" s="156">
        <v>252986475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13300028</v>
      </c>
      <c r="X1058" s="3"/>
      <c r="Y1058" s="3">
        <v>0</v>
      </c>
      <c r="Z1058" s="3">
        <v>0</v>
      </c>
      <c r="AA1058" s="3">
        <v>0</v>
      </c>
      <c r="AB1058" s="3"/>
      <c r="AC1058" s="27">
        <v>13300028</v>
      </c>
      <c r="AD1058" s="28">
        <v>79800164</v>
      </c>
      <c r="AE1058" s="135"/>
      <c r="AG1058" s="135"/>
      <c r="AI1058" s="135"/>
    </row>
    <row r="1059" spans="1:35" x14ac:dyDescent="0.25">
      <c r="A1059" s="20">
        <v>1047</v>
      </c>
      <c r="B1059" s="52"/>
      <c r="C1059" s="134" t="str">
        <f>VLOOKUP(D1059,[1]Hoja1!$A$2:$B$1115,2,0)</f>
        <v>73873</v>
      </c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>
        <v>89835884</v>
      </c>
      <c r="J1059" s="3">
        <v>106859994</v>
      </c>
      <c r="K1059" s="3">
        <v>0</v>
      </c>
      <c r="L1059" s="3"/>
      <c r="M1059" s="3"/>
      <c r="N1059" s="3"/>
      <c r="O1059" s="3"/>
      <c r="P1059" s="25">
        <v>196695878</v>
      </c>
      <c r="Q1059" s="156">
        <v>144291614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7486324</v>
      </c>
      <c r="X1059" s="3"/>
      <c r="Y1059" s="3">
        <v>0</v>
      </c>
      <c r="Z1059" s="3">
        <v>0</v>
      </c>
      <c r="AA1059" s="3">
        <v>0</v>
      </c>
      <c r="AB1059" s="3"/>
      <c r="AC1059" s="27">
        <v>7486324</v>
      </c>
      <c r="AD1059" s="28">
        <v>44917940</v>
      </c>
      <c r="AE1059" s="135"/>
      <c r="AG1059" s="135"/>
      <c r="AI1059" s="135"/>
    </row>
    <row r="1060" spans="1:35" x14ac:dyDescent="0.25">
      <c r="A1060" s="29">
        <v>1048</v>
      </c>
      <c r="B1060" s="52"/>
      <c r="C1060" s="134" t="str">
        <f>VLOOKUP(D1060,[1]Hoja1!$A$2:$B$1115,2,0)</f>
        <v>76020</v>
      </c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>
        <v>202111744</v>
      </c>
      <c r="J1060" s="3">
        <v>195003015</v>
      </c>
      <c r="K1060" s="3">
        <v>0</v>
      </c>
      <c r="L1060" s="3"/>
      <c r="M1060" s="3"/>
      <c r="N1060" s="3"/>
      <c r="O1060" s="3"/>
      <c r="P1060" s="25">
        <v>397114759</v>
      </c>
      <c r="Q1060" s="156">
        <v>277779485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16842645</v>
      </c>
      <c r="X1060" s="3"/>
      <c r="Y1060" s="3">
        <v>0</v>
      </c>
      <c r="Z1060" s="3">
        <v>0</v>
      </c>
      <c r="AA1060" s="3">
        <v>0</v>
      </c>
      <c r="AB1060" s="3"/>
      <c r="AC1060" s="27">
        <v>16842645</v>
      </c>
      <c r="AD1060" s="28">
        <v>102492629</v>
      </c>
      <c r="AE1060" s="135"/>
      <c r="AG1060" s="135"/>
      <c r="AI1060" s="135"/>
    </row>
    <row r="1061" spans="1:35" x14ac:dyDescent="0.25">
      <c r="A1061" s="20">
        <v>1049</v>
      </c>
      <c r="B1061" s="52"/>
      <c r="C1061" s="134" t="str">
        <f>VLOOKUP(D1061,[1]Hoja1!$A$2:$B$1115,2,0)</f>
        <v>76036</v>
      </c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>
        <v>185820464</v>
      </c>
      <c r="J1061" s="3">
        <v>204071308</v>
      </c>
      <c r="K1061" s="3">
        <v>0</v>
      </c>
      <c r="L1061" s="3"/>
      <c r="M1061" s="3"/>
      <c r="N1061" s="3"/>
      <c r="O1061" s="3"/>
      <c r="P1061" s="25">
        <v>389891772</v>
      </c>
      <c r="Q1061" s="156">
        <v>281496503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15485039</v>
      </c>
      <c r="X1061" s="3"/>
      <c r="Y1061" s="3">
        <v>0</v>
      </c>
      <c r="Z1061" s="3">
        <v>0</v>
      </c>
      <c r="AA1061" s="3">
        <v>0</v>
      </c>
      <c r="AB1061" s="3"/>
      <c r="AC1061" s="27">
        <v>15485039</v>
      </c>
      <c r="AD1061" s="28">
        <v>92910230</v>
      </c>
      <c r="AE1061" s="135"/>
      <c r="AG1061" s="135"/>
      <c r="AI1061" s="135"/>
    </row>
    <row r="1062" spans="1:35" x14ac:dyDescent="0.25">
      <c r="A1062" s="29">
        <v>1050</v>
      </c>
      <c r="B1062" s="52"/>
      <c r="C1062" s="134" t="str">
        <f>VLOOKUP(D1062,[1]Hoja1!$A$2:$B$1115,2,0)</f>
        <v>76041</v>
      </c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>
        <v>235830648</v>
      </c>
      <c r="J1062" s="3">
        <v>231329793</v>
      </c>
      <c r="K1062" s="3">
        <v>0</v>
      </c>
      <c r="L1062" s="3"/>
      <c r="M1062" s="3"/>
      <c r="N1062" s="3"/>
      <c r="O1062" s="3"/>
      <c r="P1062" s="25">
        <v>467160441</v>
      </c>
      <c r="Q1062" s="156">
        <v>324356845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19652554</v>
      </c>
      <c r="X1062" s="3"/>
      <c r="Y1062" s="3">
        <v>0</v>
      </c>
      <c r="Z1062" s="3">
        <v>0</v>
      </c>
      <c r="AA1062" s="3">
        <v>0</v>
      </c>
      <c r="AB1062" s="3"/>
      <c r="AC1062" s="27">
        <v>19652554</v>
      </c>
      <c r="AD1062" s="28">
        <v>123151042</v>
      </c>
      <c r="AE1062" s="135"/>
      <c r="AG1062" s="135"/>
      <c r="AI1062" s="135"/>
    </row>
    <row r="1063" spans="1:35" x14ac:dyDescent="0.25">
      <c r="A1063" s="20">
        <v>1051</v>
      </c>
      <c r="B1063" s="52"/>
      <c r="C1063" s="134" t="str">
        <f>VLOOKUP(D1063,[1]Hoja1!$A$2:$B$1115,2,0)</f>
        <v>76054</v>
      </c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>
        <v>81459441</v>
      </c>
      <c r="J1063" s="3">
        <v>91430814</v>
      </c>
      <c r="K1063" s="3">
        <v>0</v>
      </c>
      <c r="L1063" s="3"/>
      <c r="M1063" s="3"/>
      <c r="N1063" s="3"/>
      <c r="O1063" s="3"/>
      <c r="P1063" s="25">
        <v>172890255</v>
      </c>
      <c r="Q1063" s="156">
        <v>120562361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6788287</v>
      </c>
      <c r="X1063" s="3"/>
      <c r="Y1063" s="3">
        <v>0</v>
      </c>
      <c r="Z1063" s="3">
        <v>0</v>
      </c>
      <c r="AA1063" s="3">
        <v>0</v>
      </c>
      <c r="AB1063" s="3"/>
      <c r="AC1063" s="27">
        <v>6788287</v>
      </c>
      <c r="AD1063" s="28">
        <v>45539607</v>
      </c>
      <c r="AE1063" s="135"/>
      <c r="AG1063" s="135"/>
      <c r="AI1063" s="135"/>
    </row>
    <row r="1064" spans="1:35" x14ac:dyDescent="0.25">
      <c r="A1064" s="29">
        <v>1052</v>
      </c>
      <c r="B1064" s="52"/>
      <c r="C1064" s="134" t="str">
        <f>VLOOKUP(D1064,[1]Hoja1!$A$2:$B$1115,2,0)</f>
        <v>76100</v>
      </c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>
        <v>235992692</v>
      </c>
      <c r="J1064" s="3">
        <v>268137481</v>
      </c>
      <c r="K1064" s="3">
        <v>0</v>
      </c>
      <c r="L1064" s="3"/>
      <c r="M1064" s="3"/>
      <c r="N1064" s="3"/>
      <c r="O1064" s="3"/>
      <c r="P1064" s="25">
        <v>504130173</v>
      </c>
      <c r="Q1064" s="156">
        <v>323365560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19666058</v>
      </c>
      <c r="X1064" s="3"/>
      <c r="Y1064" s="3">
        <v>0</v>
      </c>
      <c r="Z1064" s="3">
        <v>0</v>
      </c>
      <c r="AA1064" s="3">
        <v>0</v>
      </c>
      <c r="AB1064" s="3"/>
      <c r="AC1064" s="27">
        <v>19666058</v>
      </c>
      <c r="AD1064" s="28">
        <v>161098555</v>
      </c>
      <c r="AE1064" s="135"/>
      <c r="AG1064" s="135"/>
      <c r="AI1064" s="135"/>
    </row>
    <row r="1065" spans="1:35" x14ac:dyDescent="0.25">
      <c r="A1065" s="20">
        <v>1053</v>
      </c>
      <c r="B1065" s="52"/>
      <c r="C1065" s="134" t="str">
        <f>VLOOKUP(D1065,[1]Hoja1!$A$2:$B$1115,2,0)</f>
        <v>76113</v>
      </c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>
        <v>281387892</v>
      </c>
      <c r="J1065" s="3">
        <v>294997226</v>
      </c>
      <c r="K1065" s="3">
        <v>0</v>
      </c>
      <c r="L1065" s="3"/>
      <c r="M1065" s="3"/>
      <c r="N1065" s="3"/>
      <c r="O1065" s="3"/>
      <c r="P1065" s="25">
        <v>576385118</v>
      </c>
      <c r="Q1065" s="156">
        <v>405387568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23448991</v>
      </c>
      <c r="X1065" s="3"/>
      <c r="Y1065" s="3">
        <v>0</v>
      </c>
      <c r="Z1065" s="3">
        <v>0</v>
      </c>
      <c r="AA1065" s="3">
        <v>0</v>
      </c>
      <c r="AB1065" s="3"/>
      <c r="AC1065" s="27">
        <v>23448991</v>
      </c>
      <c r="AD1065" s="28">
        <v>147548559</v>
      </c>
      <c r="AE1065" s="135"/>
      <c r="AG1065" s="135"/>
      <c r="AI1065" s="135"/>
    </row>
    <row r="1066" spans="1:35" x14ac:dyDescent="0.25">
      <c r="A1066" s="29">
        <v>1054</v>
      </c>
      <c r="B1066" s="52"/>
      <c r="C1066" s="134" t="str">
        <f>VLOOKUP(D1066,[1]Hoja1!$A$2:$B$1115,2,0)</f>
        <v>76122</v>
      </c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>
        <v>287200628</v>
      </c>
      <c r="J1066" s="3">
        <v>316050927</v>
      </c>
      <c r="K1066" s="3">
        <v>0</v>
      </c>
      <c r="L1066" s="3"/>
      <c r="M1066" s="3"/>
      <c r="N1066" s="3"/>
      <c r="O1066" s="3"/>
      <c r="P1066" s="25">
        <v>603251555</v>
      </c>
      <c r="Q1066" s="156">
        <v>433972259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23933386</v>
      </c>
      <c r="X1066" s="3"/>
      <c r="Y1066" s="3">
        <v>0</v>
      </c>
      <c r="Z1066" s="3">
        <v>0</v>
      </c>
      <c r="AA1066" s="3">
        <v>0</v>
      </c>
      <c r="AB1066" s="3"/>
      <c r="AC1066" s="27">
        <v>23933386</v>
      </c>
      <c r="AD1066" s="28">
        <v>145345910</v>
      </c>
      <c r="AE1066" s="135"/>
      <c r="AG1066" s="135"/>
      <c r="AI1066" s="135"/>
    </row>
    <row r="1067" spans="1:35" x14ac:dyDescent="0.25">
      <c r="A1067" s="20">
        <v>1055</v>
      </c>
      <c r="B1067" s="52"/>
      <c r="C1067" s="134" t="str">
        <f>VLOOKUP(D1067,[1]Hoja1!$A$2:$B$1115,2,0)</f>
        <v>76126</v>
      </c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>
        <v>203777292</v>
      </c>
      <c r="J1067" s="3">
        <v>259581314</v>
      </c>
      <c r="K1067" s="3">
        <v>0</v>
      </c>
      <c r="L1067" s="3"/>
      <c r="M1067" s="3"/>
      <c r="N1067" s="3"/>
      <c r="O1067" s="3"/>
      <c r="P1067" s="25">
        <v>463358606</v>
      </c>
      <c r="Q1067" s="156">
        <v>343199077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16981441</v>
      </c>
      <c r="X1067" s="3"/>
      <c r="Y1067" s="3">
        <v>0</v>
      </c>
      <c r="Z1067" s="3">
        <v>0</v>
      </c>
      <c r="AA1067" s="3">
        <v>0</v>
      </c>
      <c r="AB1067" s="3"/>
      <c r="AC1067" s="27">
        <v>16981441</v>
      </c>
      <c r="AD1067" s="28">
        <v>103178088</v>
      </c>
      <c r="AE1067" s="135"/>
      <c r="AG1067" s="135"/>
      <c r="AI1067" s="135"/>
    </row>
    <row r="1068" spans="1:35" x14ac:dyDescent="0.25">
      <c r="A1068" s="29">
        <v>1056</v>
      </c>
      <c r="B1068" s="52"/>
      <c r="C1068" s="134" t="str">
        <f>VLOOKUP(D1068,[1]Hoja1!$A$2:$B$1115,2,0)</f>
        <v>76130</v>
      </c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>
        <v>1303158528</v>
      </c>
      <c r="J1068" s="3">
        <v>1696115935</v>
      </c>
      <c r="K1068" s="3">
        <v>0</v>
      </c>
      <c r="L1068" s="3"/>
      <c r="M1068" s="3"/>
      <c r="N1068" s="3"/>
      <c r="O1068" s="3"/>
      <c r="P1068" s="25">
        <v>2999274463</v>
      </c>
      <c r="Q1068" s="156">
        <v>2239098655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108596544</v>
      </c>
      <c r="X1068" s="3"/>
      <c r="Y1068" s="3">
        <v>0</v>
      </c>
      <c r="Z1068" s="3">
        <v>0</v>
      </c>
      <c r="AA1068" s="3">
        <v>0</v>
      </c>
      <c r="AB1068" s="3"/>
      <c r="AC1068" s="27">
        <v>108596544</v>
      </c>
      <c r="AD1068" s="28">
        <v>651579264</v>
      </c>
      <c r="AE1068" s="135"/>
      <c r="AG1068" s="135"/>
      <c r="AI1068" s="135"/>
    </row>
    <row r="1069" spans="1:35" x14ac:dyDescent="0.25">
      <c r="A1069" s="20">
        <v>1057</v>
      </c>
      <c r="B1069" s="52"/>
      <c r="C1069" s="134" t="str">
        <f>VLOOKUP(D1069,[1]Hoja1!$A$2:$B$1115,2,0)</f>
        <v>76233</v>
      </c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>
        <v>594442848</v>
      </c>
      <c r="J1069" s="3">
        <v>631622365</v>
      </c>
      <c r="K1069" s="3">
        <v>0</v>
      </c>
      <c r="L1069" s="3"/>
      <c r="M1069" s="3"/>
      <c r="N1069" s="3"/>
      <c r="O1069" s="3"/>
      <c r="P1069" s="25">
        <v>1226065213</v>
      </c>
      <c r="Q1069" s="156">
        <v>879306885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49536904</v>
      </c>
      <c r="X1069" s="3"/>
      <c r="Y1069" s="3">
        <v>0</v>
      </c>
      <c r="Z1069" s="3">
        <v>0</v>
      </c>
      <c r="AA1069" s="3">
        <v>0</v>
      </c>
      <c r="AB1069" s="3"/>
      <c r="AC1069" s="27">
        <v>49536904</v>
      </c>
      <c r="AD1069" s="28">
        <v>297221424</v>
      </c>
      <c r="AE1069" s="135"/>
      <c r="AG1069" s="135"/>
      <c r="AI1069" s="135"/>
    </row>
    <row r="1070" spans="1:35" x14ac:dyDescent="0.25">
      <c r="A1070" s="29">
        <v>1058</v>
      </c>
      <c r="B1070" s="52"/>
      <c r="C1070" s="134" t="str">
        <f>VLOOKUP(D1070,[1]Hoja1!$A$2:$B$1115,2,0)</f>
        <v>76243</v>
      </c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>
        <v>123157008</v>
      </c>
      <c r="J1070" s="3">
        <v>133733022</v>
      </c>
      <c r="K1070" s="3">
        <v>0</v>
      </c>
      <c r="L1070" s="3"/>
      <c r="M1070" s="3"/>
      <c r="N1070" s="3"/>
      <c r="O1070" s="3"/>
      <c r="P1070" s="25">
        <v>256890030</v>
      </c>
      <c r="Q1070" s="156">
        <v>182740426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10263084</v>
      </c>
      <c r="X1070" s="3"/>
      <c r="Y1070" s="3">
        <v>0</v>
      </c>
      <c r="Z1070" s="3">
        <v>0</v>
      </c>
      <c r="AA1070" s="3">
        <v>0</v>
      </c>
      <c r="AB1070" s="3"/>
      <c r="AC1070" s="27">
        <v>10263084</v>
      </c>
      <c r="AD1070" s="28">
        <v>63886520</v>
      </c>
      <c r="AE1070" s="135"/>
      <c r="AG1070" s="135"/>
      <c r="AI1070" s="135"/>
    </row>
    <row r="1071" spans="1:35" x14ac:dyDescent="0.25">
      <c r="A1071" s="20">
        <v>1059</v>
      </c>
      <c r="B1071" s="52"/>
      <c r="C1071" s="134" t="str">
        <f>VLOOKUP(D1071,[1]Hoja1!$A$2:$B$1115,2,0)</f>
        <v>76246</v>
      </c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>
        <v>94645458</v>
      </c>
      <c r="J1071" s="3">
        <v>98195562</v>
      </c>
      <c r="K1071" s="3">
        <v>0</v>
      </c>
      <c r="L1071" s="3"/>
      <c r="M1071" s="3"/>
      <c r="N1071" s="3"/>
      <c r="O1071" s="3"/>
      <c r="P1071" s="25">
        <v>192841020</v>
      </c>
      <c r="Q1071" s="156">
        <v>134405598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7887122</v>
      </c>
      <c r="X1071" s="3"/>
      <c r="Y1071" s="3">
        <v>0</v>
      </c>
      <c r="Z1071" s="3">
        <v>0</v>
      </c>
      <c r="AA1071" s="3">
        <v>0</v>
      </c>
      <c r="AB1071" s="3"/>
      <c r="AC1071" s="27">
        <v>7887122</v>
      </c>
      <c r="AD1071" s="28">
        <v>50548300</v>
      </c>
      <c r="AE1071" s="135"/>
      <c r="AG1071" s="135"/>
      <c r="AI1071" s="135"/>
    </row>
    <row r="1072" spans="1:35" x14ac:dyDescent="0.25">
      <c r="A1072" s="29">
        <v>1060</v>
      </c>
      <c r="B1072" s="52"/>
      <c r="C1072" s="134" t="str">
        <f>VLOOKUP(D1072,[1]Hoja1!$A$2:$B$1115,2,0)</f>
        <v>76248</v>
      </c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>
        <v>557177288</v>
      </c>
      <c r="J1072" s="3">
        <v>645124004</v>
      </c>
      <c r="K1072" s="3">
        <v>0</v>
      </c>
      <c r="L1072" s="3"/>
      <c r="M1072" s="3"/>
      <c r="N1072" s="3"/>
      <c r="O1072" s="3"/>
      <c r="P1072" s="25">
        <v>1202301292</v>
      </c>
      <c r="Q1072" s="156">
        <v>877281209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46431441</v>
      </c>
      <c r="X1072" s="3"/>
      <c r="Y1072" s="3">
        <v>0</v>
      </c>
      <c r="Z1072" s="3">
        <v>0</v>
      </c>
      <c r="AA1072" s="3">
        <v>0</v>
      </c>
      <c r="AB1072" s="3"/>
      <c r="AC1072" s="27">
        <v>46431441</v>
      </c>
      <c r="AD1072" s="28">
        <v>278588642</v>
      </c>
      <c r="AE1072" s="135"/>
      <c r="AG1072" s="135"/>
      <c r="AI1072" s="135"/>
    </row>
    <row r="1073" spans="1:35" x14ac:dyDescent="0.25">
      <c r="A1073" s="20">
        <v>1061</v>
      </c>
      <c r="B1073" s="52"/>
      <c r="C1073" s="134" t="str">
        <f>VLOOKUP(D1073,[1]Hoja1!$A$2:$B$1115,2,0)</f>
        <v>76250</v>
      </c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>
        <v>186172014</v>
      </c>
      <c r="J1073" s="3">
        <v>205043173</v>
      </c>
      <c r="K1073" s="3">
        <v>0</v>
      </c>
      <c r="L1073" s="3"/>
      <c r="M1073" s="3"/>
      <c r="N1073" s="3"/>
      <c r="O1073" s="3"/>
      <c r="P1073" s="25">
        <v>391215187</v>
      </c>
      <c r="Q1073" s="156">
        <v>226545433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15514335</v>
      </c>
      <c r="X1073" s="3"/>
      <c r="Y1073" s="3">
        <v>0</v>
      </c>
      <c r="Z1073" s="3">
        <v>0</v>
      </c>
      <c r="AA1073" s="3">
        <v>0</v>
      </c>
      <c r="AB1073" s="3"/>
      <c r="AC1073" s="27">
        <v>15514335</v>
      </c>
      <c r="AD1073" s="28">
        <v>149155419</v>
      </c>
      <c r="AE1073" s="135"/>
      <c r="AG1073" s="135"/>
      <c r="AI1073" s="135"/>
    </row>
    <row r="1074" spans="1:35" x14ac:dyDescent="0.25">
      <c r="A1074" s="29">
        <v>1062</v>
      </c>
      <c r="B1074" s="52"/>
      <c r="C1074" s="134" t="str">
        <f>VLOOKUP(D1074,[1]Hoja1!$A$2:$B$1115,2,0)</f>
        <v>76275</v>
      </c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>
        <v>634688208</v>
      </c>
      <c r="J1074" s="3">
        <v>760737900</v>
      </c>
      <c r="K1074" s="3">
        <v>0</v>
      </c>
      <c r="L1074" s="3"/>
      <c r="M1074" s="3"/>
      <c r="N1074" s="3"/>
      <c r="O1074" s="3"/>
      <c r="P1074" s="25">
        <v>1395426108</v>
      </c>
      <c r="Q1074" s="156">
        <v>1017816203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52890684</v>
      </c>
      <c r="X1074" s="3"/>
      <c r="Y1074" s="3">
        <v>0</v>
      </c>
      <c r="Z1074" s="3">
        <v>0</v>
      </c>
      <c r="AA1074" s="3">
        <v>0</v>
      </c>
      <c r="AB1074" s="3"/>
      <c r="AC1074" s="27">
        <v>52890684</v>
      </c>
      <c r="AD1074" s="28">
        <v>324719221</v>
      </c>
      <c r="AE1074" s="135"/>
      <c r="AG1074" s="135"/>
      <c r="AI1074" s="135"/>
    </row>
    <row r="1075" spans="1:35" x14ac:dyDescent="0.25">
      <c r="A1075" s="20">
        <v>1063</v>
      </c>
      <c r="B1075" s="52"/>
      <c r="C1075" s="134" t="str">
        <f>VLOOKUP(D1075,[1]Hoja1!$A$2:$B$1115,2,0)</f>
        <v>76306</v>
      </c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>
        <v>253243280</v>
      </c>
      <c r="J1075" s="3">
        <v>308550000</v>
      </c>
      <c r="K1075" s="3">
        <v>0</v>
      </c>
      <c r="L1075" s="3"/>
      <c r="M1075" s="3"/>
      <c r="N1075" s="3"/>
      <c r="O1075" s="3"/>
      <c r="P1075" s="25">
        <v>561793280</v>
      </c>
      <c r="Q1075" s="156">
        <v>414068035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21103607</v>
      </c>
      <c r="X1075" s="3"/>
      <c r="Y1075" s="3">
        <v>0</v>
      </c>
      <c r="Z1075" s="3">
        <v>0</v>
      </c>
      <c r="AA1075" s="3">
        <v>0</v>
      </c>
      <c r="AB1075" s="3"/>
      <c r="AC1075" s="27">
        <v>21103607</v>
      </c>
      <c r="AD1075" s="28">
        <v>126621638</v>
      </c>
      <c r="AE1075" s="135"/>
      <c r="AG1075" s="135"/>
      <c r="AI1075" s="135"/>
    </row>
    <row r="1076" spans="1:35" x14ac:dyDescent="0.25">
      <c r="A1076" s="29">
        <v>1064</v>
      </c>
      <c r="B1076" s="52"/>
      <c r="C1076" s="134" t="str">
        <f>VLOOKUP(D1076,[1]Hoja1!$A$2:$B$1115,2,0)</f>
        <v>76318</v>
      </c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>
        <v>403741064</v>
      </c>
      <c r="J1076" s="3">
        <v>446399941</v>
      </c>
      <c r="K1076" s="3">
        <v>0</v>
      </c>
      <c r="L1076" s="3"/>
      <c r="M1076" s="3"/>
      <c r="N1076" s="3"/>
      <c r="O1076" s="3"/>
      <c r="P1076" s="25">
        <v>850141005</v>
      </c>
      <c r="Q1076" s="156">
        <v>614625386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33645089</v>
      </c>
      <c r="X1076" s="3"/>
      <c r="Y1076" s="3">
        <v>0</v>
      </c>
      <c r="Z1076" s="3">
        <v>0</v>
      </c>
      <c r="AA1076" s="3">
        <v>0</v>
      </c>
      <c r="AB1076" s="3"/>
      <c r="AC1076" s="27">
        <v>33645089</v>
      </c>
      <c r="AD1076" s="28">
        <v>201870530</v>
      </c>
      <c r="AE1076" s="135"/>
      <c r="AG1076" s="135"/>
      <c r="AI1076" s="135"/>
    </row>
    <row r="1077" spans="1:35" x14ac:dyDescent="0.25">
      <c r="A1077" s="20">
        <v>1065</v>
      </c>
      <c r="B1077" s="52"/>
      <c r="C1077" s="134" t="str">
        <f>VLOOKUP(D1077,[1]Hoja1!$A$2:$B$1115,2,0)</f>
        <v>76377</v>
      </c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>
        <v>167574142</v>
      </c>
      <c r="J1077" s="3">
        <v>222588068</v>
      </c>
      <c r="K1077" s="3">
        <v>0</v>
      </c>
      <c r="L1077" s="3"/>
      <c r="M1077" s="3"/>
      <c r="N1077" s="3"/>
      <c r="O1077" s="3"/>
      <c r="P1077" s="25">
        <v>390162210</v>
      </c>
      <c r="Q1077" s="156">
        <v>292410628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13964512</v>
      </c>
      <c r="X1077" s="3"/>
      <c r="Y1077" s="3">
        <v>0</v>
      </c>
      <c r="Z1077" s="3">
        <v>0</v>
      </c>
      <c r="AA1077" s="3">
        <v>0</v>
      </c>
      <c r="AB1077" s="3"/>
      <c r="AC1077" s="27">
        <v>13964512</v>
      </c>
      <c r="AD1077" s="28">
        <v>83787070</v>
      </c>
      <c r="AE1077" s="135"/>
      <c r="AG1077" s="135"/>
      <c r="AI1077" s="135"/>
    </row>
    <row r="1078" spans="1:35" x14ac:dyDescent="0.25">
      <c r="A1078" s="29">
        <v>1066</v>
      </c>
      <c r="B1078" s="52"/>
      <c r="C1078" s="134" t="str">
        <f>VLOOKUP(D1078,[1]Hoja1!$A$2:$B$1115,2,0)</f>
        <v>76400</v>
      </c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>
        <v>369716944</v>
      </c>
      <c r="J1078" s="3">
        <v>420977396</v>
      </c>
      <c r="K1078" s="3">
        <v>0</v>
      </c>
      <c r="L1078" s="3"/>
      <c r="M1078" s="3"/>
      <c r="N1078" s="3"/>
      <c r="O1078" s="3"/>
      <c r="P1078" s="25">
        <v>790694340</v>
      </c>
      <c r="Q1078" s="156">
        <v>575026121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30809745</v>
      </c>
      <c r="X1078" s="3"/>
      <c r="Y1078" s="3">
        <v>0</v>
      </c>
      <c r="Z1078" s="3">
        <v>0</v>
      </c>
      <c r="AA1078" s="3">
        <v>0</v>
      </c>
      <c r="AB1078" s="3"/>
      <c r="AC1078" s="27">
        <v>30809745</v>
      </c>
      <c r="AD1078" s="28">
        <v>184858474</v>
      </c>
      <c r="AE1078" s="135"/>
      <c r="AG1078" s="135"/>
      <c r="AI1078" s="135"/>
    </row>
    <row r="1079" spans="1:35" x14ac:dyDescent="0.25">
      <c r="A1079" s="20">
        <v>1067</v>
      </c>
      <c r="B1079" s="52"/>
      <c r="C1079" s="134" t="str">
        <f>VLOOKUP(D1079,[1]Hoja1!$A$2:$B$1115,2,0)</f>
        <v>76403</v>
      </c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>
        <v>134697392</v>
      </c>
      <c r="J1079" s="3">
        <v>165729185</v>
      </c>
      <c r="K1079" s="3">
        <v>0</v>
      </c>
      <c r="L1079" s="3"/>
      <c r="M1079" s="3"/>
      <c r="N1079" s="3"/>
      <c r="O1079" s="3"/>
      <c r="P1079" s="25">
        <v>300426577</v>
      </c>
      <c r="Q1079" s="156">
        <v>221853100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11224783</v>
      </c>
      <c r="X1079" s="3"/>
      <c r="Y1079" s="3">
        <v>0</v>
      </c>
      <c r="Z1079" s="3">
        <v>0</v>
      </c>
      <c r="AA1079" s="3">
        <v>0</v>
      </c>
      <c r="AB1079" s="3"/>
      <c r="AC1079" s="27">
        <v>11224783</v>
      </c>
      <c r="AD1079" s="28">
        <v>67348694</v>
      </c>
      <c r="AE1079" s="135"/>
      <c r="AG1079" s="135"/>
      <c r="AI1079" s="135"/>
    </row>
    <row r="1080" spans="1:35" x14ac:dyDescent="0.25">
      <c r="A1080" s="29">
        <v>1068</v>
      </c>
      <c r="B1080" s="52"/>
      <c r="C1080" s="134" t="str">
        <f>VLOOKUP(D1080,[1]Hoja1!$A$2:$B$1115,2,0)</f>
        <v>76497</v>
      </c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>
        <v>139529712</v>
      </c>
      <c r="J1080" s="3">
        <v>129133669</v>
      </c>
      <c r="K1080" s="3">
        <v>0</v>
      </c>
      <c r="L1080" s="3"/>
      <c r="M1080" s="3"/>
      <c r="N1080" s="3"/>
      <c r="O1080" s="3"/>
      <c r="P1080" s="25">
        <v>268663381</v>
      </c>
      <c r="Q1080" s="156">
        <v>187271049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11627476</v>
      </c>
      <c r="X1080" s="3"/>
      <c r="Y1080" s="3">
        <v>0</v>
      </c>
      <c r="Z1080" s="3">
        <v>0</v>
      </c>
      <c r="AA1080" s="3">
        <v>0</v>
      </c>
      <c r="AB1080" s="3"/>
      <c r="AC1080" s="27">
        <v>11627476</v>
      </c>
      <c r="AD1080" s="28">
        <v>69764856</v>
      </c>
      <c r="AE1080" s="135"/>
      <c r="AG1080" s="135"/>
      <c r="AI1080" s="135"/>
    </row>
    <row r="1081" spans="1:35" x14ac:dyDescent="0.25">
      <c r="A1081" s="20">
        <v>1069</v>
      </c>
      <c r="B1081" s="52"/>
      <c r="C1081" s="134" t="str">
        <f>VLOOKUP(D1081,[1]Hoja1!$A$2:$B$1115,2,0)</f>
        <v>76563</v>
      </c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>
        <v>623125640</v>
      </c>
      <c r="J1081" s="3">
        <v>622385425</v>
      </c>
      <c r="K1081" s="3">
        <v>0</v>
      </c>
      <c r="L1081" s="3"/>
      <c r="M1081" s="3"/>
      <c r="N1081" s="3"/>
      <c r="O1081" s="3"/>
      <c r="P1081" s="25">
        <v>1245511065</v>
      </c>
      <c r="Q1081" s="156">
        <v>882021110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51927137</v>
      </c>
      <c r="X1081" s="3"/>
      <c r="Y1081" s="3">
        <v>0</v>
      </c>
      <c r="Z1081" s="3">
        <v>0</v>
      </c>
      <c r="AA1081" s="3">
        <v>0</v>
      </c>
      <c r="AB1081" s="3"/>
      <c r="AC1081" s="27">
        <v>51927137</v>
      </c>
      <c r="AD1081" s="28">
        <v>311562818</v>
      </c>
      <c r="AE1081" s="135"/>
      <c r="AG1081" s="135"/>
      <c r="AI1081" s="135"/>
    </row>
    <row r="1082" spans="1:35" x14ac:dyDescent="0.25">
      <c r="A1082" s="29">
        <v>1070</v>
      </c>
      <c r="B1082" s="52"/>
      <c r="C1082" s="134" t="str">
        <f>VLOOKUP(D1082,[1]Hoja1!$A$2:$B$1115,2,0)</f>
        <v>76606</v>
      </c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>
        <v>228463112</v>
      </c>
      <c r="J1082" s="3">
        <v>285056274</v>
      </c>
      <c r="K1082" s="3">
        <v>0</v>
      </c>
      <c r="L1082" s="3"/>
      <c r="M1082" s="3"/>
      <c r="N1082" s="3"/>
      <c r="O1082" s="3"/>
      <c r="P1082" s="25">
        <v>513519386</v>
      </c>
      <c r="Q1082" s="156">
        <v>380249239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19038593</v>
      </c>
      <c r="X1082" s="3"/>
      <c r="Y1082" s="3">
        <v>0</v>
      </c>
      <c r="Z1082" s="3">
        <v>0</v>
      </c>
      <c r="AA1082" s="3">
        <v>0</v>
      </c>
      <c r="AB1082" s="3"/>
      <c r="AC1082" s="27">
        <v>19038593</v>
      </c>
      <c r="AD1082" s="28">
        <v>114231554</v>
      </c>
      <c r="AE1082" s="135"/>
      <c r="AG1082" s="135"/>
      <c r="AI1082" s="135"/>
    </row>
    <row r="1083" spans="1:35" x14ac:dyDescent="0.25">
      <c r="A1083" s="20">
        <v>1071</v>
      </c>
      <c r="B1083" s="52"/>
      <c r="C1083" s="134" t="str">
        <f>VLOOKUP(D1083,[1]Hoja1!$A$2:$B$1115,2,0)</f>
        <v>76616</v>
      </c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>
        <v>194434324</v>
      </c>
      <c r="J1083" s="3">
        <v>254836476</v>
      </c>
      <c r="K1083" s="3">
        <v>0</v>
      </c>
      <c r="L1083" s="3"/>
      <c r="M1083" s="3"/>
      <c r="N1083" s="3"/>
      <c r="O1083" s="3"/>
      <c r="P1083" s="25">
        <v>449270800</v>
      </c>
      <c r="Q1083" s="156">
        <v>335850776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16202860</v>
      </c>
      <c r="X1083" s="3"/>
      <c r="Y1083" s="3">
        <v>0</v>
      </c>
      <c r="Z1083" s="3">
        <v>0</v>
      </c>
      <c r="AA1083" s="3">
        <v>0</v>
      </c>
      <c r="AB1083" s="3"/>
      <c r="AC1083" s="27">
        <v>16202860</v>
      </c>
      <c r="AD1083" s="28">
        <v>97217164</v>
      </c>
      <c r="AE1083" s="135"/>
      <c r="AG1083" s="135"/>
      <c r="AI1083" s="135"/>
    </row>
    <row r="1084" spans="1:35" x14ac:dyDescent="0.25">
      <c r="A1084" s="29">
        <v>1072</v>
      </c>
      <c r="B1084" s="52"/>
      <c r="C1084" s="134" t="str">
        <f>VLOOKUP(D1084,[1]Hoja1!$A$2:$B$1115,2,0)</f>
        <v>76622</v>
      </c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>
        <v>354703372</v>
      </c>
      <c r="J1084" s="3">
        <v>406315355</v>
      </c>
      <c r="K1084" s="3">
        <v>0</v>
      </c>
      <c r="L1084" s="3"/>
      <c r="M1084" s="3"/>
      <c r="N1084" s="3"/>
      <c r="O1084" s="3"/>
      <c r="P1084" s="25">
        <v>761018727</v>
      </c>
      <c r="Q1084" s="156">
        <v>551662959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29558614</v>
      </c>
      <c r="X1084" s="3"/>
      <c r="Y1084" s="3">
        <v>0</v>
      </c>
      <c r="Z1084" s="3">
        <v>0</v>
      </c>
      <c r="AA1084" s="3">
        <v>0</v>
      </c>
      <c r="AB1084" s="3"/>
      <c r="AC1084" s="27">
        <v>29558614</v>
      </c>
      <c r="AD1084" s="28">
        <v>179797154</v>
      </c>
      <c r="AE1084" s="135"/>
      <c r="AG1084" s="135"/>
      <c r="AI1084" s="135"/>
    </row>
    <row r="1085" spans="1:35" x14ac:dyDescent="0.25">
      <c r="A1085" s="20">
        <v>1073</v>
      </c>
      <c r="B1085" s="52"/>
      <c r="C1085" s="134" t="str">
        <f>VLOOKUP(D1085,[1]Hoja1!$A$2:$B$1115,2,0)</f>
        <v>76670</v>
      </c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>
        <v>178604316</v>
      </c>
      <c r="J1085" s="3">
        <v>219854083</v>
      </c>
      <c r="K1085" s="3">
        <v>0</v>
      </c>
      <c r="L1085" s="3"/>
      <c r="M1085" s="3"/>
      <c r="N1085" s="3"/>
      <c r="O1085" s="3"/>
      <c r="P1085" s="25">
        <v>398458399</v>
      </c>
      <c r="Q1085" s="156">
        <v>294272548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14883693</v>
      </c>
      <c r="X1085" s="3"/>
      <c r="Y1085" s="3">
        <v>0</v>
      </c>
      <c r="Z1085" s="3">
        <v>0</v>
      </c>
      <c r="AA1085" s="3">
        <v>0</v>
      </c>
      <c r="AB1085" s="3"/>
      <c r="AC1085" s="27">
        <v>14883693</v>
      </c>
      <c r="AD1085" s="28">
        <v>89302158</v>
      </c>
      <c r="AE1085" s="135"/>
      <c r="AG1085" s="135"/>
      <c r="AI1085" s="135"/>
    </row>
    <row r="1086" spans="1:35" x14ac:dyDescent="0.25">
      <c r="A1086" s="29">
        <v>1074</v>
      </c>
      <c r="B1086" s="52"/>
      <c r="C1086" s="134" t="str">
        <f>VLOOKUP(D1086,[1]Hoja1!$A$2:$B$1115,2,0)</f>
        <v>76736</v>
      </c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>
        <v>400321592</v>
      </c>
      <c r="J1086" s="3">
        <v>408634833</v>
      </c>
      <c r="K1086" s="3">
        <v>0</v>
      </c>
      <c r="L1086" s="3"/>
      <c r="M1086" s="3"/>
      <c r="N1086" s="3"/>
      <c r="O1086" s="3"/>
      <c r="P1086" s="25">
        <v>808956425</v>
      </c>
      <c r="Q1086" s="156">
        <v>575435498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33360133</v>
      </c>
      <c r="X1086" s="3"/>
      <c r="Y1086" s="3">
        <v>0</v>
      </c>
      <c r="Z1086" s="3">
        <v>0</v>
      </c>
      <c r="AA1086" s="3">
        <v>0</v>
      </c>
      <c r="AB1086" s="3"/>
      <c r="AC1086" s="27">
        <v>33360133</v>
      </c>
      <c r="AD1086" s="28">
        <v>200160794</v>
      </c>
      <c r="AE1086" s="135"/>
      <c r="AG1086" s="135"/>
      <c r="AI1086" s="135"/>
    </row>
    <row r="1087" spans="1:35" x14ac:dyDescent="0.25">
      <c r="A1087" s="20">
        <v>1075</v>
      </c>
      <c r="B1087" s="52"/>
      <c r="C1087" s="134" t="str">
        <f>VLOOKUP(D1087,[1]Hoja1!$A$2:$B$1115,2,0)</f>
        <v>76823</v>
      </c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>
        <v>203293856</v>
      </c>
      <c r="J1087" s="3">
        <v>192270659</v>
      </c>
      <c r="K1087" s="3">
        <v>0</v>
      </c>
      <c r="L1087" s="3"/>
      <c r="M1087" s="3"/>
      <c r="N1087" s="3"/>
      <c r="O1087" s="3"/>
      <c r="P1087" s="25">
        <v>395564515</v>
      </c>
      <c r="Q1087" s="156">
        <v>276976434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16941155</v>
      </c>
      <c r="X1087" s="3"/>
      <c r="Y1087" s="3">
        <v>0</v>
      </c>
      <c r="Z1087" s="3">
        <v>0</v>
      </c>
      <c r="AA1087" s="3">
        <v>0</v>
      </c>
      <c r="AB1087" s="3"/>
      <c r="AC1087" s="27">
        <v>16941155</v>
      </c>
      <c r="AD1087" s="28">
        <v>101646926</v>
      </c>
      <c r="AE1087" s="135"/>
      <c r="AG1087" s="135"/>
      <c r="AI1087" s="135"/>
    </row>
    <row r="1088" spans="1:35" x14ac:dyDescent="0.25">
      <c r="A1088" s="29">
        <v>1076</v>
      </c>
      <c r="B1088" s="52"/>
      <c r="C1088" s="134" t="str">
        <f>VLOOKUP(D1088,[1]Hoja1!$A$2:$B$1115,2,0)</f>
        <v>76828</v>
      </c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>
        <v>266868732</v>
      </c>
      <c r="J1088" s="3">
        <v>297757923</v>
      </c>
      <c r="K1088" s="3">
        <v>0</v>
      </c>
      <c r="L1088" s="3"/>
      <c r="M1088" s="3"/>
      <c r="N1088" s="3"/>
      <c r="O1088" s="3"/>
      <c r="P1088" s="25">
        <v>564626655</v>
      </c>
      <c r="Q1088" s="156">
        <v>398280697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22239061</v>
      </c>
      <c r="X1088" s="3"/>
      <c r="Y1088" s="3">
        <v>0</v>
      </c>
      <c r="Z1088" s="3">
        <v>0</v>
      </c>
      <c r="AA1088" s="3">
        <v>0</v>
      </c>
      <c r="AB1088" s="3"/>
      <c r="AC1088" s="27">
        <v>22239061</v>
      </c>
      <c r="AD1088" s="28">
        <v>144106897</v>
      </c>
      <c r="AE1088" s="135"/>
      <c r="AG1088" s="135"/>
      <c r="AI1088" s="135"/>
    </row>
    <row r="1089" spans="1:35" x14ac:dyDescent="0.25">
      <c r="A1089" s="20">
        <v>1077</v>
      </c>
      <c r="B1089" s="52"/>
      <c r="C1089" s="134" t="str">
        <f>VLOOKUP(D1089,[1]Hoja1!$A$2:$B$1115,2,0)</f>
        <v>76845</v>
      </c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>
        <v>61198244</v>
      </c>
      <c r="J1089" s="3">
        <v>79329831</v>
      </c>
      <c r="K1089" s="3">
        <v>0</v>
      </c>
      <c r="L1089" s="3"/>
      <c r="M1089" s="3"/>
      <c r="N1089" s="3"/>
      <c r="O1089" s="3"/>
      <c r="P1089" s="25">
        <v>140528075</v>
      </c>
      <c r="Q1089" s="156">
        <v>104829101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5099854</v>
      </c>
      <c r="X1089" s="3"/>
      <c r="Y1089" s="3">
        <v>0</v>
      </c>
      <c r="Z1089" s="3">
        <v>0</v>
      </c>
      <c r="AA1089" s="3">
        <v>0</v>
      </c>
      <c r="AB1089" s="3"/>
      <c r="AC1089" s="27">
        <v>5099854</v>
      </c>
      <c r="AD1089" s="28">
        <v>30599120</v>
      </c>
      <c r="AE1089" s="135"/>
      <c r="AG1089" s="135"/>
      <c r="AI1089" s="135"/>
    </row>
    <row r="1090" spans="1:35" x14ac:dyDescent="0.25">
      <c r="A1090" s="29">
        <v>1078</v>
      </c>
      <c r="B1090" s="52"/>
      <c r="C1090" s="134" t="str">
        <f>VLOOKUP(D1090,[1]Hoja1!$A$2:$B$1115,2,0)</f>
        <v>76863</v>
      </c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>
        <v>95588460</v>
      </c>
      <c r="J1090" s="3">
        <v>102212041</v>
      </c>
      <c r="K1090" s="3">
        <v>0</v>
      </c>
      <c r="L1090" s="3"/>
      <c r="M1090" s="3"/>
      <c r="N1090" s="3"/>
      <c r="O1090" s="3"/>
      <c r="P1090" s="25">
        <v>197800501</v>
      </c>
      <c r="Q1090" s="156">
        <v>139261175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7965705</v>
      </c>
      <c r="X1090" s="3"/>
      <c r="Y1090" s="3">
        <v>0</v>
      </c>
      <c r="Z1090" s="3">
        <v>0</v>
      </c>
      <c r="AA1090" s="3">
        <v>0</v>
      </c>
      <c r="AB1090" s="3"/>
      <c r="AC1090" s="27">
        <v>7965705</v>
      </c>
      <c r="AD1090" s="28">
        <v>50573621</v>
      </c>
      <c r="AE1090" s="135"/>
      <c r="AG1090" s="135"/>
      <c r="AI1090" s="135"/>
    </row>
    <row r="1091" spans="1:35" x14ac:dyDescent="0.25">
      <c r="A1091" s="20">
        <v>1079</v>
      </c>
      <c r="B1091" s="52"/>
      <c r="C1091" s="134" t="str">
        <f>VLOOKUP(D1091,[1]Hoja1!$A$2:$B$1115,2,0)</f>
        <v>76869</v>
      </c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>
        <v>130077984</v>
      </c>
      <c r="J1091" s="3">
        <v>159537985</v>
      </c>
      <c r="K1091" s="3">
        <v>0</v>
      </c>
      <c r="L1091" s="3"/>
      <c r="M1091" s="3"/>
      <c r="N1091" s="3"/>
      <c r="O1091" s="3"/>
      <c r="P1091" s="25">
        <v>289615969</v>
      </c>
      <c r="Q1091" s="156">
        <v>211545576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10839832</v>
      </c>
      <c r="X1091" s="3"/>
      <c r="Y1091" s="3">
        <v>0</v>
      </c>
      <c r="Z1091" s="3">
        <v>0</v>
      </c>
      <c r="AA1091" s="3">
        <v>0</v>
      </c>
      <c r="AB1091" s="3"/>
      <c r="AC1091" s="27">
        <v>10839832</v>
      </c>
      <c r="AD1091" s="28">
        <v>67230561</v>
      </c>
      <c r="AE1091" s="135"/>
      <c r="AG1091" s="135"/>
      <c r="AI1091" s="135"/>
    </row>
    <row r="1092" spans="1:35" x14ac:dyDescent="0.25">
      <c r="A1092" s="29">
        <v>1080</v>
      </c>
      <c r="B1092" s="52"/>
      <c r="C1092" s="134" t="str">
        <f>VLOOKUP(D1092,[1]Hoja1!$A$2:$B$1115,2,0)</f>
        <v>76890</v>
      </c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>
        <v>201926116</v>
      </c>
      <c r="J1092" s="3">
        <v>255513615</v>
      </c>
      <c r="K1092" s="3">
        <v>0</v>
      </c>
      <c r="L1092" s="3"/>
      <c r="M1092" s="3"/>
      <c r="N1092" s="3"/>
      <c r="O1092" s="3"/>
      <c r="P1092" s="25">
        <v>457439731</v>
      </c>
      <c r="Q1092" s="156">
        <v>339649495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16827176</v>
      </c>
      <c r="X1092" s="3"/>
      <c r="Y1092" s="3">
        <v>0</v>
      </c>
      <c r="Z1092" s="3">
        <v>0</v>
      </c>
      <c r="AA1092" s="3">
        <v>0</v>
      </c>
      <c r="AB1092" s="3"/>
      <c r="AC1092" s="27">
        <v>16827176</v>
      </c>
      <c r="AD1092" s="28">
        <v>100963060</v>
      </c>
      <c r="AE1092" s="135"/>
      <c r="AG1092" s="135"/>
      <c r="AI1092" s="135"/>
    </row>
    <row r="1093" spans="1:35" x14ac:dyDescent="0.25">
      <c r="A1093" s="20">
        <v>1081</v>
      </c>
      <c r="B1093" s="52"/>
      <c r="C1093" s="134" t="str">
        <f>VLOOKUP(D1093,[1]Hoja1!$A$2:$B$1115,2,0)</f>
        <v>76895</v>
      </c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>
        <v>424428776</v>
      </c>
      <c r="J1093" s="3">
        <v>510874046</v>
      </c>
      <c r="K1093" s="3">
        <v>0</v>
      </c>
      <c r="L1093" s="3"/>
      <c r="M1093" s="3"/>
      <c r="N1093" s="3"/>
      <c r="O1093" s="3"/>
      <c r="P1093" s="25">
        <v>935302822</v>
      </c>
      <c r="Q1093" s="156">
        <v>687719371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35369065</v>
      </c>
      <c r="X1093" s="3"/>
      <c r="Y1093" s="3">
        <v>0</v>
      </c>
      <c r="Z1093" s="3">
        <v>0</v>
      </c>
      <c r="AA1093" s="3">
        <v>0</v>
      </c>
      <c r="AB1093" s="3"/>
      <c r="AC1093" s="27">
        <v>35369065</v>
      </c>
      <c r="AD1093" s="28">
        <v>212214386</v>
      </c>
      <c r="AE1093" s="135"/>
      <c r="AG1093" s="135"/>
      <c r="AI1093" s="135"/>
    </row>
    <row r="1094" spans="1:35" x14ac:dyDescent="0.25">
      <c r="A1094" s="29">
        <v>1082</v>
      </c>
      <c r="B1094" s="52"/>
      <c r="C1094" s="134" t="str">
        <f>VLOOKUP(D1094,[1]Hoja1!$A$2:$B$1115,2,0)</f>
        <v>81001</v>
      </c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>
        <v>2612345696</v>
      </c>
      <c r="J1094" s="3">
        <v>2124613165</v>
      </c>
      <c r="K1094" s="3">
        <v>0</v>
      </c>
      <c r="L1094" s="3"/>
      <c r="M1094" s="3"/>
      <c r="N1094" s="3"/>
      <c r="O1094" s="3"/>
      <c r="P1094" s="25">
        <v>4736958861</v>
      </c>
      <c r="Q1094" s="156">
        <v>3213090540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217695475</v>
      </c>
      <c r="X1094" s="3"/>
      <c r="Y1094" s="3">
        <v>0</v>
      </c>
      <c r="Z1094" s="3">
        <v>0</v>
      </c>
      <c r="AA1094" s="3">
        <v>0</v>
      </c>
      <c r="AB1094" s="3"/>
      <c r="AC1094" s="27">
        <v>217695475</v>
      </c>
      <c r="AD1094" s="28">
        <v>1306172846</v>
      </c>
      <c r="AE1094" s="135"/>
      <c r="AG1094" s="135"/>
      <c r="AI1094" s="135"/>
    </row>
    <row r="1095" spans="1:35" x14ac:dyDescent="0.25">
      <c r="A1095" s="20">
        <v>1083</v>
      </c>
      <c r="B1095" s="52"/>
      <c r="C1095" s="134" t="str">
        <f>VLOOKUP(D1095,[1]Hoja1!$A$2:$B$1115,2,0)</f>
        <v>81065</v>
      </c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>
        <v>1722640160</v>
      </c>
      <c r="J1095" s="3">
        <v>1534257968</v>
      </c>
      <c r="K1095" s="3">
        <v>0</v>
      </c>
      <c r="L1095" s="3"/>
      <c r="M1095" s="3"/>
      <c r="N1095" s="3"/>
      <c r="O1095" s="3"/>
      <c r="P1095" s="25">
        <v>3256898128</v>
      </c>
      <c r="Q1095" s="156">
        <v>2252024703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143553347</v>
      </c>
      <c r="X1095" s="3"/>
      <c r="Y1095" s="3">
        <v>0</v>
      </c>
      <c r="Z1095" s="3">
        <v>0</v>
      </c>
      <c r="AA1095" s="3">
        <v>0</v>
      </c>
      <c r="AB1095" s="3"/>
      <c r="AC1095" s="27">
        <v>143553347</v>
      </c>
      <c r="AD1095" s="28">
        <v>861320078</v>
      </c>
      <c r="AE1095" s="135"/>
      <c r="AG1095" s="135"/>
      <c r="AI1095" s="135"/>
    </row>
    <row r="1096" spans="1:35" x14ac:dyDescent="0.25">
      <c r="A1096" s="29">
        <v>1084</v>
      </c>
      <c r="B1096" s="52"/>
      <c r="C1096" s="134" t="str">
        <f>VLOOKUP(D1096,[1]Hoja1!$A$2:$B$1115,2,0)</f>
        <v>81220</v>
      </c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>
        <v>97634112</v>
      </c>
      <c r="J1096" s="3">
        <v>99497855</v>
      </c>
      <c r="K1096" s="3">
        <v>0</v>
      </c>
      <c r="L1096" s="3"/>
      <c r="M1096" s="3"/>
      <c r="N1096" s="3"/>
      <c r="O1096" s="3"/>
      <c r="P1096" s="25">
        <v>197131967</v>
      </c>
      <c r="Q1096" s="156">
        <v>140178735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8136176</v>
      </c>
      <c r="X1096" s="3"/>
      <c r="Y1096" s="3">
        <v>0</v>
      </c>
      <c r="Z1096" s="3">
        <v>0</v>
      </c>
      <c r="AA1096" s="3">
        <v>0</v>
      </c>
      <c r="AB1096" s="3"/>
      <c r="AC1096" s="27">
        <v>8136176</v>
      </c>
      <c r="AD1096" s="28">
        <v>48817056</v>
      </c>
      <c r="AE1096" s="135"/>
      <c r="AG1096" s="135"/>
      <c r="AI1096" s="135"/>
    </row>
    <row r="1097" spans="1:35" x14ac:dyDescent="0.25">
      <c r="A1097" s="20">
        <v>1085</v>
      </c>
      <c r="B1097" s="52"/>
      <c r="C1097" s="134" t="str">
        <f>VLOOKUP(D1097,[1]Hoja1!$A$2:$B$1115,2,0)</f>
        <v>81300</v>
      </c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>
        <v>765026400</v>
      </c>
      <c r="J1097" s="3">
        <v>658789124</v>
      </c>
      <c r="K1097" s="3">
        <v>0</v>
      </c>
      <c r="L1097" s="3"/>
      <c r="M1097" s="3"/>
      <c r="N1097" s="3"/>
      <c r="O1097" s="3"/>
      <c r="P1097" s="25">
        <v>1423815524</v>
      </c>
      <c r="Q1097" s="156">
        <v>977550124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63752200</v>
      </c>
      <c r="X1097" s="3"/>
      <c r="Y1097" s="3">
        <v>0</v>
      </c>
      <c r="Z1097" s="3">
        <v>0</v>
      </c>
      <c r="AA1097" s="3">
        <v>0</v>
      </c>
      <c r="AB1097" s="3"/>
      <c r="AC1097" s="27">
        <v>63752200</v>
      </c>
      <c r="AD1097" s="28">
        <v>382513200</v>
      </c>
      <c r="AE1097" s="135"/>
      <c r="AG1097" s="135"/>
      <c r="AI1097" s="135"/>
    </row>
    <row r="1098" spans="1:35" x14ac:dyDescent="0.25">
      <c r="A1098" s="29">
        <v>1086</v>
      </c>
      <c r="B1098" s="52"/>
      <c r="C1098" s="134" t="str">
        <f>VLOOKUP(D1098,[1]Hoja1!$A$2:$B$1115,2,0)</f>
        <v>81591</v>
      </c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>
        <v>104395406</v>
      </c>
      <c r="J1098" s="3">
        <v>92175437</v>
      </c>
      <c r="K1098" s="3">
        <v>0</v>
      </c>
      <c r="L1098" s="3"/>
      <c r="M1098" s="3"/>
      <c r="N1098" s="3"/>
      <c r="O1098" s="3"/>
      <c r="P1098" s="25">
        <v>196570843</v>
      </c>
      <c r="Q1098" s="156">
        <v>135673522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8699617</v>
      </c>
      <c r="X1098" s="3"/>
      <c r="Y1098" s="3">
        <v>0</v>
      </c>
      <c r="Z1098" s="3">
        <v>0</v>
      </c>
      <c r="AA1098" s="3">
        <v>0</v>
      </c>
      <c r="AB1098" s="3"/>
      <c r="AC1098" s="27">
        <v>8699617</v>
      </c>
      <c r="AD1098" s="28">
        <v>52197704</v>
      </c>
      <c r="AE1098" s="135"/>
      <c r="AG1098" s="135"/>
      <c r="AI1098" s="135"/>
    </row>
    <row r="1099" spans="1:35" x14ac:dyDescent="0.25">
      <c r="A1099" s="20">
        <v>1087</v>
      </c>
      <c r="B1099" s="52"/>
      <c r="C1099" s="134" t="str">
        <f>VLOOKUP(D1099,[1]Hoja1!$A$2:$B$1115,2,0)</f>
        <v>81736</v>
      </c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>
        <v>1536326912</v>
      </c>
      <c r="J1099" s="3">
        <v>1462210228</v>
      </c>
      <c r="K1099" s="3">
        <v>0</v>
      </c>
      <c r="L1099" s="3"/>
      <c r="M1099" s="3"/>
      <c r="N1099" s="3"/>
      <c r="O1099" s="3"/>
      <c r="P1099" s="25">
        <v>2998537140</v>
      </c>
      <c r="Q1099" s="156">
        <v>2102346443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128027243</v>
      </c>
      <c r="X1099" s="3"/>
      <c r="Y1099" s="3">
        <v>0</v>
      </c>
      <c r="Z1099" s="3">
        <v>0</v>
      </c>
      <c r="AA1099" s="3">
        <v>0</v>
      </c>
      <c r="AB1099" s="3"/>
      <c r="AC1099" s="27">
        <v>128027243</v>
      </c>
      <c r="AD1099" s="28">
        <v>768163454</v>
      </c>
      <c r="AE1099" s="135"/>
      <c r="AG1099" s="135"/>
      <c r="AI1099" s="135"/>
    </row>
    <row r="1100" spans="1:35" x14ac:dyDescent="0.25">
      <c r="A1100" s="29">
        <v>1088</v>
      </c>
      <c r="B1100" s="52"/>
      <c r="C1100" s="134" t="str">
        <f>VLOOKUP(D1100,[1]Hoja1!$A$2:$B$1115,2,0)</f>
        <v>81794</v>
      </c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>
        <v>2032253824</v>
      </c>
      <c r="J1100" s="3">
        <v>1769114197</v>
      </c>
      <c r="K1100" s="3">
        <v>0</v>
      </c>
      <c r="L1100" s="3"/>
      <c r="M1100" s="3"/>
      <c r="N1100" s="3"/>
      <c r="O1100" s="3"/>
      <c r="P1100" s="25">
        <v>3801368021</v>
      </c>
      <c r="Q1100" s="156">
        <v>2615886622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169354485</v>
      </c>
      <c r="X1100" s="3"/>
      <c r="Y1100" s="3">
        <v>0</v>
      </c>
      <c r="Z1100" s="3">
        <v>0</v>
      </c>
      <c r="AA1100" s="3">
        <v>0</v>
      </c>
      <c r="AB1100" s="3"/>
      <c r="AC1100" s="27">
        <v>169354485</v>
      </c>
      <c r="AD1100" s="28">
        <v>1016126914</v>
      </c>
      <c r="AE1100" s="135"/>
      <c r="AG1100" s="135"/>
      <c r="AI1100" s="135"/>
    </row>
    <row r="1101" spans="1:35" x14ac:dyDescent="0.25">
      <c r="A1101" s="20">
        <v>1089</v>
      </c>
      <c r="B1101" s="52"/>
      <c r="C1101" s="134" t="str">
        <f>VLOOKUP(D1101,[1]Hoja1!$A$2:$B$1115,2,0)</f>
        <v>85010</v>
      </c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>
        <v>696508456</v>
      </c>
      <c r="J1101" s="3">
        <v>749237604</v>
      </c>
      <c r="K1101" s="3">
        <v>0</v>
      </c>
      <c r="L1101" s="3"/>
      <c r="M1101" s="3"/>
      <c r="N1101" s="3"/>
      <c r="O1101" s="3"/>
      <c r="P1101" s="25">
        <v>1445746060</v>
      </c>
      <c r="Q1101" s="156">
        <v>1039449459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58042371</v>
      </c>
      <c r="X1101" s="3"/>
      <c r="Y1101" s="3">
        <v>0</v>
      </c>
      <c r="Z1101" s="3">
        <v>0</v>
      </c>
      <c r="AA1101" s="3">
        <v>0</v>
      </c>
      <c r="AB1101" s="3"/>
      <c r="AC1101" s="27">
        <v>58042371</v>
      </c>
      <c r="AD1101" s="28">
        <v>348254230</v>
      </c>
      <c r="AE1101" s="135"/>
      <c r="AG1101" s="135"/>
      <c r="AI1101" s="135"/>
    </row>
    <row r="1102" spans="1:35" x14ac:dyDescent="0.25">
      <c r="A1102" s="29">
        <v>1090</v>
      </c>
      <c r="B1102" s="52"/>
      <c r="C1102" s="134" t="str">
        <f>VLOOKUP(D1102,[1]Hoja1!$A$2:$B$1115,2,0)</f>
        <v>85015</v>
      </c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>
        <v>38601227</v>
      </c>
      <c r="J1102" s="3">
        <v>46677845</v>
      </c>
      <c r="K1102" s="3">
        <v>0</v>
      </c>
      <c r="L1102" s="3"/>
      <c r="M1102" s="3"/>
      <c r="N1102" s="3"/>
      <c r="O1102" s="3"/>
      <c r="P1102" s="25">
        <v>85279072</v>
      </c>
      <c r="Q1102" s="156">
        <v>62761690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3216769</v>
      </c>
      <c r="X1102" s="3"/>
      <c r="Y1102" s="3">
        <v>0</v>
      </c>
      <c r="Z1102" s="3">
        <v>0</v>
      </c>
      <c r="AA1102" s="3">
        <v>0</v>
      </c>
      <c r="AB1102" s="3"/>
      <c r="AC1102" s="27">
        <v>3216769</v>
      </c>
      <c r="AD1102" s="28">
        <v>19300613</v>
      </c>
      <c r="AE1102" s="135"/>
      <c r="AG1102" s="135"/>
      <c r="AI1102" s="135"/>
    </row>
    <row r="1103" spans="1:35" x14ac:dyDescent="0.25">
      <c r="A1103" s="20">
        <v>1091</v>
      </c>
      <c r="B1103" s="52"/>
      <c r="C1103" s="134" t="str">
        <f>VLOOKUP(D1103,[1]Hoja1!$A$2:$B$1115,2,0)</f>
        <v>85125</v>
      </c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>
        <v>505869680</v>
      </c>
      <c r="J1103" s="3">
        <v>447401299</v>
      </c>
      <c r="K1103" s="3">
        <v>0</v>
      </c>
      <c r="L1103" s="3"/>
      <c r="M1103" s="3"/>
      <c r="N1103" s="3"/>
      <c r="O1103" s="3"/>
      <c r="P1103" s="25">
        <v>953270979</v>
      </c>
      <c r="Q1103" s="156">
        <v>658180334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42155807</v>
      </c>
      <c r="X1103" s="3"/>
      <c r="Y1103" s="3">
        <v>0</v>
      </c>
      <c r="Z1103" s="3">
        <v>0</v>
      </c>
      <c r="AA1103" s="3">
        <v>0</v>
      </c>
      <c r="AB1103" s="3"/>
      <c r="AC1103" s="27">
        <v>42155807</v>
      </c>
      <c r="AD1103" s="28">
        <v>252934838</v>
      </c>
      <c r="AE1103" s="135"/>
      <c r="AG1103" s="135"/>
      <c r="AI1103" s="135"/>
    </row>
    <row r="1104" spans="1:35" x14ac:dyDescent="0.25">
      <c r="A1104" s="29">
        <v>1092</v>
      </c>
      <c r="B1104" s="52"/>
      <c r="C1104" s="134" t="str">
        <f>VLOOKUP(D1104,[1]Hoja1!$A$2:$B$1115,2,0)</f>
        <v>85136</v>
      </c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>
        <v>26441356</v>
      </c>
      <c r="J1104" s="3">
        <v>28245449</v>
      </c>
      <c r="K1104" s="3">
        <v>0</v>
      </c>
      <c r="L1104" s="3"/>
      <c r="M1104" s="3"/>
      <c r="N1104" s="3"/>
      <c r="O1104" s="3"/>
      <c r="P1104" s="25">
        <v>54686805</v>
      </c>
      <c r="Q1104" s="156">
        <v>39262679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2203446</v>
      </c>
      <c r="X1104" s="3"/>
      <c r="Y1104" s="3">
        <v>0</v>
      </c>
      <c r="Z1104" s="3">
        <v>0</v>
      </c>
      <c r="AA1104" s="3">
        <v>0</v>
      </c>
      <c r="AB1104" s="3"/>
      <c r="AC1104" s="27">
        <v>2203446</v>
      </c>
      <c r="AD1104" s="28">
        <v>13220680</v>
      </c>
      <c r="AE1104" s="135"/>
      <c r="AG1104" s="135"/>
      <c r="AI1104" s="135"/>
    </row>
    <row r="1105" spans="1:35" x14ac:dyDescent="0.25">
      <c r="A1105" s="20">
        <v>1093</v>
      </c>
      <c r="B1105" s="52"/>
      <c r="C1105" s="134" t="str">
        <f>VLOOKUP(D1105,[1]Hoja1!$A$2:$B$1115,2,0)</f>
        <v>85139</v>
      </c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>
        <v>349078272</v>
      </c>
      <c r="J1105" s="3">
        <v>376355437</v>
      </c>
      <c r="K1105" s="3">
        <v>0</v>
      </c>
      <c r="L1105" s="3"/>
      <c r="M1105" s="3"/>
      <c r="N1105" s="3"/>
      <c r="O1105" s="3"/>
      <c r="P1105" s="25">
        <v>725433709</v>
      </c>
      <c r="Q1105" s="156">
        <v>521804717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29089856</v>
      </c>
      <c r="X1105" s="3"/>
      <c r="Y1105" s="3">
        <v>0</v>
      </c>
      <c r="Z1105" s="3">
        <v>0</v>
      </c>
      <c r="AA1105" s="3">
        <v>0</v>
      </c>
      <c r="AB1105" s="3"/>
      <c r="AC1105" s="27">
        <v>29089856</v>
      </c>
      <c r="AD1105" s="28">
        <v>174539136</v>
      </c>
      <c r="AE1105" s="135"/>
      <c r="AG1105" s="135"/>
      <c r="AI1105" s="135"/>
    </row>
    <row r="1106" spans="1:35" x14ac:dyDescent="0.25">
      <c r="A1106" s="29">
        <v>1094</v>
      </c>
      <c r="B1106" s="52"/>
      <c r="C1106" s="134" t="str">
        <f>VLOOKUP(D1106,[1]Hoja1!$A$2:$B$1115,2,0)</f>
        <v>85162</v>
      </c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>
        <v>287338760</v>
      </c>
      <c r="J1106" s="3">
        <v>313512546</v>
      </c>
      <c r="K1106" s="3">
        <v>0</v>
      </c>
      <c r="L1106" s="3"/>
      <c r="M1106" s="3"/>
      <c r="N1106" s="3"/>
      <c r="O1106" s="3"/>
      <c r="P1106" s="25">
        <v>600851306</v>
      </c>
      <c r="Q1106" s="156">
        <v>433237031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23944897</v>
      </c>
      <c r="X1106" s="3"/>
      <c r="Y1106" s="3">
        <v>0</v>
      </c>
      <c r="Z1106" s="3">
        <v>0</v>
      </c>
      <c r="AA1106" s="3">
        <v>0</v>
      </c>
      <c r="AB1106" s="3"/>
      <c r="AC1106" s="27">
        <v>23944897</v>
      </c>
      <c r="AD1106" s="28">
        <v>143669378</v>
      </c>
      <c r="AE1106" s="135"/>
      <c r="AG1106" s="135"/>
      <c r="AI1106" s="135"/>
    </row>
    <row r="1107" spans="1:35" x14ac:dyDescent="0.25">
      <c r="A1107" s="20">
        <v>1095</v>
      </c>
      <c r="B1107" s="52"/>
      <c r="C1107" s="134" t="str">
        <f>VLOOKUP(D1107,[1]Hoja1!$A$2:$B$1115,2,0)</f>
        <v>85225</v>
      </c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>
        <v>239221808</v>
      </c>
      <c r="J1107" s="3">
        <v>219241825</v>
      </c>
      <c r="K1107" s="3">
        <v>0</v>
      </c>
      <c r="L1107" s="3"/>
      <c r="M1107" s="3"/>
      <c r="N1107" s="3"/>
      <c r="O1107" s="3"/>
      <c r="P1107" s="25">
        <v>458463633</v>
      </c>
      <c r="Q1107" s="156">
        <v>318917580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19935151</v>
      </c>
      <c r="X1107" s="3"/>
      <c r="Y1107" s="3">
        <v>0</v>
      </c>
      <c r="Z1107" s="3">
        <v>0</v>
      </c>
      <c r="AA1107" s="3">
        <v>0</v>
      </c>
      <c r="AB1107" s="3"/>
      <c r="AC1107" s="27">
        <v>19935151</v>
      </c>
      <c r="AD1107" s="28">
        <v>119610902</v>
      </c>
      <c r="AE1107" s="135"/>
      <c r="AG1107" s="135"/>
      <c r="AI1107" s="135"/>
    </row>
    <row r="1108" spans="1:35" x14ac:dyDescent="0.25">
      <c r="A1108" s="29">
        <v>1096</v>
      </c>
      <c r="B1108" s="52"/>
      <c r="C1108" s="134" t="str">
        <f>VLOOKUP(D1108,[1]Hoja1!$A$2:$B$1115,2,0)</f>
        <v>85230</v>
      </c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>
        <v>353181360</v>
      </c>
      <c r="J1108" s="3">
        <v>322904644</v>
      </c>
      <c r="K1108" s="3">
        <v>0</v>
      </c>
      <c r="L1108" s="3"/>
      <c r="M1108" s="3"/>
      <c r="N1108" s="3"/>
      <c r="O1108" s="3"/>
      <c r="P1108" s="25">
        <v>676086004</v>
      </c>
      <c r="Q1108" s="156">
        <v>470063544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29431780</v>
      </c>
      <c r="X1108" s="3"/>
      <c r="Y1108" s="3">
        <v>0</v>
      </c>
      <c r="Z1108" s="3">
        <v>0</v>
      </c>
      <c r="AA1108" s="3">
        <v>0</v>
      </c>
      <c r="AB1108" s="3"/>
      <c r="AC1108" s="27">
        <v>29431780</v>
      </c>
      <c r="AD1108" s="28">
        <v>176590680</v>
      </c>
      <c r="AE1108" s="135"/>
      <c r="AG1108" s="135"/>
      <c r="AI1108" s="135"/>
    </row>
    <row r="1109" spans="1:35" x14ac:dyDescent="0.25">
      <c r="A1109" s="20">
        <v>1097</v>
      </c>
      <c r="B1109" s="52"/>
      <c r="C1109" s="134" t="str">
        <f>VLOOKUP(D1109,[1]Hoja1!$A$2:$B$1115,2,0)</f>
        <v>85250</v>
      </c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>
        <v>1098088736</v>
      </c>
      <c r="J1109" s="3">
        <v>1007202507</v>
      </c>
      <c r="K1109" s="3">
        <v>0</v>
      </c>
      <c r="L1109" s="3"/>
      <c r="M1109" s="3"/>
      <c r="N1109" s="3"/>
      <c r="O1109" s="3"/>
      <c r="P1109" s="25">
        <v>2105291243</v>
      </c>
      <c r="Q1109" s="156">
        <v>1464739482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91507395</v>
      </c>
      <c r="X1109" s="3"/>
      <c r="Y1109" s="3">
        <v>0</v>
      </c>
      <c r="Z1109" s="3">
        <v>0</v>
      </c>
      <c r="AA1109" s="3">
        <v>0</v>
      </c>
      <c r="AB1109" s="3"/>
      <c r="AC1109" s="27">
        <v>91507395</v>
      </c>
      <c r="AD1109" s="28">
        <v>549044366</v>
      </c>
      <c r="AE1109" s="135"/>
      <c r="AG1109" s="135"/>
      <c r="AI1109" s="135"/>
    </row>
    <row r="1110" spans="1:35" x14ac:dyDescent="0.25">
      <c r="A1110" s="29">
        <v>1098</v>
      </c>
      <c r="B1110" s="52"/>
      <c r="C1110" s="134" t="str">
        <f>VLOOKUP(D1110,[1]Hoja1!$A$2:$B$1115,2,0)</f>
        <v>85263</v>
      </c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>
        <v>312855832</v>
      </c>
      <c r="J1110" s="3">
        <v>304660662</v>
      </c>
      <c r="K1110" s="3">
        <v>0</v>
      </c>
      <c r="L1110" s="3"/>
      <c r="M1110" s="3"/>
      <c r="N1110" s="3"/>
      <c r="O1110" s="3"/>
      <c r="P1110" s="25">
        <v>617516494</v>
      </c>
      <c r="Q1110" s="156">
        <v>435017257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26071319</v>
      </c>
      <c r="X1110" s="3"/>
      <c r="Y1110" s="3">
        <v>0</v>
      </c>
      <c r="Z1110" s="3">
        <v>0</v>
      </c>
      <c r="AA1110" s="3">
        <v>0</v>
      </c>
      <c r="AB1110" s="3"/>
      <c r="AC1110" s="27">
        <v>26071319</v>
      </c>
      <c r="AD1110" s="28">
        <v>156427918</v>
      </c>
      <c r="AE1110" s="135"/>
      <c r="AG1110" s="135"/>
      <c r="AI1110" s="135"/>
    </row>
    <row r="1111" spans="1:35" x14ac:dyDescent="0.25">
      <c r="A1111" s="20">
        <v>1099</v>
      </c>
      <c r="B1111" s="52"/>
      <c r="C1111" s="134" t="str">
        <f>VLOOKUP(D1111,[1]Hoja1!$A$2:$B$1115,2,0)</f>
        <v>85279</v>
      </c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>
        <v>22146208</v>
      </c>
      <c r="J1111" s="3">
        <v>22986910</v>
      </c>
      <c r="K1111" s="3">
        <v>0</v>
      </c>
      <c r="L1111" s="3"/>
      <c r="M1111" s="3"/>
      <c r="N1111" s="3"/>
      <c r="O1111" s="3"/>
      <c r="P1111" s="25">
        <v>45133118</v>
      </c>
      <c r="Q1111" s="156">
        <v>32214495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1845517</v>
      </c>
      <c r="X1111" s="3"/>
      <c r="Y1111" s="3">
        <v>0</v>
      </c>
      <c r="Z1111" s="3">
        <v>0</v>
      </c>
      <c r="AA1111" s="3">
        <v>0</v>
      </c>
      <c r="AB1111" s="3"/>
      <c r="AC1111" s="27">
        <v>1845517</v>
      </c>
      <c r="AD1111" s="28">
        <v>11073106</v>
      </c>
      <c r="AE1111" s="135"/>
      <c r="AG1111" s="135"/>
      <c r="AI1111" s="135"/>
    </row>
    <row r="1112" spans="1:35" x14ac:dyDescent="0.25">
      <c r="A1112" s="29">
        <v>1100</v>
      </c>
      <c r="B1112" s="52"/>
      <c r="C1112" s="134" t="str">
        <f>VLOOKUP(D1112,[1]Hoja1!$A$2:$B$1115,2,0)</f>
        <v>85300</v>
      </c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>
        <v>58464390</v>
      </c>
      <c r="J1112" s="3">
        <v>70282940</v>
      </c>
      <c r="K1112" s="3">
        <v>0</v>
      </c>
      <c r="L1112" s="3"/>
      <c r="M1112" s="3"/>
      <c r="N1112" s="3"/>
      <c r="O1112" s="3"/>
      <c r="P1112" s="25">
        <v>128747330</v>
      </c>
      <c r="Q1112" s="156">
        <v>94643105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4872033</v>
      </c>
      <c r="X1112" s="3"/>
      <c r="Y1112" s="3">
        <v>0</v>
      </c>
      <c r="Z1112" s="3">
        <v>0</v>
      </c>
      <c r="AA1112" s="3">
        <v>0</v>
      </c>
      <c r="AB1112" s="3"/>
      <c r="AC1112" s="27">
        <v>4872033</v>
      </c>
      <c r="AD1112" s="28">
        <v>29232192</v>
      </c>
      <c r="AE1112" s="135"/>
      <c r="AG1112" s="135"/>
      <c r="AI1112" s="135"/>
    </row>
    <row r="1113" spans="1:35" x14ac:dyDescent="0.25">
      <c r="A1113" s="20">
        <v>1101</v>
      </c>
      <c r="B1113" s="52"/>
      <c r="C1113" s="134" t="str">
        <f>VLOOKUP(D1113,[1]Hoja1!$A$2:$B$1115,2,0)</f>
        <v>85315</v>
      </c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>
        <v>40084941</v>
      </c>
      <c r="J1113" s="3">
        <v>39795359</v>
      </c>
      <c r="K1113" s="3">
        <v>0</v>
      </c>
      <c r="L1113" s="3"/>
      <c r="M1113" s="3"/>
      <c r="N1113" s="3"/>
      <c r="O1113" s="3"/>
      <c r="P1113" s="25">
        <v>79880300</v>
      </c>
      <c r="Q1113" s="156">
        <v>56497419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3340412</v>
      </c>
      <c r="X1113" s="3"/>
      <c r="Y1113" s="3">
        <v>0</v>
      </c>
      <c r="Z1113" s="3">
        <v>0</v>
      </c>
      <c r="AA1113" s="3">
        <v>0</v>
      </c>
      <c r="AB1113" s="3"/>
      <c r="AC1113" s="27">
        <v>3340412</v>
      </c>
      <c r="AD1113" s="28">
        <v>20042469</v>
      </c>
      <c r="AE1113" s="135"/>
      <c r="AG1113" s="135"/>
      <c r="AI1113" s="135"/>
    </row>
    <row r="1114" spans="1:35" x14ac:dyDescent="0.25">
      <c r="A1114" s="29">
        <v>1102</v>
      </c>
      <c r="B1114" s="52"/>
      <c r="C1114" s="134" t="str">
        <f>VLOOKUP(D1114,[1]Hoja1!$A$2:$B$1115,2,0)</f>
        <v>85325</v>
      </c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>
        <v>159216412</v>
      </c>
      <c r="J1114" s="3">
        <v>192003231</v>
      </c>
      <c r="K1114" s="3">
        <v>0</v>
      </c>
      <c r="L1114" s="3"/>
      <c r="M1114" s="3"/>
      <c r="N1114" s="3"/>
      <c r="O1114" s="3"/>
      <c r="P1114" s="25">
        <v>351219643</v>
      </c>
      <c r="Q1114" s="156">
        <v>258343401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13268034</v>
      </c>
      <c r="X1114" s="3"/>
      <c r="Y1114" s="3">
        <v>0</v>
      </c>
      <c r="Z1114" s="3">
        <v>0</v>
      </c>
      <c r="AA1114" s="3">
        <v>0</v>
      </c>
      <c r="AB1114" s="3"/>
      <c r="AC1114" s="27">
        <v>13268034</v>
      </c>
      <c r="AD1114" s="28">
        <v>79608208</v>
      </c>
      <c r="AE1114" s="135"/>
      <c r="AG1114" s="135"/>
      <c r="AI1114" s="135"/>
    </row>
    <row r="1115" spans="1:35" x14ac:dyDescent="0.25">
      <c r="A1115" s="20">
        <v>1103</v>
      </c>
      <c r="B1115" s="52"/>
      <c r="C1115" s="134" t="str">
        <f>VLOOKUP(D1115,[1]Hoja1!$A$2:$B$1115,2,0)</f>
        <v>85400</v>
      </c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>
        <v>200632732</v>
      </c>
      <c r="J1115" s="3">
        <v>183786912</v>
      </c>
      <c r="K1115" s="3">
        <v>0</v>
      </c>
      <c r="L1115" s="3"/>
      <c r="M1115" s="3"/>
      <c r="N1115" s="3"/>
      <c r="O1115" s="3"/>
      <c r="P1115" s="25">
        <v>384419644</v>
      </c>
      <c r="Q1115" s="156">
        <v>267383882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16719394</v>
      </c>
      <c r="X1115" s="3"/>
      <c r="Y1115" s="3">
        <v>0</v>
      </c>
      <c r="Z1115" s="3">
        <v>0</v>
      </c>
      <c r="AA1115" s="3">
        <v>0</v>
      </c>
      <c r="AB1115" s="3"/>
      <c r="AC1115" s="27">
        <v>16719394</v>
      </c>
      <c r="AD1115" s="28">
        <v>100316368</v>
      </c>
      <c r="AE1115" s="135"/>
      <c r="AG1115" s="135"/>
      <c r="AI1115" s="135"/>
    </row>
    <row r="1116" spans="1:35" x14ac:dyDescent="0.25">
      <c r="A1116" s="29">
        <v>1104</v>
      </c>
      <c r="B1116" s="52"/>
      <c r="C1116" s="134" t="str">
        <f>VLOOKUP(D1116,[1]Hoja1!$A$2:$B$1115,2,0)</f>
        <v>85410</v>
      </c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>
        <v>533803712</v>
      </c>
      <c r="J1116" s="3">
        <v>572403411</v>
      </c>
      <c r="K1116" s="3">
        <v>0</v>
      </c>
      <c r="L1116" s="3"/>
      <c r="M1116" s="3"/>
      <c r="N1116" s="3"/>
      <c r="O1116" s="3"/>
      <c r="P1116" s="25">
        <v>1106207123</v>
      </c>
      <c r="Q1116" s="156">
        <v>794821626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44483643</v>
      </c>
      <c r="X1116" s="3"/>
      <c r="Y1116" s="3">
        <v>0</v>
      </c>
      <c r="Z1116" s="3">
        <v>0</v>
      </c>
      <c r="AA1116" s="3">
        <v>0</v>
      </c>
      <c r="AB1116" s="3"/>
      <c r="AC1116" s="27">
        <v>44483643</v>
      </c>
      <c r="AD1116" s="28">
        <v>266901854</v>
      </c>
      <c r="AE1116" s="135"/>
      <c r="AG1116" s="135"/>
      <c r="AI1116" s="135"/>
    </row>
    <row r="1117" spans="1:35" x14ac:dyDescent="0.25">
      <c r="A1117" s="20">
        <v>1105</v>
      </c>
      <c r="B1117" s="52"/>
      <c r="C1117" s="134" t="str">
        <f>VLOOKUP(D1117,[1]Hoja1!$A$2:$B$1115,2,0)</f>
        <v>85430</v>
      </c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>
        <v>390128008</v>
      </c>
      <c r="J1117" s="3">
        <v>357542175</v>
      </c>
      <c r="K1117" s="3">
        <v>0</v>
      </c>
      <c r="L1117" s="3"/>
      <c r="M1117" s="3"/>
      <c r="N1117" s="3"/>
      <c r="O1117" s="3"/>
      <c r="P1117" s="25">
        <v>747670183</v>
      </c>
      <c r="Q1117" s="156">
        <v>520095510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32510667</v>
      </c>
      <c r="X1117" s="3"/>
      <c r="Y1117" s="3">
        <v>0</v>
      </c>
      <c r="Z1117" s="3">
        <v>0</v>
      </c>
      <c r="AA1117" s="3">
        <v>0</v>
      </c>
      <c r="AB1117" s="3"/>
      <c r="AC1117" s="27">
        <v>32510667</v>
      </c>
      <c r="AD1117" s="28">
        <v>195064006</v>
      </c>
      <c r="AE1117" s="135"/>
      <c r="AG1117" s="135"/>
      <c r="AI1117" s="135"/>
    </row>
    <row r="1118" spans="1:35" x14ac:dyDescent="0.25">
      <c r="A1118" s="29">
        <v>1106</v>
      </c>
      <c r="B1118" s="52"/>
      <c r="C1118" s="134" t="str">
        <f>VLOOKUP(D1118,[1]Hoja1!$A$2:$B$1115,2,0)</f>
        <v>85440</v>
      </c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>
        <v>738223496</v>
      </c>
      <c r="J1118" s="3">
        <v>768255630</v>
      </c>
      <c r="K1118" s="3">
        <v>0</v>
      </c>
      <c r="L1118" s="3"/>
      <c r="M1118" s="3"/>
      <c r="N1118" s="3"/>
      <c r="O1118" s="3"/>
      <c r="P1118" s="25">
        <v>1506479126</v>
      </c>
      <c r="Q1118" s="156">
        <v>1075848755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61518625</v>
      </c>
      <c r="X1118" s="3"/>
      <c r="Y1118" s="3">
        <v>0</v>
      </c>
      <c r="Z1118" s="3">
        <v>0</v>
      </c>
      <c r="AA1118" s="3">
        <v>0</v>
      </c>
      <c r="AB1118" s="3"/>
      <c r="AC1118" s="27">
        <v>61518625</v>
      </c>
      <c r="AD1118" s="28">
        <v>369111746</v>
      </c>
      <c r="AE1118" s="135"/>
      <c r="AG1118" s="135"/>
      <c r="AI1118" s="135"/>
    </row>
    <row r="1119" spans="1:35" x14ac:dyDescent="0.25">
      <c r="A1119" s="20">
        <v>1107</v>
      </c>
      <c r="B1119" s="52"/>
      <c r="C1119" s="134" t="str">
        <f>VLOOKUP(D1119,[1]Hoja1!$A$2:$B$1115,2,0)</f>
        <v>86001</v>
      </c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>
        <v>1080071856</v>
      </c>
      <c r="J1119" s="3">
        <v>1028820785</v>
      </c>
      <c r="K1119" s="3">
        <v>0</v>
      </c>
      <c r="L1119" s="3"/>
      <c r="M1119" s="3"/>
      <c r="N1119" s="3"/>
      <c r="O1119" s="3"/>
      <c r="P1119" s="25">
        <v>2108892641</v>
      </c>
      <c r="Q1119" s="156">
        <v>1478850725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90005988</v>
      </c>
      <c r="X1119" s="3"/>
      <c r="Y1119" s="3">
        <v>0</v>
      </c>
      <c r="Z1119" s="3">
        <v>0</v>
      </c>
      <c r="AA1119" s="3">
        <v>0</v>
      </c>
      <c r="AB1119" s="3"/>
      <c r="AC1119" s="27">
        <v>90005988</v>
      </c>
      <c r="AD1119" s="28">
        <v>540035928</v>
      </c>
      <c r="AE1119" s="135"/>
      <c r="AG1119" s="135"/>
      <c r="AI1119" s="135"/>
    </row>
    <row r="1120" spans="1:35" x14ac:dyDescent="0.25">
      <c r="A1120" s="29">
        <v>1108</v>
      </c>
      <c r="B1120" s="52"/>
      <c r="C1120" s="134" t="str">
        <f>VLOOKUP(D1120,[1]Hoja1!$A$2:$B$1115,2,0)</f>
        <v>86219</v>
      </c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>
        <v>62366279</v>
      </c>
      <c r="J1120" s="3">
        <v>87912240</v>
      </c>
      <c r="K1120" s="3">
        <v>0</v>
      </c>
      <c r="L1120" s="3"/>
      <c r="M1120" s="3"/>
      <c r="N1120" s="3"/>
      <c r="O1120" s="3"/>
      <c r="P1120" s="25">
        <v>150278519</v>
      </c>
      <c r="Q1120" s="156">
        <v>113898190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5197190</v>
      </c>
      <c r="X1120" s="3"/>
      <c r="Y1120" s="3">
        <v>0</v>
      </c>
      <c r="Z1120" s="3">
        <v>0</v>
      </c>
      <c r="AA1120" s="3">
        <v>0</v>
      </c>
      <c r="AB1120" s="3"/>
      <c r="AC1120" s="27">
        <v>5197190</v>
      </c>
      <c r="AD1120" s="28">
        <v>31183139</v>
      </c>
      <c r="AE1120" s="135"/>
      <c r="AG1120" s="135"/>
      <c r="AI1120" s="135"/>
    </row>
    <row r="1121" spans="1:35" x14ac:dyDescent="0.25">
      <c r="A1121" s="20">
        <v>1109</v>
      </c>
      <c r="B1121" s="52"/>
      <c r="C1121" s="134" t="str">
        <f>VLOOKUP(D1121,[1]Hoja1!$A$2:$B$1115,2,0)</f>
        <v>86320</v>
      </c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>
        <v>1096002096</v>
      </c>
      <c r="J1121" s="3">
        <v>1164484629</v>
      </c>
      <c r="K1121" s="3">
        <v>0</v>
      </c>
      <c r="L1121" s="3"/>
      <c r="M1121" s="3"/>
      <c r="N1121" s="3"/>
      <c r="O1121" s="3"/>
      <c r="P1121" s="25">
        <v>2260486725</v>
      </c>
      <c r="Q1121" s="156">
        <v>1621152169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91333508</v>
      </c>
      <c r="X1121" s="3"/>
      <c r="Y1121" s="3">
        <v>0</v>
      </c>
      <c r="Z1121" s="3">
        <v>0</v>
      </c>
      <c r="AA1121" s="3">
        <v>0</v>
      </c>
      <c r="AB1121" s="3"/>
      <c r="AC1121" s="27">
        <v>91333508</v>
      </c>
      <c r="AD1121" s="28">
        <v>548001048</v>
      </c>
      <c r="AE1121" s="135"/>
      <c r="AG1121" s="135"/>
      <c r="AI1121" s="135"/>
    </row>
    <row r="1122" spans="1:35" x14ac:dyDescent="0.25">
      <c r="A1122" s="29">
        <v>1110</v>
      </c>
      <c r="B1122" s="52"/>
      <c r="C1122" s="134" t="str">
        <f>VLOOKUP(D1122,[1]Hoja1!$A$2:$B$1115,2,0)</f>
        <v>86568</v>
      </c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>
        <v>1435563360</v>
      </c>
      <c r="J1122" s="3">
        <v>1722028695</v>
      </c>
      <c r="K1122" s="3">
        <v>0</v>
      </c>
      <c r="L1122" s="3"/>
      <c r="M1122" s="3"/>
      <c r="N1122" s="3"/>
      <c r="O1122" s="3"/>
      <c r="P1122" s="25">
        <v>3157592055</v>
      </c>
      <c r="Q1122" s="156">
        <v>2320180095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119630280</v>
      </c>
      <c r="X1122" s="3"/>
      <c r="Y1122" s="3">
        <v>0</v>
      </c>
      <c r="Z1122" s="3">
        <v>0</v>
      </c>
      <c r="AA1122" s="3">
        <v>0</v>
      </c>
      <c r="AB1122" s="3"/>
      <c r="AC1122" s="27">
        <v>119630280</v>
      </c>
      <c r="AD1122" s="28">
        <v>717781680</v>
      </c>
      <c r="AE1122" s="135"/>
      <c r="AG1122" s="135"/>
      <c r="AI1122" s="135"/>
    </row>
    <row r="1123" spans="1:35" x14ac:dyDescent="0.25">
      <c r="A1123" s="20">
        <v>1111</v>
      </c>
      <c r="B1123" s="52"/>
      <c r="C1123" s="134" t="str">
        <f>VLOOKUP(D1123,[1]Hoja1!$A$2:$B$1115,2,0)</f>
        <v>86569</v>
      </c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>
        <v>239882840</v>
      </c>
      <c r="J1123" s="3">
        <v>307749427</v>
      </c>
      <c r="K1123" s="3">
        <v>0</v>
      </c>
      <c r="L1123" s="3"/>
      <c r="M1123" s="3"/>
      <c r="N1123" s="3"/>
      <c r="O1123" s="3"/>
      <c r="P1123" s="25">
        <v>547632267</v>
      </c>
      <c r="Q1123" s="156">
        <v>407700612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19990237</v>
      </c>
      <c r="X1123" s="3"/>
      <c r="Y1123" s="3">
        <v>0</v>
      </c>
      <c r="Z1123" s="3">
        <v>0</v>
      </c>
      <c r="AA1123" s="3">
        <v>0</v>
      </c>
      <c r="AB1123" s="3"/>
      <c r="AC1123" s="27">
        <v>19990237</v>
      </c>
      <c r="AD1123" s="28">
        <v>119941418</v>
      </c>
      <c r="AE1123" s="135"/>
      <c r="AG1123" s="135"/>
      <c r="AI1123" s="135"/>
    </row>
    <row r="1124" spans="1:35" x14ac:dyDescent="0.25">
      <c r="A1124" s="29">
        <v>1112</v>
      </c>
      <c r="B1124" s="52"/>
      <c r="C1124" s="134" t="str">
        <f>VLOOKUP(D1124,[1]Hoja1!$A$2:$B$1115,2,0)</f>
        <v>86571</v>
      </c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>
        <v>739536352</v>
      </c>
      <c r="J1124" s="3">
        <v>755119476</v>
      </c>
      <c r="K1124" s="3">
        <v>0</v>
      </c>
      <c r="L1124" s="3"/>
      <c r="M1124" s="3"/>
      <c r="N1124" s="3"/>
      <c r="O1124" s="3"/>
      <c r="P1124" s="25">
        <v>1494655828</v>
      </c>
      <c r="Q1124" s="156">
        <v>1063259621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61628029</v>
      </c>
      <c r="X1124" s="3"/>
      <c r="Y1124" s="3">
        <v>0</v>
      </c>
      <c r="Z1124" s="3">
        <v>0</v>
      </c>
      <c r="AA1124" s="3">
        <v>0</v>
      </c>
      <c r="AB1124" s="3"/>
      <c r="AC1124" s="27">
        <v>61628029</v>
      </c>
      <c r="AD1124" s="28">
        <v>369768178</v>
      </c>
      <c r="AE1124" s="135"/>
      <c r="AG1124" s="135"/>
      <c r="AI1124" s="135"/>
    </row>
    <row r="1125" spans="1:35" x14ac:dyDescent="0.25">
      <c r="A1125" s="20">
        <v>1113</v>
      </c>
      <c r="B1125" s="52"/>
      <c r="C1125" s="134" t="str">
        <f>VLOOKUP(D1125,[1]Hoja1!$A$2:$B$1115,2,0)</f>
        <v>86573</v>
      </c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>
        <v>684294792</v>
      </c>
      <c r="J1125" s="3">
        <v>704055923</v>
      </c>
      <c r="K1125" s="3">
        <v>0</v>
      </c>
      <c r="L1125" s="3"/>
      <c r="M1125" s="3"/>
      <c r="N1125" s="3"/>
      <c r="O1125" s="3"/>
      <c r="P1125" s="25">
        <v>1388350715</v>
      </c>
      <c r="Q1125" s="156">
        <v>989178753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57024566</v>
      </c>
      <c r="X1125" s="3"/>
      <c r="Y1125" s="3">
        <v>0</v>
      </c>
      <c r="Z1125" s="3">
        <v>0</v>
      </c>
      <c r="AA1125" s="3">
        <v>0</v>
      </c>
      <c r="AB1125" s="3"/>
      <c r="AC1125" s="27">
        <v>57024566</v>
      </c>
      <c r="AD1125" s="28">
        <v>342147396</v>
      </c>
      <c r="AE1125" s="135"/>
      <c r="AG1125" s="135"/>
      <c r="AI1125" s="135"/>
    </row>
    <row r="1126" spans="1:35" x14ac:dyDescent="0.25">
      <c r="A1126" s="29">
        <v>1114</v>
      </c>
      <c r="B1126" s="52"/>
      <c r="C1126" s="134" t="str">
        <f>VLOOKUP(D1126,[1]Hoja1!$A$2:$B$1115,2,0)</f>
        <v>86749</v>
      </c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>
        <v>247626432</v>
      </c>
      <c r="J1126" s="3">
        <v>322994486</v>
      </c>
      <c r="K1126" s="3">
        <v>0</v>
      </c>
      <c r="L1126" s="3"/>
      <c r="M1126" s="3"/>
      <c r="N1126" s="3"/>
      <c r="O1126" s="3"/>
      <c r="P1126" s="25">
        <v>570620918</v>
      </c>
      <c r="Q1126" s="156">
        <v>426172166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20635536</v>
      </c>
      <c r="X1126" s="3"/>
      <c r="Y1126" s="3">
        <v>0</v>
      </c>
      <c r="Z1126" s="3">
        <v>0</v>
      </c>
      <c r="AA1126" s="3">
        <v>0</v>
      </c>
      <c r="AB1126" s="3"/>
      <c r="AC1126" s="27">
        <v>20635536</v>
      </c>
      <c r="AD1126" s="28">
        <v>123813216</v>
      </c>
      <c r="AE1126" s="135"/>
      <c r="AG1126" s="135"/>
      <c r="AI1126" s="135"/>
    </row>
    <row r="1127" spans="1:35" x14ac:dyDescent="0.25">
      <c r="A1127" s="20">
        <v>1115</v>
      </c>
      <c r="B1127" s="52"/>
      <c r="C1127" s="134" t="str">
        <f>VLOOKUP(D1127,[1]Hoja1!$A$2:$B$1115,2,0)</f>
        <v>86755</v>
      </c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>
        <v>59464718</v>
      </c>
      <c r="J1127" s="3">
        <v>80068944</v>
      </c>
      <c r="K1127" s="3">
        <v>0</v>
      </c>
      <c r="L1127" s="3"/>
      <c r="M1127" s="3"/>
      <c r="N1127" s="3"/>
      <c r="O1127" s="3"/>
      <c r="P1127" s="25">
        <v>139533662</v>
      </c>
      <c r="Q1127" s="156">
        <v>104845909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4955393</v>
      </c>
      <c r="X1127" s="3"/>
      <c r="Y1127" s="3">
        <v>0</v>
      </c>
      <c r="Z1127" s="3">
        <v>0</v>
      </c>
      <c r="AA1127" s="3">
        <v>0</v>
      </c>
      <c r="AB1127" s="3"/>
      <c r="AC1127" s="27">
        <v>4955393</v>
      </c>
      <c r="AD1127" s="28">
        <v>29732360</v>
      </c>
      <c r="AE1127" s="135"/>
      <c r="AG1127" s="135"/>
      <c r="AI1127" s="135"/>
    </row>
    <row r="1128" spans="1:35" x14ac:dyDescent="0.25">
      <c r="A1128" s="29">
        <v>1116</v>
      </c>
      <c r="B1128" s="52"/>
      <c r="C1128" s="134" t="str">
        <f>VLOOKUP(D1128,[1]Hoja1!$A$2:$B$1115,2,0)</f>
        <v>86757</v>
      </c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>
        <v>589167240</v>
      </c>
      <c r="J1128" s="3">
        <v>636146372</v>
      </c>
      <c r="K1128" s="3">
        <v>0</v>
      </c>
      <c r="L1128" s="3"/>
      <c r="M1128" s="3"/>
      <c r="N1128" s="3"/>
      <c r="O1128" s="3"/>
      <c r="P1128" s="25">
        <v>1225313612</v>
      </c>
      <c r="Q1128" s="156">
        <v>881632722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49097270</v>
      </c>
      <c r="X1128" s="3"/>
      <c r="Y1128" s="3">
        <v>0</v>
      </c>
      <c r="Z1128" s="3">
        <v>0</v>
      </c>
      <c r="AA1128" s="3">
        <v>0</v>
      </c>
      <c r="AB1128" s="3"/>
      <c r="AC1128" s="27">
        <v>49097270</v>
      </c>
      <c r="AD1128" s="28">
        <v>294583620</v>
      </c>
      <c r="AE1128" s="135"/>
      <c r="AG1128" s="135"/>
      <c r="AI1128" s="135"/>
    </row>
    <row r="1129" spans="1:35" x14ac:dyDescent="0.25">
      <c r="A1129" s="20">
        <v>1117</v>
      </c>
      <c r="B1129" s="52"/>
      <c r="C1129" s="134" t="str">
        <f>VLOOKUP(D1129,[1]Hoja1!$A$2:$B$1115,2,0)</f>
        <v>86760</v>
      </c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>
        <v>157863546</v>
      </c>
      <c r="J1129" s="3">
        <v>160261167</v>
      </c>
      <c r="K1129" s="3">
        <v>0</v>
      </c>
      <c r="L1129" s="3"/>
      <c r="M1129" s="3"/>
      <c r="N1129" s="3"/>
      <c r="O1129" s="3"/>
      <c r="P1129" s="25">
        <v>318124713</v>
      </c>
      <c r="Q1129" s="156">
        <v>226037647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13155296</v>
      </c>
      <c r="X1129" s="3"/>
      <c r="Y1129" s="3">
        <v>0</v>
      </c>
      <c r="Z1129" s="3">
        <v>0</v>
      </c>
      <c r="AA1129" s="3">
        <v>0</v>
      </c>
      <c r="AB1129" s="3"/>
      <c r="AC1129" s="27">
        <v>13155296</v>
      </c>
      <c r="AD1129" s="28">
        <v>78931770</v>
      </c>
      <c r="AE1129" s="135"/>
      <c r="AG1129" s="135"/>
      <c r="AI1129" s="135"/>
    </row>
    <row r="1130" spans="1:35" x14ac:dyDescent="0.25">
      <c r="A1130" s="29">
        <v>1118</v>
      </c>
      <c r="B1130" s="52"/>
      <c r="C1130" s="134" t="str">
        <f>VLOOKUP(D1130,[1]Hoja1!$A$2:$B$1115,2,0)</f>
        <v>86865</v>
      </c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>
        <v>712954080</v>
      </c>
      <c r="J1130" s="3">
        <v>932421261</v>
      </c>
      <c r="K1130" s="3">
        <v>0</v>
      </c>
      <c r="L1130" s="3"/>
      <c r="M1130" s="3"/>
      <c r="N1130" s="3"/>
      <c r="O1130" s="3"/>
      <c r="P1130" s="25">
        <v>1645375341</v>
      </c>
      <c r="Q1130" s="156">
        <v>1229485461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59412840</v>
      </c>
      <c r="X1130" s="3"/>
      <c r="Y1130" s="3">
        <v>0</v>
      </c>
      <c r="Z1130" s="3">
        <v>0</v>
      </c>
      <c r="AA1130" s="3">
        <v>0</v>
      </c>
      <c r="AB1130" s="3"/>
      <c r="AC1130" s="27">
        <v>59412840</v>
      </c>
      <c r="AD1130" s="28">
        <v>356477040</v>
      </c>
      <c r="AE1130" s="135"/>
      <c r="AG1130" s="135"/>
      <c r="AI1130" s="135"/>
    </row>
    <row r="1131" spans="1:35" x14ac:dyDescent="0.25">
      <c r="A1131" s="20">
        <v>1119</v>
      </c>
      <c r="B1131" s="52"/>
      <c r="C1131" s="134" t="str">
        <f>VLOOKUP(D1131,[1]Hoja1!$A$2:$B$1115,2,0)</f>
        <v>86885</v>
      </c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>
        <v>531537576</v>
      </c>
      <c r="J1131" s="3">
        <v>664389208</v>
      </c>
      <c r="K1131" s="3">
        <v>0</v>
      </c>
      <c r="L1131" s="3"/>
      <c r="M1131" s="3"/>
      <c r="N1131" s="3"/>
      <c r="O1131" s="3"/>
      <c r="P1131" s="25">
        <v>1195926784</v>
      </c>
      <c r="Q1131" s="156">
        <v>885863198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44294798</v>
      </c>
      <c r="X1131" s="3"/>
      <c r="Y1131" s="3">
        <v>0</v>
      </c>
      <c r="Z1131" s="3">
        <v>0</v>
      </c>
      <c r="AA1131" s="3">
        <v>0</v>
      </c>
      <c r="AB1131" s="3"/>
      <c r="AC1131" s="27">
        <v>44294798</v>
      </c>
      <c r="AD1131" s="28">
        <v>265768788</v>
      </c>
      <c r="AE1131" s="135"/>
      <c r="AG1131" s="135"/>
      <c r="AI1131" s="135"/>
    </row>
    <row r="1132" spans="1:35" x14ac:dyDescent="0.25">
      <c r="A1132" s="29">
        <v>1120</v>
      </c>
      <c r="B1132" s="52"/>
      <c r="C1132" s="134" t="str">
        <f>VLOOKUP(D1132,[1]Hoja1!$A$2:$B$1115,2,0)</f>
        <v>88564</v>
      </c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>
        <v>85957546</v>
      </c>
      <c r="J1132" s="3">
        <v>84353339</v>
      </c>
      <c r="K1132" s="3">
        <v>0</v>
      </c>
      <c r="L1132" s="3"/>
      <c r="M1132" s="3"/>
      <c r="N1132" s="3"/>
      <c r="O1132" s="3"/>
      <c r="P1132" s="25">
        <v>170310885</v>
      </c>
      <c r="Q1132" s="156">
        <v>120168984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7163129</v>
      </c>
      <c r="X1132" s="3"/>
      <c r="Y1132" s="3">
        <v>0</v>
      </c>
      <c r="Z1132" s="3">
        <v>0</v>
      </c>
      <c r="AA1132" s="3">
        <v>0</v>
      </c>
      <c r="AB1132" s="3"/>
      <c r="AC1132" s="27">
        <v>7163129</v>
      </c>
      <c r="AD1132" s="28">
        <v>42978772</v>
      </c>
      <c r="AE1132" s="135"/>
      <c r="AG1132" s="135"/>
      <c r="AI1132" s="135"/>
    </row>
    <row r="1133" spans="1:35" x14ac:dyDescent="0.25">
      <c r="A1133" s="20">
        <v>1121</v>
      </c>
      <c r="B1133" s="52"/>
      <c r="C1133" s="134" t="str">
        <f>VLOOKUP(D1133,[1]Hoja1!$A$2:$B$1115,2,0)</f>
        <v>91001</v>
      </c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>
        <v>1643093952</v>
      </c>
      <c r="J1133" s="3">
        <v>1432598045</v>
      </c>
      <c r="K1133" s="3">
        <v>0</v>
      </c>
      <c r="L1133" s="3"/>
      <c r="M1133" s="3"/>
      <c r="N1133" s="3"/>
      <c r="O1133" s="3"/>
      <c r="P1133" s="25">
        <v>3075691997</v>
      </c>
      <c r="Q1133" s="156">
        <v>2117220525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136924496</v>
      </c>
      <c r="X1133" s="3"/>
      <c r="Y1133" s="3">
        <v>0</v>
      </c>
      <c r="Z1133" s="3">
        <v>0</v>
      </c>
      <c r="AA1133" s="3">
        <v>0</v>
      </c>
      <c r="AB1133" s="3"/>
      <c r="AC1133" s="27">
        <v>136924496</v>
      </c>
      <c r="AD1133" s="28">
        <v>821546976</v>
      </c>
      <c r="AE1133" s="135"/>
      <c r="AG1133" s="135"/>
      <c r="AI1133" s="135"/>
    </row>
    <row r="1134" spans="1:35" x14ac:dyDescent="0.25">
      <c r="A1134" s="29">
        <v>1122</v>
      </c>
      <c r="B1134" s="52"/>
      <c r="C1134" s="134" t="str">
        <f>VLOOKUP(D1134,[1]Hoja1!$A$2:$B$1115,2,0)</f>
        <v>91540</v>
      </c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>
        <v>348941052</v>
      </c>
      <c r="J1134" s="3">
        <v>262457667</v>
      </c>
      <c r="K1134" s="3">
        <v>0</v>
      </c>
      <c r="L1134" s="3"/>
      <c r="M1134" s="3"/>
      <c r="N1134" s="3"/>
      <c r="O1134" s="3"/>
      <c r="P1134" s="25">
        <v>611398719</v>
      </c>
      <c r="Q1134" s="156">
        <v>407849772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29078421</v>
      </c>
      <c r="X1134" s="3"/>
      <c r="Y1134" s="3">
        <v>0</v>
      </c>
      <c r="Z1134" s="3">
        <v>0</v>
      </c>
      <c r="AA1134" s="3">
        <v>0</v>
      </c>
      <c r="AB1134" s="3"/>
      <c r="AC1134" s="27">
        <v>29078421</v>
      </c>
      <c r="AD1134" s="28">
        <v>174470526</v>
      </c>
      <c r="AE1134" s="135"/>
      <c r="AG1134" s="135"/>
      <c r="AI1134" s="135"/>
    </row>
    <row r="1135" spans="1:35" x14ac:dyDescent="0.25">
      <c r="A1135" s="20">
        <v>1123</v>
      </c>
      <c r="B1135" s="52"/>
      <c r="C1135" s="134" t="str">
        <f>VLOOKUP(D1135,[1]Hoja1!$A$2:$B$1115,2,0)</f>
        <v>94001</v>
      </c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>
        <v>1705369696</v>
      </c>
      <c r="J1135" s="3">
        <v>1226118649</v>
      </c>
      <c r="K1135" s="3">
        <v>0</v>
      </c>
      <c r="L1135" s="3"/>
      <c r="M1135" s="3"/>
      <c r="N1135" s="3"/>
      <c r="O1135" s="3"/>
      <c r="P1135" s="25">
        <v>2931488345</v>
      </c>
      <c r="Q1135" s="156">
        <v>1936689354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142114141</v>
      </c>
      <c r="X1135" s="3"/>
      <c r="Y1135" s="3">
        <v>0</v>
      </c>
      <c r="Z1135" s="3">
        <v>0</v>
      </c>
      <c r="AA1135" s="3">
        <v>0</v>
      </c>
      <c r="AB1135" s="3"/>
      <c r="AC1135" s="27">
        <v>142114141</v>
      </c>
      <c r="AD1135" s="28">
        <v>852684850</v>
      </c>
      <c r="AE1135" s="135"/>
      <c r="AG1135" s="135"/>
      <c r="AI1135" s="135"/>
    </row>
    <row r="1136" spans="1:35" x14ac:dyDescent="0.25">
      <c r="A1136" s="29">
        <v>1124</v>
      </c>
      <c r="B1136" s="52"/>
      <c r="C1136" s="134" t="s">
        <v>1365</v>
      </c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>
        <v>917474400</v>
      </c>
      <c r="J1136" s="3">
        <v>0</v>
      </c>
      <c r="K1136" s="3">
        <v>0</v>
      </c>
      <c r="L1136" s="3"/>
      <c r="M1136" s="3"/>
      <c r="N1136" s="3"/>
      <c r="O1136" s="3"/>
      <c r="P1136" s="25">
        <v>917474400</v>
      </c>
      <c r="Q1136" s="156">
        <v>382281000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76456200</v>
      </c>
      <c r="X1136" s="3"/>
      <c r="Y1136" s="3">
        <v>0</v>
      </c>
      <c r="Z1136" s="3">
        <v>0</v>
      </c>
      <c r="AA1136" s="3">
        <v>0</v>
      </c>
      <c r="AB1136" s="3"/>
      <c r="AC1136" s="27">
        <v>76456200</v>
      </c>
      <c r="AD1136" s="28">
        <v>458737200</v>
      </c>
      <c r="AE1136" s="135"/>
      <c r="AG1136" s="135"/>
      <c r="AI1136" s="135"/>
    </row>
    <row r="1137" spans="1:35" x14ac:dyDescent="0.25">
      <c r="A1137" s="20">
        <v>1125</v>
      </c>
      <c r="B1137" s="52"/>
      <c r="C1137" s="134" t="str">
        <f>VLOOKUP(D1137,[1]Hoja1!$A$2:$B$1115,2,0)</f>
        <v>95001</v>
      </c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>
        <v>1621784576</v>
      </c>
      <c r="J1137" s="3">
        <v>1430308826</v>
      </c>
      <c r="K1137" s="3">
        <v>0</v>
      </c>
      <c r="L1137" s="3"/>
      <c r="M1137" s="3"/>
      <c r="N1137" s="37"/>
      <c r="O1137" s="37"/>
      <c r="P1137" s="25">
        <v>3052093402</v>
      </c>
      <c r="Q1137" s="156">
        <v>2030551305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135148715</v>
      </c>
      <c r="X1137" s="3"/>
      <c r="Y1137" s="3">
        <v>0</v>
      </c>
      <c r="Z1137" s="3">
        <v>0</v>
      </c>
      <c r="AA1137" s="3">
        <v>0</v>
      </c>
      <c r="AB1137" s="3"/>
      <c r="AC1137" s="27">
        <v>135148715</v>
      </c>
      <c r="AD1137" s="28">
        <v>886393382</v>
      </c>
      <c r="AE1137" s="135"/>
      <c r="AG1137" s="135"/>
      <c r="AI1137" s="135"/>
    </row>
    <row r="1138" spans="1:35" x14ac:dyDescent="0.25">
      <c r="A1138" s="29">
        <v>1126</v>
      </c>
      <c r="B1138" s="52"/>
      <c r="C1138" s="134" t="str">
        <f>VLOOKUP(D1138,[1]Hoja1!$A$2:$B$1115,2,0)</f>
        <v>95015</v>
      </c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>
        <v>369952968</v>
      </c>
      <c r="J1138" s="3">
        <v>261072619</v>
      </c>
      <c r="K1138" s="3">
        <v>0</v>
      </c>
      <c r="L1138" s="3"/>
      <c r="M1138" s="3"/>
      <c r="N1138" s="3"/>
      <c r="O1138" s="3"/>
      <c r="P1138" s="25">
        <v>631025587</v>
      </c>
      <c r="Q1138" s="156">
        <v>415219689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30829414</v>
      </c>
      <c r="X1138" s="3"/>
      <c r="Y1138" s="3">
        <v>0</v>
      </c>
      <c r="Z1138" s="3">
        <v>0</v>
      </c>
      <c r="AA1138" s="3">
        <v>0</v>
      </c>
      <c r="AB1138" s="3"/>
      <c r="AC1138" s="27">
        <v>30829414</v>
      </c>
      <c r="AD1138" s="28">
        <v>184976484</v>
      </c>
      <c r="AE1138" s="135"/>
      <c r="AG1138" s="135"/>
      <c r="AI1138" s="135"/>
    </row>
    <row r="1139" spans="1:35" x14ac:dyDescent="0.25">
      <c r="A1139" s="20">
        <v>1127</v>
      </c>
      <c r="B1139" s="52"/>
      <c r="C1139" s="134" t="str">
        <f>VLOOKUP(D1139,[1]Hoja1!$A$2:$B$1115,2,0)</f>
        <v>95025</v>
      </c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>
        <v>372447048</v>
      </c>
      <c r="J1139" s="3">
        <v>353151796</v>
      </c>
      <c r="K1139" s="3">
        <v>0</v>
      </c>
      <c r="L1139" s="3"/>
      <c r="M1139" s="3"/>
      <c r="N1139" s="3"/>
      <c r="O1139" s="3"/>
      <c r="P1139" s="25">
        <v>725598844</v>
      </c>
      <c r="Q1139" s="156">
        <v>479555406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31037254</v>
      </c>
      <c r="X1139" s="3"/>
      <c r="Y1139" s="3">
        <v>0</v>
      </c>
      <c r="Z1139" s="3">
        <v>0</v>
      </c>
      <c r="AA1139" s="3">
        <v>0</v>
      </c>
      <c r="AB1139" s="3"/>
      <c r="AC1139" s="27">
        <v>31037254</v>
      </c>
      <c r="AD1139" s="28">
        <v>215006184</v>
      </c>
      <c r="AE1139" s="135"/>
      <c r="AG1139" s="135"/>
      <c r="AI1139" s="135"/>
    </row>
    <row r="1140" spans="1:35" x14ac:dyDescent="0.25">
      <c r="A1140" s="29">
        <v>1128</v>
      </c>
      <c r="B1140" s="52"/>
      <c r="C1140" s="134" t="str">
        <f>VLOOKUP(D1140,[1]Hoja1!$A$2:$B$1115,2,0)</f>
        <v>95200</v>
      </c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>
        <v>109067494</v>
      </c>
      <c r="J1140" s="3">
        <v>71961920</v>
      </c>
      <c r="K1140" s="3">
        <v>0</v>
      </c>
      <c r="L1140" s="3"/>
      <c r="M1140" s="3"/>
      <c r="N1140" s="3"/>
      <c r="O1140" s="3"/>
      <c r="P1140" s="25">
        <v>181029414</v>
      </c>
      <c r="Q1140" s="156">
        <v>117406710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9088958</v>
      </c>
      <c r="X1140" s="3"/>
      <c r="Y1140" s="3">
        <v>0</v>
      </c>
      <c r="Z1140" s="3">
        <v>0</v>
      </c>
      <c r="AA1140" s="3">
        <v>0</v>
      </c>
      <c r="AB1140" s="3"/>
      <c r="AC1140" s="27">
        <v>9088958</v>
      </c>
      <c r="AD1140" s="28">
        <v>54533746</v>
      </c>
      <c r="AE1140" s="135"/>
      <c r="AG1140" s="135"/>
      <c r="AI1140" s="135"/>
    </row>
    <row r="1141" spans="1:35" x14ac:dyDescent="0.25">
      <c r="A1141" s="20">
        <v>1129</v>
      </c>
      <c r="B1141" s="52"/>
      <c r="C1141" s="134" t="str">
        <f>VLOOKUP(D1141,[1]Hoja1!$A$2:$B$1115,2,0)</f>
        <v>97001</v>
      </c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>
        <v>1814412256</v>
      </c>
      <c r="J1141" s="3">
        <v>1197295081</v>
      </c>
      <c r="K1141" s="3">
        <v>0</v>
      </c>
      <c r="L1141" s="3"/>
      <c r="M1141" s="3"/>
      <c r="N1141" s="3"/>
      <c r="O1141" s="3"/>
      <c r="P1141" s="25">
        <v>3011707337</v>
      </c>
      <c r="Q1141" s="156">
        <v>1819408638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151201021</v>
      </c>
      <c r="X1141" s="3"/>
      <c r="Y1141" s="3">
        <v>0</v>
      </c>
      <c r="Z1141" s="3">
        <v>0</v>
      </c>
      <c r="AA1141" s="3">
        <v>0</v>
      </c>
      <c r="AB1141" s="3"/>
      <c r="AC1141" s="27">
        <v>151201021</v>
      </c>
      <c r="AD1141" s="28">
        <v>1041097678</v>
      </c>
      <c r="AE1141" s="135"/>
      <c r="AG1141" s="135"/>
      <c r="AI1141" s="135"/>
    </row>
    <row r="1142" spans="1:35" x14ac:dyDescent="0.25">
      <c r="A1142" s="29">
        <v>1130</v>
      </c>
      <c r="B1142" s="52"/>
      <c r="C1142" s="134" t="str">
        <f>VLOOKUP(D1142,[1]Hoja1!$A$2:$B$1115,2,0)</f>
        <v>97161</v>
      </c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>
        <v>114700796</v>
      </c>
      <c r="J1142" s="3">
        <v>88473315</v>
      </c>
      <c r="K1142" s="3">
        <v>0</v>
      </c>
      <c r="L1142" s="3"/>
      <c r="M1142" s="3"/>
      <c r="N1142" s="3"/>
      <c r="O1142" s="3"/>
      <c r="P1142" s="25">
        <v>203174111</v>
      </c>
      <c r="Q1142" s="156">
        <v>136265315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9558400</v>
      </c>
      <c r="X1142" s="3"/>
      <c r="Y1142" s="3">
        <v>0</v>
      </c>
      <c r="Z1142" s="3">
        <v>0</v>
      </c>
      <c r="AA1142" s="3">
        <v>0</v>
      </c>
      <c r="AB1142" s="3"/>
      <c r="AC1142" s="27">
        <v>9558400</v>
      </c>
      <c r="AD1142" s="28">
        <v>57350396</v>
      </c>
      <c r="AE1142" s="135"/>
      <c r="AG1142" s="135"/>
      <c r="AI1142" s="135"/>
    </row>
    <row r="1143" spans="1:35" x14ac:dyDescent="0.25">
      <c r="A1143" s="20">
        <v>1131</v>
      </c>
      <c r="B1143" s="52"/>
      <c r="C1143" s="134" t="str">
        <f>VLOOKUP(D1143,[1]Hoja1!$A$2:$B$1115,2,0)</f>
        <v>97666</v>
      </c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>
        <v>45379583</v>
      </c>
      <c r="J1143" s="3">
        <v>32230915</v>
      </c>
      <c r="K1143" s="3">
        <v>0</v>
      </c>
      <c r="L1143" s="3"/>
      <c r="M1143" s="3"/>
      <c r="N1143" s="3"/>
      <c r="O1143" s="3"/>
      <c r="P1143" s="25">
        <v>77610498</v>
      </c>
      <c r="Q1143" s="156">
        <v>51139075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3781632</v>
      </c>
      <c r="X1143" s="3"/>
      <c r="Y1143" s="3">
        <v>0</v>
      </c>
      <c r="Z1143" s="3">
        <v>0</v>
      </c>
      <c r="AA1143" s="3">
        <v>0</v>
      </c>
      <c r="AB1143" s="3"/>
      <c r="AC1143" s="27">
        <v>3781632</v>
      </c>
      <c r="AD1143" s="28">
        <v>22689791</v>
      </c>
      <c r="AE1143" s="135"/>
      <c r="AG1143" s="135"/>
      <c r="AI1143" s="135"/>
    </row>
    <row r="1144" spans="1:35" x14ac:dyDescent="0.25">
      <c r="A1144" s="29">
        <v>1132</v>
      </c>
      <c r="B1144" s="52"/>
      <c r="C1144" s="134" t="str">
        <f>VLOOKUP(D1144,[1]Hoja1!$A$2:$B$1115,2,0)</f>
        <v>99001</v>
      </c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>
        <v>1249591280</v>
      </c>
      <c r="J1144" s="3">
        <v>701042450</v>
      </c>
      <c r="K1144" s="3">
        <v>0</v>
      </c>
      <c r="L1144" s="3"/>
      <c r="M1144" s="3"/>
      <c r="N1144" s="3"/>
      <c r="O1144" s="3"/>
      <c r="P1144" s="25">
        <v>1950633730</v>
      </c>
      <c r="Q1144" s="156">
        <v>1221705485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104132607</v>
      </c>
      <c r="X1144" s="3"/>
      <c r="Y1144" s="3">
        <v>0</v>
      </c>
      <c r="Z1144" s="3">
        <v>0</v>
      </c>
      <c r="AA1144" s="3">
        <v>0</v>
      </c>
      <c r="AB1144" s="3"/>
      <c r="AC1144" s="27">
        <v>104132607</v>
      </c>
      <c r="AD1144" s="28">
        <v>624795638</v>
      </c>
      <c r="AE1144" s="135"/>
      <c r="AG1144" s="135"/>
      <c r="AI1144" s="135"/>
    </row>
    <row r="1145" spans="1:35" x14ac:dyDescent="0.25">
      <c r="A1145" s="20">
        <v>1133</v>
      </c>
      <c r="B1145" s="52"/>
      <c r="C1145" s="134" t="str">
        <f>VLOOKUP(D1145,[1]Hoja1!$A$2:$B$1115,2,0)</f>
        <v>99524</v>
      </c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>
        <v>459953616</v>
      </c>
      <c r="J1145" s="3">
        <v>349315632</v>
      </c>
      <c r="K1145" s="3">
        <v>0</v>
      </c>
      <c r="L1145" s="3"/>
      <c r="M1145" s="3"/>
      <c r="N1145" s="3"/>
      <c r="O1145" s="3"/>
      <c r="P1145" s="25">
        <v>809269248</v>
      </c>
      <c r="Q1145" s="156">
        <v>540962972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38329468</v>
      </c>
      <c r="X1145" s="3"/>
      <c r="Y1145" s="3">
        <v>0</v>
      </c>
      <c r="Z1145" s="3">
        <v>0</v>
      </c>
      <c r="AA1145" s="3">
        <v>0</v>
      </c>
      <c r="AB1145" s="3"/>
      <c r="AC1145" s="27">
        <v>38329468</v>
      </c>
      <c r="AD1145" s="28">
        <v>229976808</v>
      </c>
      <c r="AE1145" s="135"/>
      <c r="AG1145" s="135"/>
      <c r="AI1145" s="135"/>
    </row>
    <row r="1146" spans="1:35" x14ac:dyDescent="0.25">
      <c r="A1146" s="29">
        <v>1134</v>
      </c>
      <c r="B1146" s="52"/>
      <c r="C1146" s="134" t="str">
        <f>VLOOKUP(D1146,[1]Hoja1!$A$2:$B$1115,2,0)</f>
        <v>99624</v>
      </c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>
        <v>150085666</v>
      </c>
      <c r="J1146" s="3">
        <v>139385119</v>
      </c>
      <c r="K1146" s="3">
        <v>0</v>
      </c>
      <c r="L1146" s="3"/>
      <c r="M1146" s="3"/>
      <c r="N1146" s="3"/>
      <c r="O1146" s="3"/>
      <c r="P1146" s="25">
        <v>289470785</v>
      </c>
      <c r="Q1146" s="156">
        <v>183057375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12507139</v>
      </c>
      <c r="X1146" s="3"/>
      <c r="Y1146" s="3">
        <v>0</v>
      </c>
      <c r="Z1146" s="3">
        <v>0</v>
      </c>
      <c r="AA1146" s="3">
        <v>0</v>
      </c>
      <c r="AB1146" s="3"/>
      <c r="AC1146" s="27">
        <v>12507139</v>
      </c>
      <c r="AD1146" s="28">
        <v>93906271</v>
      </c>
      <c r="AE1146" s="135"/>
      <c r="AG1146" s="135"/>
      <c r="AI1146" s="135"/>
    </row>
    <row r="1147" spans="1:35" ht="15.75" thickBot="1" x14ac:dyDescent="0.3">
      <c r="A1147" s="54">
        <v>1135</v>
      </c>
      <c r="B1147" s="55"/>
      <c r="C1147" s="134" t="str">
        <f>VLOOKUP(D1147,[1]Hoja1!$A$2:$B$1115,2,0)</f>
        <v>99773</v>
      </c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3">
        <v>4456276416</v>
      </c>
      <c r="J1147" s="3">
        <v>1843896512</v>
      </c>
      <c r="K1147" s="3">
        <v>0</v>
      </c>
      <c r="L1147" s="57"/>
      <c r="M1147" s="57"/>
      <c r="N1147" s="57"/>
      <c r="O1147" s="57"/>
      <c r="P1147" s="58">
        <v>6300172928</v>
      </c>
      <c r="Q1147" s="156">
        <v>3604233436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371356368</v>
      </c>
      <c r="X1147" s="3"/>
      <c r="Y1147" s="3">
        <v>0</v>
      </c>
      <c r="Z1147" s="3">
        <v>0</v>
      </c>
      <c r="AA1147" s="3">
        <v>0</v>
      </c>
      <c r="AB1147" s="3"/>
      <c r="AC1147" s="27">
        <v>371356368</v>
      </c>
      <c r="AD1147" s="28">
        <v>2324583124</v>
      </c>
      <c r="AE1147" s="135"/>
      <c r="AG1147" s="135"/>
      <c r="AI1147" s="135"/>
    </row>
    <row r="1148" spans="1:35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v>29057475520871</v>
      </c>
      <c r="H1148" s="64">
        <v>319937729906</v>
      </c>
      <c r="I1148" s="64">
        <v>824662531784</v>
      </c>
      <c r="J1148" s="64">
        <v>770215793265</v>
      </c>
      <c r="K1148" s="64">
        <v>16237007368314</v>
      </c>
      <c r="L1148" s="64">
        <v>0</v>
      </c>
      <c r="M1148" s="64">
        <v>0</v>
      </c>
      <c r="N1148" s="65">
        <v>0</v>
      </c>
      <c r="O1148" s="66">
        <v>0</v>
      </c>
      <c r="P1148" s="67">
        <v>47209298944140</v>
      </c>
      <c r="Q1148" s="137">
        <v>19398115764165</v>
      </c>
      <c r="R1148" s="64">
        <v>3487076018924</v>
      </c>
      <c r="S1148" s="64">
        <v>217883689882</v>
      </c>
      <c r="T1148" s="64">
        <v>64960675679</v>
      </c>
      <c r="U1148" s="123">
        <v>128534765884</v>
      </c>
      <c r="V1148" s="123">
        <v>128534765840</v>
      </c>
      <c r="W1148" s="64">
        <v>67896952422</v>
      </c>
      <c r="X1148" s="136">
        <v>142106266</v>
      </c>
      <c r="Y1148" s="64">
        <v>277251213293</v>
      </c>
      <c r="Z1148" s="70">
        <v>150830213881</v>
      </c>
      <c r="AA1148" s="64">
        <v>106818637152</v>
      </c>
      <c r="AB1148" s="64"/>
      <c r="AC1148" s="124">
        <v>4629929039223</v>
      </c>
      <c r="AD1148" s="72">
        <v>23195788118800</v>
      </c>
      <c r="AE1148" s="135"/>
    </row>
    <row r="1149" spans="1:35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/>
      <c r="AD1149" s="74"/>
      <c r="AE1149" s="135"/>
      <c r="AF1149" s="159"/>
      <c r="AH1149" s="159"/>
    </row>
    <row r="1150" spans="1:35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X1150" s="74"/>
      <c r="Y1150" s="76"/>
      <c r="Z1150" s="77"/>
      <c r="AA1150" s="77"/>
      <c r="AB1150" s="77"/>
      <c r="AC1150" s="74"/>
      <c r="AD1150" s="4"/>
      <c r="AE1150" s="135"/>
    </row>
    <row r="1151" spans="1:35" x14ac:dyDescent="0.25">
      <c r="J1151" s="4"/>
      <c r="Q1151" s="74"/>
      <c r="AD1151" s="75"/>
    </row>
    <row r="1152" spans="1:35" x14ac:dyDescent="0.25">
      <c r="J1152" s="74"/>
      <c r="AD1152" s="74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FEC5-45CB-4CB9-ACD8-DFF9D0CD2B97}">
  <dimension ref="A1:AE1152"/>
  <sheetViews>
    <sheetView workbookViewId="0">
      <selection activeCell="G23" sqref="G23"/>
    </sheetView>
  </sheetViews>
  <sheetFormatPr baseColWidth="10" defaultColWidth="11.42578125" defaultRowHeight="15" x14ac:dyDescent="0.25"/>
  <cols>
    <col min="1" max="1" width="11.5703125" customWidth="1"/>
    <col min="2" max="2" width="21.28515625" customWidth="1"/>
    <col min="3" max="3" width="14.42578125" customWidth="1"/>
    <col min="4" max="5" width="12.5703125" customWidth="1"/>
    <col min="6" max="6" width="36.85546875" customWidth="1"/>
    <col min="7" max="7" width="23.42578125" customWidth="1"/>
    <col min="8" max="9" width="22" customWidth="1"/>
    <col min="10" max="10" width="27.140625" customWidth="1"/>
    <col min="11" max="15" width="23.42578125" customWidth="1"/>
    <col min="16" max="16" width="25.7109375" customWidth="1"/>
    <col min="17" max="17" width="25.85546875" customWidth="1"/>
    <col min="18" max="18" width="22.140625" style="4" customWidth="1"/>
    <col min="19" max="19" width="20" customWidth="1"/>
    <col min="20" max="20" width="21.85546875" customWidth="1"/>
    <col min="21" max="21" width="20.140625" customWidth="1"/>
    <col min="22" max="22" width="20.5703125" customWidth="1"/>
    <col min="23" max="23" width="20.42578125" customWidth="1"/>
    <col min="24" max="28" width="22.140625" customWidth="1"/>
    <col min="29" max="29" width="31.85546875" customWidth="1"/>
    <col min="30" max="30" width="25" customWidth="1"/>
    <col min="31" max="31" width="18.42578125" style="10" customWidth="1"/>
    <col min="32" max="16384" width="11.42578125" style="10"/>
  </cols>
  <sheetData>
    <row r="1" spans="1:31" s="6" customFormat="1" x14ac:dyDescent="0.25">
      <c r="A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1" s="6" customFormat="1" x14ac:dyDescent="0.25">
      <c r="A2" s="5"/>
      <c r="B2" s="1" t="s">
        <v>0</v>
      </c>
      <c r="C2" s="1"/>
      <c r="D2" s="5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1" s="6" customFormat="1" x14ac:dyDescent="0.25">
      <c r="A3" s="5"/>
      <c r="B3" s="2" t="s">
        <v>1</v>
      </c>
      <c r="C3" s="2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1" s="6" customFormat="1" x14ac:dyDescent="0.25">
      <c r="A4" s="5"/>
      <c r="B4" s="2" t="s">
        <v>2</v>
      </c>
      <c r="C4" s="2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1" s="6" customFormat="1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1" s="6" customFormat="1" ht="33" customHeight="1" thickBot="1" x14ac:dyDescent="0.3">
      <c r="A6" s="5"/>
      <c r="B6" s="5"/>
      <c r="C6" s="5"/>
      <c r="D6" s="5" t="s">
        <v>25</v>
      </c>
      <c r="E6" s="5"/>
      <c r="F6" s="166" t="s">
        <v>26</v>
      </c>
      <c r="G6" s="167"/>
      <c r="H6" s="167"/>
      <c r="I6" s="167"/>
      <c r="J6" s="167"/>
      <c r="K6" s="167"/>
      <c r="L6" s="167"/>
      <c r="M6" s="167"/>
      <c r="N6" s="167"/>
      <c r="O6" s="167"/>
      <c r="P6" s="168"/>
      <c r="Q6" s="7"/>
      <c r="R6" s="2"/>
      <c r="S6" s="2" t="s">
        <v>3</v>
      </c>
      <c r="T6" s="169" t="s">
        <v>1371</v>
      </c>
      <c r="U6" s="170"/>
      <c r="V6" s="5"/>
      <c r="W6" s="5"/>
      <c r="X6" s="5"/>
      <c r="Y6" s="5"/>
      <c r="Z6" s="5"/>
      <c r="AA6" s="5"/>
      <c r="AB6" s="5"/>
      <c r="AC6" s="5"/>
      <c r="AD6" s="5"/>
    </row>
    <row r="7" spans="1:31" s="6" customFormat="1" ht="15.75" thickBot="1" x14ac:dyDescent="0.3">
      <c r="A7" s="5"/>
      <c r="B7" s="5"/>
      <c r="C7" s="5"/>
      <c r="D7" s="5"/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5"/>
      <c r="W7" s="5"/>
      <c r="X7" s="5"/>
      <c r="Y7" s="5"/>
      <c r="Z7" s="5"/>
      <c r="AA7" s="5"/>
      <c r="AB7" s="5"/>
      <c r="AC7" s="5"/>
      <c r="AD7" s="5"/>
    </row>
    <row r="8" spans="1:31" s="6" customFormat="1" ht="15.75" thickBot="1" x14ac:dyDescent="0.3">
      <c r="A8" s="5"/>
      <c r="B8" s="5"/>
      <c r="C8" s="5"/>
      <c r="D8" s="8" t="s">
        <v>28</v>
      </c>
      <c r="E8" s="8"/>
      <c r="F8" s="171" t="s">
        <v>29</v>
      </c>
      <c r="G8" s="172"/>
      <c r="H8" s="172"/>
      <c r="I8" s="172"/>
      <c r="J8" s="172"/>
      <c r="K8" s="172"/>
      <c r="L8" s="172"/>
      <c r="M8" s="172"/>
      <c r="N8" s="172"/>
      <c r="O8" s="172"/>
      <c r="P8" s="173"/>
      <c r="Q8" s="9"/>
      <c r="R8" s="2"/>
      <c r="S8" s="2"/>
      <c r="T8" s="2"/>
      <c r="U8" s="2"/>
      <c r="V8" s="5"/>
      <c r="W8" s="5"/>
      <c r="X8" s="5"/>
      <c r="Y8" s="5"/>
      <c r="Z8" s="5"/>
      <c r="AA8" s="5"/>
      <c r="AB8" s="5"/>
      <c r="AC8" s="5"/>
      <c r="AD8" s="5"/>
    </row>
    <row r="9" spans="1:3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1" ht="45" x14ac:dyDescent="0.25">
      <c r="A11" s="174" t="s">
        <v>30</v>
      </c>
      <c r="B11" s="176" t="s">
        <v>31</v>
      </c>
      <c r="C11" s="12" t="s">
        <v>1243</v>
      </c>
      <c r="D11" s="176" t="s">
        <v>32</v>
      </c>
      <c r="E11" s="12" t="s">
        <v>1236</v>
      </c>
      <c r="F11" s="178" t="s">
        <v>33</v>
      </c>
      <c r="G11" s="13" t="s">
        <v>1233</v>
      </c>
      <c r="H11" s="13" t="s">
        <v>1234</v>
      </c>
      <c r="I11" s="13" t="s">
        <v>1363</v>
      </c>
      <c r="J11" s="13" t="s">
        <v>1364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4" t="s">
        <v>1367</v>
      </c>
      <c r="Q11" s="15" t="s">
        <v>1370</v>
      </c>
      <c r="R11" s="16" t="s">
        <v>45</v>
      </c>
      <c r="S11" s="15" t="s">
        <v>46</v>
      </c>
      <c r="T11" s="15" t="s">
        <v>47</v>
      </c>
      <c r="U11" s="15" t="s">
        <v>48</v>
      </c>
      <c r="V11" s="15" t="s">
        <v>49</v>
      </c>
      <c r="W11" s="17" t="s">
        <v>50</v>
      </c>
      <c r="X11" s="17" t="s">
        <v>51</v>
      </c>
      <c r="Y11" s="17" t="s">
        <v>52</v>
      </c>
      <c r="Z11" s="17" t="s">
        <v>53</v>
      </c>
      <c r="AA11" s="17" t="s">
        <v>54</v>
      </c>
      <c r="AB11" s="17" t="s">
        <v>1354</v>
      </c>
      <c r="AC11" s="15" t="s">
        <v>1368</v>
      </c>
      <c r="AD11" s="18" t="s">
        <v>1369</v>
      </c>
    </row>
    <row r="12" spans="1:31" ht="30" x14ac:dyDescent="0.25">
      <c r="A12" s="175"/>
      <c r="B12" s="177"/>
      <c r="C12" s="19"/>
      <c r="D12" s="177"/>
      <c r="E12" s="19"/>
      <c r="F12" s="179"/>
      <c r="G12" s="13" t="s">
        <v>57</v>
      </c>
      <c r="H12" s="13" t="s">
        <v>58</v>
      </c>
      <c r="I12" s="13" t="s">
        <v>59</v>
      </c>
      <c r="J12" s="13" t="s">
        <v>60</v>
      </c>
      <c r="K12" s="13" t="s">
        <v>61</v>
      </c>
      <c r="L12" s="13" t="s">
        <v>62</v>
      </c>
      <c r="M12" s="13" t="s">
        <v>63</v>
      </c>
      <c r="N12" s="13" t="s">
        <v>64</v>
      </c>
      <c r="O12" s="13" t="s">
        <v>65</v>
      </c>
      <c r="P12" s="14" t="s">
        <v>66</v>
      </c>
      <c r="Q12" s="15" t="s">
        <v>67</v>
      </c>
      <c r="R12" s="15" t="s">
        <v>68</v>
      </c>
      <c r="S12" s="15" t="s">
        <v>69</v>
      </c>
      <c r="T12" s="17" t="s">
        <v>70</v>
      </c>
      <c r="U12" s="17" t="s">
        <v>71</v>
      </c>
      <c r="V12" s="17" t="s">
        <v>72</v>
      </c>
      <c r="W12" s="17" t="s">
        <v>73</v>
      </c>
      <c r="X12" s="17" t="s">
        <v>74</v>
      </c>
      <c r="Y12" s="17" t="s">
        <v>75</v>
      </c>
      <c r="Z12" s="17" t="s">
        <v>76</v>
      </c>
      <c r="AA12" s="17" t="s">
        <v>77</v>
      </c>
      <c r="AB12" s="17" t="s">
        <v>1357</v>
      </c>
      <c r="AC12" s="15" t="s">
        <v>1358</v>
      </c>
      <c r="AD12" s="18" t="s">
        <v>1359</v>
      </c>
    </row>
    <row r="13" spans="1:31" x14ac:dyDescent="0.25">
      <c r="A13" s="20">
        <v>1</v>
      </c>
      <c r="B13" s="21" t="s">
        <v>80</v>
      </c>
      <c r="C13" s="21" t="s">
        <v>1274</v>
      </c>
      <c r="D13" s="22">
        <v>899999336</v>
      </c>
      <c r="E13" s="22">
        <v>119191000</v>
      </c>
      <c r="F13" s="23" t="s">
        <v>81</v>
      </c>
      <c r="G13" s="24">
        <v>117959067371</v>
      </c>
      <c r="H13" s="24">
        <v>0</v>
      </c>
      <c r="I13" s="3">
        <v>796270165</v>
      </c>
      <c r="J13" s="3">
        <v>620367421</v>
      </c>
      <c r="K13" s="3"/>
      <c r="L13" s="3"/>
      <c r="M13" s="3"/>
      <c r="N13" s="3"/>
      <c r="O13" s="3"/>
      <c r="P13" s="25">
        <v>119375704957</v>
      </c>
      <c r="Q13" s="26">
        <v>23027040566</v>
      </c>
      <c r="R13" s="3">
        <v>5652105389</v>
      </c>
      <c r="S13" s="3">
        <v>5866915637</v>
      </c>
      <c r="T13" s="3">
        <v>0</v>
      </c>
      <c r="U13" s="3">
        <v>143252835</v>
      </c>
      <c r="V13" s="3">
        <v>143252835</v>
      </c>
      <c r="W13" s="3">
        <v>199067541</v>
      </c>
      <c r="X13" s="3">
        <v>620367421</v>
      </c>
      <c r="Y13" s="3">
        <v>173926214</v>
      </c>
      <c r="Z13" s="3">
        <v>223725390</v>
      </c>
      <c r="AA13" s="3">
        <v>158443329</v>
      </c>
      <c r="AB13" s="3"/>
      <c r="AC13" s="27">
        <v>13181056591</v>
      </c>
      <c r="AD13" s="28">
        <v>83167607800</v>
      </c>
      <c r="AE13" s="135"/>
    </row>
    <row r="14" spans="1:31" x14ac:dyDescent="0.25">
      <c r="A14" s="20">
        <v>2</v>
      </c>
      <c r="B14" s="21" t="s">
        <v>82</v>
      </c>
      <c r="C14" s="79" t="s">
        <v>1244</v>
      </c>
      <c r="D14" s="22">
        <v>890900286</v>
      </c>
      <c r="E14" s="22">
        <v>110505000</v>
      </c>
      <c r="F14" s="23" t="s">
        <v>83</v>
      </c>
      <c r="G14" s="24">
        <v>1425966878206</v>
      </c>
      <c r="H14" s="24">
        <v>32122525525</v>
      </c>
      <c r="I14" s="3">
        <v>0</v>
      </c>
      <c r="J14" s="3">
        <v>0</v>
      </c>
      <c r="K14" s="3"/>
      <c r="L14" s="3"/>
      <c r="M14" s="3"/>
      <c r="N14" s="3"/>
      <c r="O14" s="3"/>
      <c r="P14" s="25">
        <v>1458089403731</v>
      </c>
      <c r="Q14" s="26">
        <v>404338558680</v>
      </c>
      <c r="R14" s="3">
        <v>125776475346</v>
      </c>
      <c r="S14" s="3">
        <v>12922442773</v>
      </c>
      <c r="T14" s="3">
        <v>3212252553</v>
      </c>
      <c r="U14" s="3">
        <v>3762637630</v>
      </c>
      <c r="V14" s="3">
        <v>3762637629</v>
      </c>
      <c r="W14" s="3">
        <v>0</v>
      </c>
      <c r="X14" s="3">
        <v>0</v>
      </c>
      <c r="Y14" s="3">
        <v>12894953125</v>
      </c>
      <c r="Z14" s="3">
        <v>6413662112</v>
      </c>
      <c r="AA14" s="3">
        <v>4542184409</v>
      </c>
      <c r="AB14" s="3"/>
      <c r="AC14" s="27">
        <v>173287245577</v>
      </c>
      <c r="AD14" s="28">
        <v>880463599474</v>
      </c>
      <c r="AE14" s="135"/>
    </row>
    <row r="15" spans="1:31" x14ac:dyDescent="0.25">
      <c r="A15" s="20">
        <v>3</v>
      </c>
      <c r="B15" s="21" t="s">
        <v>84</v>
      </c>
      <c r="C15" s="21" t="s">
        <v>1270</v>
      </c>
      <c r="D15" s="22">
        <v>800102838</v>
      </c>
      <c r="E15" s="22">
        <v>118181000</v>
      </c>
      <c r="F15" s="23" t="s">
        <v>85</v>
      </c>
      <c r="G15" s="24">
        <v>345099755138</v>
      </c>
      <c r="H15" s="24">
        <v>413039616</v>
      </c>
      <c r="I15" s="3">
        <v>0</v>
      </c>
      <c r="J15" s="3">
        <v>0</v>
      </c>
      <c r="K15" s="3"/>
      <c r="L15" s="3"/>
      <c r="M15" s="3"/>
      <c r="N15" s="3"/>
      <c r="O15" s="3"/>
      <c r="P15" s="25">
        <v>345512794754</v>
      </c>
      <c r="Q15" s="26">
        <v>63296951538</v>
      </c>
      <c r="R15" s="3">
        <v>21211543344</v>
      </c>
      <c r="S15" s="3">
        <v>2456397062</v>
      </c>
      <c r="T15" s="3">
        <v>41303962</v>
      </c>
      <c r="U15" s="3">
        <v>618133547</v>
      </c>
      <c r="V15" s="3">
        <v>618133547</v>
      </c>
      <c r="W15" s="3">
        <v>0</v>
      </c>
      <c r="X15" s="3">
        <v>0</v>
      </c>
      <c r="Y15" s="3">
        <v>976239848</v>
      </c>
      <c r="Z15" s="3">
        <v>993071479</v>
      </c>
      <c r="AA15" s="3">
        <v>703297696</v>
      </c>
      <c r="AB15" s="3"/>
      <c r="AC15" s="27">
        <v>27618120485</v>
      </c>
      <c r="AD15" s="28">
        <v>254597722731</v>
      </c>
      <c r="AE15" s="135"/>
    </row>
    <row r="16" spans="1:31" x14ac:dyDescent="0.25">
      <c r="A16" s="29">
        <v>4</v>
      </c>
      <c r="B16" s="21" t="s">
        <v>86</v>
      </c>
      <c r="C16" s="21" t="s">
        <v>1245</v>
      </c>
      <c r="D16" s="22">
        <v>890102006</v>
      </c>
      <c r="E16" s="22">
        <v>110808000</v>
      </c>
      <c r="F16" s="23" t="s">
        <v>87</v>
      </c>
      <c r="G16" s="24">
        <v>383238250312</v>
      </c>
      <c r="H16" s="24">
        <v>12474279028</v>
      </c>
      <c r="I16" s="3">
        <v>0</v>
      </c>
      <c r="J16" s="3">
        <v>0</v>
      </c>
      <c r="K16" s="3"/>
      <c r="L16" s="3"/>
      <c r="M16" s="3"/>
      <c r="N16" s="3"/>
      <c r="O16" s="3"/>
      <c r="P16" s="25">
        <v>395712529340</v>
      </c>
      <c r="Q16" s="26">
        <v>99318432895</v>
      </c>
      <c r="R16" s="3">
        <v>32371470237</v>
      </c>
      <c r="S16" s="3">
        <v>1829936092</v>
      </c>
      <c r="T16" s="3">
        <v>1247427903</v>
      </c>
      <c r="U16" s="3">
        <v>937013247</v>
      </c>
      <c r="V16" s="3">
        <v>937013246</v>
      </c>
      <c r="W16" s="3">
        <v>0</v>
      </c>
      <c r="X16" s="3">
        <v>0</v>
      </c>
      <c r="Y16" s="3">
        <v>1446344731</v>
      </c>
      <c r="Z16" s="3">
        <v>1560663604</v>
      </c>
      <c r="AA16" s="3">
        <v>1105268997</v>
      </c>
      <c r="AB16" s="3"/>
      <c r="AC16" s="27">
        <v>41435138057</v>
      </c>
      <c r="AD16" s="28">
        <v>254958958388</v>
      </c>
      <c r="AE16" s="135"/>
    </row>
    <row r="17" spans="1:31" x14ac:dyDescent="0.25">
      <c r="A17" s="20">
        <v>5</v>
      </c>
      <c r="B17" s="21" t="s">
        <v>88</v>
      </c>
      <c r="C17" s="21" t="s">
        <v>1246</v>
      </c>
      <c r="D17" s="22">
        <v>890480059</v>
      </c>
      <c r="E17" s="22">
        <v>111313000</v>
      </c>
      <c r="F17" s="23" t="s">
        <v>89</v>
      </c>
      <c r="G17" s="24">
        <v>873747229967</v>
      </c>
      <c r="H17" s="24">
        <v>9893940338</v>
      </c>
      <c r="I17" s="3">
        <v>0</v>
      </c>
      <c r="J17" s="3">
        <v>0</v>
      </c>
      <c r="K17" s="3"/>
      <c r="L17" s="3"/>
      <c r="M17" s="3"/>
      <c r="N17" s="3"/>
      <c r="O17" s="3"/>
      <c r="P17" s="25">
        <v>883641170305</v>
      </c>
      <c r="Q17" s="26">
        <v>208241896421</v>
      </c>
      <c r="R17" s="3">
        <v>69516229403</v>
      </c>
      <c r="S17" s="3">
        <v>4168969854</v>
      </c>
      <c r="T17" s="3">
        <v>989394034</v>
      </c>
      <c r="U17" s="3">
        <v>2067018835</v>
      </c>
      <c r="V17" s="3">
        <v>2067018835</v>
      </c>
      <c r="W17" s="3">
        <v>0</v>
      </c>
      <c r="X17" s="3">
        <v>0</v>
      </c>
      <c r="Y17" s="3">
        <v>3260324904</v>
      </c>
      <c r="Z17" s="3">
        <v>3319465973</v>
      </c>
      <c r="AA17" s="3">
        <v>2350860761</v>
      </c>
      <c r="AB17" s="3"/>
      <c r="AC17" s="27">
        <v>87739282599</v>
      </c>
      <c r="AD17" s="28">
        <v>587659991285</v>
      </c>
      <c r="AE17" s="135"/>
    </row>
    <row r="18" spans="1:31" x14ac:dyDescent="0.25">
      <c r="A18" s="29">
        <v>6</v>
      </c>
      <c r="B18" s="21" t="s">
        <v>90</v>
      </c>
      <c r="C18" s="21" t="s">
        <v>1247</v>
      </c>
      <c r="D18" s="22">
        <v>891800498</v>
      </c>
      <c r="E18" s="22">
        <v>111515000</v>
      </c>
      <c r="F18" s="23" t="s">
        <v>91</v>
      </c>
      <c r="G18" s="24">
        <v>632093314227</v>
      </c>
      <c r="H18" s="24">
        <v>19907346640</v>
      </c>
      <c r="I18" s="3">
        <v>0</v>
      </c>
      <c r="J18" s="3">
        <v>0</v>
      </c>
      <c r="K18" s="3"/>
      <c r="L18" s="3"/>
      <c r="M18" s="3"/>
      <c r="N18" s="3"/>
      <c r="O18" s="3"/>
      <c r="P18" s="25">
        <v>652000660867</v>
      </c>
      <c r="Q18" s="26">
        <v>185440860581</v>
      </c>
      <c r="R18" s="3">
        <v>61289012031</v>
      </c>
      <c r="S18" s="3">
        <v>2775087619</v>
      </c>
      <c r="T18" s="3">
        <v>1990734664</v>
      </c>
      <c r="U18" s="3">
        <v>1750062405</v>
      </c>
      <c r="V18" s="3">
        <v>1750062405</v>
      </c>
      <c r="W18" s="3">
        <v>0</v>
      </c>
      <c r="X18" s="3">
        <v>0</v>
      </c>
      <c r="Y18" s="3">
        <v>2771710147</v>
      </c>
      <c r="Z18" s="3">
        <v>2942203932</v>
      </c>
      <c r="AA18" s="3">
        <v>2083682083</v>
      </c>
      <c r="AB18" s="3"/>
      <c r="AC18" s="27">
        <v>77352555286</v>
      </c>
      <c r="AD18" s="28">
        <v>389207245000</v>
      </c>
      <c r="AE18" s="135"/>
    </row>
    <row r="19" spans="1:31" x14ac:dyDescent="0.25">
      <c r="A19" s="20">
        <v>7</v>
      </c>
      <c r="B19" s="21" t="s">
        <v>92</v>
      </c>
      <c r="C19" s="21" t="s">
        <v>1248</v>
      </c>
      <c r="D19" s="22">
        <v>890801052</v>
      </c>
      <c r="E19" s="22">
        <v>111717000</v>
      </c>
      <c r="F19" s="23" t="s">
        <v>93</v>
      </c>
      <c r="G19" s="24">
        <v>349026330246</v>
      </c>
      <c r="H19" s="24">
        <v>0</v>
      </c>
      <c r="I19" s="3">
        <v>0</v>
      </c>
      <c r="J19" s="3">
        <v>0</v>
      </c>
      <c r="K19" s="3"/>
      <c r="L19" s="3"/>
      <c r="M19" s="3"/>
      <c r="N19" s="3"/>
      <c r="O19" s="3"/>
      <c r="P19" s="25">
        <v>349026330246</v>
      </c>
      <c r="Q19" s="26">
        <v>99393680699</v>
      </c>
      <c r="R19" s="3">
        <v>33245145589</v>
      </c>
      <c r="S19" s="3">
        <v>4053317413</v>
      </c>
      <c r="T19" s="3">
        <v>0</v>
      </c>
      <c r="U19" s="3">
        <v>1016829296</v>
      </c>
      <c r="V19" s="3">
        <v>1016829296</v>
      </c>
      <c r="W19" s="3">
        <v>0</v>
      </c>
      <c r="X19" s="3">
        <v>0</v>
      </c>
      <c r="Y19" s="3">
        <v>1619955518</v>
      </c>
      <c r="Z19" s="3">
        <v>1680263092</v>
      </c>
      <c r="AA19" s="3">
        <v>1189969894</v>
      </c>
      <c r="AB19" s="3"/>
      <c r="AC19" s="27">
        <v>43822310098</v>
      </c>
      <c r="AD19" s="28">
        <v>205810339449</v>
      </c>
      <c r="AE19" s="135"/>
    </row>
    <row r="20" spans="1:31" x14ac:dyDescent="0.25">
      <c r="A20" s="29">
        <v>8</v>
      </c>
      <c r="B20" s="21" t="s">
        <v>94</v>
      </c>
      <c r="C20" s="21" t="s">
        <v>1249</v>
      </c>
      <c r="D20" s="22">
        <v>800091594</v>
      </c>
      <c r="E20" s="22">
        <v>111818000</v>
      </c>
      <c r="F20" s="23" t="s">
        <v>95</v>
      </c>
      <c r="G20" s="24">
        <v>209007160756</v>
      </c>
      <c r="H20" s="24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25">
        <v>209007160756</v>
      </c>
      <c r="Q20" s="26">
        <v>66075478714</v>
      </c>
      <c r="R20" s="3">
        <v>21742335325</v>
      </c>
      <c r="S20" s="3">
        <v>2033230750</v>
      </c>
      <c r="T20" s="3">
        <v>0</v>
      </c>
      <c r="U20" s="3">
        <v>553103796</v>
      </c>
      <c r="V20" s="3">
        <v>553103795</v>
      </c>
      <c r="W20" s="3">
        <v>0</v>
      </c>
      <c r="X20" s="3">
        <v>0</v>
      </c>
      <c r="Y20" s="3">
        <v>819933434</v>
      </c>
      <c r="Z20" s="3">
        <v>1083618084</v>
      </c>
      <c r="AA20" s="3">
        <v>767423210</v>
      </c>
      <c r="AB20" s="3"/>
      <c r="AC20" s="27">
        <v>27552748394</v>
      </c>
      <c r="AD20" s="28">
        <v>115378933648</v>
      </c>
      <c r="AE20" s="135"/>
    </row>
    <row r="21" spans="1:31" x14ac:dyDescent="0.25">
      <c r="A21" s="30">
        <v>9</v>
      </c>
      <c r="B21" s="31" t="s">
        <v>96</v>
      </c>
      <c r="C21" s="31" t="s">
        <v>1250</v>
      </c>
      <c r="D21" s="22">
        <v>892099216</v>
      </c>
      <c r="E21" s="22">
        <v>118585000</v>
      </c>
      <c r="F21" s="23" t="s">
        <v>97</v>
      </c>
      <c r="G21" s="24">
        <v>304997913053</v>
      </c>
      <c r="H21" s="24">
        <v>671751447</v>
      </c>
      <c r="I21" s="3">
        <v>0</v>
      </c>
      <c r="J21" s="3">
        <v>0</v>
      </c>
      <c r="K21" s="3"/>
      <c r="L21" s="3"/>
      <c r="M21" s="3"/>
      <c r="N21" s="3"/>
      <c r="O21" s="3"/>
      <c r="P21" s="25">
        <v>305669664500</v>
      </c>
      <c r="Q21" s="26">
        <v>55316081833</v>
      </c>
      <c r="R21" s="3">
        <v>17185528070</v>
      </c>
      <c r="S21" s="3">
        <v>4799104554</v>
      </c>
      <c r="T21" s="3">
        <v>69129504</v>
      </c>
      <c r="U21" s="3">
        <v>493924218</v>
      </c>
      <c r="V21" s="3">
        <v>493924218</v>
      </c>
      <c r="W21" s="3">
        <v>0</v>
      </c>
      <c r="X21" s="3">
        <v>0</v>
      </c>
      <c r="Y21" s="3">
        <v>185539925</v>
      </c>
      <c r="Z21" s="3">
        <v>860817278</v>
      </c>
      <c r="AA21" s="3">
        <v>609634675</v>
      </c>
      <c r="AB21" s="3"/>
      <c r="AC21" s="27">
        <v>24697602442</v>
      </c>
      <c r="AD21" s="28">
        <v>225655980225</v>
      </c>
      <c r="AE21" s="135"/>
    </row>
    <row r="22" spans="1:31" x14ac:dyDescent="0.25">
      <c r="A22" s="29">
        <v>10</v>
      </c>
      <c r="B22" s="21" t="s">
        <v>98</v>
      </c>
      <c r="C22" s="21" t="s">
        <v>1251</v>
      </c>
      <c r="D22" s="22">
        <v>891580016</v>
      </c>
      <c r="E22" s="22">
        <v>111919000</v>
      </c>
      <c r="F22" s="23" t="s">
        <v>99</v>
      </c>
      <c r="G22" s="24">
        <v>979501836286</v>
      </c>
      <c r="H22" s="24">
        <v>9777216692</v>
      </c>
      <c r="I22" s="3">
        <v>0</v>
      </c>
      <c r="J22" s="3">
        <v>0</v>
      </c>
      <c r="K22" s="3"/>
      <c r="L22" s="3"/>
      <c r="M22" s="3"/>
      <c r="N22" s="3"/>
      <c r="O22" s="3"/>
      <c r="P22" s="25">
        <v>989279052978</v>
      </c>
      <c r="Q22" s="26">
        <v>309260419937</v>
      </c>
      <c r="R22" s="3">
        <v>82470136935</v>
      </c>
      <c r="S22" s="3">
        <v>12006652504</v>
      </c>
      <c r="T22" s="3">
        <v>979359411</v>
      </c>
      <c r="U22" s="3">
        <v>2283352355</v>
      </c>
      <c r="V22" s="3">
        <v>2283352355</v>
      </c>
      <c r="W22" s="3">
        <v>0</v>
      </c>
      <c r="X22" s="3">
        <v>0</v>
      </c>
      <c r="Y22" s="3">
        <v>3402439003</v>
      </c>
      <c r="Z22" s="3">
        <v>4061218075</v>
      </c>
      <c r="AA22" s="3">
        <v>2876172941</v>
      </c>
      <c r="AB22" s="3"/>
      <c r="AC22" s="27">
        <v>110362683579</v>
      </c>
      <c r="AD22" s="28">
        <v>569655949462</v>
      </c>
      <c r="AE22" s="135"/>
    </row>
    <row r="23" spans="1:31" x14ac:dyDescent="0.25">
      <c r="A23" s="20">
        <v>11</v>
      </c>
      <c r="B23" s="21" t="s">
        <v>100</v>
      </c>
      <c r="C23" s="21" t="s">
        <v>1252</v>
      </c>
      <c r="D23" s="22">
        <v>892399999</v>
      </c>
      <c r="E23" s="22">
        <v>112020000</v>
      </c>
      <c r="F23" s="23" t="s">
        <v>101</v>
      </c>
      <c r="G23" s="24">
        <v>569949845307</v>
      </c>
      <c r="H23" s="24">
        <v>2529537108</v>
      </c>
      <c r="I23" s="3">
        <v>0</v>
      </c>
      <c r="J23" s="3">
        <v>0</v>
      </c>
      <c r="K23" s="3"/>
      <c r="L23" s="3"/>
      <c r="M23" s="3"/>
      <c r="N23" s="3"/>
      <c r="O23" s="3"/>
      <c r="P23" s="25">
        <v>572479382415</v>
      </c>
      <c r="Q23" s="26">
        <v>136678542899</v>
      </c>
      <c r="R23" s="3">
        <v>42269991104</v>
      </c>
      <c r="S23" s="3">
        <v>3685060590</v>
      </c>
      <c r="T23" s="3">
        <v>252953711</v>
      </c>
      <c r="U23" s="3">
        <v>1142977227</v>
      </c>
      <c r="V23" s="3">
        <v>1142977226</v>
      </c>
      <c r="W23" s="3">
        <v>0</v>
      </c>
      <c r="X23" s="3">
        <v>0</v>
      </c>
      <c r="Y23" s="3">
        <v>1725765268</v>
      </c>
      <c r="Z23" s="3">
        <v>2064278747</v>
      </c>
      <c r="AA23" s="3">
        <v>1461931510</v>
      </c>
      <c r="AB23" s="3"/>
      <c r="AC23" s="27">
        <v>53745935383</v>
      </c>
      <c r="AD23" s="28">
        <v>382054904133</v>
      </c>
      <c r="AE23" s="135"/>
    </row>
    <row r="24" spans="1:31" x14ac:dyDescent="0.25">
      <c r="A24" s="29">
        <v>12</v>
      </c>
      <c r="B24" s="21" t="s">
        <v>102</v>
      </c>
      <c r="C24" s="21" t="s">
        <v>1253</v>
      </c>
      <c r="D24" s="22">
        <v>891680010</v>
      </c>
      <c r="E24" s="22">
        <v>112727000</v>
      </c>
      <c r="F24" s="23" t="s">
        <v>103</v>
      </c>
      <c r="G24" s="24">
        <v>500282553945</v>
      </c>
      <c r="H24" s="24">
        <v>6599703419</v>
      </c>
      <c r="I24" s="3">
        <v>0</v>
      </c>
      <c r="J24" s="3">
        <v>0</v>
      </c>
      <c r="K24" s="3"/>
      <c r="L24" s="3"/>
      <c r="M24" s="3"/>
      <c r="N24" s="3"/>
      <c r="O24" s="3"/>
      <c r="P24" s="25">
        <v>506882257364</v>
      </c>
      <c r="Q24" s="26">
        <v>111940317931</v>
      </c>
      <c r="R24" s="3">
        <v>28356650491</v>
      </c>
      <c r="S24" s="3">
        <v>18505859908</v>
      </c>
      <c r="T24" s="3">
        <v>659970342</v>
      </c>
      <c r="U24" s="3">
        <v>820715890</v>
      </c>
      <c r="V24" s="3">
        <v>820715889</v>
      </c>
      <c r="W24" s="3">
        <v>0</v>
      </c>
      <c r="X24" s="3">
        <v>0</v>
      </c>
      <c r="Y24" s="3">
        <v>1260846285</v>
      </c>
      <c r="Z24" s="3">
        <v>1333405239</v>
      </c>
      <c r="AA24" s="3">
        <v>944323599</v>
      </c>
      <c r="AB24" s="3"/>
      <c r="AC24" s="27">
        <v>52702487643</v>
      </c>
      <c r="AD24" s="28">
        <v>342239451790</v>
      </c>
      <c r="AE24" s="135"/>
    </row>
    <row r="25" spans="1:31" x14ac:dyDescent="0.25">
      <c r="A25" s="20">
        <v>13</v>
      </c>
      <c r="B25" s="21" t="s">
        <v>104</v>
      </c>
      <c r="C25" s="21" t="s">
        <v>1254</v>
      </c>
      <c r="D25" s="22">
        <v>800103935</v>
      </c>
      <c r="E25" s="22">
        <v>112323000</v>
      </c>
      <c r="F25" s="23" t="s">
        <v>105</v>
      </c>
      <c r="G25" s="24">
        <v>871199492223</v>
      </c>
      <c r="H25" s="24">
        <v>5809992105</v>
      </c>
      <c r="I25" s="3">
        <v>0</v>
      </c>
      <c r="J25" s="3">
        <v>0</v>
      </c>
      <c r="K25" s="3"/>
      <c r="L25" s="3"/>
      <c r="M25" s="3"/>
      <c r="N25" s="3"/>
      <c r="O25" s="3"/>
      <c r="P25" s="25">
        <v>877009484328</v>
      </c>
      <c r="Q25" s="26">
        <v>230981817562</v>
      </c>
      <c r="R25" s="3">
        <v>76597768868</v>
      </c>
      <c r="S25" s="3">
        <v>3541219882</v>
      </c>
      <c r="T25" s="3">
        <v>580999211</v>
      </c>
      <c r="U25" s="3">
        <v>2169428309</v>
      </c>
      <c r="V25" s="3">
        <v>2169428308</v>
      </c>
      <c r="W25" s="3">
        <v>0</v>
      </c>
      <c r="X25" s="3">
        <v>0</v>
      </c>
      <c r="Y25" s="3">
        <v>3350268877</v>
      </c>
      <c r="Z25" s="3">
        <v>3712484116</v>
      </c>
      <c r="AA25" s="3">
        <v>2629197981</v>
      </c>
      <c r="AB25" s="3"/>
      <c r="AC25" s="27">
        <v>94750795552</v>
      </c>
      <c r="AD25" s="28">
        <v>551276871214</v>
      </c>
      <c r="AE25" s="135"/>
    </row>
    <row r="26" spans="1:31" x14ac:dyDescent="0.25">
      <c r="A26" s="29">
        <v>14</v>
      </c>
      <c r="B26" s="21" t="s">
        <v>106</v>
      </c>
      <c r="C26" s="21" t="s">
        <v>1255</v>
      </c>
      <c r="D26" s="22">
        <v>899999114</v>
      </c>
      <c r="E26" s="22">
        <v>112525000</v>
      </c>
      <c r="F26" s="23" t="s">
        <v>107</v>
      </c>
      <c r="G26" s="24">
        <v>795386893835</v>
      </c>
      <c r="H26" s="24">
        <v>38299742284</v>
      </c>
      <c r="I26" s="3">
        <v>0</v>
      </c>
      <c r="J26" s="3">
        <v>0</v>
      </c>
      <c r="K26" s="3"/>
      <c r="L26" s="3"/>
      <c r="M26" s="3"/>
      <c r="N26" s="3"/>
      <c r="O26" s="3"/>
      <c r="P26" s="25">
        <v>833686636119</v>
      </c>
      <c r="Q26" s="26">
        <v>250281987023</v>
      </c>
      <c r="R26" s="3">
        <v>81326901603</v>
      </c>
      <c r="S26" s="3">
        <v>3016191970</v>
      </c>
      <c r="T26" s="3">
        <v>3829974228</v>
      </c>
      <c r="U26" s="3">
        <v>2387462833</v>
      </c>
      <c r="V26" s="3">
        <v>2387462832</v>
      </c>
      <c r="W26" s="3">
        <v>0</v>
      </c>
      <c r="X26" s="3">
        <v>0</v>
      </c>
      <c r="Y26" s="3">
        <v>3839611130</v>
      </c>
      <c r="Z26" s="3">
        <v>4026105593</v>
      </c>
      <c r="AA26" s="3">
        <v>2851306124</v>
      </c>
      <c r="AB26" s="3"/>
      <c r="AC26" s="27">
        <v>103665016313</v>
      </c>
      <c r="AD26" s="28">
        <v>479739632783</v>
      </c>
      <c r="AE26" s="135"/>
    </row>
    <row r="27" spans="1:31" x14ac:dyDescent="0.25">
      <c r="A27" s="20">
        <v>15</v>
      </c>
      <c r="B27" s="21" t="s">
        <v>108</v>
      </c>
      <c r="C27" s="21" t="s">
        <v>1256</v>
      </c>
      <c r="D27" s="22">
        <v>892099149</v>
      </c>
      <c r="E27" s="22">
        <v>119494000</v>
      </c>
      <c r="F27" s="23" t="s">
        <v>109</v>
      </c>
      <c r="G27" s="24">
        <v>99788088031</v>
      </c>
      <c r="H27" s="24">
        <v>173747895</v>
      </c>
      <c r="I27" s="3">
        <v>770723983</v>
      </c>
      <c r="J27" s="3">
        <v>383308944</v>
      </c>
      <c r="K27" s="3"/>
      <c r="L27" s="3"/>
      <c r="M27" s="3"/>
      <c r="N27" s="3"/>
      <c r="O27" s="3"/>
      <c r="P27" s="25">
        <v>101115868853</v>
      </c>
      <c r="Q27" s="26">
        <v>23889225313</v>
      </c>
      <c r="R27" s="3">
        <v>3470336002</v>
      </c>
      <c r="S27" s="3">
        <v>7996551262</v>
      </c>
      <c r="T27" s="3">
        <v>18006201</v>
      </c>
      <c r="U27" s="3">
        <v>60512071</v>
      </c>
      <c r="V27" s="3">
        <v>60512071</v>
      </c>
      <c r="W27" s="3">
        <v>192680997</v>
      </c>
      <c r="X27" s="3">
        <v>383308944</v>
      </c>
      <c r="Y27" s="3">
        <v>74942053</v>
      </c>
      <c r="Z27" s="3">
        <v>135472683</v>
      </c>
      <c r="AA27" s="3">
        <v>95942365</v>
      </c>
      <c r="AB27" s="3"/>
      <c r="AC27" s="27">
        <v>12488264649</v>
      </c>
      <c r="AD27" s="28">
        <v>64738378891</v>
      </c>
      <c r="AE27" s="135"/>
    </row>
    <row r="28" spans="1:31" x14ac:dyDescent="0.25">
      <c r="A28" s="29">
        <v>16</v>
      </c>
      <c r="B28" s="21" t="s">
        <v>110</v>
      </c>
      <c r="C28" s="21" t="s">
        <v>1257</v>
      </c>
      <c r="D28" s="22">
        <v>800103196</v>
      </c>
      <c r="E28" s="22">
        <v>119595000</v>
      </c>
      <c r="F28" s="23" t="s">
        <v>111</v>
      </c>
      <c r="G28" s="24">
        <v>111151950912</v>
      </c>
      <c r="H28" s="24">
        <v>66705834</v>
      </c>
      <c r="I28" s="3">
        <v>0</v>
      </c>
      <c r="J28" s="3">
        <v>0</v>
      </c>
      <c r="K28" s="3"/>
      <c r="L28" s="3"/>
      <c r="M28" s="3"/>
      <c r="N28" s="3"/>
      <c r="O28" s="3"/>
      <c r="P28" s="25">
        <v>111218656746</v>
      </c>
      <c r="Q28" s="26">
        <v>27868802255</v>
      </c>
      <c r="R28" s="3">
        <v>7216072232</v>
      </c>
      <c r="S28" s="3">
        <v>5957071920</v>
      </c>
      <c r="T28" s="3">
        <v>6924755</v>
      </c>
      <c r="U28" s="3">
        <v>155132784</v>
      </c>
      <c r="V28" s="3">
        <v>155132783</v>
      </c>
      <c r="W28" s="3">
        <v>0</v>
      </c>
      <c r="X28" s="3">
        <v>0</v>
      </c>
      <c r="Y28" s="3">
        <v>233492273</v>
      </c>
      <c r="Z28" s="3">
        <v>323222509</v>
      </c>
      <c r="AA28" s="3">
        <v>228907638</v>
      </c>
      <c r="AB28" s="3"/>
      <c r="AC28" s="27">
        <v>14275956894</v>
      </c>
      <c r="AD28" s="28">
        <v>69073897597</v>
      </c>
      <c r="AE28" s="135"/>
    </row>
    <row r="29" spans="1:31" x14ac:dyDescent="0.25">
      <c r="A29" s="20">
        <v>17</v>
      </c>
      <c r="B29" s="21" t="s">
        <v>112</v>
      </c>
      <c r="C29" s="21" t="s">
        <v>1258</v>
      </c>
      <c r="D29" s="22">
        <v>800103913</v>
      </c>
      <c r="E29" s="22">
        <v>114141000</v>
      </c>
      <c r="F29" s="23" t="s">
        <v>113</v>
      </c>
      <c r="G29" s="24">
        <v>481912060029</v>
      </c>
      <c r="H29" s="24">
        <v>5381242681</v>
      </c>
      <c r="I29" s="3">
        <v>0</v>
      </c>
      <c r="J29" s="3">
        <v>0</v>
      </c>
      <c r="K29" s="3"/>
      <c r="L29" s="3"/>
      <c r="M29" s="3"/>
      <c r="N29" s="3"/>
      <c r="O29" s="3"/>
      <c r="P29" s="25">
        <v>487293302710</v>
      </c>
      <c r="Q29" s="26">
        <v>138399270264</v>
      </c>
      <c r="R29" s="3">
        <v>48764923999</v>
      </c>
      <c r="S29" s="3">
        <v>2050497921</v>
      </c>
      <c r="T29" s="3">
        <v>538124268</v>
      </c>
      <c r="U29" s="3">
        <v>1490835835</v>
      </c>
      <c r="V29" s="3">
        <v>1490835834</v>
      </c>
      <c r="W29" s="3">
        <v>0</v>
      </c>
      <c r="X29" s="3">
        <v>0</v>
      </c>
      <c r="Y29" s="3">
        <v>2399437732</v>
      </c>
      <c r="Z29" s="3">
        <v>2246613838</v>
      </c>
      <c r="AA29" s="3">
        <v>1591062044</v>
      </c>
      <c r="AB29" s="3"/>
      <c r="AC29" s="27">
        <v>60572331471</v>
      </c>
      <c r="AD29" s="28">
        <v>288321700975</v>
      </c>
      <c r="AE29" s="135"/>
    </row>
    <row r="30" spans="1:31" x14ac:dyDescent="0.25">
      <c r="A30" s="32">
        <v>18</v>
      </c>
      <c r="B30" s="33" t="s">
        <v>114</v>
      </c>
      <c r="C30" s="33" t="s">
        <v>1259</v>
      </c>
      <c r="D30" s="22">
        <v>892115015</v>
      </c>
      <c r="E30" s="22">
        <v>114444000</v>
      </c>
      <c r="F30" s="23" t="s">
        <v>115</v>
      </c>
      <c r="G30" s="24">
        <v>430076750958</v>
      </c>
      <c r="H30" s="24">
        <v>1687258495</v>
      </c>
      <c r="I30" s="3">
        <v>0</v>
      </c>
      <c r="J30" s="3">
        <v>0</v>
      </c>
      <c r="K30" s="3"/>
      <c r="L30" s="3"/>
      <c r="M30" s="3"/>
      <c r="N30" s="3"/>
      <c r="O30" s="3"/>
      <c r="P30" s="25">
        <v>431764009453</v>
      </c>
      <c r="Q30" s="26">
        <v>93566960212</v>
      </c>
      <c r="R30" s="3">
        <v>26443768026</v>
      </c>
      <c r="S30" s="3">
        <v>5381491898</v>
      </c>
      <c r="T30" s="3">
        <v>168896269</v>
      </c>
      <c r="U30" s="3">
        <v>781687081</v>
      </c>
      <c r="V30" s="3">
        <v>781687081</v>
      </c>
      <c r="W30" s="3">
        <v>0</v>
      </c>
      <c r="X30" s="3">
        <v>0</v>
      </c>
      <c r="Y30" s="3">
        <v>1228823695</v>
      </c>
      <c r="Z30" s="3">
        <v>1201887313</v>
      </c>
      <c r="AA30" s="3">
        <v>851182011</v>
      </c>
      <c r="AB30" s="3"/>
      <c r="AC30" s="27">
        <v>36839423374</v>
      </c>
      <c r="AD30" s="28">
        <v>301357625867</v>
      </c>
      <c r="AE30" s="135"/>
    </row>
    <row r="31" spans="1:31" x14ac:dyDescent="0.25">
      <c r="A31" s="20">
        <v>19</v>
      </c>
      <c r="B31" s="21" t="s">
        <v>116</v>
      </c>
      <c r="C31" s="21" t="s">
        <v>1260</v>
      </c>
      <c r="D31" s="22">
        <v>800103920</v>
      </c>
      <c r="E31" s="22">
        <v>114747000</v>
      </c>
      <c r="F31" s="23" t="s">
        <v>117</v>
      </c>
      <c r="G31" s="24">
        <v>725855153125</v>
      </c>
      <c r="H31" s="24">
        <v>5378993605</v>
      </c>
      <c r="I31" s="3">
        <v>0</v>
      </c>
      <c r="J31" s="3">
        <v>0</v>
      </c>
      <c r="K31" s="3"/>
      <c r="L31" s="3"/>
      <c r="M31" s="3"/>
      <c r="N31" s="3"/>
      <c r="O31" s="3"/>
      <c r="P31" s="25">
        <v>731234146730</v>
      </c>
      <c r="Q31" s="26">
        <v>164788764404</v>
      </c>
      <c r="R31" s="3">
        <v>55219794074</v>
      </c>
      <c r="S31" s="3">
        <v>0</v>
      </c>
      <c r="T31" s="3">
        <v>753488035</v>
      </c>
      <c r="U31" s="3">
        <v>1567960265</v>
      </c>
      <c r="V31" s="3">
        <v>1567960265</v>
      </c>
      <c r="W31" s="3">
        <v>0</v>
      </c>
      <c r="X31" s="3">
        <v>0</v>
      </c>
      <c r="Y31" s="3">
        <v>2391528728</v>
      </c>
      <c r="Z31" s="3">
        <v>2752130771</v>
      </c>
      <c r="AA31" s="3">
        <v>1949071414</v>
      </c>
      <c r="AB31" s="3"/>
      <c r="AC31" s="27">
        <v>66201933552</v>
      </c>
      <c r="AD31" s="28">
        <v>506782724981</v>
      </c>
      <c r="AE31" s="135"/>
    </row>
    <row r="32" spans="1:31" x14ac:dyDescent="0.25">
      <c r="A32" s="29">
        <v>20</v>
      </c>
      <c r="B32" s="21" t="s">
        <v>118</v>
      </c>
      <c r="C32" s="21" t="s">
        <v>1261</v>
      </c>
      <c r="D32" s="22">
        <v>892000148</v>
      </c>
      <c r="E32" s="22">
        <v>115050000</v>
      </c>
      <c r="F32" s="23" t="s">
        <v>119</v>
      </c>
      <c r="G32" s="24">
        <v>348335062751</v>
      </c>
      <c r="H32" s="24">
        <v>2879381033</v>
      </c>
      <c r="I32" s="3">
        <v>0</v>
      </c>
      <c r="J32" s="3">
        <v>0</v>
      </c>
      <c r="K32" s="3"/>
      <c r="L32" s="3"/>
      <c r="M32" s="3"/>
      <c r="N32" s="3"/>
      <c r="O32" s="3"/>
      <c r="P32" s="25">
        <v>351214443784</v>
      </c>
      <c r="Q32" s="26">
        <v>90524955803</v>
      </c>
      <c r="R32" s="3">
        <v>28572805538</v>
      </c>
      <c r="S32" s="3">
        <v>4422764617</v>
      </c>
      <c r="T32" s="3">
        <v>287938103</v>
      </c>
      <c r="U32" s="3">
        <v>899609521</v>
      </c>
      <c r="V32" s="3">
        <v>899609521</v>
      </c>
      <c r="W32" s="3">
        <v>0</v>
      </c>
      <c r="X32" s="3">
        <v>0</v>
      </c>
      <c r="Y32" s="3">
        <v>1437275987</v>
      </c>
      <c r="Z32" s="3">
        <v>1386861509</v>
      </c>
      <c r="AA32" s="3">
        <v>982181571</v>
      </c>
      <c r="AB32" s="3"/>
      <c r="AC32" s="27">
        <v>38889046367</v>
      </c>
      <c r="AD32" s="28">
        <v>221800441614</v>
      </c>
      <c r="AE32" s="135"/>
    </row>
    <row r="33" spans="1:31" x14ac:dyDescent="0.25">
      <c r="A33" s="20">
        <v>21</v>
      </c>
      <c r="B33" s="21" t="s">
        <v>120</v>
      </c>
      <c r="C33" s="21" t="s">
        <v>1262</v>
      </c>
      <c r="D33" s="22">
        <v>800103923</v>
      </c>
      <c r="E33" s="22">
        <v>115252000</v>
      </c>
      <c r="F33" s="23" t="s">
        <v>121</v>
      </c>
      <c r="G33" s="24">
        <v>619234293243</v>
      </c>
      <c r="H33" s="24">
        <v>9685468647</v>
      </c>
      <c r="I33" s="3">
        <v>0</v>
      </c>
      <c r="J33" s="3">
        <v>0</v>
      </c>
      <c r="K33" s="3"/>
      <c r="L33" s="3"/>
      <c r="M33" s="3"/>
      <c r="N33" s="3"/>
      <c r="O33" s="3"/>
      <c r="P33" s="25">
        <v>628919761890</v>
      </c>
      <c r="Q33" s="26">
        <v>196899127583</v>
      </c>
      <c r="R33" s="3">
        <v>67194123263</v>
      </c>
      <c r="S33" s="3">
        <v>4248217014</v>
      </c>
      <c r="T33" s="3">
        <v>1061528218</v>
      </c>
      <c r="U33" s="3">
        <v>1744153075</v>
      </c>
      <c r="V33" s="3">
        <v>1744153074</v>
      </c>
      <c r="W33" s="3">
        <v>0</v>
      </c>
      <c r="X33" s="3">
        <v>0</v>
      </c>
      <c r="Y33" s="3">
        <v>2710908534</v>
      </c>
      <c r="Z33" s="3">
        <v>2954520923</v>
      </c>
      <c r="AA33" s="3">
        <v>2092405031</v>
      </c>
      <c r="AB33" s="3"/>
      <c r="AC33" s="27">
        <v>83750009132</v>
      </c>
      <c r="AD33" s="28">
        <v>348270625175</v>
      </c>
      <c r="AE33" s="135"/>
    </row>
    <row r="34" spans="1:31" x14ac:dyDescent="0.25">
      <c r="A34" s="29">
        <v>22</v>
      </c>
      <c r="B34" s="21" t="s">
        <v>122</v>
      </c>
      <c r="C34" s="21" t="s">
        <v>1263</v>
      </c>
      <c r="D34" s="22">
        <v>800103927</v>
      </c>
      <c r="E34" s="22">
        <v>115454000</v>
      </c>
      <c r="F34" s="23" t="s">
        <v>123</v>
      </c>
      <c r="G34" s="24">
        <v>719783741876</v>
      </c>
      <c r="H34" s="24">
        <v>11577794204</v>
      </c>
      <c r="I34" s="3">
        <v>0</v>
      </c>
      <c r="J34" s="3">
        <v>0</v>
      </c>
      <c r="K34" s="3"/>
      <c r="L34" s="3"/>
      <c r="M34" s="3"/>
      <c r="N34" s="3"/>
      <c r="O34" s="3"/>
      <c r="P34" s="25">
        <v>731361536080</v>
      </c>
      <c r="Q34" s="26">
        <v>157168114177</v>
      </c>
      <c r="R34" s="3">
        <v>50377031387</v>
      </c>
      <c r="S34" s="3">
        <v>2635819333</v>
      </c>
      <c r="T34" s="3">
        <v>1157779420</v>
      </c>
      <c r="U34" s="3">
        <v>1337289234</v>
      </c>
      <c r="V34" s="3">
        <v>1337289233</v>
      </c>
      <c r="W34" s="3">
        <v>0</v>
      </c>
      <c r="X34" s="3">
        <v>0</v>
      </c>
      <c r="Y34" s="3">
        <v>1934905027</v>
      </c>
      <c r="Z34" s="3">
        <v>2478522133</v>
      </c>
      <c r="AA34" s="3">
        <v>1755300543</v>
      </c>
      <c r="AB34" s="3"/>
      <c r="AC34" s="27">
        <v>63013936310</v>
      </c>
      <c r="AD34" s="28">
        <v>511179485593</v>
      </c>
      <c r="AE34" s="135"/>
    </row>
    <row r="35" spans="1:31" x14ac:dyDescent="0.25">
      <c r="A35" s="36">
        <v>23</v>
      </c>
      <c r="B35" s="33" t="s">
        <v>124</v>
      </c>
      <c r="C35" s="33" t="s">
        <v>1271</v>
      </c>
      <c r="D35" s="22">
        <v>800094164</v>
      </c>
      <c r="E35" s="22">
        <v>118686000</v>
      </c>
      <c r="F35" s="23" t="s">
        <v>125</v>
      </c>
      <c r="G35" s="24">
        <v>397678721214</v>
      </c>
      <c r="H35" s="24">
        <v>1243368838</v>
      </c>
      <c r="I35" s="3">
        <v>0</v>
      </c>
      <c r="J35" s="3">
        <v>0</v>
      </c>
      <c r="K35" s="3"/>
      <c r="L35" s="3"/>
      <c r="M35" s="3"/>
      <c r="N35" s="3"/>
      <c r="O35" s="3"/>
      <c r="P35" s="25">
        <v>398922090052</v>
      </c>
      <c r="Q35" s="26">
        <v>92705539576</v>
      </c>
      <c r="R35" s="3">
        <v>28579287267</v>
      </c>
      <c r="S35" s="3">
        <v>7811006485</v>
      </c>
      <c r="T35" s="3">
        <v>131572655</v>
      </c>
      <c r="U35" s="3">
        <v>712014004</v>
      </c>
      <c r="V35" s="3">
        <v>712014004</v>
      </c>
      <c r="W35" s="3">
        <v>0</v>
      </c>
      <c r="X35" s="3">
        <v>0</v>
      </c>
      <c r="Y35" s="3">
        <v>1067960413</v>
      </c>
      <c r="Z35" s="3">
        <v>1349272891</v>
      </c>
      <c r="AA35" s="3">
        <v>955561141</v>
      </c>
      <c r="AB35" s="3"/>
      <c r="AC35" s="27">
        <v>41318688860</v>
      </c>
      <c r="AD35" s="28">
        <v>264897861616</v>
      </c>
      <c r="AE35" s="135"/>
    </row>
    <row r="36" spans="1:31" x14ac:dyDescent="0.25">
      <c r="A36" s="29">
        <v>24</v>
      </c>
      <c r="B36" s="21" t="s">
        <v>126</v>
      </c>
      <c r="C36" s="21" t="s">
        <v>1264</v>
      </c>
      <c r="D36" s="22">
        <v>890001639</v>
      </c>
      <c r="E36" s="22">
        <v>116363000</v>
      </c>
      <c r="F36" s="23" t="s">
        <v>127</v>
      </c>
      <c r="G36" s="24">
        <v>153286087975</v>
      </c>
      <c r="H36" s="24">
        <v>0</v>
      </c>
      <c r="I36" s="3">
        <v>0</v>
      </c>
      <c r="J36" s="3">
        <v>0</v>
      </c>
      <c r="K36" s="3"/>
      <c r="L36" s="3"/>
      <c r="M36" s="3"/>
      <c r="N36" s="3"/>
      <c r="O36" s="3"/>
      <c r="P36" s="25">
        <v>153286087975</v>
      </c>
      <c r="Q36" s="26">
        <v>46681198748</v>
      </c>
      <c r="R36" s="3">
        <v>16140160432</v>
      </c>
      <c r="S36" s="3">
        <v>1535267762</v>
      </c>
      <c r="T36" s="3">
        <v>0</v>
      </c>
      <c r="U36" s="3">
        <v>469161195</v>
      </c>
      <c r="V36" s="3">
        <v>469161194</v>
      </c>
      <c r="W36" s="3">
        <v>0</v>
      </c>
      <c r="X36" s="3">
        <v>0</v>
      </c>
      <c r="Y36" s="3">
        <v>745377259</v>
      </c>
      <c r="Z36" s="3">
        <v>757166597</v>
      </c>
      <c r="AA36" s="3">
        <v>536228796</v>
      </c>
      <c r="AB36" s="3"/>
      <c r="AC36" s="27">
        <v>20652523235</v>
      </c>
      <c r="AD36" s="28">
        <v>85952365992</v>
      </c>
      <c r="AE36" s="135"/>
    </row>
    <row r="37" spans="1:31" x14ac:dyDescent="0.25">
      <c r="A37" s="30">
        <v>25</v>
      </c>
      <c r="B37" s="31" t="s">
        <v>128</v>
      </c>
      <c r="C37" s="31" t="s">
        <v>1265</v>
      </c>
      <c r="D37" s="22">
        <v>891480085</v>
      </c>
      <c r="E37" s="22">
        <v>116666000</v>
      </c>
      <c r="F37" s="23" t="s">
        <v>129</v>
      </c>
      <c r="G37" s="24">
        <v>180215090519</v>
      </c>
      <c r="H37" s="24">
        <v>5398749532</v>
      </c>
      <c r="I37" s="3">
        <v>0</v>
      </c>
      <c r="J37" s="3">
        <v>0</v>
      </c>
      <c r="K37" s="3"/>
      <c r="L37" s="3"/>
      <c r="M37" s="3"/>
      <c r="N37" s="3"/>
      <c r="O37" s="3"/>
      <c r="P37" s="25">
        <v>185613840051</v>
      </c>
      <c r="Q37" s="26">
        <v>52343547247</v>
      </c>
      <c r="R37" s="3">
        <v>17209072011</v>
      </c>
      <c r="S37" s="3">
        <v>1399464941</v>
      </c>
      <c r="T37" s="3">
        <v>539874953</v>
      </c>
      <c r="U37" s="3">
        <v>474523684</v>
      </c>
      <c r="V37" s="3">
        <v>474523683</v>
      </c>
      <c r="W37" s="3">
        <v>0</v>
      </c>
      <c r="X37" s="3">
        <v>0</v>
      </c>
      <c r="Y37" s="3">
        <v>725165457</v>
      </c>
      <c r="Z37" s="3">
        <v>813384199</v>
      </c>
      <c r="AA37" s="3">
        <v>576042355</v>
      </c>
      <c r="AB37" s="3"/>
      <c r="AC37" s="27">
        <v>22212051283</v>
      </c>
      <c r="AD37" s="28">
        <v>111058241521</v>
      </c>
      <c r="AE37" s="135"/>
    </row>
    <row r="38" spans="1:31" x14ac:dyDescent="0.25">
      <c r="A38" s="29">
        <v>26</v>
      </c>
      <c r="B38" s="21" t="s">
        <v>130</v>
      </c>
      <c r="C38" s="21" t="s">
        <v>1366</v>
      </c>
      <c r="D38" s="22">
        <v>892400038</v>
      </c>
      <c r="E38" s="22">
        <v>118888000</v>
      </c>
      <c r="F38" s="23" t="s">
        <v>1273</v>
      </c>
      <c r="G38" s="24">
        <v>50465461246</v>
      </c>
      <c r="H38" s="24">
        <v>946927273</v>
      </c>
      <c r="I38" s="3">
        <v>775743504</v>
      </c>
      <c r="J38" s="3">
        <v>645291954</v>
      </c>
      <c r="K38" s="3"/>
      <c r="L38" s="3"/>
      <c r="M38" s="3"/>
      <c r="N38" s="3"/>
      <c r="O38" s="3"/>
      <c r="P38" s="25">
        <v>52833423977</v>
      </c>
      <c r="Q38" s="26">
        <v>8096983301</v>
      </c>
      <c r="R38" s="3">
        <v>2659363749</v>
      </c>
      <c r="S38" s="3">
        <v>550968041</v>
      </c>
      <c r="T38" s="3">
        <v>94692727</v>
      </c>
      <c r="U38" s="3">
        <v>74161709</v>
      </c>
      <c r="V38" s="3">
        <v>74161709</v>
      </c>
      <c r="W38" s="3">
        <v>193935876</v>
      </c>
      <c r="X38" s="3">
        <v>645291954</v>
      </c>
      <c r="Y38" s="3">
        <v>121022139</v>
      </c>
      <c r="Z38" s="3">
        <v>116912309</v>
      </c>
      <c r="AA38" s="3">
        <v>82797824</v>
      </c>
      <c r="AB38" s="3"/>
      <c r="AC38" s="27">
        <v>4613308037</v>
      </c>
      <c r="AD38" s="28">
        <v>40123132639</v>
      </c>
      <c r="AE38" s="135"/>
    </row>
    <row r="39" spans="1:31" x14ac:dyDescent="0.25">
      <c r="A39" s="20">
        <v>27</v>
      </c>
      <c r="B39" s="21" t="s">
        <v>132</v>
      </c>
      <c r="C39" s="21" t="s">
        <v>1266</v>
      </c>
      <c r="D39" s="22">
        <v>890201235</v>
      </c>
      <c r="E39" s="22">
        <v>116868000</v>
      </c>
      <c r="F39" s="23" t="s">
        <v>133</v>
      </c>
      <c r="G39" s="24">
        <v>631913078383</v>
      </c>
      <c r="H39" s="24">
        <v>17434044527</v>
      </c>
      <c r="I39" s="3">
        <v>0</v>
      </c>
      <c r="J39" s="3">
        <v>0</v>
      </c>
      <c r="K39" s="3"/>
      <c r="L39" s="3"/>
      <c r="M39" s="3"/>
      <c r="N39" s="3"/>
      <c r="O39" s="3"/>
      <c r="P39" s="25">
        <v>649347122910</v>
      </c>
      <c r="Q39" s="26">
        <v>183369026213</v>
      </c>
      <c r="R39" s="3">
        <v>62424270112</v>
      </c>
      <c r="S39" s="3">
        <v>2567643285</v>
      </c>
      <c r="T39" s="3">
        <v>1743404453</v>
      </c>
      <c r="U39" s="3">
        <v>1756318500</v>
      </c>
      <c r="V39" s="3">
        <v>1756318500</v>
      </c>
      <c r="W39" s="3">
        <v>0</v>
      </c>
      <c r="X39" s="3">
        <v>0</v>
      </c>
      <c r="Y39" s="3">
        <v>2734236913</v>
      </c>
      <c r="Z39" s="3">
        <v>2844391524</v>
      </c>
      <c r="AA39" s="3">
        <v>2014410894</v>
      </c>
      <c r="AB39" s="3"/>
      <c r="AC39" s="27">
        <v>77840994181</v>
      </c>
      <c r="AD39" s="28">
        <v>388137102516</v>
      </c>
      <c r="AE39" s="135"/>
    </row>
    <row r="40" spans="1:31" x14ac:dyDescent="0.25">
      <c r="A40" s="29">
        <v>28</v>
      </c>
      <c r="B40" s="21" t="s">
        <v>134</v>
      </c>
      <c r="C40" s="21" t="s">
        <v>1267</v>
      </c>
      <c r="D40" s="22">
        <v>892280021</v>
      </c>
      <c r="E40" s="22">
        <v>117070000</v>
      </c>
      <c r="F40" s="23" t="s">
        <v>135</v>
      </c>
      <c r="G40" s="24">
        <v>570567668529</v>
      </c>
      <c r="H40" s="24">
        <v>0</v>
      </c>
      <c r="I40" s="3">
        <v>0</v>
      </c>
      <c r="J40" s="3">
        <v>0</v>
      </c>
      <c r="K40" s="3"/>
      <c r="L40" s="3"/>
      <c r="M40" s="3"/>
      <c r="N40" s="3"/>
      <c r="O40" s="3"/>
      <c r="P40" s="25">
        <v>570567668529</v>
      </c>
      <c r="Q40" s="26">
        <v>145072842629</v>
      </c>
      <c r="R40" s="3">
        <v>48832190313</v>
      </c>
      <c r="S40" s="3">
        <v>2170726028</v>
      </c>
      <c r="T40" s="3">
        <v>0</v>
      </c>
      <c r="U40" s="3">
        <v>1332936464</v>
      </c>
      <c r="V40" s="3">
        <v>1332936463</v>
      </c>
      <c r="W40" s="3">
        <v>0</v>
      </c>
      <c r="X40" s="3">
        <v>0</v>
      </c>
      <c r="Y40" s="3">
        <v>2069640889</v>
      </c>
      <c r="Z40" s="3">
        <v>2339714820</v>
      </c>
      <c r="AA40" s="3">
        <v>1656996579</v>
      </c>
      <c r="AB40" s="3"/>
      <c r="AC40" s="27">
        <v>59735141556</v>
      </c>
      <c r="AD40" s="28">
        <v>365759684344</v>
      </c>
      <c r="AE40" s="135"/>
    </row>
    <row r="41" spans="1:31" x14ac:dyDescent="0.25">
      <c r="A41" s="20">
        <v>29</v>
      </c>
      <c r="B41" s="21" t="s">
        <v>136</v>
      </c>
      <c r="C41" s="21" t="s">
        <v>1268</v>
      </c>
      <c r="D41" s="22">
        <v>800113672</v>
      </c>
      <c r="E41" s="22">
        <v>117373000</v>
      </c>
      <c r="F41" s="23" t="s">
        <v>137</v>
      </c>
      <c r="G41" s="24">
        <v>564040606938</v>
      </c>
      <c r="H41" s="24">
        <v>35369785402</v>
      </c>
      <c r="I41" s="3">
        <v>0</v>
      </c>
      <c r="J41" s="3">
        <v>0</v>
      </c>
      <c r="K41" s="3"/>
      <c r="L41" s="3"/>
      <c r="M41" s="3"/>
      <c r="N41" s="3"/>
      <c r="O41" s="3"/>
      <c r="P41" s="25">
        <v>599410392340</v>
      </c>
      <c r="Q41" s="26">
        <v>170836986970</v>
      </c>
      <c r="R41" s="3">
        <v>57392139898</v>
      </c>
      <c r="S41" s="3">
        <v>2819827220</v>
      </c>
      <c r="T41" s="3">
        <v>3536978540</v>
      </c>
      <c r="U41" s="3">
        <v>1591811446</v>
      </c>
      <c r="V41" s="3">
        <v>1591811446</v>
      </c>
      <c r="W41" s="3">
        <v>0</v>
      </c>
      <c r="X41" s="3">
        <v>0</v>
      </c>
      <c r="Y41" s="3">
        <v>2486973171</v>
      </c>
      <c r="Z41" s="3">
        <v>2665724120</v>
      </c>
      <c r="AA41" s="3">
        <v>1887877834</v>
      </c>
      <c r="AB41" s="3"/>
      <c r="AC41" s="27">
        <v>73973143675</v>
      </c>
      <c r="AD41" s="28">
        <v>354600261695</v>
      </c>
      <c r="AE41" s="135"/>
    </row>
    <row r="42" spans="1:31" x14ac:dyDescent="0.25">
      <c r="A42" s="29">
        <v>30</v>
      </c>
      <c r="B42" s="21" t="s">
        <v>138</v>
      </c>
      <c r="C42" s="21" t="s">
        <v>1269</v>
      </c>
      <c r="D42" s="22">
        <v>890399029</v>
      </c>
      <c r="E42" s="22">
        <v>117676000</v>
      </c>
      <c r="F42" s="23" t="s">
        <v>139</v>
      </c>
      <c r="G42" s="24">
        <v>511531827507</v>
      </c>
      <c r="H42" s="24">
        <v>39610092490</v>
      </c>
      <c r="I42" s="3">
        <v>0</v>
      </c>
      <c r="J42" s="3">
        <v>0</v>
      </c>
      <c r="K42" s="3"/>
      <c r="L42" s="3"/>
      <c r="M42" s="3"/>
      <c r="N42" s="3"/>
      <c r="O42" s="3"/>
      <c r="P42" s="25">
        <v>551141919997</v>
      </c>
      <c r="Q42" s="26">
        <v>143303001077</v>
      </c>
      <c r="R42" s="3">
        <v>47876206885</v>
      </c>
      <c r="S42" s="3">
        <v>1746582098</v>
      </c>
      <c r="T42" s="3">
        <v>4055117563</v>
      </c>
      <c r="U42" s="3">
        <v>1233179385</v>
      </c>
      <c r="V42" s="3">
        <v>1233179385</v>
      </c>
      <c r="W42" s="3">
        <v>0</v>
      </c>
      <c r="X42" s="3">
        <v>0</v>
      </c>
      <c r="Y42" s="3">
        <v>1951172668</v>
      </c>
      <c r="Z42" s="3">
        <v>2080387077</v>
      </c>
      <c r="AA42" s="3">
        <v>1473339503</v>
      </c>
      <c r="AB42" s="3"/>
      <c r="AC42" s="27">
        <v>61649164564</v>
      </c>
      <c r="AD42" s="28">
        <v>346189754356</v>
      </c>
      <c r="AE42" s="135"/>
    </row>
    <row r="43" spans="1:31" x14ac:dyDescent="0.25">
      <c r="A43" s="20">
        <v>31</v>
      </c>
      <c r="B43" s="21" t="s">
        <v>140</v>
      </c>
      <c r="C43" s="21" t="s">
        <v>1275</v>
      </c>
      <c r="D43" s="22">
        <v>845000021</v>
      </c>
      <c r="E43" s="22">
        <v>119797000</v>
      </c>
      <c r="F43" s="23" t="s">
        <v>141</v>
      </c>
      <c r="G43" s="24">
        <v>82178648286</v>
      </c>
      <c r="H43" s="24">
        <v>105883685</v>
      </c>
      <c r="I43" s="3">
        <v>484900931</v>
      </c>
      <c r="J43" s="3">
        <v>315926748</v>
      </c>
      <c r="K43" s="3"/>
      <c r="L43" s="3"/>
      <c r="M43" s="3"/>
      <c r="N43" s="3"/>
      <c r="O43" s="3"/>
      <c r="P43" s="25">
        <v>83085359650</v>
      </c>
      <c r="Q43" s="26">
        <v>23361390751</v>
      </c>
      <c r="R43" s="3">
        <v>3469126223</v>
      </c>
      <c r="S43" s="3">
        <v>12799538603</v>
      </c>
      <c r="T43" s="3">
        <v>11097502</v>
      </c>
      <c r="U43" s="3">
        <v>80335881</v>
      </c>
      <c r="V43" s="3">
        <v>80335880</v>
      </c>
      <c r="W43" s="3">
        <v>121225233</v>
      </c>
      <c r="X43" s="3">
        <v>315926748</v>
      </c>
      <c r="Y43" s="3">
        <v>119478342</v>
      </c>
      <c r="Z43" s="3">
        <v>114380876</v>
      </c>
      <c r="AA43" s="3">
        <v>81005052</v>
      </c>
      <c r="AB43" s="3"/>
      <c r="AC43" s="27">
        <v>17192450340</v>
      </c>
      <c r="AD43" s="28">
        <v>42531518559</v>
      </c>
      <c r="AE43" s="135"/>
    </row>
    <row r="44" spans="1:31" x14ac:dyDescent="0.25">
      <c r="A44" s="29">
        <v>32</v>
      </c>
      <c r="B44" s="21" t="s">
        <v>142</v>
      </c>
      <c r="C44" s="21" t="s">
        <v>1276</v>
      </c>
      <c r="D44" s="22">
        <v>800094067</v>
      </c>
      <c r="E44" s="22">
        <v>119999000</v>
      </c>
      <c r="F44" s="23" t="s">
        <v>143</v>
      </c>
      <c r="G44" s="24">
        <v>164063999066</v>
      </c>
      <c r="H44" s="24">
        <v>348614493</v>
      </c>
      <c r="I44" s="3">
        <v>0</v>
      </c>
      <c r="J44" s="3">
        <v>0</v>
      </c>
      <c r="K44" s="3"/>
      <c r="L44" s="3"/>
      <c r="M44" s="3"/>
      <c r="N44" s="3"/>
      <c r="O44" s="3"/>
      <c r="P44" s="25">
        <v>164412613559</v>
      </c>
      <c r="Q44" s="26">
        <v>21875007126</v>
      </c>
      <c r="R44" s="3">
        <v>5078209807</v>
      </c>
      <c r="S44" s="3">
        <v>6011320284</v>
      </c>
      <c r="T44" s="3">
        <v>38180574</v>
      </c>
      <c r="U44" s="3">
        <v>153689853</v>
      </c>
      <c r="V44" s="3">
        <v>153689852</v>
      </c>
      <c r="W44" s="3">
        <v>0</v>
      </c>
      <c r="X44" s="3">
        <v>0</v>
      </c>
      <c r="Y44" s="3">
        <v>236323340</v>
      </c>
      <c r="Z44" s="3">
        <v>191824785</v>
      </c>
      <c r="AA44" s="3">
        <v>135851178</v>
      </c>
      <c r="AB44" s="3"/>
      <c r="AC44" s="27">
        <v>11999089673</v>
      </c>
      <c r="AD44" s="28">
        <v>130538516760</v>
      </c>
      <c r="AE44" s="135"/>
    </row>
    <row r="45" spans="1:31" x14ac:dyDescent="0.25">
      <c r="A45" s="20">
        <v>33</v>
      </c>
      <c r="B45" s="21" t="s">
        <v>144</v>
      </c>
      <c r="C45" s="21" t="s">
        <v>1288</v>
      </c>
      <c r="D45" s="22">
        <v>899999061</v>
      </c>
      <c r="E45" s="22">
        <v>210111001</v>
      </c>
      <c r="F45" s="23" t="s">
        <v>145</v>
      </c>
      <c r="G45" s="24">
        <v>2590533167730</v>
      </c>
      <c r="H45" s="24">
        <v>44150597070</v>
      </c>
      <c r="I45" s="3">
        <v>57951977472</v>
      </c>
      <c r="J45" s="3">
        <v>58232153781</v>
      </c>
      <c r="K45" s="3"/>
      <c r="L45" s="3"/>
      <c r="M45" s="3"/>
      <c r="N45" s="3"/>
      <c r="O45" s="3"/>
      <c r="P45" s="25">
        <v>2750867896053</v>
      </c>
      <c r="Q45" s="26">
        <v>716711049654</v>
      </c>
      <c r="R45" s="3">
        <v>228557765612</v>
      </c>
      <c r="S45" s="3">
        <v>32120141108</v>
      </c>
      <c r="T45" s="3">
        <v>4415059707</v>
      </c>
      <c r="U45" s="3">
        <v>7023445489</v>
      </c>
      <c r="V45" s="3">
        <v>7023445489</v>
      </c>
      <c r="W45" s="3">
        <v>14487994368</v>
      </c>
      <c r="X45" s="3">
        <v>58120173793</v>
      </c>
      <c r="Y45" s="3">
        <v>15269273071</v>
      </c>
      <c r="Z45" s="3">
        <v>11732821638</v>
      </c>
      <c r="AA45" s="3">
        <v>8309237155</v>
      </c>
      <c r="AB45" s="3"/>
      <c r="AC45" s="27">
        <v>387059357430</v>
      </c>
      <c r="AD45" s="28">
        <v>1647097488969</v>
      </c>
      <c r="AE45" s="135"/>
    </row>
    <row r="46" spans="1:31" x14ac:dyDescent="0.25">
      <c r="A46" s="29">
        <v>34</v>
      </c>
      <c r="B46" s="21" t="s">
        <v>146</v>
      </c>
      <c r="C46" s="21" t="s">
        <v>1285</v>
      </c>
      <c r="D46" s="22">
        <v>890102018</v>
      </c>
      <c r="E46" s="22">
        <v>210108001</v>
      </c>
      <c r="F46" s="23" t="s">
        <v>147</v>
      </c>
      <c r="G46" s="24">
        <v>695709508123</v>
      </c>
      <c r="H46" s="24">
        <v>0</v>
      </c>
      <c r="I46" s="3">
        <v>15375268352</v>
      </c>
      <c r="J46" s="3">
        <v>17307450683</v>
      </c>
      <c r="K46" s="3"/>
      <c r="L46" s="3"/>
      <c r="M46" s="3"/>
      <c r="N46" s="3"/>
      <c r="O46" s="3"/>
      <c r="P46" s="25">
        <v>728392227158</v>
      </c>
      <c r="Q46" s="26">
        <v>162428033918</v>
      </c>
      <c r="R46" s="3">
        <v>47398808675</v>
      </c>
      <c r="S46" s="3">
        <v>8124838159</v>
      </c>
      <c r="T46" s="3">
        <v>0</v>
      </c>
      <c r="U46" s="3">
        <v>1508091739</v>
      </c>
      <c r="V46" s="3">
        <v>1508091739</v>
      </c>
      <c r="W46" s="3">
        <v>3843817089</v>
      </c>
      <c r="X46" s="3">
        <v>17144773057</v>
      </c>
      <c r="Y46" s="3">
        <v>2313534452</v>
      </c>
      <c r="Z46" s="3">
        <v>2643132970</v>
      </c>
      <c r="AA46" s="3">
        <v>1871878680</v>
      </c>
      <c r="AB46" s="3"/>
      <c r="AC46" s="27">
        <v>86356966560</v>
      </c>
      <c r="AD46" s="28">
        <v>479607226680</v>
      </c>
      <c r="AE46" s="135"/>
    </row>
    <row r="47" spans="1:31" x14ac:dyDescent="0.25">
      <c r="A47" s="20">
        <v>35</v>
      </c>
      <c r="B47" s="21" t="s">
        <v>148</v>
      </c>
      <c r="C47" s="21" t="s">
        <v>1289</v>
      </c>
      <c r="D47" s="22">
        <v>890480184</v>
      </c>
      <c r="E47" s="22">
        <v>210113001</v>
      </c>
      <c r="F47" s="23" t="s">
        <v>149</v>
      </c>
      <c r="G47" s="24">
        <v>623273625716</v>
      </c>
      <c r="H47" s="24">
        <v>0</v>
      </c>
      <c r="I47" s="3">
        <v>15344712704</v>
      </c>
      <c r="J47" s="3">
        <v>12898807376</v>
      </c>
      <c r="K47" s="3"/>
      <c r="L47" s="3"/>
      <c r="M47" s="3"/>
      <c r="N47" s="3"/>
      <c r="O47" s="3"/>
      <c r="P47" s="25">
        <v>651517145796</v>
      </c>
      <c r="Q47" s="26">
        <v>143409890075</v>
      </c>
      <c r="R47" s="3">
        <v>40163314043</v>
      </c>
      <c r="S47" s="3">
        <v>4605330254</v>
      </c>
      <c r="T47" s="3">
        <v>0</v>
      </c>
      <c r="U47" s="3">
        <v>1011813994</v>
      </c>
      <c r="V47" s="3">
        <v>1011813993</v>
      </c>
      <c r="W47" s="3">
        <v>3836178177</v>
      </c>
      <c r="X47" s="3">
        <v>12898807376</v>
      </c>
      <c r="Y47" s="3">
        <v>1556169909</v>
      </c>
      <c r="Z47" s="3">
        <v>1865392821</v>
      </c>
      <c r="AA47" s="3">
        <v>1321079601</v>
      </c>
      <c r="AB47" s="3"/>
      <c r="AC47" s="27">
        <v>68269900168</v>
      </c>
      <c r="AD47" s="28">
        <v>439837355553</v>
      </c>
      <c r="AE47" s="135"/>
    </row>
    <row r="48" spans="1:31" x14ac:dyDescent="0.25">
      <c r="A48" s="29">
        <v>36</v>
      </c>
      <c r="B48" s="21" t="s">
        <v>150</v>
      </c>
      <c r="C48" s="21" t="s">
        <v>1315</v>
      </c>
      <c r="D48" s="22">
        <v>891780009</v>
      </c>
      <c r="E48" s="22">
        <v>210147001</v>
      </c>
      <c r="F48" s="23" t="s">
        <v>151</v>
      </c>
      <c r="G48" s="24">
        <v>336243977668</v>
      </c>
      <c r="H48" s="24">
        <v>0</v>
      </c>
      <c r="I48" s="3">
        <v>9217302912</v>
      </c>
      <c r="J48" s="3">
        <v>8731605307</v>
      </c>
      <c r="K48" s="3"/>
      <c r="L48" s="3"/>
      <c r="M48" s="3"/>
      <c r="N48" s="3"/>
      <c r="O48" s="3"/>
      <c r="P48" s="25">
        <v>354192885887</v>
      </c>
      <c r="Q48" s="26">
        <v>83152076007</v>
      </c>
      <c r="R48" s="3">
        <v>24620421444</v>
      </c>
      <c r="S48" s="3">
        <v>2179135737</v>
      </c>
      <c r="T48" s="3">
        <v>0</v>
      </c>
      <c r="U48" s="3">
        <v>518044443</v>
      </c>
      <c r="V48" s="3">
        <v>518044443</v>
      </c>
      <c r="W48" s="3">
        <v>2304325728</v>
      </c>
      <c r="X48" s="3">
        <v>8731605307</v>
      </c>
      <c r="Y48" s="3">
        <v>647315796</v>
      </c>
      <c r="Z48" s="3">
        <v>1211004234</v>
      </c>
      <c r="AA48" s="3">
        <v>857638656</v>
      </c>
      <c r="AB48" s="3"/>
      <c r="AC48" s="27">
        <v>41587535788</v>
      </c>
      <c r="AD48" s="28">
        <v>229453274092</v>
      </c>
      <c r="AE48" s="135"/>
    </row>
    <row r="49" spans="1:31" x14ac:dyDescent="0.25">
      <c r="A49" s="20">
        <v>37</v>
      </c>
      <c r="B49" s="21" t="s">
        <v>152</v>
      </c>
      <c r="C49" s="21" t="s">
        <v>1322</v>
      </c>
      <c r="D49" s="22">
        <v>890000464</v>
      </c>
      <c r="E49" s="22">
        <v>210163001</v>
      </c>
      <c r="F49" s="23" t="s">
        <v>153</v>
      </c>
      <c r="G49" s="24">
        <v>129103754486</v>
      </c>
      <c r="H49" s="24">
        <v>0</v>
      </c>
      <c r="I49" s="3">
        <v>2654826784</v>
      </c>
      <c r="J49" s="3">
        <v>3266516810</v>
      </c>
      <c r="K49" s="3"/>
      <c r="L49" s="3"/>
      <c r="M49" s="3"/>
      <c r="N49" s="3"/>
      <c r="O49" s="3"/>
      <c r="P49" s="25">
        <v>135025098080</v>
      </c>
      <c r="Q49" s="26">
        <v>40365261225</v>
      </c>
      <c r="R49" s="3">
        <v>13950282132</v>
      </c>
      <c r="S49" s="3">
        <v>937711401</v>
      </c>
      <c r="T49" s="3">
        <v>0</v>
      </c>
      <c r="U49" s="3">
        <v>401616345</v>
      </c>
      <c r="V49" s="3">
        <v>401616345</v>
      </c>
      <c r="W49" s="3">
        <v>663706695</v>
      </c>
      <c r="X49" s="3">
        <v>3266516810</v>
      </c>
      <c r="Y49" s="3">
        <v>630027899</v>
      </c>
      <c r="Z49" s="3">
        <v>658416297</v>
      </c>
      <c r="AA49" s="3">
        <v>466293388</v>
      </c>
      <c r="AB49" s="3"/>
      <c r="AC49" s="27">
        <v>21376187312</v>
      </c>
      <c r="AD49" s="28">
        <v>73283649543</v>
      </c>
      <c r="AE49" s="135"/>
    </row>
    <row r="50" spans="1:31" x14ac:dyDescent="0.25">
      <c r="A50" s="29">
        <v>38</v>
      </c>
      <c r="B50" s="21" t="s">
        <v>154</v>
      </c>
      <c r="C50" s="21" t="s">
        <v>1327</v>
      </c>
      <c r="D50" s="22">
        <v>890201900</v>
      </c>
      <c r="E50" s="22">
        <v>218168081</v>
      </c>
      <c r="F50" s="23" t="s">
        <v>155</v>
      </c>
      <c r="G50" s="24">
        <v>133643771285</v>
      </c>
      <c r="H50" s="24">
        <v>0</v>
      </c>
      <c r="I50" s="3">
        <v>3793294080</v>
      </c>
      <c r="J50" s="3">
        <v>3712240610</v>
      </c>
      <c r="K50" s="3"/>
      <c r="L50" s="3"/>
      <c r="M50" s="3"/>
      <c r="N50" s="3"/>
      <c r="O50" s="3"/>
      <c r="P50" s="25">
        <v>141149305975</v>
      </c>
      <c r="Q50" s="26">
        <v>31965776718</v>
      </c>
      <c r="R50" s="3">
        <v>10295559149</v>
      </c>
      <c r="S50" s="3">
        <v>940621733</v>
      </c>
      <c r="T50" s="3">
        <v>0</v>
      </c>
      <c r="U50" s="3">
        <v>312781204</v>
      </c>
      <c r="V50" s="3">
        <v>312781203</v>
      </c>
      <c r="W50" s="3">
        <v>948323520</v>
      </c>
      <c r="X50" s="3">
        <v>3712240610</v>
      </c>
      <c r="Y50" s="3">
        <v>500803573</v>
      </c>
      <c r="Z50" s="3">
        <v>504105529</v>
      </c>
      <c r="AA50" s="3">
        <v>357009808</v>
      </c>
      <c r="AB50" s="3"/>
      <c r="AC50" s="27">
        <v>17884226329</v>
      </c>
      <c r="AD50" s="28">
        <v>91299302928</v>
      </c>
      <c r="AE50" s="135"/>
    </row>
    <row r="51" spans="1:31" x14ac:dyDescent="0.25">
      <c r="A51" s="20">
        <v>39</v>
      </c>
      <c r="B51" s="21" t="s">
        <v>156</v>
      </c>
      <c r="C51" s="21" t="s">
        <v>1279</v>
      </c>
      <c r="D51" s="22">
        <v>890980112</v>
      </c>
      <c r="E51" s="22">
        <v>218805088</v>
      </c>
      <c r="F51" s="23" t="s">
        <v>157</v>
      </c>
      <c r="G51" s="24">
        <v>197619833309</v>
      </c>
      <c r="H51" s="24">
        <v>0</v>
      </c>
      <c r="I51" s="3">
        <v>4639110272</v>
      </c>
      <c r="J51" s="3">
        <v>4747185402</v>
      </c>
      <c r="K51" s="3"/>
      <c r="L51" s="3"/>
      <c r="M51" s="3"/>
      <c r="N51" s="3"/>
      <c r="O51" s="3"/>
      <c r="P51" s="25">
        <v>207006128983</v>
      </c>
      <c r="Q51" s="26">
        <v>43890378469</v>
      </c>
      <c r="R51" s="3">
        <v>13393577482</v>
      </c>
      <c r="S51" s="3">
        <v>2135552076</v>
      </c>
      <c r="T51" s="3">
        <v>0</v>
      </c>
      <c r="U51" s="3">
        <v>420827770</v>
      </c>
      <c r="V51" s="3">
        <v>420827770</v>
      </c>
      <c r="W51" s="3">
        <v>1159777569</v>
      </c>
      <c r="X51" s="3">
        <v>4170517504</v>
      </c>
      <c r="Y51" s="3">
        <v>737563595</v>
      </c>
      <c r="Z51" s="3">
        <v>685380613</v>
      </c>
      <c r="AA51" s="3">
        <v>485389638</v>
      </c>
      <c r="AB51" s="3"/>
      <c r="AC51" s="27">
        <v>23609414017</v>
      </c>
      <c r="AD51" s="28">
        <v>139506336497</v>
      </c>
      <c r="AE51" s="135"/>
    </row>
    <row r="52" spans="1:31" x14ac:dyDescent="0.25">
      <c r="A52" s="32">
        <v>40</v>
      </c>
      <c r="B52" s="33" t="s">
        <v>158</v>
      </c>
      <c r="C52" s="33" t="s">
        <v>1325</v>
      </c>
      <c r="D52" s="22">
        <v>890201222</v>
      </c>
      <c r="E52" s="22">
        <v>210168001</v>
      </c>
      <c r="F52" s="23" t="s">
        <v>159</v>
      </c>
      <c r="G52" s="24">
        <v>271709440605</v>
      </c>
      <c r="H52" s="24">
        <v>0</v>
      </c>
      <c r="I52" s="3">
        <v>6205714176</v>
      </c>
      <c r="J52" s="3">
        <v>5543334854</v>
      </c>
      <c r="K52" s="3"/>
      <c r="L52" s="3"/>
      <c r="M52" s="3"/>
      <c r="N52" s="37"/>
      <c r="O52" s="37"/>
      <c r="P52" s="25">
        <v>283458489635</v>
      </c>
      <c r="Q52" s="26">
        <v>67766000039</v>
      </c>
      <c r="R52" s="3">
        <v>22042523088</v>
      </c>
      <c r="S52" s="3">
        <v>1619435860</v>
      </c>
      <c r="T52" s="3">
        <v>0</v>
      </c>
      <c r="U52" s="3">
        <v>677711180</v>
      </c>
      <c r="V52" s="3">
        <v>677711179</v>
      </c>
      <c r="W52" s="3">
        <v>1551428544</v>
      </c>
      <c r="X52" s="3">
        <v>5476529810</v>
      </c>
      <c r="Y52" s="3">
        <v>1083191951</v>
      </c>
      <c r="Z52" s="3">
        <v>1077575841</v>
      </c>
      <c r="AA52" s="3">
        <v>763144067</v>
      </c>
      <c r="AB52" s="3"/>
      <c r="AC52" s="27">
        <v>34969251520</v>
      </c>
      <c r="AD52" s="28">
        <v>180723238076</v>
      </c>
      <c r="AE52" s="135"/>
    </row>
    <row r="53" spans="1:31" s="48" customFormat="1" x14ac:dyDescent="0.25">
      <c r="A53" s="30">
        <v>41</v>
      </c>
      <c r="B53" s="31" t="s">
        <v>160</v>
      </c>
      <c r="C53" s="31" t="s">
        <v>1333</v>
      </c>
      <c r="D53" s="38">
        <v>890399045</v>
      </c>
      <c r="E53" s="22">
        <v>210976109</v>
      </c>
      <c r="F53" s="39" t="s">
        <v>161</v>
      </c>
      <c r="G53" s="24">
        <v>206274643895</v>
      </c>
      <c r="H53" s="24">
        <v>0</v>
      </c>
      <c r="I53" s="3">
        <v>4998493184</v>
      </c>
      <c r="J53" s="3">
        <v>4552135813</v>
      </c>
      <c r="K53" s="41"/>
      <c r="L53" s="41"/>
      <c r="M53" s="41"/>
      <c r="N53" s="41"/>
      <c r="O53" s="42"/>
      <c r="P53" s="43">
        <v>215825272892</v>
      </c>
      <c r="Q53" s="26">
        <v>48734077901</v>
      </c>
      <c r="R53" s="3">
        <v>15389987327</v>
      </c>
      <c r="S53" s="3">
        <v>1502815405</v>
      </c>
      <c r="T53" s="3">
        <v>0</v>
      </c>
      <c r="U53" s="3">
        <v>386632439</v>
      </c>
      <c r="V53" s="3">
        <v>386632439</v>
      </c>
      <c r="W53" s="3">
        <v>0</v>
      </c>
      <c r="X53" s="3">
        <v>4378531520</v>
      </c>
      <c r="Y53" s="3">
        <v>578884030</v>
      </c>
      <c r="Z53" s="3">
        <v>749326002</v>
      </c>
      <c r="AA53" s="3">
        <v>530676052</v>
      </c>
      <c r="AB53" s="3"/>
      <c r="AC53" s="27">
        <v>23903485214</v>
      </c>
      <c r="AD53" s="28">
        <v>148673030599</v>
      </c>
      <c r="AE53" s="135"/>
    </row>
    <row r="54" spans="1:31" x14ac:dyDescent="0.25">
      <c r="A54" s="29">
        <v>42</v>
      </c>
      <c r="B54" s="21" t="s">
        <v>162</v>
      </c>
      <c r="C54" s="21" t="s">
        <v>1334</v>
      </c>
      <c r="D54" s="22">
        <v>891380033</v>
      </c>
      <c r="E54" s="22">
        <v>211176111</v>
      </c>
      <c r="F54" s="23" t="s">
        <v>163</v>
      </c>
      <c r="G54" s="24">
        <v>45154824533</v>
      </c>
      <c r="H54" s="24">
        <v>0</v>
      </c>
      <c r="I54" s="3">
        <v>947590304</v>
      </c>
      <c r="J54" s="3">
        <v>1230898330</v>
      </c>
      <c r="K54" s="3"/>
      <c r="L54" s="3"/>
      <c r="M54" s="3"/>
      <c r="N54" s="3"/>
      <c r="O54" s="3"/>
      <c r="P54" s="25">
        <v>47333313167</v>
      </c>
      <c r="Q54" s="26">
        <v>15042701395</v>
      </c>
      <c r="R54" s="3">
        <v>5203511910</v>
      </c>
      <c r="S54" s="3">
        <v>300328773</v>
      </c>
      <c r="T54" s="3">
        <v>0</v>
      </c>
      <c r="U54" s="3">
        <v>134786935</v>
      </c>
      <c r="V54" s="3">
        <v>134786934</v>
      </c>
      <c r="W54" s="3">
        <v>236897577</v>
      </c>
      <c r="X54" s="3">
        <v>1230898330</v>
      </c>
      <c r="Y54" s="3">
        <v>212587697</v>
      </c>
      <c r="Z54" s="3">
        <v>244380955</v>
      </c>
      <c r="AA54" s="3">
        <v>173071693</v>
      </c>
      <c r="AB54" s="3"/>
      <c r="AC54" s="27">
        <v>7871250804</v>
      </c>
      <c r="AD54" s="28">
        <v>24419360968</v>
      </c>
      <c r="AE54" s="135"/>
    </row>
    <row r="55" spans="1:31" x14ac:dyDescent="0.25">
      <c r="A55" s="20">
        <v>43</v>
      </c>
      <c r="B55" s="21" t="s">
        <v>164</v>
      </c>
      <c r="C55" s="21" t="s">
        <v>1332</v>
      </c>
      <c r="D55" s="22">
        <v>890399011</v>
      </c>
      <c r="E55" s="22">
        <v>210176001</v>
      </c>
      <c r="F55" s="23" t="s">
        <v>165</v>
      </c>
      <c r="G55" s="24">
        <v>724287246992</v>
      </c>
      <c r="H55" s="24">
        <v>0</v>
      </c>
      <c r="I55" s="3">
        <v>13728583168</v>
      </c>
      <c r="J55" s="3">
        <v>14078221090</v>
      </c>
      <c r="K55" s="3"/>
      <c r="L55" s="3"/>
      <c r="M55" s="3"/>
      <c r="N55" s="3"/>
      <c r="O55" s="3"/>
      <c r="P55" s="25">
        <v>752094051250</v>
      </c>
      <c r="Q55" s="26">
        <v>182209428776</v>
      </c>
      <c r="R55" s="3">
        <v>49768785879</v>
      </c>
      <c r="S55" s="3">
        <v>6261865621</v>
      </c>
      <c r="T55" s="3">
        <v>0</v>
      </c>
      <c r="U55" s="3">
        <v>1250896157</v>
      </c>
      <c r="V55" s="3">
        <v>1250896157</v>
      </c>
      <c r="W55" s="3">
        <v>3432145791</v>
      </c>
      <c r="X55" s="3">
        <v>14078221090</v>
      </c>
      <c r="Y55" s="3">
        <v>1917787275</v>
      </c>
      <c r="Z55" s="3">
        <v>2330261456</v>
      </c>
      <c r="AA55" s="3">
        <v>1650301664</v>
      </c>
      <c r="AB55" s="3"/>
      <c r="AC55" s="27">
        <v>81941161090</v>
      </c>
      <c r="AD55" s="28">
        <v>487943461384</v>
      </c>
      <c r="AE55" s="135"/>
    </row>
    <row r="56" spans="1:31" x14ac:dyDescent="0.25">
      <c r="A56" s="29">
        <v>44</v>
      </c>
      <c r="B56" s="21" t="s">
        <v>166</v>
      </c>
      <c r="C56" s="21" t="s">
        <v>1335</v>
      </c>
      <c r="D56" s="22">
        <v>891900493</v>
      </c>
      <c r="E56" s="22">
        <v>214776147</v>
      </c>
      <c r="F56" s="23" t="s">
        <v>167</v>
      </c>
      <c r="G56" s="24">
        <v>54971951184</v>
      </c>
      <c r="H56" s="24">
        <v>0</v>
      </c>
      <c r="I56" s="3">
        <v>1336256576</v>
      </c>
      <c r="J56" s="3">
        <v>1398611433</v>
      </c>
      <c r="K56" s="3"/>
      <c r="L56" s="3"/>
      <c r="M56" s="3"/>
      <c r="N56" s="3"/>
      <c r="O56" s="3"/>
      <c r="P56" s="25">
        <v>57706819193</v>
      </c>
      <c r="Q56" s="26">
        <v>15630489656</v>
      </c>
      <c r="R56" s="3">
        <v>5186765677</v>
      </c>
      <c r="S56" s="3">
        <v>535787907</v>
      </c>
      <c r="T56" s="3">
        <v>0</v>
      </c>
      <c r="U56" s="3">
        <v>140299122</v>
      </c>
      <c r="V56" s="3">
        <v>140299121</v>
      </c>
      <c r="W56" s="3">
        <v>334064145</v>
      </c>
      <c r="X56" s="3">
        <v>1398611433</v>
      </c>
      <c r="Y56" s="3">
        <v>219403340</v>
      </c>
      <c r="Z56" s="3">
        <v>246592123</v>
      </c>
      <c r="AA56" s="3">
        <v>174637653</v>
      </c>
      <c r="AB56" s="3"/>
      <c r="AC56" s="27">
        <v>8376460521</v>
      </c>
      <c r="AD56" s="28">
        <v>33699869016</v>
      </c>
      <c r="AE56" s="135"/>
    </row>
    <row r="57" spans="1:31" x14ac:dyDescent="0.25">
      <c r="A57" s="20">
        <v>45</v>
      </c>
      <c r="B57" s="21" t="s">
        <v>168</v>
      </c>
      <c r="C57" s="21" t="s">
        <v>1316</v>
      </c>
      <c r="D57" s="22">
        <v>891780043</v>
      </c>
      <c r="E57" s="22">
        <v>218947189</v>
      </c>
      <c r="F57" s="23" t="s">
        <v>169</v>
      </c>
      <c r="G57" s="24">
        <v>97846041752</v>
      </c>
      <c r="H57" s="24">
        <v>0</v>
      </c>
      <c r="I57" s="3">
        <v>2961493248</v>
      </c>
      <c r="J57" s="3">
        <v>2670319292</v>
      </c>
      <c r="K57" s="3"/>
      <c r="L57" s="3"/>
      <c r="M57" s="3"/>
      <c r="N57" s="3"/>
      <c r="O57" s="3"/>
      <c r="P57" s="25">
        <v>103477854292</v>
      </c>
      <c r="Q57" s="26">
        <v>23395619168</v>
      </c>
      <c r="R57" s="3">
        <v>8289858370</v>
      </c>
      <c r="S57" s="3">
        <v>800844932</v>
      </c>
      <c r="T57" s="3">
        <v>0</v>
      </c>
      <c r="U57" s="3">
        <v>195723645</v>
      </c>
      <c r="V57" s="3">
        <v>195723645</v>
      </c>
      <c r="W57" s="3">
        <v>740373312</v>
      </c>
      <c r="X57" s="3">
        <v>2670319292</v>
      </c>
      <c r="Y57" s="3">
        <v>277303180</v>
      </c>
      <c r="Z57" s="3">
        <v>349459960</v>
      </c>
      <c r="AA57" s="3">
        <v>247489118</v>
      </c>
      <c r="AB57" s="3"/>
      <c r="AC57" s="27">
        <v>13767095454</v>
      </c>
      <c r="AD57" s="28">
        <v>66315139670</v>
      </c>
      <c r="AE57" s="135"/>
    </row>
    <row r="58" spans="1:31" x14ac:dyDescent="0.25">
      <c r="A58" s="29">
        <v>46</v>
      </c>
      <c r="B58" s="21" t="s">
        <v>170</v>
      </c>
      <c r="C58" s="21" t="s">
        <v>1321</v>
      </c>
      <c r="D58" s="22">
        <v>890501434</v>
      </c>
      <c r="E58" s="22">
        <v>210154001</v>
      </c>
      <c r="F58" s="23" t="s">
        <v>171</v>
      </c>
      <c r="G58" s="24">
        <v>408252155792</v>
      </c>
      <c r="H58" s="24">
        <v>0</v>
      </c>
      <c r="I58" s="3">
        <v>10676903808</v>
      </c>
      <c r="J58" s="3">
        <v>9622290045</v>
      </c>
      <c r="K58" s="3"/>
      <c r="L58" s="3"/>
      <c r="M58" s="3"/>
      <c r="N58" s="37"/>
      <c r="O58" s="37"/>
      <c r="P58" s="25">
        <v>428551349645</v>
      </c>
      <c r="Q58" s="26">
        <v>100588583849</v>
      </c>
      <c r="R58" s="3">
        <v>30698380951</v>
      </c>
      <c r="S58" s="3">
        <v>2923557477</v>
      </c>
      <c r="T58" s="3">
        <v>0</v>
      </c>
      <c r="U58" s="3">
        <v>950249147</v>
      </c>
      <c r="V58" s="3">
        <v>950249146</v>
      </c>
      <c r="W58" s="3">
        <v>2669225952</v>
      </c>
      <c r="X58" s="3">
        <v>9474792470</v>
      </c>
      <c r="Y58" s="3">
        <v>1568004268</v>
      </c>
      <c r="Z58" s="3">
        <v>1544583449</v>
      </c>
      <c r="AA58" s="3">
        <v>1093880959</v>
      </c>
      <c r="AB58" s="3"/>
      <c r="AC58" s="27">
        <v>51872923819</v>
      </c>
      <c r="AD58" s="28">
        <v>276089841977</v>
      </c>
      <c r="AE58" s="135"/>
    </row>
    <row r="59" spans="1:31" x14ac:dyDescent="0.25">
      <c r="A59" s="20">
        <v>47</v>
      </c>
      <c r="B59" s="21" t="s">
        <v>172</v>
      </c>
      <c r="C59" s="21" t="s">
        <v>1324</v>
      </c>
      <c r="D59" s="22">
        <v>800099310</v>
      </c>
      <c r="E59" s="22">
        <v>217066170</v>
      </c>
      <c r="F59" s="23" t="s">
        <v>173</v>
      </c>
      <c r="G59" s="24">
        <v>87802015628</v>
      </c>
      <c r="H59" s="24">
        <v>0</v>
      </c>
      <c r="I59" s="3">
        <v>2232378880</v>
      </c>
      <c r="J59" s="3">
        <v>2214388542</v>
      </c>
      <c r="K59" s="3"/>
      <c r="L59" s="3"/>
      <c r="M59" s="3"/>
      <c r="N59" s="3"/>
      <c r="O59" s="3"/>
      <c r="P59" s="25">
        <v>92248783050</v>
      </c>
      <c r="Q59" s="26">
        <v>25208586528</v>
      </c>
      <c r="R59" s="3">
        <v>8315348697</v>
      </c>
      <c r="S59" s="3">
        <v>1382648868</v>
      </c>
      <c r="T59" s="3">
        <v>0</v>
      </c>
      <c r="U59" s="3">
        <v>258418252</v>
      </c>
      <c r="V59" s="3">
        <v>258418251</v>
      </c>
      <c r="W59" s="3">
        <v>558094719</v>
      </c>
      <c r="X59" s="3">
        <v>1993352190</v>
      </c>
      <c r="Y59" s="3">
        <v>419286628</v>
      </c>
      <c r="Z59" s="3">
        <v>420755611</v>
      </c>
      <c r="AA59" s="3">
        <v>297981019</v>
      </c>
      <c r="AB59" s="3"/>
      <c r="AC59" s="27">
        <v>13904304235</v>
      </c>
      <c r="AD59" s="28">
        <v>53135892287</v>
      </c>
      <c r="AE59" s="135"/>
    </row>
    <row r="60" spans="1:31" x14ac:dyDescent="0.25">
      <c r="A60" s="29">
        <v>48</v>
      </c>
      <c r="B60" s="21" t="s">
        <v>174</v>
      </c>
      <c r="C60" s="21" t="s">
        <v>1292</v>
      </c>
      <c r="D60" s="22">
        <v>891855138</v>
      </c>
      <c r="E60" s="22">
        <v>213815238</v>
      </c>
      <c r="F60" s="23" t="s">
        <v>175</v>
      </c>
      <c r="G60" s="24">
        <v>63918290383</v>
      </c>
      <c r="H60" s="24">
        <v>0</v>
      </c>
      <c r="I60" s="3">
        <v>1210849360</v>
      </c>
      <c r="J60" s="3">
        <v>1590009093</v>
      </c>
      <c r="K60" s="3"/>
      <c r="L60" s="3"/>
      <c r="M60" s="3"/>
      <c r="N60" s="3"/>
      <c r="O60" s="3"/>
      <c r="P60" s="25">
        <v>66719148836</v>
      </c>
      <c r="Q60" s="26">
        <v>18523013675</v>
      </c>
      <c r="R60" s="3">
        <v>6231692091</v>
      </c>
      <c r="S60" s="3">
        <v>609445096</v>
      </c>
      <c r="T60" s="3">
        <v>0</v>
      </c>
      <c r="U60" s="3">
        <v>178528015</v>
      </c>
      <c r="V60" s="3">
        <v>178528015</v>
      </c>
      <c r="W60" s="3">
        <v>302712339</v>
      </c>
      <c r="X60" s="3">
        <v>1590009093</v>
      </c>
      <c r="Y60" s="3">
        <v>280591652</v>
      </c>
      <c r="Z60" s="3">
        <v>304501448</v>
      </c>
      <c r="AA60" s="3">
        <v>215649297</v>
      </c>
      <c r="AB60" s="3"/>
      <c r="AC60" s="27">
        <v>9891657046</v>
      </c>
      <c r="AD60" s="28">
        <v>38304478115</v>
      </c>
      <c r="AE60" s="135"/>
    </row>
    <row r="61" spans="1:31" x14ac:dyDescent="0.25">
      <c r="A61" s="20">
        <v>49</v>
      </c>
      <c r="B61" s="21" t="s">
        <v>176</v>
      </c>
      <c r="C61" s="21" t="s">
        <v>1280</v>
      </c>
      <c r="D61" s="22">
        <v>890907106</v>
      </c>
      <c r="E61" s="22">
        <v>216605266</v>
      </c>
      <c r="F61" s="23" t="s">
        <v>177</v>
      </c>
      <c r="G61" s="24">
        <v>41557965314</v>
      </c>
      <c r="H61" s="24">
        <v>0</v>
      </c>
      <c r="I61" s="3">
        <v>1139134096</v>
      </c>
      <c r="J61" s="3">
        <v>1427403908</v>
      </c>
      <c r="K61" s="3"/>
      <c r="L61" s="3"/>
      <c r="M61" s="3"/>
      <c r="N61" s="3"/>
      <c r="O61" s="3"/>
      <c r="P61" s="25">
        <v>44124503318</v>
      </c>
      <c r="Q61" s="26">
        <v>15393319332</v>
      </c>
      <c r="R61" s="3">
        <v>5091082233</v>
      </c>
      <c r="S61" s="3">
        <v>1453734464</v>
      </c>
      <c r="T61" s="3">
        <v>0</v>
      </c>
      <c r="U61" s="3">
        <v>164552355</v>
      </c>
      <c r="V61" s="3">
        <v>164552355</v>
      </c>
      <c r="W61" s="3">
        <v>284783523</v>
      </c>
      <c r="X61" s="3">
        <v>1427403908</v>
      </c>
      <c r="Y61" s="3">
        <v>262968569</v>
      </c>
      <c r="Z61" s="3">
        <v>273564783</v>
      </c>
      <c r="AA61" s="3">
        <v>193739812</v>
      </c>
      <c r="AB61" s="3"/>
      <c r="AC61" s="27">
        <v>9316382002</v>
      </c>
      <c r="AD61" s="28">
        <v>19414801984</v>
      </c>
      <c r="AE61" s="135"/>
    </row>
    <row r="62" spans="1:31" x14ac:dyDescent="0.25">
      <c r="A62" s="29">
        <v>50</v>
      </c>
      <c r="B62" s="21" t="s">
        <v>178</v>
      </c>
      <c r="C62" s="21" t="s">
        <v>1295</v>
      </c>
      <c r="D62" s="22">
        <v>800095728</v>
      </c>
      <c r="E62" s="22">
        <v>210118001</v>
      </c>
      <c r="F62" s="23" t="s">
        <v>179</v>
      </c>
      <c r="G62" s="24">
        <v>114070559242</v>
      </c>
      <c r="H62" s="24">
        <v>0</v>
      </c>
      <c r="I62" s="3">
        <v>2947417536</v>
      </c>
      <c r="J62" s="3">
        <v>2655488927</v>
      </c>
      <c r="K62" s="3"/>
      <c r="L62" s="3"/>
      <c r="M62" s="3"/>
      <c r="N62" s="3"/>
      <c r="O62" s="3"/>
      <c r="P62" s="25">
        <v>119673465705</v>
      </c>
      <c r="Q62" s="26">
        <v>30806309514</v>
      </c>
      <c r="R62" s="3">
        <v>9888322230</v>
      </c>
      <c r="S62" s="3">
        <v>1217690257</v>
      </c>
      <c r="T62" s="3">
        <v>0</v>
      </c>
      <c r="U62" s="3">
        <v>287797969</v>
      </c>
      <c r="V62" s="3">
        <v>287797969</v>
      </c>
      <c r="W62" s="3">
        <v>736854384</v>
      </c>
      <c r="X62" s="3">
        <v>2655488927</v>
      </c>
      <c r="Y62" s="3">
        <v>460494453</v>
      </c>
      <c r="Z62" s="3">
        <v>477232454</v>
      </c>
      <c r="AA62" s="3">
        <v>337978174</v>
      </c>
      <c r="AB62" s="3"/>
      <c r="AC62" s="27">
        <v>16349656817</v>
      </c>
      <c r="AD62" s="28">
        <v>72517499374</v>
      </c>
      <c r="AE62" s="135"/>
    </row>
    <row r="63" spans="1:31" x14ac:dyDescent="0.25">
      <c r="A63" s="20">
        <v>51</v>
      </c>
      <c r="B63" s="21" t="s">
        <v>180</v>
      </c>
      <c r="C63" s="21" t="s">
        <v>1326</v>
      </c>
      <c r="D63" s="22">
        <v>890205176</v>
      </c>
      <c r="E63" s="22">
        <v>217668276</v>
      </c>
      <c r="F63" s="23" t="s">
        <v>181</v>
      </c>
      <c r="G63" s="24">
        <v>102446445193</v>
      </c>
      <c r="H63" s="24">
        <v>0</v>
      </c>
      <c r="I63" s="3">
        <v>2299180800</v>
      </c>
      <c r="J63" s="3">
        <v>2568312539</v>
      </c>
      <c r="K63" s="3"/>
      <c r="L63" s="3"/>
      <c r="M63" s="3"/>
      <c r="N63" s="3"/>
      <c r="O63" s="3"/>
      <c r="P63" s="25">
        <v>107313938532</v>
      </c>
      <c r="Q63" s="26">
        <v>27835279061</v>
      </c>
      <c r="R63" s="3">
        <v>9112347641</v>
      </c>
      <c r="S63" s="3">
        <v>778272779</v>
      </c>
      <c r="T63" s="3">
        <v>0</v>
      </c>
      <c r="U63" s="3">
        <v>282225857</v>
      </c>
      <c r="V63" s="3">
        <v>282225856</v>
      </c>
      <c r="W63" s="3">
        <v>574795200</v>
      </c>
      <c r="X63" s="3">
        <v>2568312539</v>
      </c>
      <c r="Y63" s="3">
        <v>433488366</v>
      </c>
      <c r="Z63" s="3">
        <v>480639954</v>
      </c>
      <c r="AA63" s="3">
        <v>340391382</v>
      </c>
      <c r="AB63" s="3"/>
      <c r="AC63" s="27">
        <v>14852699574</v>
      </c>
      <c r="AD63" s="28">
        <v>64625959897</v>
      </c>
      <c r="AE63" s="135"/>
    </row>
    <row r="64" spans="1:31" x14ac:dyDescent="0.25">
      <c r="A64" s="29">
        <v>52</v>
      </c>
      <c r="B64" s="21" t="s">
        <v>182</v>
      </c>
      <c r="C64" s="21" t="s">
        <v>1304</v>
      </c>
      <c r="D64" s="22">
        <v>890680008</v>
      </c>
      <c r="E64" s="22">
        <v>219025290</v>
      </c>
      <c r="F64" s="23" t="s">
        <v>183</v>
      </c>
      <c r="G64" s="24">
        <v>61859503587</v>
      </c>
      <c r="H64" s="24">
        <v>0</v>
      </c>
      <c r="I64" s="3">
        <v>1354847696</v>
      </c>
      <c r="J64" s="3">
        <v>1602820646</v>
      </c>
      <c r="K64" s="3"/>
      <c r="L64" s="3"/>
      <c r="M64" s="3"/>
      <c r="N64" s="3"/>
      <c r="O64" s="3"/>
      <c r="P64" s="25">
        <v>64817171929</v>
      </c>
      <c r="Q64" s="26">
        <v>18029853961</v>
      </c>
      <c r="R64" s="3">
        <v>5779707453</v>
      </c>
      <c r="S64" s="3">
        <v>457025998</v>
      </c>
      <c r="T64" s="3">
        <v>0</v>
      </c>
      <c r="U64" s="3">
        <v>165158752</v>
      </c>
      <c r="V64" s="3">
        <v>165158751</v>
      </c>
      <c r="W64" s="3">
        <v>338711925</v>
      </c>
      <c r="X64" s="3">
        <v>1602820646</v>
      </c>
      <c r="Y64" s="3">
        <v>258445130</v>
      </c>
      <c r="Z64" s="3">
        <v>301865072</v>
      </c>
      <c r="AA64" s="3">
        <v>213782205</v>
      </c>
      <c r="AB64" s="3"/>
      <c r="AC64" s="27">
        <v>9282675932</v>
      </c>
      <c r="AD64" s="28">
        <v>37504642036</v>
      </c>
      <c r="AE64" s="135"/>
    </row>
    <row r="65" spans="1:31" x14ac:dyDescent="0.25">
      <c r="A65" s="20">
        <v>53</v>
      </c>
      <c r="B65" s="21" t="s">
        <v>184</v>
      </c>
      <c r="C65" s="21" t="s">
        <v>1305</v>
      </c>
      <c r="D65" s="22">
        <v>890680378</v>
      </c>
      <c r="E65" s="22">
        <v>210725307</v>
      </c>
      <c r="F65" s="23" t="s">
        <v>185</v>
      </c>
      <c r="G65" s="24">
        <v>39072483676</v>
      </c>
      <c r="H65" s="24">
        <v>0</v>
      </c>
      <c r="I65" s="3">
        <v>833052208</v>
      </c>
      <c r="J65" s="3">
        <v>1085117079</v>
      </c>
      <c r="K65" s="3"/>
      <c r="L65" s="3"/>
      <c r="M65" s="3"/>
      <c r="N65" s="3"/>
      <c r="O65" s="3"/>
      <c r="P65" s="25">
        <v>40990652963</v>
      </c>
      <c r="Q65" s="26">
        <v>11712763077</v>
      </c>
      <c r="R65" s="3">
        <v>4035483920</v>
      </c>
      <c r="S65" s="3">
        <v>416036266</v>
      </c>
      <c r="T65" s="3">
        <v>0</v>
      </c>
      <c r="U65" s="3">
        <v>110799134</v>
      </c>
      <c r="V65" s="3">
        <v>110799133</v>
      </c>
      <c r="W65" s="3">
        <v>208263051</v>
      </c>
      <c r="X65" s="3">
        <v>1085117079</v>
      </c>
      <c r="Y65" s="3">
        <v>173207189</v>
      </c>
      <c r="Z65" s="3">
        <v>188133234</v>
      </c>
      <c r="AA65" s="3">
        <v>133236804</v>
      </c>
      <c r="AB65" s="3"/>
      <c r="AC65" s="27">
        <v>6461075810</v>
      </c>
      <c r="AD65" s="28">
        <v>22816814076</v>
      </c>
      <c r="AE65" s="135"/>
    </row>
    <row r="66" spans="1:31" x14ac:dyDescent="0.25">
      <c r="A66" s="49">
        <v>54</v>
      </c>
      <c r="B66" s="31" t="s">
        <v>186</v>
      </c>
      <c r="C66" s="31" t="s">
        <v>1328</v>
      </c>
      <c r="D66" s="22">
        <v>890204802</v>
      </c>
      <c r="E66" s="22">
        <v>210768307</v>
      </c>
      <c r="F66" s="23" t="s">
        <v>187</v>
      </c>
      <c r="G66" s="24">
        <v>94327802531</v>
      </c>
      <c r="H66" s="24">
        <v>0</v>
      </c>
      <c r="I66" s="3">
        <v>2106042560</v>
      </c>
      <c r="J66" s="3">
        <v>2096703393</v>
      </c>
      <c r="K66" s="3"/>
      <c r="L66" s="3"/>
      <c r="M66" s="3"/>
      <c r="N66" s="3"/>
      <c r="O66" s="3"/>
      <c r="P66" s="25">
        <v>98530548484</v>
      </c>
      <c r="Q66" s="26">
        <v>24742615872</v>
      </c>
      <c r="R66" s="3">
        <v>7147412820</v>
      </c>
      <c r="S66" s="3">
        <v>1173156319</v>
      </c>
      <c r="T66" s="3">
        <v>0</v>
      </c>
      <c r="U66" s="3">
        <v>212491219</v>
      </c>
      <c r="V66" s="3">
        <v>212491219</v>
      </c>
      <c r="W66" s="3">
        <v>526510641</v>
      </c>
      <c r="X66" s="3">
        <v>2096703393</v>
      </c>
      <c r="Y66" s="3">
        <v>330773283</v>
      </c>
      <c r="Z66" s="3">
        <v>364693906</v>
      </c>
      <c r="AA66" s="3">
        <v>258277867</v>
      </c>
      <c r="AB66" s="3"/>
      <c r="AC66" s="27">
        <v>12322510667</v>
      </c>
      <c r="AD66" s="28">
        <v>61465421945</v>
      </c>
      <c r="AE66" s="135"/>
    </row>
    <row r="67" spans="1:31" x14ac:dyDescent="0.25">
      <c r="A67" s="20">
        <v>55</v>
      </c>
      <c r="B67" s="21" t="s">
        <v>188</v>
      </c>
      <c r="C67" s="21" t="s">
        <v>1331</v>
      </c>
      <c r="D67" s="22">
        <v>800113389</v>
      </c>
      <c r="E67" s="22">
        <v>210173001</v>
      </c>
      <c r="F67" s="23" t="s">
        <v>189</v>
      </c>
      <c r="G67" s="24">
        <v>284617745015</v>
      </c>
      <c r="H67" s="24">
        <v>0</v>
      </c>
      <c r="I67" s="3">
        <v>6016382464</v>
      </c>
      <c r="J67" s="3">
        <v>6314804550</v>
      </c>
      <c r="K67" s="3"/>
      <c r="L67" s="3"/>
      <c r="M67" s="3"/>
      <c r="N67" s="3"/>
      <c r="O67" s="3"/>
      <c r="P67" s="25">
        <v>296948932029</v>
      </c>
      <c r="Q67" s="26">
        <v>79966944145</v>
      </c>
      <c r="R67" s="3">
        <v>25401482029</v>
      </c>
      <c r="S67" s="3">
        <v>2071395808</v>
      </c>
      <c r="T67" s="3">
        <v>0</v>
      </c>
      <c r="U67" s="3">
        <v>656873986</v>
      </c>
      <c r="V67" s="3">
        <v>656873985</v>
      </c>
      <c r="W67" s="3">
        <v>1504095615</v>
      </c>
      <c r="X67" s="3">
        <v>6314804550</v>
      </c>
      <c r="Y67" s="3">
        <v>1131611873</v>
      </c>
      <c r="Z67" s="3">
        <v>1268482155</v>
      </c>
      <c r="AA67" s="3">
        <v>898344778</v>
      </c>
      <c r="AB67" s="3"/>
      <c r="AC67" s="27">
        <v>39903964779</v>
      </c>
      <c r="AD67" s="28">
        <v>177078023105</v>
      </c>
      <c r="AE67" s="135"/>
    </row>
    <row r="68" spans="1:31" x14ac:dyDescent="0.25">
      <c r="A68" s="29">
        <v>56</v>
      </c>
      <c r="B68" s="21" t="s">
        <v>190</v>
      </c>
      <c r="C68" s="21" t="s">
        <v>19</v>
      </c>
      <c r="D68" s="22">
        <v>890980093</v>
      </c>
      <c r="E68" s="22">
        <v>216005360</v>
      </c>
      <c r="F68" s="23" t="s">
        <v>191</v>
      </c>
      <c r="G68" s="24">
        <v>92613812091</v>
      </c>
      <c r="H68" s="24">
        <v>0</v>
      </c>
      <c r="I68" s="3">
        <v>2433870880</v>
      </c>
      <c r="J68" s="3">
        <v>2751818430</v>
      </c>
      <c r="K68" s="3"/>
      <c r="L68" s="3"/>
      <c r="M68" s="3"/>
      <c r="N68" s="3"/>
      <c r="O68" s="3"/>
      <c r="P68" s="25">
        <v>97799501401</v>
      </c>
      <c r="Q68" s="26">
        <v>26481915922</v>
      </c>
      <c r="R68" s="3">
        <v>8536516251</v>
      </c>
      <c r="S68" s="3">
        <v>1127398422</v>
      </c>
      <c r="T68" s="3">
        <v>0</v>
      </c>
      <c r="U68" s="3">
        <v>265852414</v>
      </c>
      <c r="V68" s="3">
        <v>265852414</v>
      </c>
      <c r="W68" s="3">
        <v>608467719</v>
      </c>
      <c r="X68" s="3">
        <v>2751818430</v>
      </c>
      <c r="Y68" s="3">
        <v>410127721</v>
      </c>
      <c r="Z68" s="3">
        <v>474377724</v>
      </c>
      <c r="AA68" s="3">
        <v>335956441</v>
      </c>
      <c r="AB68" s="3"/>
      <c r="AC68" s="27">
        <v>14776367536</v>
      </c>
      <c r="AD68" s="28">
        <v>56541217943</v>
      </c>
      <c r="AE68" s="135"/>
    </row>
    <row r="69" spans="1:31" x14ac:dyDescent="0.25">
      <c r="A69" s="20">
        <v>57</v>
      </c>
      <c r="B69" s="21" t="s">
        <v>192</v>
      </c>
      <c r="C69" s="21" t="s">
        <v>1299</v>
      </c>
      <c r="D69" s="22">
        <v>800096758</v>
      </c>
      <c r="E69" s="22">
        <v>211723417</v>
      </c>
      <c r="F69" s="23" t="s">
        <v>193</v>
      </c>
      <c r="G69" s="24">
        <v>95213254183</v>
      </c>
      <c r="H69" s="24">
        <v>0</v>
      </c>
      <c r="I69" s="3">
        <v>2874260224</v>
      </c>
      <c r="J69" s="3">
        <v>2711532343</v>
      </c>
      <c r="K69" s="3"/>
      <c r="L69" s="3"/>
      <c r="M69" s="3"/>
      <c r="N69" s="3"/>
      <c r="O69" s="3"/>
      <c r="P69" s="25">
        <v>100799046750</v>
      </c>
      <c r="Q69" s="26">
        <v>29313940971</v>
      </c>
      <c r="R69" s="3">
        <v>9720446415</v>
      </c>
      <c r="S69" s="3">
        <v>1244251630</v>
      </c>
      <c r="T69" s="3">
        <v>0</v>
      </c>
      <c r="U69" s="3">
        <v>248272404</v>
      </c>
      <c r="V69" s="3">
        <v>248272403</v>
      </c>
      <c r="W69" s="3">
        <v>718565055</v>
      </c>
      <c r="X69" s="3">
        <v>2711532343</v>
      </c>
      <c r="Y69" s="3">
        <v>378817288</v>
      </c>
      <c r="Z69" s="3">
        <v>434681532</v>
      </c>
      <c r="AA69" s="3">
        <v>307843420</v>
      </c>
      <c r="AB69" s="3"/>
      <c r="AC69" s="27">
        <v>16012682490</v>
      </c>
      <c r="AD69" s="28">
        <v>55472423289</v>
      </c>
      <c r="AE69" s="135"/>
    </row>
    <row r="70" spans="1:31" x14ac:dyDescent="0.25">
      <c r="A70" s="29">
        <v>58</v>
      </c>
      <c r="B70" s="21" t="s">
        <v>194</v>
      </c>
      <c r="C70" s="21" t="s">
        <v>1290</v>
      </c>
      <c r="D70" s="22">
        <v>800028432</v>
      </c>
      <c r="E70" s="22">
        <v>213013430</v>
      </c>
      <c r="F70" s="23" t="s">
        <v>195</v>
      </c>
      <c r="G70" s="24">
        <v>95831409409</v>
      </c>
      <c r="H70" s="24">
        <v>0</v>
      </c>
      <c r="I70" s="3">
        <v>3192838144</v>
      </c>
      <c r="J70" s="3">
        <v>2900078095</v>
      </c>
      <c r="K70" s="3"/>
      <c r="L70" s="3"/>
      <c r="M70" s="3"/>
      <c r="N70" s="3"/>
      <c r="O70" s="3"/>
      <c r="P70" s="25">
        <v>101924325648</v>
      </c>
      <c r="Q70" s="26">
        <v>24561263374</v>
      </c>
      <c r="R70" s="3">
        <v>7951610968</v>
      </c>
      <c r="S70" s="3">
        <v>834305765</v>
      </c>
      <c r="T70" s="3">
        <v>0</v>
      </c>
      <c r="U70" s="3">
        <v>242288003</v>
      </c>
      <c r="V70" s="3">
        <v>242288003</v>
      </c>
      <c r="W70" s="3">
        <v>798209535</v>
      </c>
      <c r="X70" s="3">
        <v>2900078095</v>
      </c>
      <c r="Y70" s="3">
        <v>376092612</v>
      </c>
      <c r="Z70" s="3">
        <v>403636253</v>
      </c>
      <c r="AA70" s="3">
        <v>285857014</v>
      </c>
      <c r="AB70" s="3"/>
      <c r="AC70" s="27">
        <v>14034366248</v>
      </c>
      <c r="AD70" s="28">
        <v>63328696026</v>
      </c>
      <c r="AE70" s="135"/>
    </row>
    <row r="71" spans="1:31" x14ac:dyDescent="0.25">
      <c r="A71" s="20">
        <v>59</v>
      </c>
      <c r="B71" s="21" t="s">
        <v>196</v>
      </c>
      <c r="C71" s="21" t="s">
        <v>1313</v>
      </c>
      <c r="D71" s="22">
        <v>892120020</v>
      </c>
      <c r="E71" s="22">
        <v>213044430</v>
      </c>
      <c r="F71" s="23" t="s">
        <v>197</v>
      </c>
      <c r="G71" s="24">
        <v>232822004003</v>
      </c>
      <c r="H71" s="24">
        <v>0</v>
      </c>
      <c r="I71" s="3">
        <v>12328639744</v>
      </c>
      <c r="J71" s="3">
        <v>8998208724</v>
      </c>
      <c r="K71" s="3"/>
      <c r="L71" s="3"/>
      <c r="M71" s="3"/>
      <c r="N71" s="3"/>
      <c r="O71" s="3"/>
      <c r="P71" s="25">
        <v>254148852471</v>
      </c>
      <c r="Q71" s="26">
        <v>50007610582</v>
      </c>
      <c r="R71" s="3">
        <v>12338283040</v>
      </c>
      <c r="S71" s="3">
        <v>3712013270</v>
      </c>
      <c r="T71" s="3">
        <v>0</v>
      </c>
      <c r="U71" s="3">
        <v>364146267</v>
      </c>
      <c r="V71" s="3">
        <v>364146267</v>
      </c>
      <c r="W71" s="3">
        <v>3082159935</v>
      </c>
      <c r="X71" s="3">
        <v>8998208724</v>
      </c>
      <c r="Y71" s="3">
        <v>562188774</v>
      </c>
      <c r="Z71" s="3">
        <v>599948578</v>
      </c>
      <c r="AA71" s="3">
        <v>424886287</v>
      </c>
      <c r="AB71" s="3"/>
      <c r="AC71" s="27">
        <v>30445981142</v>
      </c>
      <c r="AD71" s="28">
        <v>173695260747</v>
      </c>
      <c r="AE71" s="135"/>
    </row>
    <row r="72" spans="1:31" x14ac:dyDescent="0.25">
      <c r="A72" s="29">
        <v>60</v>
      </c>
      <c r="B72" s="21" t="s">
        <v>198</v>
      </c>
      <c r="C72" s="21" t="s">
        <v>1294</v>
      </c>
      <c r="D72" s="22">
        <v>890801053</v>
      </c>
      <c r="E72" s="22">
        <v>210117001</v>
      </c>
      <c r="F72" s="23" t="s">
        <v>199</v>
      </c>
      <c r="G72" s="24">
        <v>162845115215</v>
      </c>
      <c r="H72" s="24">
        <v>0</v>
      </c>
      <c r="I72" s="3">
        <v>2894427904</v>
      </c>
      <c r="J72" s="3">
        <v>3315604435</v>
      </c>
      <c r="K72" s="3"/>
      <c r="L72" s="3"/>
      <c r="M72" s="3"/>
      <c r="N72" s="3"/>
      <c r="O72" s="3"/>
      <c r="P72" s="25">
        <v>169055147554</v>
      </c>
      <c r="Q72" s="26">
        <v>46799863766</v>
      </c>
      <c r="R72" s="3">
        <v>15444862255</v>
      </c>
      <c r="S72" s="3">
        <v>1857883111</v>
      </c>
      <c r="T72" s="3">
        <v>0</v>
      </c>
      <c r="U72" s="3">
        <v>458512856</v>
      </c>
      <c r="V72" s="3">
        <v>458512856</v>
      </c>
      <c r="W72" s="3">
        <v>723606975</v>
      </c>
      <c r="X72" s="3">
        <v>3315604435</v>
      </c>
      <c r="Y72" s="3">
        <v>720760884</v>
      </c>
      <c r="Z72" s="3">
        <v>764806649</v>
      </c>
      <c r="AA72" s="3">
        <v>541639515</v>
      </c>
      <c r="AB72" s="3"/>
      <c r="AC72" s="27">
        <v>24286189536</v>
      </c>
      <c r="AD72" s="28">
        <v>97969094252</v>
      </c>
      <c r="AE72" s="135"/>
    </row>
    <row r="73" spans="1:31" x14ac:dyDescent="0.25">
      <c r="A73" s="29">
        <v>61</v>
      </c>
      <c r="B73" s="21" t="s">
        <v>200</v>
      </c>
      <c r="C73" s="21" t="s">
        <v>1277</v>
      </c>
      <c r="D73" s="22">
        <v>890905211</v>
      </c>
      <c r="E73" s="22">
        <v>210105001</v>
      </c>
      <c r="F73" s="23" t="s">
        <v>201</v>
      </c>
      <c r="G73" s="24">
        <v>937887139464</v>
      </c>
      <c r="H73" s="24">
        <v>0</v>
      </c>
      <c r="I73" s="3">
        <v>24794354688</v>
      </c>
      <c r="J73" s="3">
        <v>27256490054</v>
      </c>
      <c r="K73" s="3"/>
      <c r="L73" s="3"/>
      <c r="M73" s="3"/>
      <c r="N73" s="3"/>
      <c r="O73" s="3"/>
      <c r="P73" s="25">
        <v>989937984206</v>
      </c>
      <c r="Q73" s="26">
        <v>256277780395</v>
      </c>
      <c r="R73" s="3">
        <v>82276821446</v>
      </c>
      <c r="S73" s="3">
        <v>9802199010</v>
      </c>
      <c r="T73" s="3">
        <v>0</v>
      </c>
      <c r="U73" s="3">
        <v>2917389659</v>
      </c>
      <c r="V73" s="3">
        <v>2917389659</v>
      </c>
      <c r="W73" s="3">
        <v>6198588672</v>
      </c>
      <c r="X73" s="3">
        <v>26968312888</v>
      </c>
      <c r="Y73" s="3">
        <v>4765791513</v>
      </c>
      <c r="Z73" s="3">
        <v>4325866485</v>
      </c>
      <c r="AA73" s="3">
        <v>3063598138</v>
      </c>
      <c r="AB73" s="3"/>
      <c r="AC73" s="27">
        <v>143235957470</v>
      </c>
      <c r="AD73" s="28">
        <v>590424246341</v>
      </c>
      <c r="AE73" s="135"/>
    </row>
    <row r="74" spans="1:31" x14ac:dyDescent="0.25">
      <c r="A74" s="29">
        <v>62</v>
      </c>
      <c r="B74" s="21" t="s">
        <v>202</v>
      </c>
      <c r="C74" s="21" t="s">
        <v>1298</v>
      </c>
      <c r="D74" s="22">
        <v>800096734</v>
      </c>
      <c r="E74" s="22">
        <v>210123001</v>
      </c>
      <c r="F74" s="23" t="s">
        <v>203</v>
      </c>
      <c r="G74" s="24">
        <v>299569338465</v>
      </c>
      <c r="H74" s="24">
        <v>0</v>
      </c>
      <c r="I74" s="3">
        <v>7705806080</v>
      </c>
      <c r="J74" s="3">
        <v>8328214653</v>
      </c>
      <c r="K74" s="3"/>
      <c r="L74" s="3"/>
      <c r="M74" s="3"/>
      <c r="N74" s="3"/>
      <c r="O74" s="3"/>
      <c r="P74" s="25">
        <v>315603359198</v>
      </c>
      <c r="Q74" s="26">
        <v>84374576354</v>
      </c>
      <c r="R74" s="3">
        <v>27362828310</v>
      </c>
      <c r="S74" s="3">
        <v>1920500512</v>
      </c>
      <c r="T74" s="3">
        <v>0</v>
      </c>
      <c r="U74" s="3">
        <v>758041984</v>
      </c>
      <c r="V74" s="3">
        <v>758041983</v>
      </c>
      <c r="W74" s="3">
        <v>1926451521</v>
      </c>
      <c r="X74" s="3">
        <v>8328214653</v>
      </c>
      <c r="Y74" s="3">
        <v>1182385107</v>
      </c>
      <c r="Z74" s="3">
        <v>1295700482</v>
      </c>
      <c r="AA74" s="3">
        <v>917620920</v>
      </c>
      <c r="AB74" s="3"/>
      <c r="AC74" s="27">
        <v>44449785472</v>
      </c>
      <c r="AD74" s="28">
        <v>186778997372</v>
      </c>
      <c r="AE74" s="135"/>
    </row>
    <row r="75" spans="1:31" x14ac:dyDescent="0.25">
      <c r="A75" s="20">
        <v>63</v>
      </c>
      <c r="B75" s="21" t="s">
        <v>204</v>
      </c>
      <c r="C75" s="21" t="s">
        <v>1310</v>
      </c>
      <c r="D75" s="22">
        <v>891180009</v>
      </c>
      <c r="E75" s="22">
        <v>210141001</v>
      </c>
      <c r="F75" s="23" t="s">
        <v>205</v>
      </c>
      <c r="G75" s="24">
        <v>209942892096</v>
      </c>
      <c r="H75" s="24">
        <v>0</v>
      </c>
      <c r="I75" s="3">
        <v>4104965696</v>
      </c>
      <c r="J75" s="3">
        <v>4696517890</v>
      </c>
      <c r="K75" s="3"/>
      <c r="L75" s="3"/>
      <c r="M75" s="3"/>
      <c r="N75" s="37"/>
      <c r="O75" s="37"/>
      <c r="P75" s="25">
        <v>218744375682</v>
      </c>
      <c r="Q75" s="26">
        <v>56578635522</v>
      </c>
      <c r="R75" s="3">
        <v>18866149602</v>
      </c>
      <c r="S75" s="3">
        <v>887700369</v>
      </c>
      <c r="T75" s="3">
        <v>0</v>
      </c>
      <c r="U75" s="3">
        <v>488626664</v>
      </c>
      <c r="V75" s="3">
        <v>488626663</v>
      </c>
      <c r="W75" s="3">
        <v>1026241425</v>
      </c>
      <c r="X75" s="3">
        <v>4635582356</v>
      </c>
      <c r="Y75" s="3">
        <v>737462840</v>
      </c>
      <c r="Z75" s="3">
        <v>915275352</v>
      </c>
      <c r="AA75" s="3">
        <v>648202128</v>
      </c>
      <c r="AB75" s="3"/>
      <c r="AC75" s="27">
        <v>28693867399</v>
      </c>
      <c r="AD75" s="28">
        <v>133471872761</v>
      </c>
      <c r="AE75" s="135"/>
    </row>
    <row r="76" spans="1:31" x14ac:dyDescent="0.25">
      <c r="A76" s="29">
        <v>64</v>
      </c>
      <c r="B76" s="21" t="s">
        <v>206</v>
      </c>
      <c r="C76" s="21" t="s">
        <v>1337</v>
      </c>
      <c r="D76" s="22">
        <v>891380007</v>
      </c>
      <c r="E76" s="22">
        <v>212076520</v>
      </c>
      <c r="F76" s="23" t="s">
        <v>207</v>
      </c>
      <c r="G76" s="24">
        <v>128910940173</v>
      </c>
      <c r="H76" s="24">
        <v>0</v>
      </c>
      <c r="I76" s="3">
        <v>3305555264</v>
      </c>
      <c r="J76" s="3">
        <v>3598991507</v>
      </c>
      <c r="K76" s="3"/>
      <c r="L76" s="3"/>
      <c r="M76" s="3"/>
      <c r="N76" s="3"/>
      <c r="O76" s="3"/>
      <c r="P76" s="25">
        <v>135815486944</v>
      </c>
      <c r="Q76" s="26">
        <v>37406916046</v>
      </c>
      <c r="R76" s="3">
        <v>12070847289</v>
      </c>
      <c r="S76" s="3">
        <v>602796099</v>
      </c>
      <c r="T76" s="3">
        <v>0</v>
      </c>
      <c r="U76" s="3">
        <v>331422273</v>
      </c>
      <c r="V76" s="3">
        <v>331422272</v>
      </c>
      <c r="W76" s="3">
        <v>826388817</v>
      </c>
      <c r="X76" s="3">
        <v>3505540737</v>
      </c>
      <c r="Y76" s="3">
        <v>500739113</v>
      </c>
      <c r="Z76" s="3">
        <v>628330948</v>
      </c>
      <c r="AA76" s="3">
        <v>444986808</v>
      </c>
      <c r="AB76" s="3"/>
      <c r="AC76" s="27">
        <v>19242474356</v>
      </c>
      <c r="AD76" s="28">
        <v>79166096542</v>
      </c>
      <c r="AE76" s="135"/>
    </row>
    <row r="77" spans="1:31" x14ac:dyDescent="0.25">
      <c r="A77" s="20">
        <v>65</v>
      </c>
      <c r="B77" s="21" t="s">
        <v>208</v>
      </c>
      <c r="C77" s="21" t="s">
        <v>1318</v>
      </c>
      <c r="D77" s="22">
        <v>891280000</v>
      </c>
      <c r="E77" s="22">
        <v>210152001</v>
      </c>
      <c r="F77" s="23" t="s">
        <v>209</v>
      </c>
      <c r="G77" s="24">
        <v>211898810140</v>
      </c>
      <c r="H77" s="24">
        <v>0</v>
      </c>
      <c r="I77" s="3">
        <v>3639477440</v>
      </c>
      <c r="J77" s="3">
        <v>3900761837</v>
      </c>
      <c r="K77" s="3"/>
      <c r="L77" s="3"/>
      <c r="M77" s="3"/>
      <c r="N77" s="3"/>
      <c r="O77" s="3"/>
      <c r="P77" s="25">
        <v>219439049417</v>
      </c>
      <c r="Q77" s="26">
        <v>59884357422</v>
      </c>
      <c r="R77" s="3">
        <v>19293869211</v>
      </c>
      <c r="S77" s="3">
        <v>1526761241</v>
      </c>
      <c r="T77" s="3">
        <v>0</v>
      </c>
      <c r="U77" s="3">
        <v>504160025</v>
      </c>
      <c r="V77" s="3">
        <v>504160025</v>
      </c>
      <c r="W77" s="3">
        <v>909869361</v>
      </c>
      <c r="X77" s="3">
        <v>3900761837</v>
      </c>
      <c r="Y77" s="3">
        <v>762383653</v>
      </c>
      <c r="Z77" s="3">
        <v>926666883</v>
      </c>
      <c r="AA77" s="3">
        <v>656269662</v>
      </c>
      <c r="AB77" s="3"/>
      <c r="AC77" s="27">
        <v>28984901898</v>
      </c>
      <c r="AD77" s="28">
        <v>130569790097</v>
      </c>
      <c r="AE77" s="135"/>
    </row>
    <row r="78" spans="1:31" x14ac:dyDescent="0.25">
      <c r="A78" s="29">
        <v>66</v>
      </c>
      <c r="B78" s="21" t="s">
        <v>210</v>
      </c>
      <c r="C78" s="21" t="s">
        <v>1323</v>
      </c>
      <c r="D78" s="22">
        <v>891480030</v>
      </c>
      <c r="E78" s="22">
        <v>210166001</v>
      </c>
      <c r="F78" s="23" t="s">
        <v>211</v>
      </c>
      <c r="G78" s="24">
        <v>243529801268</v>
      </c>
      <c r="H78" s="24">
        <v>0</v>
      </c>
      <c r="I78" s="3">
        <v>5425821056</v>
      </c>
      <c r="J78" s="3">
        <v>5487206656</v>
      </c>
      <c r="K78" s="3"/>
      <c r="L78" s="3"/>
      <c r="M78" s="3"/>
      <c r="N78" s="3"/>
      <c r="O78" s="3"/>
      <c r="P78" s="25">
        <v>254442828980</v>
      </c>
      <c r="Q78" s="26">
        <v>70878125738</v>
      </c>
      <c r="R78" s="3">
        <v>21726547213</v>
      </c>
      <c r="S78" s="3">
        <v>4349655770</v>
      </c>
      <c r="T78" s="3">
        <v>0</v>
      </c>
      <c r="U78" s="3">
        <v>663274051</v>
      </c>
      <c r="V78" s="3">
        <v>663274050</v>
      </c>
      <c r="W78" s="3">
        <v>1356455265</v>
      </c>
      <c r="X78" s="3">
        <v>5487206656</v>
      </c>
      <c r="Y78" s="3">
        <v>1035995511</v>
      </c>
      <c r="Z78" s="3">
        <v>1133085174</v>
      </c>
      <c r="AA78" s="3">
        <v>802456026</v>
      </c>
      <c r="AB78" s="3"/>
      <c r="AC78" s="27">
        <v>37217949716</v>
      </c>
      <c r="AD78" s="28">
        <v>146346753526</v>
      </c>
      <c r="AE78" s="135"/>
    </row>
    <row r="79" spans="1:31" x14ac:dyDescent="0.25">
      <c r="A79" s="20">
        <v>67</v>
      </c>
      <c r="B79" s="21" t="s">
        <v>212</v>
      </c>
      <c r="C79" s="21" t="s">
        <v>1296</v>
      </c>
      <c r="D79" s="22">
        <v>891580006</v>
      </c>
      <c r="E79" s="22">
        <v>210119001</v>
      </c>
      <c r="F79" s="23" t="s">
        <v>213</v>
      </c>
      <c r="G79" s="24">
        <v>175682389093</v>
      </c>
      <c r="H79" s="24">
        <v>0</v>
      </c>
      <c r="I79" s="3">
        <v>3419014528</v>
      </c>
      <c r="J79" s="3">
        <v>3100402728</v>
      </c>
      <c r="K79" s="3"/>
      <c r="L79" s="3"/>
      <c r="M79" s="3"/>
      <c r="N79" s="37"/>
      <c r="O79" s="37"/>
      <c r="P79" s="25">
        <v>182201806349</v>
      </c>
      <c r="Q79" s="26">
        <v>43752920827</v>
      </c>
      <c r="R79" s="3">
        <v>13679076583</v>
      </c>
      <c r="S79" s="3">
        <v>1456550114</v>
      </c>
      <c r="T79" s="3">
        <v>0</v>
      </c>
      <c r="U79" s="3">
        <v>391072375</v>
      </c>
      <c r="V79" s="3">
        <v>391072375</v>
      </c>
      <c r="W79" s="3">
        <v>854753631</v>
      </c>
      <c r="X79" s="3">
        <v>2993241974</v>
      </c>
      <c r="Y79" s="3">
        <v>631408594</v>
      </c>
      <c r="Z79" s="3">
        <v>642144405</v>
      </c>
      <c r="AA79" s="3">
        <v>454769561</v>
      </c>
      <c r="AB79" s="3"/>
      <c r="AC79" s="27">
        <v>21494089612</v>
      </c>
      <c r="AD79" s="28">
        <v>116954795910</v>
      </c>
      <c r="AE79" s="135"/>
    </row>
    <row r="80" spans="1:31" x14ac:dyDescent="0.25">
      <c r="A80" s="29">
        <v>68</v>
      </c>
      <c r="B80" s="21" t="s">
        <v>214</v>
      </c>
      <c r="C80" s="21" t="s">
        <v>1300</v>
      </c>
      <c r="D80" s="22">
        <v>800096777</v>
      </c>
      <c r="E80" s="22">
        <v>216023660</v>
      </c>
      <c r="F80" s="23" t="s">
        <v>215</v>
      </c>
      <c r="G80" s="24">
        <v>78206646184</v>
      </c>
      <c r="H80" s="24">
        <v>0</v>
      </c>
      <c r="I80" s="3">
        <v>2250762784</v>
      </c>
      <c r="J80" s="3">
        <v>2181745087</v>
      </c>
      <c r="K80" s="3"/>
      <c r="L80" s="3"/>
      <c r="M80" s="3"/>
      <c r="N80" s="3"/>
      <c r="O80" s="3"/>
      <c r="P80" s="25">
        <v>82639154055</v>
      </c>
      <c r="Q80" s="26">
        <v>20613825827</v>
      </c>
      <c r="R80" s="3">
        <v>6851793217</v>
      </c>
      <c r="S80" s="3">
        <v>717967330</v>
      </c>
      <c r="T80" s="3">
        <v>0</v>
      </c>
      <c r="U80" s="3">
        <v>197127726</v>
      </c>
      <c r="V80" s="3">
        <v>197127725</v>
      </c>
      <c r="W80" s="3">
        <v>562690695</v>
      </c>
      <c r="X80" s="3">
        <v>2173922703</v>
      </c>
      <c r="Y80" s="3">
        <v>302610441</v>
      </c>
      <c r="Z80" s="3">
        <v>336259172</v>
      </c>
      <c r="AA80" s="3">
        <v>238140261</v>
      </c>
      <c r="AB80" s="3"/>
      <c r="AC80" s="27">
        <v>11577639270</v>
      </c>
      <c r="AD80" s="28">
        <v>50447688958</v>
      </c>
      <c r="AE80" s="135"/>
    </row>
    <row r="81" spans="1:31" x14ac:dyDescent="0.25">
      <c r="A81" s="20">
        <v>69</v>
      </c>
      <c r="B81" s="21" t="s">
        <v>216</v>
      </c>
      <c r="C81" s="21" t="s">
        <v>1330</v>
      </c>
      <c r="D81" s="22">
        <v>800104062</v>
      </c>
      <c r="E81" s="22">
        <v>210170001</v>
      </c>
      <c r="F81" s="23" t="s">
        <v>217</v>
      </c>
      <c r="G81" s="24">
        <v>188772480245</v>
      </c>
      <c r="H81" s="24">
        <v>0</v>
      </c>
      <c r="I81" s="3">
        <v>4434411328</v>
      </c>
      <c r="J81" s="3">
        <v>5248563964</v>
      </c>
      <c r="K81" s="3"/>
      <c r="L81" s="3"/>
      <c r="M81" s="3"/>
      <c r="N81" s="3"/>
      <c r="O81" s="3"/>
      <c r="P81" s="25">
        <v>198455455537</v>
      </c>
      <c r="Q81" s="26">
        <v>47888382320</v>
      </c>
      <c r="R81" s="3">
        <v>17412535503</v>
      </c>
      <c r="S81" s="3">
        <v>1047552588</v>
      </c>
      <c r="T81" s="3">
        <v>0</v>
      </c>
      <c r="U81" s="3">
        <v>476342268</v>
      </c>
      <c r="V81" s="3">
        <v>476342268</v>
      </c>
      <c r="W81" s="3">
        <v>1108602831</v>
      </c>
      <c r="X81" s="3">
        <v>5135928153</v>
      </c>
      <c r="Y81" s="3">
        <v>767501110</v>
      </c>
      <c r="Z81" s="3">
        <v>764868952</v>
      </c>
      <c r="AA81" s="3">
        <v>541683638</v>
      </c>
      <c r="AB81" s="3"/>
      <c r="AC81" s="27">
        <v>27731357311</v>
      </c>
      <c r="AD81" s="28">
        <v>122835715906</v>
      </c>
      <c r="AE81" s="135"/>
    </row>
    <row r="82" spans="1:31" x14ac:dyDescent="0.25">
      <c r="A82" s="29">
        <v>70</v>
      </c>
      <c r="B82" s="21" t="s">
        <v>218</v>
      </c>
      <c r="C82" s="21" t="s">
        <v>1307</v>
      </c>
      <c r="D82" s="22">
        <v>800094755</v>
      </c>
      <c r="E82" s="22">
        <v>215425754</v>
      </c>
      <c r="F82" s="23" t="s">
        <v>219</v>
      </c>
      <c r="G82" s="24">
        <v>249772389649</v>
      </c>
      <c r="H82" s="24">
        <v>0</v>
      </c>
      <c r="I82" s="3">
        <v>6390051072</v>
      </c>
      <c r="J82" s="3">
        <v>5760962754</v>
      </c>
      <c r="K82" s="3"/>
      <c r="L82" s="3"/>
      <c r="M82" s="3"/>
      <c r="N82" s="3"/>
      <c r="O82" s="3"/>
      <c r="P82" s="25">
        <v>261923403475</v>
      </c>
      <c r="Q82" s="26">
        <v>64104586743</v>
      </c>
      <c r="R82" s="3">
        <v>15084964273</v>
      </c>
      <c r="S82" s="3">
        <v>3936180504</v>
      </c>
      <c r="T82" s="3">
        <v>0</v>
      </c>
      <c r="U82" s="3">
        <v>483166902</v>
      </c>
      <c r="V82" s="3">
        <v>483166902</v>
      </c>
      <c r="W82" s="3">
        <v>1597512768</v>
      </c>
      <c r="X82" s="3">
        <v>5760962754</v>
      </c>
      <c r="Y82" s="3">
        <v>766758399</v>
      </c>
      <c r="Z82" s="3">
        <v>803438121</v>
      </c>
      <c r="AA82" s="3">
        <v>568998498</v>
      </c>
      <c r="AB82" s="3"/>
      <c r="AC82" s="27">
        <v>29485149121</v>
      </c>
      <c r="AD82" s="28">
        <v>168333667611</v>
      </c>
      <c r="AE82" s="135"/>
    </row>
    <row r="83" spans="1:31" x14ac:dyDescent="0.25">
      <c r="A83" s="20">
        <v>71</v>
      </c>
      <c r="B83" s="21" t="s">
        <v>220</v>
      </c>
      <c r="C83" s="21" t="s">
        <v>1293</v>
      </c>
      <c r="D83" s="22">
        <v>891855130</v>
      </c>
      <c r="E83" s="22">
        <v>215915759</v>
      </c>
      <c r="F83" s="23" t="s">
        <v>221</v>
      </c>
      <c r="G83" s="24">
        <v>70058297396</v>
      </c>
      <c r="H83" s="24">
        <v>0</v>
      </c>
      <c r="I83" s="3">
        <v>1504387136</v>
      </c>
      <c r="J83" s="3">
        <v>1681071965</v>
      </c>
      <c r="K83" s="3"/>
      <c r="L83" s="3"/>
      <c r="M83" s="3"/>
      <c r="N83" s="3"/>
      <c r="O83" s="3"/>
      <c r="P83" s="25">
        <v>73243756497</v>
      </c>
      <c r="Q83" s="26">
        <v>18935451002</v>
      </c>
      <c r="R83" s="3">
        <v>6309467028</v>
      </c>
      <c r="S83" s="3">
        <v>781358133</v>
      </c>
      <c r="T83" s="3">
        <v>0</v>
      </c>
      <c r="U83" s="3">
        <v>207486187</v>
      </c>
      <c r="V83" s="3">
        <v>207486187</v>
      </c>
      <c r="W83" s="3">
        <v>376096785</v>
      </c>
      <c r="X83" s="3">
        <v>1681071965</v>
      </c>
      <c r="Y83" s="3">
        <v>331795510</v>
      </c>
      <c r="Z83" s="3">
        <v>325144560</v>
      </c>
      <c r="AA83" s="3">
        <v>230268843</v>
      </c>
      <c r="AB83" s="3"/>
      <c r="AC83" s="27">
        <v>10450175198</v>
      </c>
      <c r="AD83" s="28">
        <v>43858130297</v>
      </c>
      <c r="AE83" s="135"/>
    </row>
    <row r="84" spans="1:31" x14ac:dyDescent="0.25">
      <c r="A84" s="29">
        <v>72</v>
      </c>
      <c r="B84" s="21" t="s">
        <v>222</v>
      </c>
      <c r="C84" s="21" t="s">
        <v>1287</v>
      </c>
      <c r="D84" s="22">
        <v>890106291</v>
      </c>
      <c r="E84" s="22">
        <v>215808758</v>
      </c>
      <c r="F84" s="23" t="s">
        <v>223</v>
      </c>
      <c r="G84" s="24">
        <v>258544825501</v>
      </c>
      <c r="H84" s="24">
        <v>0</v>
      </c>
      <c r="I84" s="3">
        <v>4352124736</v>
      </c>
      <c r="J84" s="3">
        <v>5229939057</v>
      </c>
      <c r="K84" s="3"/>
      <c r="L84" s="3"/>
      <c r="M84" s="3"/>
      <c r="N84" s="3"/>
      <c r="O84" s="3"/>
      <c r="P84" s="25">
        <v>268126889294</v>
      </c>
      <c r="Q84" s="26">
        <v>66050851003</v>
      </c>
      <c r="R84" s="3">
        <v>14508873593</v>
      </c>
      <c r="S84" s="3">
        <v>3781042230</v>
      </c>
      <c r="T84" s="3">
        <v>0</v>
      </c>
      <c r="U84" s="3">
        <v>419833099</v>
      </c>
      <c r="V84" s="3">
        <v>419833098</v>
      </c>
      <c r="W84" s="3">
        <v>1088031183</v>
      </c>
      <c r="X84" s="3">
        <v>5229939057</v>
      </c>
      <c r="Y84" s="3">
        <v>663835795</v>
      </c>
      <c r="Z84" s="3">
        <v>735039795</v>
      </c>
      <c r="AA84" s="3">
        <v>520558495</v>
      </c>
      <c r="AB84" s="3"/>
      <c r="AC84" s="27">
        <v>27366986345</v>
      </c>
      <c r="AD84" s="28">
        <v>174709051946</v>
      </c>
      <c r="AE84" s="135"/>
    </row>
    <row r="85" spans="1:31" x14ac:dyDescent="0.25">
      <c r="A85" s="20">
        <v>73</v>
      </c>
      <c r="B85" s="21" t="s">
        <v>224</v>
      </c>
      <c r="C85" s="21" t="s">
        <v>1338</v>
      </c>
      <c r="D85" s="22">
        <v>891900272</v>
      </c>
      <c r="E85" s="22">
        <v>213476834</v>
      </c>
      <c r="F85" s="23" t="s">
        <v>225</v>
      </c>
      <c r="G85" s="24">
        <v>72200310641</v>
      </c>
      <c r="H85" s="24">
        <v>0</v>
      </c>
      <c r="I85" s="3">
        <v>1701099264</v>
      </c>
      <c r="J85" s="3">
        <v>2043420139</v>
      </c>
      <c r="K85" s="3"/>
      <c r="L85" s="3"/>
      <c r="M85" s="3"/>
      <c r="N85" s="3"/>
      <c r="O85" s="3"/>
      <c r="P85" s="25">
        <v>75944830044</v>
      </c>
      <c r="Q85" s="26">
        <v>22598330656</v>
      </c>
      <c r="R85" s="3">
        <v>7528640313</v>
      </c>
      <c r="S85" s="3">
        <v>459320593</v>
      </c>
      <c r="T85" s="3">
        <v>0</v>
      </c>
      <c r="U85" s="3">
        <v>197072200</v>
      </c>
      <c r="V85" s="3">
        <v>197072199</v>
      </c>
      <c r="W85" s="3">
        <v>425274816</v>
      </c>
      <c r="X85" s="3">
        <v>2043420139</v>
      </c>
      <c r="Y85" s="3">
        <v>298437788</v>
      </c>
      <c r="Z85" s="3">
        <v>372155201</v>
      </c>
      <c r="AA85" s="3">
        <v>263561990</v>
      </c>
      <c r="AB85" s="3"/>
      <c r="AC85" s="27">
        <v>11784955239</v>
      </c>
      <c r="AD85" s="28">
        <v>41561544149</v>
      </c>
      <c r="AE85" s="135"/>
    </row>
    <row r="86" spans="1:31" x14ac:dyDescent="0.25">
      <c r="A86" s="29">
        <v>74</v>
      </c>
      <c r="B86" s="21" t="s">
        <v>226</v>
      </c>
      <c r="C86" s="21" t="s">
        <v>1320</v>
      </c>
      <c r="D86" s="22">
        <v>891200916</v>
      </c>
      <c r="E86" s="22">
        <v>213552835</v>
      </c>
      <c r="F86" s="23" t="s">
        <v>227</v>
      </c>
      <c r="G86" s="24">
        <v>152948336402</v>
      </c>
      <c r="H86" s="24">
        <v>0</v>
      </c>
      <c r="I86" s="3">
        <v>5819097088</v>
      </c>
      <c r="J86" s="3">
        <v>4848419096</v>
      </c>
      <c r="K86" s="3"/>
      <c r="L86" s="3"/>
      <c r="M86" s="3"/>
      <c r="N86" s="3"/>
      <c r="O86" s="3"/>
      <c r="P86" s="25">
        <v>163615852586</v>
      </c>
      <c r="Q86" s="26">
        <v>39094076062</v>
      </c>
      <c r="R86" s="3">
        <v>11894135701</v>
      </c>
      <c r="S86" s="3">
        <v>1787735693</v>
      </c>
      <c r="T86" s="3">
        <v>0</v>
      </c>
      <c r="U86" s="3">
        <v>359794712</v>
      </c>
      <c r="V86" s="3">
        <v>359794712</v>
      </c>
      <c r="W86" s="3">
        <v>1454774271</v>
      </c>
      <c r="X86" s="3">
        <v>4848419096</v>
      </c>
      <c r="Y86" s="3">
        <v>550662931</v>
      </c>
      <c r="Z86" s="3">
        <v>602447527</v>
      </c>
      <c r="AA86" s="3">
        <v>426656053</v>
      </c>
      <c r="AB86" s="3"/>
      <c r="AC86" s="27">
        <v>22284420696</v>
      </c>
      <c r="AD86" s="28">
        <v>102237355828</v>
      </c>
      <c r="AE86" s="135"/>
    </row>
    <row r="87" spans="1:31" x14ac:dyDescent="0.25">
      <c r="A87" s="20">
        <v>75</v>
      </c>
      <c r="B87" s="21" t="s">
        <v>228</v>
      </c>
      <c r="C87" s="21" t="s">
        <v>1291</v>
      </c>
      <c r="D87" s="22">
        <v>891800846</v>
      </c>
      <c r="E87" s="22">
        <v>210115001</v>
      </c>
      <c r="F87" s="23" t="s">
        <v>229</v>
      </c>
      <c r="G87" s="24">
        <v>86802228849</v>
      </c>
      <c r="H87" s="24">
        <v>0</v>
      </c>
      <c r="I87" s="3">
        <v>1549963808</v>
      </c>
      <c r="J87" s="3">
        <v>1639785361</v>
      </c>
      <c r="K87" s="3"/>
      <c r="L87" s="3"/>
      <c r="M87" s="3"/>
      <c r="N87" s="3"/>
      <c r="O87" s="3"/>
      <c r="P87" s="25">
        <v>89991978018</v>
      </c>
      <c r="Q87" s="26">
        <v>22068629581</v>
      </c>
      <c r="R87" s="3">
        <v>7307903758</v>
      </c>
      <c r="S87" s="3">
        <v>909609077</v>
      </c>
      <c r="T87" s="3">
        <v>0</v>
      </c>
      <c r="U87" s="3">
        <v>212506052</v>
      </c>
      <c r="V87" s="3">
        <v>212506052</v>
      </c>
      <c r="W87" s="3">
        <v>387490953</v>
      </c>
      <c r="X87" s="3">
        <v>1639785361</v>
      </c>
      <c r="Y87" s="3">
        <v>331706801</v>
      </c>
      <c r="Z87" s="3">
        <v>346508149</v>
      </c>
      <c r="AA87" s="3">
        <v>245398633</v>
      </c>
      <c r="AB87" s="3"/>
      <c r="AC87" s="27">
        <v>11593414836</v>
      </c>
      <c r="AD87" s="28">
        <v>56329933601</v>
      </c>
      <c r="AE87" s="135"/>
    </row>
    <row r="88" spans="1:31" s="51" customFormat="1" x14ac:dyDescent="0.25">
      <c r="A88" s="49">
        <v>76</v>
      </c>
      <c r="B88" s="31" t="s">
        <v>230</v>
      </c>
      <c r="C88" s="31" t="s">
        <v>1284</v>
      </c>
      <c r="D88" s="38">
        <v>890981138</v>
      </c>
      <c r="E88" s="22">
        <v>213705837</v>
      </c>
      <c r="F88" s="39" t="s">
        <v>231</v>
      </c>
      <c r="G88" s="24">
        <v>123401006427</v>
      </c>
      <c r="H88" s="24">
        <v>0</v>
      </c>
      <c r="I88" s="3">
        <v>4900609856</v>
      </c>
      <c r="J88" s="3">
        <v>4420534390</v>
      </c>
      <c r="K88" s="45"/>
      <c r="L88" s="45"/>
      <c r="M88" s="45"/>
      <c r="N88" s="45"/>
      <c r="O88" s="41"/>
      <c r="P88" s="43">
        <v>132722150673</v>
      </c>
      <c r="Q88" s="26">
        <v>31700358139</v>
      </c>
      <c r="R88" s="3">
        <v>9991618923</v>
      </c>
      <c r="S88" s="3">
        <v>1898715016</v>
      </c>
      <c r="T88" s="3">
        <v>0</v>
      </c>
      <c r="U88" s="3">
        <v>298180894</v>
      </c>
      <c r="V88" s="3">
        <v>298180894</v>
      </c>
      <c r="W88" s="3">
        <v>0</v>
      </c>
      <c r="X88" s="3">
        <v>4420534390</v>
      </c>
      <c r="Y88" s="3">
        <v>455606093</v>
      </c>
      <c r="Z88" s="3">
        <v>503457146</v>
      </c>
      <c r="AA88" s="3">
        <v>356550620</v>
      </c>
      <c r="AB88" s="3"/>
      <c r="AC88" s="27">
        <v>18222843976</v>
      </c>
      <c r="AD88" s="28">
        <v>85308329577</v>
      </c>
      <c r="AE88" s="135"/>
    </row>
    <row r="89" spans="1:31" x14ac:dyDescent="0.25">
      <c r="A89" s="20">
        <v>77</v>
      </c>
      <c r="B89" s="21" t="s">
        <v>232</v>
      </c>
      <c r="C89" s="21" t="s">
        <v>1297</v>
      </c>
      <c r="D89" s="22">
        <v>800098911</v>
      </c>
      <c r="E89" s="22">
        <v>210120001</v>
      </c>
      <c r="F89" s="23" t="s">
        <v>233</v>
      </c>
      <c r="G89" s="24">
        <v>303871242789</v>
      </c>
      <c r="H89" s="24">
        <v>0</v>
      </c>
      <c r="I89" s="3">
        <v>7685390464</v>
      </c>
      <c r="J89" s="3">
        <v>7734735929</v>
      </c>
      <c r="K89" s="3"/>
      <c r="L89" s="3"/>
      <c r="M89" s="3"/>
      <c r="N89" s="3"/>
      <c r="O89" s="3"/>
      <c r="P89" s="25">
        <v>319291369182</v>
      </c>
      <c r="Q89" s="26">
        <v>66506202618</v>
      </c>
      <c r="R89" s="3">
        <v>20362016926</v>
      </c>
      <c r="S89" s="3">
        <v>2288181918</v>
      </c>
      <c r="T89" s="3">
        <v>0</v>
      </c>
      <c r="U89" s="3">
        <v>558981155</v>
      </c>
      <c r="V89" s="3">
        <v>558981155</v>
      </c>
      <c r="W89" s="3">
        <v>1921347615</v>
      </c>
      <c r="X89" s="3">
        <v>7734735929</v>
      </c>
      <c r="Y89" s="3">
        <v>856043400</v>
      </c>
      <c r="Z89" s="3">
        <v>989014503</v>
      </c>
      <c r="AA89" s="3">
        <v>700424527</v>
      </c>
      <c r="AB89" s="3"/>
      <c r="AC89" s="27">
        <v>35969727128</v>
      </c>
      <c r="AD89" s="28">
        <v>216815439436</v>
      </c>
      <c r="AE89" s="135"/>
    </row>
    <row r="90" spans="1:31" x14ac:dyDescent="0.25">
      <c r="A90" s="29">
        <v>78</v>
      </c>
      <c r="B90" s="21" t="s">
        <v>234</v>
      </c>
      <c r="C90" s="21" t="s">
        <v>1317</v>
      </c>
      <c r="D90" s="22">
        <v>892099324</v>
      </c>
      <c r="E90" s="22">
        <v>210150001</v>
      </c>
      <c r="F90" s="23" t="s">
        <v>235</v>
      </c>
      <c r="G90" s="24">
        <v>254858516852</v>
      </c>
      <c r="H90" s="24">
        <v>0</v>
      </c>
      <c r="I90" s="3">
        <v>5876386304</v>
      </c>
      <c r="J90" s="3">
        <v>6371823010</v>
      </c>
      <c r="K90" s="3"/>
      <c r="L90" s="3"/>
      <c r="M90" s="3"/>
      <c r="N90" s="37"/>
      <c r="O90" s="37"/>
      <c r="P90" s="25">
        <v>267106726166</v>
      </c>
      <c r="Q90" s="26">
        <v>64710525833</v>
      </c>
      <c r="R90" s="3">
        <v>21090494465</v>
      </c>
      <c r="S90" s="3">
        <v>2924375416</v>
      </c>
      <c r="T90" s="3">
        <v>0</v>
      </c>
      <c r="U90" s="3">
        <v>652221845</v>
      </c>
      <c r="V90" s="3">
        <v>652221844</v>
      </c>
      <c r="W90" s="3">
        <v>1469096577</v>
      </c>
      <c r="X90" s="3">
        <v>6324600465</v>
      </c>
      <c r="Y90" s="3">
        <v>1068555651</v>
      </c>
      <c r="Z90" s="3">
        <v>1067104137</v>
      </c>
      <c r="AA90" s="3">
        <v>755727958</v>
      </c>
      <c r="AB90" s="3"/>
      <c r="AC90" s="27">
        <v>36004398358</v>
      </c>
      <c r="AD90" s="28">
        <v>166391801975</v>
      </c>
      <c r="AE90" s="135"/>
    </row>
    <row r="91" spans="1:31" x14ac:dyDescent="0.25">
      <c r="A91" s="20">
        <v>79</v>
      </c>
      <c r="B91" s="21" t="s">
        <v>236</v>
      </c>
      <c r="C91" s="21" t="s">
        <v>1309</v>
      </c>
      <c r="D91" s="22">
        <v>891680011</v>
      </c>
      <c r="E91" s="22">
        <v>210127001</v>
      </c>
      <c r="F91" s="23" t="s">
        <v>237</v>
      </c>
      <c r="G91" s="24">
        <v>142887723601</v>
      </c>
      <c r="H91" s="24">
        <v>0</v>
      </c>
      <c r="I91" s="3">
        <v>8258906880</v>
      </c>
      <c r="J91" s="3">
        <v>5391651378</v>
      </c>
      <c r="K91" s="3"/>
      <c r="L91" s="3"/>
      <c r="M91" s="3"/>
      <c r="N91" s="3"/>
      <c r="O91" s="3"/>
      <c r="P91" s="25">
        <v>156538281859</v>
      </c>
      <c r="Q91" s="26">
        <v>34344670447</v>
      </c>
      <c r="R91" s="3">
        <v>10451599119</v>
      </c>
      <c r="S91" s="3">
        <v>1228751525</v>
      </c>
      <c r="T91" s="3">
        <v>0</v>
      </c>
      <c r="U91" s="3">
        <v>346454799</v>
      </c>
      <c r="V91" s="3">
        <v>346454799</v>
      </c>
      <c r="W91" s="3">
        <v>2064726720</v>
      </c>
      <c r="X91" s="3">
        <v>5291773799</v>
      </c>
      <c r="Y91" s="3">
        <v>536787173</v>
      </c>
      <c r="Z91" s="3">
        <v>526472420</v>
      </c>
      <c r="AA91" s="3">
        <v>372850140</v>
      </c>
      <c r="AB91" s="3"/>
      <c r="AC91" s="27">
        <v>21165870494</v>
      </c>
      <c r="AD91" s="28">
        <v>101027740918</v>
      </c>
      <c r="AE91" s="135"/>
    </row>
    <row r="92" spans="1:31" x14ac:dyDescent="0.25">
      <c r="A92" s="29">
        <v>80</v>
      </c>
      <c r="B92" s="21" t="s">
        <v>238</v>
      </c>
      <c r="C92" s="21" t="s">
        <v>1314</v>
      </c>
      <c r="D92" s="22">
        <v>892115155</v>
      </c>
      <c r="E92" s="22">
        <v>214744847</v>
      </c>
      <c r="F92" s="23" t="s">
        <v>239</v>
      </c>
      <c r="G92" s="24">
        <v>260140754069</v>
      </c>
      <c r="H92" s="24">
        <v>0</v>
      </c>
      <c r="I92" s="3">
        <v>23376548864</v>
      </c>
      <c r="J92" s="3">
        <v>14585923303</v>
      </c>
      <c r="K92" s="3"/>
      <c r="L92" s="3"/>
      <c r="M92" s="3"/>
      <c r="N92" s="3"/>
      <c r="O92" s="3"/>
      <c r="P92" s="25">
        <v>298103226236</v>
      </c>
      <c r="Q92" s="26">
        <v>59453135678</v>
      </c>
      <c r="R92" s="3">
        <v>6539962032</v>
      </c>
      <c r="S92" s="3">
        <v>8781733979</v>
      </c>
      <c r="T92" s="3">
        <v>0</v>
      </c>
      <c r="U92" s="3">
        <v>199361424</v>
      </c>
      <c r="V92" s="3">
        <v>199361424</v>
      </c>
      <c r="W92" s="3">
        <v>5844137217</v>
      </c>
      <c r="X92" s="3">
        <v>14585923303</v>
      </c>
      <c r="Y92" s="3">
        <v>222411280</v>
      </c>
      <c r="Z92" s="3">
        <v>305419052</v>
      </c>
      <c r="AA92" s="3">
        <v>216299149</v>
      </c>
      <c r="AB92" s="3"/>
      <c r="AC92" s="27">
        <v>36894608860</v>
      </c>
      <c r="AD92" s="28">
        <v>201755481698</v>
      </c>
      <c r="AE92" s="135"/>
    </row>
    <row r="93" spans="1:31" x14ac:dyDescent="0.25">
      <c r="A93" s="20">
        <v>81</v>
      </c>
      <c r="B93" s="21" t="s">
        <v>240</v>
      </c>
      <c r="C93" s="21" t="s">
        <v>1278</v>
      </c>
      <c r="D93" s="22">
        <v>890980095</v>
      </c>
      <c r="E93" s="22">
        <v>214505045</v>
      </c>
      <c r="F93" s="23" t="s">
        <v>241</v>
      </c>
      <c r="G93" s="24">
        <v>79684048262</v>
      </c>
      <c r="H93" s="24">
        <v>0</v>
      </c>
      <c r="I93" s="3">
        <v>2589798432</v>
      </c>
      <c r="J93" s="3">
        <v>2553472988</v>
      </c>
      <c r="K93" s="3"/>
      <c r="L93" s="3"/>
      <c r="M93" s="3"/>
      <c r="N93" s="3"/>
      <c r="O93" s="3"/>
      <c r="P93" s="25">
        <v>84827319682</v>
      </c>
      <c r="Q93" s="26">
        <v>19569695215</v>
      </c>
      <c r="R93" s="3">
        <v>6557094630</v>
      </c>
      <c r="S93" s="3">
        <v>1247811750</v>
      </c>
      <c r="T93" s="3">
        <v>0</v>
      </c>
      <c r="U93" s="3">
        <v>223003286</v>
      </c>
      <c r="V93" s="3">
        <v>223003286</v>
      </c>
      <c r="W93" s="3">
        <v>647449608</v>
      </c>
      <c r="X93" s="3">
        <v>2553472988</v>
      </c>
      <c r="Y93" s="3">
        <v>367027455</v>
      </c>
      <c r="Z93" s="3">
        <v>337457510</v>
      </c>
      <c r="AA93" s="3">
        <v>238988929</v>
      </c>
      <c r="AB93" s="3"/>
      <c r="AC93" s="27">
        <v>12395309442</v>
      </c>
      <c r="AD93" s="28">
        <v>52862315025</v>
      </c>
      <c r="AE93" s="135"/>
    </row>
    <row r="94" spans="1:31" x14ac:dyDescent="0.25">
      <c r="A94" s="29">
        <v>82</v>
      </c>
      <c r="B94" s="21" t="s">
        <v>242</v>
      </c>
      <c r="C94" s="21" t="s">
        <v>1302</v>
      </c>
      <c r="D94" s="22">
        <v>899999328</v>
      </c>
      <c r="E94" s="22">
        <v>216925269</v>
      </c>
      <c r="F94" s="23" t="s">
        <v>243</v>
      </c>
      <c r="G94" s="24">
        <v>56571326957</v>
      </c>
      <c r="H94" s="24">
        <v>0</v>
      </c>
      <c r="I94" s="3">
        <v>1384727680</v>
      </c>
      <c r="J94" s="3">
        <v>1581381410</v>
      </c>
      <c r="K94" s="3"/>
      <c r="L94" s="3"/>
      <c r="M94" s="3"/>
      <c r="N94" s="3"/>
      <c r="O94" s="3"/>
      <c r="P94" s="25">
        <v>59537436047</v>
      </c>
      <c r="Q94" s="26">
        <v>15911814451</v>
      </c>
      <c r="R94" s="3">
        <v>5390433777</v>
      </c>
      <c r="S94" s="3">
        <v>303909753</v>
      </c>
      <c r="T94" s="3">
        <v>0</v>
      </c>
      <c r="U94" s="3">
        <v>137500003</v>
      </c>
      <c r="V94" s="3">
        <v>137500003</v>
      </c>
      <c r="W94" s="3">
        <v>346181919</v>
      </c>
      <c r="X94" s="3">
        <v>1581381410</v>
      </c>
      <c r="Y94" s="3">
        <v>271237080</v>
      </c>
      <c r="Z94" s="3">
        <v>269002782</v>
      </c>
      <c r="AA94" s="3">
        <v>190508982</v>
      </c>
      <c r="AB94" s="3"/>
      <c r="AC94" s="27">
        <v>8627655709</v>
      </c>
      <c r="AD94" s="28">
        <v>34997965887</v>
      </c>
      <c r="AE94" s="135"/>
    </row>
    <row r="95" spans="1:31" x14ac:dyDescent="0.25">
      <c r="A95" s="20">
        <v>83</v>
      </c>
      <c r="B95" s="21" t="s">
        <v>244</v>
      </c>
      <c r="C95" s="21" t="s">
        <v>1312</v>
      </c>
      <c r="D95" s="22">
        <v>892115007</v>
      </c>
      <c r="E95" s="22">
        <v>210144001</v>
      </c>
      <c r="F95" s="23" t="s">
        <v>245</v>
      </c>
      <c r="G95" s="24">
        <v>284960271252</v>
      </c>
      <c r="H95" s="24">
        <v>0</v>
      </c>
      <c r="I95" s="3">
        <v>9155254912</v>
      </c>
      <c r="J95" s="3">
        <v>6884022644</v>
      </c>
      <c r="K95" s="3"/>
      <c r="L95" s="3"/>
      <c r="M95" s="3"/>
      <c r="N95" s="3"/>
      <c r="O95" s="3"/>
      <c r="P95" s="25">
        <v>300999548808</v>
      </c>
      <c r="Q95" s="26">
        <v>50505433918</v>
      </c>
      <c r="R95" s="3">
        <v>14236083274</v>
      </c>
      <c r="S95" s="3">
        <v>2512866733</v>
      </c>
      <c r="T95" s="3">
        <v>0</v>
      </c>
      <c r="U95" s="3">
        <v>386794157</v>
      </c>
      <c r="V95" s="3">
        <v>386794156</v>
      </c>
      <c r="W95" s="3">
        <v>2288813727</v>
      </c>
      <c r="X95" s="3">
        <v>6342197390</v>
      </c>
      <c r="Y95" s="3">
        <v>568222260</v>
      </c>
      <c r="Z95" s="3">
        <v>665170638</v>
      </c>
      <c r="AA95" s="3">
        <v>471076844</v>
      </c>
      <c r="AB95" s="3"/>
      <c r="AC95" s="27">
        <v>27858019179</v>
      </c>
      <c r="AD95" s="28">
        <v>222636095711</v>
      </c>
      <c r="AE95" s="135"/>
    </row>
    <row r="96" spans="1:31" x14ac:dyDescent="0.25">
      <c r="A96" s="29">
        <v>84</v>
      </c>
      <c r="B96" s="21" t="s">
        <v>246</v>
      </c>
      <c r="C96" s="21" t="s">
        <v>1282</v>
      </c>
      <c r="D96" s="22">
        <v>890907317</v>
      </c>
      <c r="E96" s="22">
        <v>211505615</v>
      </c>
      <c r="F96" s="23" t="s">
        <v>247</v>
      </c>
      <c r="G96" s="24">
        <v>60212689534</v>
      </c>
      <c r="H96" s="24">
        <v>0</v>
      </c>
      <c r="I96" s="3">
        <v>1527654272</v>
      </c>
      <c r="J96" s="3">
        <v>1772963856</v>
      </c>
      <c r="K96" s="3"/>
      <c r="L96" s="3"/>
      <c r="M96" s="3"/>
      <c r="N96" s="3"/>
      <c r="O96" s="3"/>
      <c r="P96" s="25">
        <v>63513307662</v>
      </c>
      <c r="Q96" s="26">
        <v>16048192040</v>
      </c>
      <c r="R96" s="3">
        <v>5327335401</v>
      </c>
      <c r="S96" s="3">
        <v>660418647</v>
      </c>
      <c r="T96" s="3">
        <v>0</v>
      </c>
      <c r="U96" s="3">
        <v>176846977</v>
      </c>
      <c r="V96" s="3">
        <v>176846976</v>
      </c>
      <c r="W96" s="3">
        <v>381913569</v>
      </c>
      <c r="X96" s="3">
        <v>1628043179</v>
      </c>
      <c r="Y96" s="3">
        <v>284752961</v>
      </c>
      <c r="Z96" s="3">
        <v>284209155</v>
      </c>
      <c r="AA96" s="3">
        <v>201278205</v>
      </c>
      <c r="AB96" s="3"/>
      <c r="AC96" s="27">
        <v>9121645070</v>
      </c>
      <c r="AD96" s="28">
        <v>38343470552</v>
      </c>
      <c r="AE96" s="135"/>
    </row>
    <row r="97" spans="1:31" x14ac:dyDescent="0.25">
      <c r="A97" s="20">
        <v>85</v>
      </c>
      <c r="B97" s="21" t="s">
        <v>248</v>
      </c>
      <c r="C97" s="21" t="s">
        <v>1301</v>
      </c>
      <c r="D97" s="22">
        <v>899999172</v>
      </c>
      <c r="E97" s="22">
        <v>217525175</v>
      </c>
      <c r="F97" s="23" t="s">
        <v>249</v>
      </c>
      <c r="G97" s="24">
        <v>53224173240</v>
      </c>
      <c r="H97" s="24">
        <v>0</v>
      </c>
      <c r="I97" s="3">
        <v>1294749520</v>
      </c>
      <c r="J97" s="3">
        <v>1516200084</v>
      </c>
      <c r="K97" s="3"/>
      <c r="L97" s="3"/>
      <c r="M97" s="3"/>
      <c r="N97" s="3"/>
      <c r="O97" s="3"/>
      <c r="P97" s="25">
        <v>56035122844</v>
      </c>
      <c r="Q97" s="26">
        <v>14107428048</v>
      </c>
      <c r="R97" s="3">
        <v>4591549461</v>
      </c>
      <c r="S97" s="3">
        <v>283131584</v>
      </c>
      <c r="T97" s="3">
        <v>0</v>
      </c>
      <c r="U97" s="3">
        <v>138982912</v>
      </c>
      <c r="V97" s="3">
        <v>138982912</v>
      </c>
      <c r="W97" s="3">
        <v>323687379</v>
      </c>
      <c r="X97" s="3">
        <v>1516200084</v>
      </c>
      <c r="Y97" s="3">
        <v>216068250</v>
      </c>
      <c r="Z97" s="3">
        <v>245005292</v>
      </c>
      <c r="AA97" s="3">
        <v>173513852</v>
      </c>
      <c r="AB97" s="3"/>
      <c r="AC97" s="27">
        <v>7627121726</v>
      </c>
      <c r="AD97" s="28">
        <v>34300573070</v>
      </c>
      <c r="AE97" s="135"/>
    </row>
    <row r="98" spans="1:31" x14ac:dyDescent="0.25">
      <c r="A98" s="29">
        <v>86</v>
      </c>
      <c r="B98" s="21" t="s">
        <v>250</v>
      </c>
      <c r="C98" s="21" t="s">
        <v>1319</v>
      </c>
      <c r="D98" s="22">
        <v>800099095</v>
      </c>
      <c r="E98" s="22">
        <v>215652356</v>
      </c>
      <c r="F98" s="23" t="s">
        <v>251</v>
      </c>
      <c r="G98" s="24">
        <v>72506355873</v>
      </c>
      <c r="H98" s="24">
        <v>0</v>
      </c>
      <c r="I98" s="3">
        <v>1691525504</v>
      </c>
      <c r="J98" s="3">
        <v>1973236689</v>
      </c>
      <c r="K98" s="3"/>
      <c r="L98" s="3"/>
      <c r="M98" s="3"/>
      <c r="N98" s="3"/>
      <c r="O98" s="3"/>
      <c r="P98" s="25">
        <v>76171118066</v>
      </c>
      <c r="Q98" s="26">
        <v>22554722577</v>
      </c>
      <c r="R98" s="3">
        <v>7280203167</v>
      </c>
      <c r="S98" s="3">
        <v>665352460</v>
      </c>
      <c r="T98" s="3">
        <v>0</v>
      </c>
      <c r="U98" s="3">
        <v>204991482</v>
      </c>
      <c r="V98" s="3">
        <v>204991481</v>
      </c>
      <c r="W98" s="3">
        <v>422881377</v>
      </c>
      <c r="X98" s="3">
        <v>1973236689</v>
      </c>
      <c r="Y98" s="3">
        <v>317791887</v>
      </c>
      <c r="Z98" s="3">
        <v>361687864</v>
      </c>
      <c r="AA98" s="3">
        <v>256148975</v>
      </c>
      <c r="AB98" s="3"/>
      <c r="AC98" s="27">
        <v>11687285382</v>
      </c>
      <c r="AD98" s="28">
        <v>41929110107</v>
      </c>
      <c r="AE98" s="135"/>
    </row>
    <row r="99" spans="1:31" x14ac:dyDescent="0.25">
      <c r="A99" s="20">
        <v>87</v>
      </c>
      <c r="B99" s="21" t="s">
        <v>252</v>
      </c>
      <c r="C99" s="21" t="s">
        <v>1336</v>
      </c>
      <c r="D99" s="22">
        <v>890399046</v>
      </c>
      <c r="E99" s="22">
        <v>216476364</v>
      </c>
      <c r="F99" s="23" t="s">
        <v>253</v>
      </c>
      <c r="G99" s="24">
        <v>66266713610</v>
      </c>
      <c r="H99" s="24">
        <v>0</v>
      </c>
      <c r="I99" s="3">
        <v>1709352704</v>
      </c>
      <c r="J99" s="3">
        <v>2152160838</v>
      </c>
      <c r="K99" s="3"/>
      <c r="L99" s="3"/>
      <c r="M99" s="3"/>
      <c r="N99" s="3"/>
      <c r="O99" s="3"/>
      <c r="P99" s="25">
        <v>70128227152</v>
      </c>
      <c r="Q99" s="26">
        <v>16992637964</v>
      </c>
      <c r="R99" s="3">
        <v>5895392756</v>
      </c>
      <c r="S99" s="3">
        <v>383000717</v>
      </c>
      <c r="T99" s="3">
        <v>0</v>
      </c>
      <c r="U99" s="3">
        <v>163447337</v>
      </c>
      <c r="V99" s="3">
        <v>163447337</v>
      </c>
      <c r="W99" s="3">
        <v>427338177</v>
      </c>
      <c r="X99" s="3">
        <v>2152160838</v>
      </c>
      <c r="Y99" s="3">
        <v>255260756</v>
      </c>
      <c r="Z99" s="3">
        <v>270973369</v>
      </c>
      <c r="AA99" s="3">
        <v>191904561</v>
      </c>
      <c r="AB99" s="3"/>
      <c r="AC99" s="27">
        <v>9902925848</v>
      </c>
      <c r="AD99" s="28">
        <v>43232663340</v>
      </c>
      <c r="AE99" s="135"/>
    </row>
    <row r="100" spans="1:31" x14ac:dyDescent="0.25">
      <c r="A100" s="29">
        <v>88</v>
      </c>
      <c r="B100" s="21" t="s">
        <v>254</v>
      </c>
      <c r="C100" s="21" t="s">
        <v>1286</v>
      </c>
      <c r="D100" s="22">
        <v>890114335</v>
      </c>
      <c r="E100" s="22">
        <v>213308433</v>
      </c>
      <c r="F100" s="23" t="s">
        <v>255</v>
      </c>
      <c r="G100" s="24">
        <v>72862150966</v>
      </c>
      <c r="H100" s="24">
        <v>0</v>
      </c>
      <c r="I100" s="3">
        <v>1374412800</v>
      </c>
      <c r="J100" s="3">
        <v>1420201264</v>
      </c>
      <c r="K100" s="3"/>
      <c r="L100" s="3"/>
      <c r="M100" s="3"/>
      <c r="N100" s="3"/>
      <c r="O100" s="3"/>
      <c r="P100" s="25">
        <v>75656765030</v>
      </c>
      <c r="Q100" s="26">
        <v>18833547652</v>
      </c>
      <c r="R100" s="3">
        <v>4396606124</v>
      </c>
      <c r="S100" s="3">
        <v>1278021022</v>
      </c>
      <c r="T100" s="3">
        <v>0</v>
      </c>
      <c r="U100" s="3">
        <v>122988183</v>
      </c>
      <c r="V100" s="3">
        <v>122988183</v>
      </c>
      <c r="W100" s="3">
        <v>343603200</v>
      </c>
      <c r="X100" s="3">
        <v>1420201264</v>
      </c>
      <c r="Y100" s="3">
        <v>185465290</v>
      </c>
      <c r="Z100" s="3">
        <v>228383274</v>
      </c>
      <c r="AA100" s="3">
        <v>161742063</v>
      </c>
      <c r="AB100" s="3"/>
      <c r="AC100" s="27">
        <v>8259998603</v>
      </c>
      <c r="AD100" s="28">
        <v>48563218775</v>
      </c>
      <c r="AE100" s="135"/>
    </row>
    <row r="101" spans="1:31" x14ac:dyDescent="0.25">
      <c r="A101" s="20">
        <v>89</v>
      </c>
      <c r="B101" s="21" t="s">
        <v>256</v>
      </c>
      <c r="C101" s="21" t="s">
        <v>1306</v>
      </c>
      <c r="D101" s="22">
        <v>899999342</v>
      </c>
      <c r="E101" s="22">
        <v>217325473</v>
      </c>
      <c r="F101" s="23" t="s">
        <v>257</v>
      </c>
      <c r="G101" s="24">
        <v>46632544968</v>
      </c>
      <c r="H101" s="24">
        <v>0</v>
      </c>
      <c r="I101" s="3">
        <v>1481505760</v>
      </c>
      <c r="J101" s="3">
        <v>1492745944</v>
      </c>
      <c r="K101" s="3"/>
      <c r="L101" s="3"/>
      <c r="M101" s="3"/>
      <c r="N101" s="3"/>
      <c r="O101" s="3"/>
      <c r="P101" s="25">
        <v>49606796672</v>
      </c>
      <c r="Q101" s="26">
        <v>13449089094</v>
      </c>
      <c r="R101" s="3">
        <v>4537248564</v>
      </c>
      <c r="S101" s="3">
        <v>587707529</v>
      </c>
      <c r="T101" s="3">
        <v>0</v>
      </c>
      <c r="U101" s="3">
        <v>176768442</v>
      </c>
      <c r="V101" s="3">
        <v>176768441</v>
      </c>
      <c r="W101" s="3">
        <v>370376439</v>
      </c>
      <c r="X101" s="3">
        <v>1492745944</v>
      </c>
      <c r="Y101" s="3">
        <v>312785666</v>
      </c>
      <c r="Z101" s="3">
        <v>208905460</v>
      </c>
      <c r="AA101" s="3">
        <v>147947789</v>
      </c>
      <c r="AB101" s="3"/>
      <c r="AC101" s="27">
        <v>8011254274</v>
      </c>
      <c r="AD101" s="28">
        <v>28146453304</v>
      </c>
      <c r="AE101" s="135"/>
    </row>
    <row r="102" spans="1:31" x14ac:dyDescent="0.25">
      <c r="A102" s="29">
        <v>90</v>
      </c>
      <c r="B102" s="21" t="s">
        <v>258</v>
      </c>
      <c r="C102" s="21" t="s">
        <v>1329</v>
      </c>
      <c r="D102" s="22">
        <v>890205383</v>
      </c>
      <c r="E102" s="22">
        <v>214768547</v>
      </c>
      <c r="F102" s="23" t="s">
        <v>259</v>
      </c>
      <c r="G102" s="24">
        <v>106347520508</v>
      </c>
      <c r="H102" s="24">
        <v>0</v>
      </c>
      <c r="I102" s="3">
        <v>2213040736</v>
      </c>
      <c r="J102" s="3">
        <v>2393513992</v>
      </c>
      <c r="K102" s="3"/>
      <c r="L102" s="3"/>
      <c r="M102" s="3"/>
      <c r="N102" s="3"/>
      <c r="O102" s="3"/>
      <c r="P102" s="25">
        <v>110954075236</v>
      </c>
      <c r="Q102" s="26">
        <v>28406234106</v>
      </c>
      <c r="R102" s="3">
        <v>9005994962</v>
      </c>
      <c r="S102" s="3">
        <v>853453709</v>
      </c>
      <c r="T102" s="3">
        <v>0</v>
      </c>
      <c r="U102" s="3">
        <v>248745757</v>
      </c>
      <c r="V102" s="3">
        <v>248745757</v>
      </c>
      <c r="W102" s="3">
        <v>553260183</v>
      </c>
      <c r="X102" s="3">
        <v>2393513992</v>
      </c>
      <c r="Y102" s="3">
        <v>384948288</v>
      </c>
      <c r="Z102" s="3">
        <v>433154862</v>
      </c>
      <c r="AA102" s="3">
        <v>306762225</v>
      </c>
      <c r="AB102" s="3"/>
      <c r="AC102" s="27">
        <v>14428579735</v>
      </c>
      <c r="AD102" s="28">
        <v>68119261395</v>
      </c>
      <c r="AE102" s="135"/>
    </row>
    <row r="103" spans="1:31" x14ac:dyDescent="0.25">
      <c r="A103" s="20">
        <v>91</v>
      </c>
      <c r="B103" s="21" t="s">
        <v>260</v>
      </c>
      <c r="C103" s="21" t="s">
        <v>1311</v>
      </c>
      <c r="D103" s="22">
        <v>891180077</v>
      </c>
      <c r="E103" s="22">
        <v>215141551</v>
      </c>
      <c r="F103" s="23" t="s">
        <v>261</v>
      </c>
      <c r="G103" s="24">
        <v>96058021339</v>
      </c>
      <c r="H103" s="24">
        <v>0</v>
      </c>
      <c r="I103" s="3">
        <v>2826699136</v>
      </c>
      <c r="J103" s="3">
        <v>2757994934</v>
      </c>
      <c r="K103" s="3"/>
      <c r="L103" s="3"/>
      <c r="M103" s="3"/>
      <c r="N103" s="3"/>
      <c r="O103" s="3"/>
      <c r="P103" s="25">
        <v>101642715409</v>
      </c>
      <c r="Q103" s="26">
        <v>25203826659</v>
      </c>
      <c r="R103" s="3">
        <v>8661690273</v>
      </c>
      <c r="S103" s="3">
        <v>847140933</v>
      </c>
      <c r="T103" s="3">
        <v>0</v>
      </c>
      <c r="U103" s="3">
        <v>262726104</v>
      </c>
      <c r="V103" s="3">
        <v>262726104</v>
      </c>
      <c r="W103" s="3">
        <v>706674783</v>
      </c>
      <c r="X103" s="3">
        <v>2757994934</v>
      </c>
      <c r="Y103" s="3">
        <v>415981875</v>
      </c>
      <c r="Z103" s="3">
        <v>431366321</v>
      </c>
      <c r="AA103" s="3">
        <v>305495573</v>
      </c>
      <c r="AB103" s="3"/>
      <c r="AC103" s="27">
        <v>14651796900</v>
      </c>
      <c r="AD103" s="28">
        <v>61787091850</v>
      </c>
      <c r="AE103" s="135"/>
    </row>
    <row r="104" spans="1:31" x14ac:dyDescent="0.25">
      <c r="A104" s="29">
        <v>92</v>
      </c>
      <c r="B104" s="21" t="s">
        <v>262</v>
      </c>
      <c r="C104" s="21" t="s">
        <v>1283</v>
      </c>
      <c r="D104" s="22">
        <v>890980331</v>
      </c>
      <c r="E104" s="22">
        <v>213105631</v>
      </c>
      <c r="F104" s="23" t="s">
        <v>263</v>
      </c>
      <c r="G104" s="24">
        <v>29665300264</v>
      </c>
      <c r="H104" s="24">
        <v>0</v>
      </c>
      <c r="I104" s="3">
        <v>618102200</v>
      </c>
      <c r="J104" s="3">
        <v>692116820</v>
      </c>
      <c r="K104" s="3"/>
      <c r="L104" s="3"/>
      <c r="M104" s="3"/>
      <c r="N104" s="3"/>
      <c r="O104" s="3"/>
      <c r="P104" s="25">
        <v>30975519284</v>
      </c>
      <c r="Q104" s="26">
        <v>6395457999</v>
      </c>
      <c r="R104" s="3">
        <v>2008698957</v>
      </c>
      <c r="S104" s="3">
        <v>423257225</v>
      </c>
      <c r="T104" s="3">
        <v>0</v>
      </c>
      <c r="U104" s="3">
        <v>62622765</v>
      </c>
      <c r="V104" s="3">
        <v>62622764</v>
      </c>
      <c r="W104" s="3">
        <v>154525551</v>
      </c>
      <c r="X104" s="3">
        <v>692116820</v>
      </c>
      <c r="Y104" s="3">
        <v>96909929</v>
      </c>
      <c r="Z104" s="3">
        <v>111172701</v>
      </c>
      <c r="AA104" s="3">
        <v>78733007</v>
      </c>
      <c r="AB104" s="3"/>
      <c r="AC104" s="27">
        <v>3690659719</v>
      </c>
      <c r="AD104" s="28">
        <v>20889401566</v>
      </c>
      <c r="AE104" s="135"/>
    </row>
    <row r="105" spans="1:31" x14ac:dyDescent="0.25">
      <c r="A105" s="20">
        <v>93</v>
      </c>
      <c r="B105" s="21" t="s">
        <v>264</v>
      </c>
      <c r="C105" s="21" t="s">
        <v>1340</v>
      </c>
      <c r="D105" s="22">
        <v>891855017</v>
      </c>
      <c r="E105" s="22">
        <v>210185001</v>
      </c>
      <c r="F105" s="23" t="s">
        <v>265</v>
      </c>
      <c r="G105" s="24">
        <v>123792438868</v>
      </c>
      <c r="H105" s="24">
        <v>0</v>
      </c>
      <c r="I105" s="3">
        <v>3153206848</v>
      </c>
      <c r="J105" s="3">
        <v>3320157187</v>
      </c>
      <c r="K105" s="3"/>
      <c r="L105" s="3"/>
      <c r="M105" s="3"/>
      <c r="N105" s="3"/>
      <c r="O105" s="3"/>
      <c r="P105" s="25">
        <v>130265802903</v>
      </c>
      <c r="Q105" s="26">
        <v>28799437050</v>
      </c>
      <c r="R105" s="3">
        <v>9933660082</v>
      </c>
      <c r="S105" s="3">
        <v>960690562</v>
      </c>
      <c r="T105" s="3">
        <v>0</v>
      </c>
      <c r="U105" s="3">
        <v>315600379</v>
      </c>
      <c r="V105" s="3">
        <v>315600379</v>
      </c>
      <c r="W105" s="3">
        <v>788301711</v>
      </c>
      <c r="X105" s="3">
        <v>3320157187</v>
      </c>
      <c r="Y105" s="3">
        <v>518750020</v>
      </c>
      <c r="Z105" s="3">
        <v>480003011</v>
      </c>
      <c r="AA105" s="3">
        <v>339940296</v>
      </c>
      <c r="AB105" s="3"/>
      <c r="AC105" s="27">
        <v>16972703627</v>
      </c>
      <c r="AD105" s="28">
        <v>84493662226</v>
      </c>
      <c r="AE105" s="135"/>
    </row>
    <row r="106" spans="1:31" x14ac:dyDescent="0.25">
      <c r="A106" s="29">
        <v>94</v>
      </c>
      <c r="B106" s="21" t="s">
        <v>266</v>
      </c>
      <c r="C106" s="21" t="s">
        <v>1308</v>
      </c>
      <c r="D106" s="22">
        <v>899999318</v>
      </c>
      <c r="E106" s="22">
        <v>219925899</v>
      </c>
      <c r="F106" s="23" t="s">
        <v>267</v>
      </c>
      <c r="G106" s="24">
        <v>57322725421</v>
      </c>
      <c r="H106" s="24">
        <v>0</v>
      </c>
      <c r="I106" s="3">
        <v>1394339392</v>
      </c>
      <c r="J106" s="3">
        <v>1598029606</v>
      </c>
      <c r="K106" s="3"/>
      <c r="L106" s="3"/>
      <c r="M106" s="3"/>
      <c r="N106" s="3"/>
      <c r="O106" s="3"/>
      <c r="P106" s="25">
        <v>60315094419</v>
      </c>
      <c r="Q106" s="26">
        <v>15123510496</v>
      </c>
      <c r="R106" s="3">
        <v>5050937472</v>
      </c>
      <c r="S106" s="3">
        <v>357827512</v>
      </c>
      <c r="T106" s="3">
        <v>0</v>
      </c>
      <c r="U106" s="3">
        <v>155257460</v>
      </c>
      <c r="V106" s="3">
        <v>155257460</v>
      </c>
      <c r="W106" s="3">
        <v>348584847</v>
      </c>
      <c r="X106" s="3">
        <v>1598029606</v>
      </c>
      <c r="Y106" s="3">
        <v>252806115</v>
      </c>
      <c r="Z106" s="3">
        <v>260098081</v>
      </c>
      <c r="AA106" s="3">
        <v>184202633</v>
      </c>
      <c r="AB106" s="3"/>
      <c r="AC106" s="27">
        <v>8363001186</v>
      </c>
      <c r="AD106" s="28">
        <v>36828582737</v>
      </c>
      <c r="AE106" s="135"/>
    </row>
    <row r="107" spans="1:31" x14ac:dyDescent="0.25">
      <c r="A107" s="20">
        <v>95</v>
      </c>
      <c r="B107" s="21" t="s">
        <v>268</v>
      </c>
      <c r="C107" s="21" t="s">
        <v>1339</v>
      </c>
      <c r="D107" s="22">
        <v>890399025</v>
      </c>
      <c r="E107" s="22">
        <v>219276892</v>
      </c>
      <c r="F107" s="23" t="s">
        <v>269</v>
      </c>
      <c r="G107" s="24">
        <v>57763485823</v>
      </c>
      <c r="H107" s="24">
        <v>0</v>
      </c>
      <c r="I107" s="3">
        <v>1234785616</v>
      </c>
      <c r="J107" s="3">
        <v>1465912622</v>
      </c>
      <c r="K107" s="3"/>
      <c r="L107" s="3"/>
      <c r="M107" s="3"/>
      <c r="N107" s="3"/>
      <c r="O107" s="3"/>
      <c r="P107" s="25">
        <v>60464184061</v>
      </c>
      <c r="Q107" s="26">
        <v>14857463270</v>
      </c>
      <c r="R107" s="3">
        <v>4869542943</v>
      </c>
      <c r="S107" s="3">
        <v>483756532</v>
      </c>
      <c r="T107" s="3">
        <v>0</v>
      </c>
      <c r="U107" s="3">
        <v>146736210</v>
      </c>
      <c r="V107" s="3">
        <v>146736210</v>
      </c>
      <c r="W107" s="3">
        <v>308696403</v>
      </c>
      <c r="X107" s="3">
        <v>1465912622</v>
      </c>
      <c r="Y107" s="3">
        <v>224985252</v>
      </c>
      <c r="Z107" s="3">
        <v>246957229</v>
      </c>
      <c r="AA107" s="3">
        <v>174896222</v>
      </c>
      <c r="AB107" s="3"/>
      <c r="AC107" s="27">
        <v>8068219623</v>
      </c>
      <c r="AD107" s="28">
        <v>37538501168</v>
      </c>
      <c r="AE107" s="135"/>
    </row>
    <row r="108" spans="1:31" x14ac:dyDescent="0.25">
      <c r="A108" s="29">
        <v>96</v>
      </c>
      <c r="B108" s="21" t="s">
        <v>270</v>
      </c>
      <c r="C108" s="21" t="s">
        <v>1303</v>
      </c>
      <c r="D108" s="22">
        <v>899999433</v>
      </c>
      <c r="E108" s="22">
        <v>218625286</v>
      </c>
      <c r="F108" s="23" t="s">
        <v>271</v>
      </c>
      <c r="G108" s="24">
        <v>38695647684</v>
      </c>
      <c r="H108" s="24">
        <v>0</v>
      </c>
      <c r="I108" s="3">
        <v>853330736</v>
      </c>
      <c r="J108" s="3">
        <v>1007440994</v>
      </c>
      <c r="K108" s="3"/>
      <c r="L108" s="3"/>
      <c r="M108" s="3"/>
      <c r="N108" s="3"/>
      <c r="O108" s="3"/>
      <c r="P108" s="25">
        <v>40556419414</v>
      </c>
      <c r="Q108" s="26">
        <v>8710690307</v>
      </c>
      <c r="R108" s="3">
        <v>2549687163</v>
      </c>
      <c r="S108" s="3">
        <v>539800649</v>
      </c>
      <c r="T108" s="3">
        <v>0</v>
      </c>
      <c r="U108" s="3">
        <v>72443491</v>
      </c>
      <c r="V108" s="3">
        <v>72443490</v>
      </c>
      <c r="W108" s="3">
        <v>213332685</v>
      </c>
      <c r="X108" s="3">
        <v>1007440994</v>
      </c>
      <c r="Y108" s="3">
        <v>108978064</v>
      </c>
      <c r="Z108" s="3">
        <v>142850141</v>
      </c>
      <c r="AA108" s="3">
        <v>101167114</v>
      </c>
      <c r="AB108" s="3"/>
      <c r="AC108" s="27">
        <v>4808143791</v>
      </c>
      <c r="AD108" s="28">
        <v>27037585316</v>
      </c>
      <c r="AE108" s="135"/>
    </row>
    <row r="109" spans="1:31" x14ac:dyDescent="0.25">
      <c r="A109" s="20">
        <v>97</v>
      </c>
      <c r="B109" s="21" t="s">
        <v>272</v>
      </c>
      <c r="C109" s="21" t="s">
        <v>1281</v>
      </c>
      <c r="D109" s="22">
        <v>890980782</v>
      </c>
      <c r="E109" s="22">
        <v>218005380</v>
      </c>
      <c r="F109" s="23" t="s">
        <v>273</v>
      </c>
      <c r="G109" s="24">
        <v>21866876998</v>
      </c>
      <c r="H109" s="24">
        <v>0</v>
      </c>
      <c r="I109" s="3">
        <v>524415600</v>
      </c>
      <c r="J109" s="3">
        <v>508074469</v>
      </c>
      <c r="K109" s="3"/>
      <c r="L109" s="3"/>
      <c r="M109" s="3"/>
      <c r="N109" s="3"/>
      <c r="O109" s="3"/>
      <c r="P109" s="25">
        <v>22899367067</v>
      </c>
      <c r="Q109" s="26">
        <v>5422415608</v>
      </c>
      <c r="R109" s="3">
        <v>1727032296</v>
      </c>
      <c r="S109" s="3">
        <v>238821526</v>
      </c>
      <c r="T109" s="3">
        <v>0</v>
      </c>
      <c r="U109" s="3">
        <v>48703307</v>
      </c>
      <c r="V109" s="3">
        <v>48703306</v>
      </c>
      <c r="W109" s="3">
        <v>131103900</v>
      </c>
      <c r="X109" s="3">
        <v>508074469</v>
      </c>
      <c r="Y109" s="3">
        <v>76584502</v>
      </c>
      <c r="Z109" s="3">
        <v>94159063</v>
      </c>
      <c r="AA109" s="3">
        <v>66683872</v>
      </c>
      <c r="AB109" s="3"/>
      <c r="AC109" s="27">
        <v>2939866241</v>
      </c>
      <c r="AD109" s="28">
        <v>14537085218</v>
      </c>
      <c r="AE109" s="135"/>
    </row>
    <row r="110" spans="1:31" x14ac:dyDescent="0.25">
      <c r="A110" s="29">
        <v>98</v>
      </c>
      <c r="B110" s="21"/>
      <c r="C110" s="134" t="str">
        <f>VLOOKUP(D110,[1]Hoja1!$A$2:$B$1115,2,0)</f>
        <v>05002</v>
      </c>
      <c r="D110" s="22">
        <v>890981195</v>
      </c>
      <c r="E110" s="22">
        <v>210205002</v>
      </c>
      <c r="F110" s="23" t="s">
        <v>274</v>
      </c>
      <c r="G110" s="24">
        <v>0</v>
      </c>
      <c r="H110" s="24">
        <v>0</v>
      </c>
      <c r="I110" s="3">
        <v>261320612</v>
      </c>
      <c r="J110" s="3">
        <v>286478124</v>
      </c>
      <c r="K110" s="3"/>
      <c r="L110" s="3"/>
      <c r="M110" s="3"/>
      <c r="N110" s="3"/>
      <c r="O110" s="3"/>
      <c r="P110" s="25">
        <v>547798736</v>
      </c>
      <c r="Q110" s="26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65330154</v>
      </c>
      <c r="X110" s="3">
        <v>286478124</v>
      </c>
      <c r="Y110" s="3">
        <v>0</v>
      </c>
      <c r="Z110" s="3">
        <v>0</v>
      </c>
      <c r="AA110" s="3">
        <v>0</v>
      </c>
      <c r="AB110" s="3"/>
      <c r="AC110" s="27">
        <v>351808278</v>
      </c>
      <c r="AD110" s="28">
        <v>195990458</v>
      </c>
      <c r="AE110" s="135"/>
    </row>
    <row r="111" spans="1:31" x14ac:dyDescent="0.25">
      <c r="A111" s="20">
        <v>99</v>
      </c>
      <c r="B111" s="52"/>
      <c r="C111" s="134" t="str">
        <f>VLOOKUP(D111,[1]Hoja1!$A$2:$B$1115,2,0)</f>
        <v>05004</v>
      </c>
      <c r="D111" s="22">
        <v>890981251</v>
      </c>
      <c r="E111" s="22">
        <v>210405004</v>
      </c>
      <c r="F111" s="52" t="s">
        <v>275</v>
      </c>
      <c r="G111" s="24">
        <v>0</v>
      </c>
      <c r="H111" s="24">
        <v>0</v>
      </c>
      <c r="I111" s="3">
        <v>30083159</v>
      </c>
      <c r="J111" s="3">
        <v>31268481</v>
      </c>
      <c r="K111" s="3"/>
      <c r="L111" s="3"/>
      <c r="M111" s="3"/>
      <c r="N111" s="3"/>
      <c r="O111" s="3"/>
      <c r="P111" s="25">
        <v>61351640</v>
      </c>
      <c r="Q111" s="26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7520790</v>
      </c>
      <c r="X111" s="3">
        <v>31268481</v>
      </c>
      <c r="Y111" s="3">
        <v>0</v>
      </c>
      <c r="Z111" s="3">
        <v>0</v>
      </c>
      <c r="AA111" s="3">
        <v>0</v>
      </c>
      <c r="AB111" s="3"/>
      <c r="AC111" s="27">
        <v>38789271</v>
      </c>
      <c r="AD111" s="28">
        <v>22562369</v>
      </c>
      <c r="AE111" s="135"/>
    </row>
    <row r="112" spans="1:31" x14ac:dyDescent="0.25">
      <c r="A112" s="29">
        <v>100</v>
      </c>
      <c r="B112" s="52"/>
      <c r="C112" s="134" t="str">
        <f>VLOOKUP(D112,[1]Hoja1!$A$2:$B$1115,2,0)</f>
        <v>05021</v>
      </c>
      <c r="D112" s="22">
        <v>890983701</v>
      </c>
      <c r="E112" s="22">
        <v>212105021</v>
      </c>
      <c r="F112" s="52" t="s">
        <v>276</v>
      </c>
      <c r="G112" s="24">
        <v>0</v>
      </c>
      <c r="H112" s="24">
        <v>0</v>
      </c>
      <c r="I112" s="3">
        <v>66864427</v>
      </c>
      <c r="J112" s="3">
        <v>59875443</v>
      </c>
      <c r="K112" s="3"/>
      <c r="L112" s="3"/>
      <c r="M112" s="3"/>
      <c r="N112" s="3"/>
      <c r="O112" s="3"/>
      <c r="P112" s="25">
        <v>126739870</v>
      </c>
      <c r="Q112" s="26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16716108</v>
      </c>
      <c r="X112" s="3">
        <v>59875443</v>
      </c>
      <c r="Y112" s="3">
        <v>0</v>
      </c>
      <c r="Z112" s="3">
        <v>0</v>
      </c>
      <c r="AA112" s="3">
        <v>0</v>
      </c>
      <c r="AB112" s="3"/>
      <c r="AC112" s="27">
        <v>76591551</v>
      </c>
      <c r="AD112" s="28">
        <v>50148319</v>
      </c>
      <c r="AE112" s="135"/>
    </row>
    <row r="113" spans="1:31" x14ac:dyDescent="0.25">
      <c r="A113" s="20">
        <v>101</v>
      </c>
      <c r="B113" s="52"/>
      <c r="C113" s="134" t="str">
        <f>VLOOKUP(D113,[1]Hoja1!$A$2:$B$1115,2,0)</f>
        <v>05030</v>
      </c>
      <c r="D113" s="22">
        <v>890981732</v>
      </c>
      <c r="E113" s="22">
        <v>213005030</v>
      </c>
      <c r="F113" s="52" t="s">
        <v>277</v>
      </c>
      <c r="G113" s="24">
        <v>0</v>
      </c>
      <c r="H113" s="24">
        <v>0</v>
      </c>
      <c r="I113" s="3">
        <v>327500080</v>
      </c>
      <c r="J113" s="3">
        <v>400059941</v>
      </c>
      <c r="K113" s="3"/>
      <c r="L113" s="3"/>
      <c r="M113" s="3"/>
      <c r="N113" s="3"/>
      <c r="O113" s="3"/>
      <c r="P113" s="25">
        <v>727560021</v>
      </c>
      <c r="Q113" s="26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81875019</v>
      </c>
      <c r="X113" s="3">
        <v>400059941</v>
      </c>
      <c r="Y113" s="3">
        <v>0</v>
      </c>
      <c r="Z113" s="3">
        <v>0</v>
      </c>
      <c r="AA113" s="3">
        <v>0</v>
      </c>
      <c r="AB113" s="3"/>
      <c r="AC113" s="27">
        <v>481934960</v>
      </c>
      <c r="AD113" s="28">
        <v>245625061</v>
      </c>
      <c r="AE113" s="135"/>
    </row>
    <row r="114" spans="1:31" x14ac:dyDescent="0.25">
      <c r="A114" s="29">
        <v>102</v>
      </c>
      <c r="B114" s="52"/>
      <c r="C114" s="134" t="str">
        <f>VLOOKUP(D114,[1]Hoja1!$A$2:$B$1115,2,0)</f>
        <v>05031</v>
      </c>
      <c r="D114" s="22">
        <v>890981518</v>
      </c>
      <c r="E114" s="22">
        <v>213105031</v>
      </c>
      <c r="F114" s="52" t="s">
        <v>278</v>
      </c>
      <c r="G114" s="24">
        <v>0</v>
      </c>
      <c r="H114" s="24">
        <v>0</v>
      </c>
      <c r="I114" s="3">
        <v>506409856</v>
      </c>
      <c r="J114" s="3">
        <v>437583279</v>
      </c>
      <c r="K114" s="3"/>
      <c r="L114" s="3"/>
      <c r="M114" s="3"/>
      <c r="N114" s="3"/>
      <c r="O114" s="3"/>
      <c r="P114" s="25">
        <v>943993135</v>
      </c>
      <c r="Q114" s="26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126602463</v>
      </c>
      <c r="X114" s="3">
        <v>437583279</v>
      </c>
      <c r="Y114" s="3">
        <v>0</v>
      </c>
      <c r="Z114" s="3">
        <v>0</v>
      </c>
      <c r="AA114" s="3">
        <v>0</v>
      </c>
      <c r="AB114" s="3"/>
      <c r="AC114" s="27">
        <v>564185742</v>
      </c>
      <c r="AD114" s="28">
        <v>379807393</v>
      </c>
      <c r="AE114" s="135"/>
    </row>
    <row r="115" spans="1:31" x14ac:dyDescent="0.25">
      <c r="A115" s="20">
        <v>103</v>
      </c>
      <c r="B115" s="52"/>
      <c r="C115" s="134" t="str">
        <f>VLOOKUP(D115,[1]Hoja1!$A$2:$B$1115,2,0)</f>
        <v>05034</v>
      </c>
      <c r="D115" s="22">
        <v>890980342</v>
      </c>
      <c r="E115" s="22">
        <v>213405034</v>
      </c>
      <c r="F115" s="52" t="s">
        <v>279</v>
      </c>
      <c r="G115" s="24">
        <v>0</v>
      </c>
      <c r="H115" s="24">
        <v>0</v>
      </c>
      <c r="I115" s="3">
        <v>612625384</v>
      </c>
      <c r="J115" s="3">
        <v>645620325</v>
      </c>
      <c r="K115" s="3"/>
      <c r="L115" s="3"/>
      <c r="M115" s="3"/>
      <c r="N115" s="3"/>
      <c r="O115" s="3"/>
      <c r="P115" s="25">
        <v>1258245709</v>
      </c>
      <c r="Q115" s="26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153156345</v>
      </c>
      <c r="X115" s="3">
        <v>645620325</v>
      </c>
      <c r="Y115" s="3">
        <v>0</v>
      </c>
      <c r="Z115" s="3">
        <v>0</v>
      </c>
      <c r="AA115" s="3">
        <v>0</v>
      </c>
      <c r="AB115" s="3"/>
      <c r="AC115" s="27">
        <v>798776670</v>
      </c>
      <c r="AD115" s="28">
        <v>459469039</v>
      </c>
      <c r="AE115" s="135"/>
    </row>
    <row r="116" spans="1:31" x14ac:dyDescent="0.25">
      <c r="A116" s="29">
        <v>104</v>
      </c>
      <c r="B116" s="52"/>
      <c r="C116" s="134" t="str">
        <f>VLOOKUP(D116,[1]Hoja1!$A$2:$B$1115,2,0)</f>
        <v>05036</v>
      </c>
      <c r="D116" s="22">
        <v>890981493</v>
      </c>
      <c r="E116" s="22">
        <v>213605036</v>
      </c>
      <c r="F116" s="52" t="s">
        <v>280</v>
      </c>
      <c r="G116" s="24">
        <v>0</v>
      </c>
      <c r="H116" s="24">
        <v>0</v>
      </c>
      <c r="I116" s="3">
        <v>78415209</v>
      </c>
      <c r="J116" s="3">
        <v>80812105</v>
      </c>
      <c r="K116" s="3"/>
      <c r="L116" s="3"/>
      <c r="M116" s="3"/>
      <c r="N116" s="3"/>
      <c r="O116" s="3"/>
      <c r="P116" s="25">
        <v>159227314</v>
      </c>
      <c r="Q116" s="26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19603803</v>
      </c>
      <c r="X116" s="3">
        <v>80812105</v>
      </c>
      <c r="Y116" s="3">
        <v>0</v>
      </c>
      <c r="Z116" s="3">
        <v>0</v>
      </c>
      <c r="AA116" s="3">
        <v>0</v>
      </c>
      <c r="AB116" s="3"/>
      <c r="AC116" s="27">
        <v>100415908</v>
      </c>
      <c r="AD116" s="28">
        <v>58811406</v>
      </c>
      <c r="AE116" s="135"/>
    </row>
    <row r="117" spans="1:31" x14ac:dyDescent="0.25">
      <c r="A117" s="20">
        <v>105</v>
      </c>
      <c r="B117" s="52"/>
      <c r="C117" s="134" t="str">
        <f>VLOOKUP(D117,[1]Hoja1!$A$2:$B$1115,2,0)</f>
        <v>05038</v>
      </c>
      <c r="D117" s="22">
        <v>890982141</v>
      </c>
      <c r="E117" s="22">
        <v>213805038</v>
      </c>
      <c r="F117" s="52" t="s">
        <v>281</v>
      </c>
      <c r="G117" s="24">
        <v>0</v>
      </c>
      <c r="H117" s="24">
        <v>0</v>
      </c>
      <c r="I117" s="3">
        <v>214102576</v>
      </c>
      <c r="J117" s="3">
        <v>174080053</v>
      </c>
      <c r="K117" s="3"/>
      <c r="L117" s="3"/>
      <c r="M117" s="3"/>
      <c r="N117" s="3"/>
      <c r="O117" s="3"/>
      <c r="P117" s="25">
        <v>388182629</v>
      </c>
      <c r="Q117" s="26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53525643</v>
      </c>
      <c r="X117" s="3">
        <v>174080053</v>
      </c>
      <c r="Y117" s="3">
        <v>0</v>
      </c>
      <c r="Z117" s="3">
        <v>0</v>
      </c>
      <c r="AA117" s="3">
        <v>0</v>
      </c>
      <c r="AB117" s="3"/>
      <c r="AC117" s="27">
        <v>227605696</v>
      </c>
      <c r="AD117" s="28">
        <v>160576933</v>
      </c>
      <c r="AE117" s="135"/>
    </row>
    <row r="118" spans="1:31" x14ac:dyDescent="0.25">
      <c r="A118" s="29">
        <v>106</v>
      </c>
      <c r="B118" s="52"/>
      <c r="C118" s="134" t="str">
        <f>VLOOKUP(D118,[1]Hoja1!$A$2:$B$1115,2,0)</f>
        <v>05040</v>
      </c>
      <c r="D118" s="22">
        <v>890982489</v>
      </c>
      <c r="E118" s="22">
        <v>214005040</v>
      </c>
      <c r="F118" s="52" t="s">
        <v>282</v>
      </c>
      <c r="G118" s="24">
        <v>0</v>
      </c>
      <c r="H118" s="24">
        <v>0</v>
      </c>
      <c r="I118" s="3">
        <v>422702200</v>
      </c>
      <c r="J118" s="3">
        <v>317265609</v>
      </c>
      <c r="K118" s="3"/>
      <c r="L118" s="3"/>
      <c r="M118" s="3"/>
      <c r="N118" s="3"/>
      <c r="O118" s="3"/>
      <c r="P118" s="25">
        <v>739967809</v>
      </c>
      <c r="Q118" s="26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105675549</v>
      </c>
      <c r="X118" s="3">
        <v>317265609</v>
      </c>
      <c r="Y118" s="3">
        <v>0</v>
      </c>
      <c r="Z118" s="3">
        <v>0</v>
      </c>
      <c r="AA118" s="3">
        <v>0</v>
      </c>
      <c r="AB118" s="3"/>
      <c r="AC118" s="27">
        <v>422941158</v>
      </c>
      <c r="AD118" s="28">
        <v>317026651</v>
      </c>
      <c r="AE118" s="135"/>
    </row>
    <row r="119" spans="1:31" x14ac:dyDescent="0.25">
      <c r="A119" s="20">
        <v>107</v>
      </c>
      <c r="B119" s="52"/>
      <c r="C119" s="134" t="str">
        <f>VLOOKUP(D119,[1]Hoja1!$A$2:$B$1115,2,0)</f>
        <v>05042</v>
      </c>
      <c r="D119" s="22">
        <v>890907569</v>
      </c>
      <c r="E119" s="22">
        <v>214205042</v>
      </c>
      <c r="F119" s="52" t="s">
        <v>283</v>
      </c>
      <c r="G119" s="24">
        <v>0</v>
      </c>
      <c r="H119" s="24">
        <v>0</v>
      </c>
      <c r="I119" s="3">
        <v>440569424</v>
      </c>
      <c r="J119" s="3">
        <v>450405097</v>
      </c>
      <c r="K119" s="3"/>
      <c r="L119" s="3"/>
      <c r="M119" s="3"/>
      <c r="N119" s="3"/>
      <c r="O119" s="3"/>
      <c r="P119" s="25">
        <v>890974521</v>
      </c>
      <c r="Q119" s="26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110142357</v>
      </c>
      <c r="X119" s="3">
        <v>450405097</v>
      </c>
      <c r="Y119" s="3">
        <v>0</v>
      </c>
      <c r="Z119" s="3">
        <v>0</v>
      </c>
      <c r="AA119" s="3">
        <v>0</v>
      </c>
      <c r="AB119" s="3"/>
      <c r="AC119" s="27">
        <v>560547454</v>
      </c>
      <c r="AD119" s="28">
        <v>330427067</v>
      </c>
      <c r="AE119" s="135"/>
    </row>
    <row r="120" spans="1:31" x14ac:dyDescent="0.25">
      <c r="A120" s="29">
        <v>108</v>
      </c>
      <c r="B120" s="52"/>
      <c r="C120" s="134" t="str">
        <f>VLOOKUP(D120,[1]Hoja1!$A$2:$B$1115,2,0)</f>
        <v>05044</v>
      </c>
      <c r="D120" s="22">
        <v>890983824</v>
      </c>
      <c r="E120" s="22">
        <v>214405044</v>
      </c>
      <c r="F120" s="52" t="s">
        <v>284</v>
      </c>
      <c r="G120" s="24">
        <v>0</v>
      </c>
      <c r="H120" s="24">
        <v>0</v>
      </c>
      <c r="I120" s="3">
        <v>122504078</v>
      </c>
      <c r="J120" s="3">
        <v>126457677</v>
      </c>
      <c r="K120" s="3"/>
      <c r="L120" s="3"/>
      <c r="M120" s="3"/>
      <c r="N120" s="3"/>
      <c r="O120" s="3"/>
      <c r="P120" s="25">
        <v>248961755</v>
      </c>
      <c r="Q120" s="26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30626019</v>
      </c>
      <c r="X120" s="3">
        <v>126457677</v>
      </c>
      <c r="Y120" s="3">
        <v>0</v>
      </c>
      <c r="Z120" s="3">
        <v>0</v>
      </c>
      <c r="AA120" s="3">
        <v>0</v>
      </c>
      <c r="AB120" s="3"/>
      <c r="AC120" s="27">
        <v>157083696</v>
      </c>
      <c r="AD120" s="28">
        <v>91878059</v>
      </c>
      <c r="AE120" s="135"/>
    </row>
    <row r="121" spans="1:31" x14ac:dyDescent="0.25">
      <c r="A121" s="20">
        <v>109</v>
      </c>
      <c r="B121" s="52"/>
      <c r="C121" s="134" t="str">
        <f>VLOOKUP(D121,[1]Hoja1!$A$2:$B$1115,2,0)</f>
        <v>05051</v>
      </c>
      <c r="D121" s="22">
        <v>890985623</v>
      </c>
      <c r="E121" s="22">
        <v>215105051</v>
      </c>
      <c r="F121" s="52" t="s">
        <v>285</v>
      </c>
      <c r="G121" s="24">
        <v>0</v>
      </c>
      <c r="H121" s="24">
        <v>0</v>
      </c>
      <c r="I121" s="3">
        <v>1628036288</v>
      </c>
      <c r="J121" s="3">
        <v>1026784502</v>
      </c>
      <c r="K121" s="3"/>
      <c r="L121" s="3"/>
      <c r="M121" s="3"/>
      <c r="N121" s="3"/>
      <c r="O121" s="3"/>
      <c r="P121" s="25">
        <v>2654820790</v>
      </c>
      <c r="Q121" s="26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407009073</v>
      </c>
      <c r="X121" s="3">
        <v>1026784502</v>
      </c>
      <c r="Y121" s="3">
        <v>0</v>
      </c>
      <c r="Z121" s="3">
        <v>0</v>
      </c>
      <c r="AA121" s="3">
        <v>0</v>
      </c>
      <c r="AB121" s="3"/>
      <c r="AC121" s="27">
        <v>1433793575</v>
      </c>
      <c r="AD121" s="28">
        <v>1221027215</v>
      </c>
      <c r="AE121" s="135"/>
    </row>
    <row r="122" spans="1:31" x14ac:dyDescent="0.25">
      <c r="A122" s="29">
        <v>110</v>
      </c>
      <c r="B122" s="52"/>
      <c r="C122" s="134" t="str">
        <f>VLOOKUP(D122,[1]Hoja1!$A$2:$B$1115,2,0)</f>
        <v>05055</v>
      </c>
      <c r="D122" s="22">
        <v>890981786</v>
      </c>
      <c r="E122" s="22">
        <v>215505055</v>
      </c>
      <c r="F122" s="52" t="s">
        <v>286</v>
      </c>
      <c r="G122" s="24">
        <v>0</v>
      </c>
      <c r="H122" s="24">
        <v>0</v>
      </c>
      <c r="I122" s="3">
        <v>119613524</v>
      </c>
      <c r="J122" s="3">
        <v>126285356</v>
      </c>
      <c r="K122" s="3"/>
      <c r="L122" s="3"/>
      <c r="M122" s="3"/>
      <c r="N122" s="3"/>
      <c r="O122" s="3"/>
      <c r="P122" s="25">
        <v>245898880</v>
      </c>
      <c r="Q122" s="26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29903382</v>
      </c>
      <c r="X122" s="3">
        <v>126285356</v>
      </c>
      <c r="Y122" s="3">
        <v>0</v>
      </c>
      <c r="Z122" s="3">
        <v>0</v>
      </c>
      <c r="AA122" s="3">
        <v>0</v>
      </c>
      <c r="AB122" s="3"/>
      <c r="AC122" s="27">
        <v>156188738</v>
      </c>
      <c r="AD122" s="28">
        <v>89710142</v>
      </c>
      <c r="AE122" s="135"/>
    </row>
    <row r="123" spans="1:31" x14ac:dyDescent="0.25">
      <c r="A123" s="20">
        <v>111</v>
      </c>
      <c r="B123" s="52"/>
      <c r="C123" s="134" t="str">
        <f>VLOOKUP(D123,[1]Hoja1!$A$2:$B$1115,2,0)</f>
        <v>05059</v>
      </c>
      <c r="D123" s="22">
        <v>890983763</v>
      </c>
      <c r="E123" s="22">
        <v>215905059</v>
      </c>
      <c r="F123" s="52" t="s">
        <v>287</v>
      </c>
      <c r="G123" s="24">
        <v>0</v>
      </c>
      <c r="H123" s="24">
        <v>0</v>
      </c>
      <c r="I123" s="3">
        <v>34494894</v>
      </c>
      <c r="J123" s="3">
        <v>37203043</v>
      </c>
      <c r="K123" s="3"/>
      <c r="L123" s="3"/>
      <c r="M123" s="3"/>
      <c r="N123" s="3"/>
      <c r="O123" s="3"/>
      <c r="P123" s="25">
        <v>71697937</v>
      </c>
      <c r="Q123" s="26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8623725</v>
      </c>
      <c r="X123" s="3">
        <v>37203043</v>
      </c>
      <c r="Y123" s="3">
        <v>0</v>
      </c>
      <c r="Z123" s="3">
        <v>0</v>
      </c>
      <c r="AA123" s="3">
        <v>0</v>
      </c>
      <c r="AB123" s="3"/>
      <c r="AC123" s="27">
        <v>45826768</v>
      </c>
      <c r="AD123" s="28">
        <v>25871169</v>
      </c>
      <c r="AE123" s="135"/>
    </row>
    <row r="124" spans="1:31" x14ac:dyDescent="0.25">
      <c r="A124" s="29">
        <v>112</v>
      </c>
      <c r="B124" s="52"/>
      <c r="C124" s="134" t="str">
        <f>VLOOKUP(D124,[1]Hoja1!$A$2:$B$1115,2,0)</f>
        <v>05079</v>
      </c>
      <c r="D124" s="22">
        <v>890980445</v>
      </c>
      <c r="E124" s="22">
        <v>217905079</v>
      </c>
      <c r="F124" s="52" t="s">
        <v>288</v>
      </c>
      <c r="G124" s="24">
        <v>0</v>
      </c>
      <c r="H124" s="24">
        <v>0</v>
      </c>
      <c r="I124" s="3">
        <v>541025184</v>
      </c>
      <c r="J124" s="3">
        <v>611139871</v>
      </c>
      <c r="K124" s="3"/>
      <c r="L124" s="3"/>
      <c r="M124" s="3"/>
      <c r="N124" s="3"/>
      <c r="O124" s="3"/>
      <c r="P124" s="25">
        <v>1152165055</v>
      </c>
      <c r="Q124" s="26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135256296</v>
      </c>
      <c r="X124" s="3">
        <v>611139871</v>
      </c>
      <c r="Y124" s="3">
        <v>0</v>
      </c>
      <c r="Z124" s="3">
        <v>0</v>
      </c>
      <c r="AA124" s="3">
        <v>0</v>
      </c>
      <c r="AB124" s="3"/>
      <c r="AC124" s="27">
        <v>746396167</v>
      </c>
      <c r="AD124" s="28">
        <v>405768888</v>
      </c>
      <c r="AE124" s="135"/>
    </row>
    <row r="125" spans="1:31" x14ac:dyDescent="0.25">
      <c r="A125" s="20">
        <v>113</v>
      </c>
      <c r="B125" s="52"/>
      <c r="C125" s="134" t="str">
        <f>VLOOKUP(D125,[1]Hoja1!$A$2:$B$1115,2,0)</f>
        <v>05086</v>
      </c>
      <c r="D125" s="22">
        <v>890981880</v>
      </c>
      <c r="E125" s="22">
        <v>218605086</v>
      </c>
      <c r="F125" s="52" t="s">
        <v>289</v>
      </c>
      <c r="G125" s="24">
        <v>0</v>
      </c>
      <c r="H125" s="24">
        <v>0</v>
      </c>
      <c r="I125" s="3">
        <v>115225220</v>
      </c>
      <c r="J125" s="3">
        <v>122717459</v>
      </c>
      <c r="K125" s="3"/>
      <c r="L125" s="3"/>
      <c r="M125" s="3"/>
      <c r="N125" s="3"/>
      <c r="O125" s="3"/>
      <c r="P125" s="25">
        <v>237942679</v>
      </c>
      <c r="Q125" s="26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28806306</v>
      </c>
      <c r="X125" s="3">
        <v>122717459</v>
      </c>
      <c r="Y125" s="3">
        <v>0</v>
      </c>
      <c r="Z125" s="3">
        <v>0</v>
      </c>
      <c r="AA125" s="3">
        <v>0</v>
      </c>
      <c r="AB125" s="3"/>
      <c r="AC125" s="27">
        <v>151523765</v>
      </c>
      <c r="AD125" s="28">
        <v>86418914</v>
      </c>
      <c r="AE125" s="135"/>
    </row>
    <row r="126" spans="1:31" x14ac:dyDescent="0.25">
      <c r="A126" s="29">
        <v>114</v>
      </c>
      <c r="B126" s="52"/>
      <c r="C126" s="134" t="str">
        <f>VLOOKUP(D126,[1]Hoja1!$A$2:$B$1115,2,0)</f>
        <v>05091</v>
      </c>
      <c r="D126" s="22">
        <v>890980802</v>
      </c>
      <c r="E126" s="22">
        <v>219105091</v>
      </c>
      <c r="F126" s="52" t="s">
        <v>290</v>
      </c>
      <c r="G126" s="24">
        <v>0</v>
      </c>
      <c r="H126" s="24">
        <v>0</v>
      </c>
      <c r="I126" s="3">
        <v>133232508</v>
      </c>
      <c r="J126" s="3">
        <v>136425252</v>
      </c>
      <c r="K126" s="3"/>
      <c r="L126" s="3"/>
      <c r="M126" s="3"/>
      <c r="N126" s="3"/>
      <c r="O126" s="3"/>
      <c r="P126" s="25">
        <v>269657760</v>
      </c>
      <c r="Q126" s="26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33308127</v>
      </c>
      <c r="X126" s="3">
        <v>136425252</v>
      </c>
      <c r="Y126" s="3">
        <v>0</v>
      </c>
      <c r="Z126" s="3">
        <v>0</v>
      </c>
      <c r="AA126" s="3">
        <v>0</v>
      </c>
      <c r="AB126" s="3"/>
      <c r="AC126" s="27">
        <v>169733379</v>
      </c>
      <c r="AD126" s="28">
        <v>99924381</v>
      </c>
      <c r="AE126" s="135"/>
    </row>
    <row r="127" spans="1:31" x14ac:dyDescent="0.25">
      <c r="A127" s="20">
        <v>115</v>
      </c>
      <c r="B127" s="52"/>
      <c r="C127" s="134" t="str">
        <f>VLOOKUP(D127,[1]Hoja1!$A$2:$B$1115,2,0)</f>
        <v>05093</v>
      </c>
      <c r="D127" s="22">
        <v>890982321</v>
      </c>
      <c r="E127" s="22">
        <v>219305093</v>
      </c>
      <c r="F127" s="52" t="s">
        <v>291</v>
      </c>
      <c r="G127" s="24">
        <v>0</v>
      </c>
      <c r="H127" s="24">
        <v>0</v>
      </c>
      <c r="I127" s="3">
        <v>265614776</v>
      </c>
      <c r="J127" s="3">
        <v>288057976</v>
      </c>
      <c r="K127" s="3"/>
      <c r="L127" s="3"/>
      <c r="M127" s="3"/>
      <c r="N127" s="3"/>
      <c r="O127" s="3"/>
      <c r="P127" s="25">
        <v>553672752</v>
      </c>
      <c r="Q127" s="26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66403695</v>
      </c>
      <c r="X127" s="3">
        <v>288057976</v>
      </c>
      <c r="Y127" s="3">
        <v>0</v>
      </c>
      <c r="Z127" s="3">
        <v>0</v>
      </c>
      <c r="AA127" s="3">
        <v>0</v>
      </c>
      <c r="AB127" s="3"/>
      <c r="AC127" s="27">
        <v>354461671</v>
      </c>
      <c r="AD127" s="28">
        <v>199211081</v>
      </c>
      <c r="AE127" s="135"/>
    </row>
    <row r="128" spans="1:31" x14ac:dyDescent="0.25">
      <c r="A128" s="29">
        <v>116</v>
      </c>
      <c r="B128" s="52"/>
      <c r="C128" s="134" t="str">
        <f>VLOOKUP(D128,[1]Hoja1!$A$2:$B$1115,2,0)</f>
        <v>05101</v>
      </c>
      <c r="D128" s="22">
        <v>890980330</v>
      </c>
      <c r="E128" s="22">
        <v>210105101</v>
      </c>
      <c r="F128" s="52" t="s">
        <v>292</v>
      </c>
      <c r="G128" s="24">
        <v>0</v>
      </c>
      <c r="H128" s="24">
        <v>0</v>
      </c>
      <c r="I128" s="3">
        <v>332067940</v>
      </c>
      <c r="J128" s="3">
        <v>343562143</v>
      </c>
      <c r="K128" s="3"/>
      <c r="L128" s="3"/>
      <c r="M128" s="3"/>
      <c r="N128" s="3"/>
      <c r="O128" s="3"/>
      <c r="P128" s="25">
        <v>675630083</v>
      </c>
      <c r="Q128" s="26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83016984</v>
      </c>
      <c r="X128" s="3">
        <v>343562143</v>
      </c>
      <c r="Y128" s="3">
        <v>0</v>
      </c>
      <c r="Z128" s="3">
        <v>0</v>
      </c>
      <c r="AA128" s="3">
        <v>0</v>
      </c>
      <c r="AB128" s="3"/>
      <c r="AC128" s="27">
        <v>426579127</v>
      </c>
      <c r="AD128" s="28">
        <v>249050956</v>
      </c>
      <c r="AE128" s="135"/>
    </row>
    <row r="129" spans="1:31" x14ac:dyDescent="0.25">
      <c r="A129" s="20">
        <v>117</v>
      </c>
      <c r="B129" s="52"/>
      <c r="C129" s="134" t="str">
        <f>VLOOKUP(D129,[1]Hoja1!$A$2:$B$1115,2,0)</f>
        <v>05107</v>
      </c>
      <c r="D129" s="22">
        <v>890984415</v>
      </c>
      <c r="E129" s="22">
        <v>210705107</v>
      </c>
      <c r="F129" s="52" t="s">
        <v>293</v>
      </c>
      <c r="G129" s="24">
        <v>0</v>
      </c>
      <c r="H129" s="24">
        <v>0</v>
      </c>
      <c r="I129" s="3">
        <v>155984522</v>
      </c>
      <c r="J129" s="3">
        <v>132574890</v>
      </c>
      <c r="K129" s="3"/>
      <c r="L129" s="3"/>
      <c r="M129" s="3"/>
      <c r="N129" s="3"/>
      <c r="O129" s="3"/>
      <c r="P129" s="25">
        <v>288559412</v>
      </c>
      <c r="Q129" s="26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38996130</v>
      </c>
      <c r="X129" s="3">
        <v>132574890</v>
      </c>
      <c r="Y129" s="3">
        <v>0</v>
      </c>
      <c r="Z129" s="3">
        <v>0</v>
      </c>
      <c r="AA129" s="3">
        <v>0</v>
      </c>
      <c r="AB129" s="3"/>
      <c r="AC129" s="27">
        <v>171571020</v>
      </c>
      <c r="AD129" s="28">
        <v>116988392</v>
      </c>
      <c r="AE129" s="135"/>
    </row>
    <row r="130" spans="1:31" x14ac:dyDescent="0.25">
      <c r="A130" s="29">
        <v>118</v>
      </c>
      <c r="B130" s="52"/>
      <c r="C130" s="134" t="str">
        <f>VLOOKUP(D130,[1]Hoja1!$A$2:$B$1115,2,0)</f>
        <v>05113</v>
      </c>
      <c r="D130" s="22">
        <v>890983808</v>
      </c>
      <c r="E130" s="22">
        <v>211305113</v>
      </c>
      <c r="F130" s="52" t="s">
        <v>294</v>
      </c>
      <c r="G130" s="24">
        <v>0</v>
      </c>
      <c r="H130" s="24">
        <v>0</v>
      </c>
      <c r="I130" s="3">
        <v>228152232</v>
      </c>
      <c r="J130" s="3">
        <v>196108103</v>
      </c>
      <c r="K130" s="3"/>
      <c r="L130" s="3"/>
      <c r="M130" s="3"/>
      <c r="N130" s="3"/>
      <c r="O130" s="3"/>
      <c r="P130" s="25">
        <v>424260335</v>
      </c>
      <c r="Q130" s="26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57038058</v>
      </c>
      <c r="X130" s="3">
        <v>196108103</v>
      </c>
      <c r="Y130" s="3">
        <v>0</v>
      </c>
      <c r="Z130" s="3">
        <v>0</v>
      </c>
      <c r="AA130" s="3">
        <v>0</v>
      </c>
      <c r="AB130" s="3"/>
      <c r="AC130" s="27">
        <v>253146161</v>
      </c>
      <c r="AD130" s="28">
        <v>171114174</v>
      </c>
      <c r="AE130" s="135"/>
    </row>
    <row r="131" spans="1:31" x14ac:dyDescent="0.25">
      <c r="A131" s="20">
        <v>119</v>
      </c>
      <c r="B131" s="52"/>
      <c r="C131" s="134" t="str">
        <f>VLOOKUP(D131,[1]Hoja1!$A$2:$B$1115,2,0)</f>
        <v>05120</v>
      </c>
      <c r="D131" s="22">
        <v>890981567</v>
      </c>
      <c r="E131" s="22">
        <v>212005120</v>
      </c>
      <c r="F131" s="52" t="s">
        <v>295</v>
      </c>
      <c r="G131" s="24">
        <v>0</v>
      </c>
      <c r="H131" s="24">
        <v>0</v>
      </c>
      <c r="I131" s="3">
        <v>1268021552</v>
      </c>
      <c r="J131" s="3">
        <v>801151797</v>
      </c>
      <c r="K131" s="3"/>
      <c r="L131" s="3"/>
      <c r="M131" s="3"/>
      <c r="N131" s="3"/>
      <c r="O131" s="3"/>
      <c r="P131" s="25">
        <v>2069173349</v>
      </c>
      <c r="Q131" s="26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317005389</v>
      </c>
      <c r="X131" s="3">
        <v>801151797</v>
      </c>
      <c r="Y131" s="3">
        <v>0</v>
      </c>
      <c r="Z131" s="3">
        <v>0</v>
      </c>
      <c r="AA131" s="3">
        <v>0</v>
      </c>
      <c r="AB131" s="3"/>
      <c r="AC131" s="27">
        <v>1118157186</v>
      </c>
      <c r="AD131" s="28">
        <v>951016163</v>
      </c>
      <c r="AE131" s="135"/>
    </row>
    <row r="132" spans="1:31" x14ac:dyDescent="0.25">
      <c r="A132" s="29">
        <v>120</v>
      </c>
      <c r="B132" s="52"/>
      <c r="C132" s="134" t="str">
        <f>VLOOKUP(D132,[1]Hoja1!$A$2:$B$1115,2,0)</f>
        <v>05125</v>
      </c>
      <c r="D132" s="22">
        <v>890984224</v>
      </c>
      <c r="E132" s="22">
        <v>212505125</v>
      </c>
      <c r="F132" s="52" t="s">
        <v>296</v>
      </c>
      <c r="G132" s="24">
        <v>0</v>
      </c>
      <c r="H132" s="24">
        <v>0</v>
      </c>
      <c r="I132" s="3">
        <v>151189420</v>
      </c>
      <c r="J132" s="3">
        <v>161997685</v>
      </c>
      <c r="K132" s="3"/>
      <c r="L132" s="3"/>
      <c r="M132" s="3"/>
      <c r="N132" s="3"/>
      <c r="O132" s="3"/>
      <c r="P132" s="25">
        <v>313187105</v>
      </c>
      <c r="Q132" s="26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37797354</v>
      </c>
      <c r="X132" s="3">
        <v>161997685</v>
      </c>
      <c r="Y132" s="3">
        <v>0</v>
      </c>
      <c r="Z132" s="3">
        <v>0</v>
      </c>
      <c r="AA132" s="3">
        <v>0</v>
      </c>
      <c r="AB132" s="3"/>
      <c r="AC132" s="27">
        <v>199795039</v>
      </c>
      <c r="AD132" s="28">
        <v>113392066</v>
      </c>
      <c r="AE132" s="135"/>
    </row>
    <row r="133" spans="1:31" x14ac:dyDescent="0.25">
      <c r="A133" s="20">
        <v>121</v>
      </c>
      <c r="B133" s="52"/>
      <c r="C133" s="134" t="str">
        <f>VLOOKUP(D133,[1]Hoja1!$A$2:$B$1115,2,0)</f>
        <v>05129</v>
      </c>
      <c r="D133" s="22">
        <v>890980447</v>
      </c>
      <c r="E133" s="22">
        <v>212905129</v>
      </c>
      <c r="F133" s="52" t="s">
        <v>297</v>
      </c>
      <c r="G133" s="24">
        <v>0</v>
      </c>
      <c r="H133" s="24">
        <v>0</v>
      </c>
      <c r="I133" s="3">
        <v>768938704</v>
      </c>
      <c r="J133" s="3">
        <v>885905604</v>
      </c>
      <c r="K133" s="3"/>
      <c r="L133" s="3"/>
      <c r="M133" s="3"/>
      <c r="N133" s="3"/>
      <c r="O133" s="3"/>
      <c r="P133" s="25">
        <v>1654844308</v>
      </c>
      <c r="Q133" s="26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192234675</v>
      </c>
      <c r="X133" s="3">
        <v>885905604</v>
      </c>
      <c r="Y133" s="3">
        <v>0</v>
      </c>
      <c r="Z133" s="3">
        <v>0</v>
      </c>
      <c r="AA133" s="3">
        <v>0</v>
      </c>
      <c r="AB133" s="3"/>
      <c r="AC133" s="27">
        <v>1078140279</v>
      </c>
      <c r="AD133" s="28">
        <v>576704029</v>
      </c>
      <c r="AE133" s="135"/>
    </row>
    <row r="134" spans="1:31" x14ac:dyDescent="0.25">
      <c r="A134" s="29">
        <v>122</v>
      </c>
      <c r="B134" s="52"/>
      <c r="C134" s="134" t="str">
        <f>VLOOKUP(D134,[1]Hoja1!$A$2:$B$1115,2,0)</f>
        <v>05134</v>
      </c>
      <c r="D134" s="22">
        <v>890982147</v>
      </c>
      <c r="E134" s="22">
        <v>213405134</v>
      </c>
      <c r="F134" s="52" t="s">
        <v>298</v>
      </c>
      <c r="G134" s="24">
        <v>0</v>
      </c>
      <c r="H134" s="24">
        <v>0</v>
      </c>
      <c r="I134" s="3">
        <v>189693984</v>
      </c>
      <c r="J134" s="3">
        <v>126232785</v>
      </c>
      <c r="K134" s="3"/>
      <c r="L134" s="3"/>
      <c r="M134" s="3"/>
      <c r="N134" s="3"/>
      <c r="O134" s="3"/>
      <c r="P134" s="25">
        <v>315926769</v>
      </c>
      <c r="Q134" s="26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47423496</v>
      </c>
      <c r="X134" s="3">
        <v>126232785</v>
      </c>
      <c r="Y134" s="3">
        <v>0</v>
      </c>
      <c r="Z134" s="3">
        <v>0</v>
      </c>
      <c r="AA134" s="3">
        <v>0</v>
      </c>
      <c r="AB134" s="3"/>
      <c r="AC134" s="27">
        <v>173656281</v>
      </c>
      <c r="AD134" s="28">
        <v>142270488</v>
      </c>
      <c r="AE134" s="135"/>
    </row>
    <row r="135" spans="1:31" x14ac:dyDescent="0.25">
      <c r="A135" s="20">
        <v>123</v>
      </c>
      <c r="B135" s="52"/>
      <c r="C135" s="134" t="str">
        <f>VLOOKUP(D135,[1]Hoja1!$A$2:$B$1115,2,0)</f>
        <v>05138</v>
      </c>
      <c r="D135" s="22">
        <v>890982238</v>
      </c>
      <c r="E135" s="22">
        <v>213805138</v>
      </c>
      <c r="F135" s="52" t="s">
        <v>299</v>
      </c>
      <c r="G135" s="24">
        <v>0</v>
      </c>
      <c r="H135" s="24">
        <v>0</v>
      </c>
      <c r="I135" s="3">
        <v>326760216</v>
      </c>
      <c r="J135" s="3">
        <v>308122250</v>
      </c>
      <c r="K135" s="3"/>
      <c r="L135" s="3"/>
      <c r="M135" s="3"/>
      <c r="N135" s="3"/>
      <c r="O135" s="3"/>
      <c r="P135" s="25">
        <v>634882466</v>
      </c>
      <c r="Q135" s="26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81690054</v>
      </c>
      <c r="X135" s="3">
        <v>308122250</v>
      </c>
      <c r="Y135" s="3">
        <v>0</v>
      </c>
      <c r="Z135" s="3">
        <v>0</v>
      </c>
      <c r="AA135" s="3">
        <v>0</v>
      </c>
      <c r="AB135" s="3"/>
      <c r="AC135" s="27">
        <v>389812304</v>
      </c>
      <c r="AD135" s="28">
        <v>245070162</v>
      </c>
      <c r="AE135" s="135"/>
    </row>
    <row r="136" spans="1:31" x14ac:dyDescent="0.25">
      <c r="A136" s="29">
        <v>124</v>
      </c>
      <c r="B136" s="52"/>
      <c r="C136" s="134" t="str">
        <f>VLOOKUP(D136,[1]Hoja1!$A$2:$B$1115,2,0)</f>
        <v>05142</v>
      </c>
      <c r="D136" s="22">
        <v>890981107</v>
      </c>
      <c r="E136" s="22">
        <v>214205142</v>
      </c>
      <c r="F136" s="52" t="s">
        <v>300</v>
      </c>
      <c r="G136" s="24">
        <v>0</v>
      </c>
      <c r="H136" s="24">
        <v>0</v>
      </c>
      <c r="I136" s="3">
        <v>68869983</v>
      </c>
      <c r="J136" s="3">
        <v>54958181</v>
      </c>
      <c r="K136" s="3"/>
      <c r="L136" s="3"/>
      <c r="M136" s="3"/>
      <c r="N136" s="3"/>
      <c r="O136" s="3"/>
      <c r="P136" s="25">
        <v>123828164</v>
      </c>
      <c r="Q136" s="26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17217495</v>
      </c>
      <c r="X136" s="3">
        <v>54958181</v>
      </c>
      <c r="Y136" s="3">
        <v>0</v>
      </c>
      <c r="Z136" s="3">
        <v>0</v>
      </c>
      <c r="AA136" s="3">
        <v>0</v>
      </c>
      <c r="AB136" s="3"/>
      <c r="AC136" s="27">
        <v>72175676</v>
      </c>
      <c r="AD136" s="28">
        <v>51652488</v>
      </c>
      <c r="AE136" s="135"/>
    </row>
    <row r="137" spans="1:31" x14ac:dyDescent="0.25">
      <c r="A137" s="20">
        <v>125</v>
      </c>
      <c r="B137" s="52"/>
      <c r="C137" s="134" t="str">
        <f>VLOOKUP(D137,[1]Hoja1!$A$2:$B$1115,2,0)</f>
        <v>05145</v>
      </c>
      <c r="D137" s="22">
        <v>890984132</v>
      </c>
      <c r="E137" s="22">
        <v>214505145</v>
      </c>
      <c r="F137" s="52" t="s">
        <v>301</v>
      </c>
      <c r="G137" s="24">
        <v>0</v>
      </c>
      <c r="H137" s="24">
        <v>0</v>
      </c>
      <c r="I137" s="3">
        <v>46000714</v>
      </c>
      <c r="J137" s="3">
        <v>59969892</v>
      </c>
      <c r="K137" s="3"/>
      <c r="L137" s="3"/>
      <c r="M137" s="3"/>
      <c r="N137" s="3"/>
      <c r="O137" s="3"/>
      <c r="P137" s="25">
        <v>105970606</v>
      </c>
      <c r="Q137" s="26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11500179</v>
      </c>
      <c r="X137" s="3">
        <v>59969892</v>
      </c>
      <c r="Y137" s="3">
        <v>0</v>
      </c>
      <c r="Z137" s="3">
        <v>0</v>
      </c>
      <c r="AA137" s="3">
        <v>0</v>
      </c>
      <c r="AB137" s="3"/>
      <c r="AC137" s="27">
        <v>71470071</v>
      </c>
      <c r="AD137" s="28">
        <v>34500535</v>
      </c>
      <c r="AE137" s="135"/>
    </row>
    <row r="138" spans="1:31" x14ac:dyDescent="0.25">
      <c r="A138" s="29">
        <v>126</v>
      </c>
      <c r="B138" s="52"/>
      <c r="C138" s="134" t="str">
        <f>VLOOKUP(D138,[1]Hoja1!$A$2:$B$1115,2,0)</f>
        <v>05147</v>
      </c>
      <c r="D138" s="22">
        <v>890985316</v>
      </c>
      <c r="E138" s="22">
        <v>214705147</v>
      </c>
      <c r="F138" s="52" t="s">
        <v>302</v>
      </c>
      <c r="G138" s="24">
        <v>0</v>
      </c>
      <c r="H138" s="24">
        <v>0</v>
      </c>
      <c r="I138" s="3">
        <v>1446889024</v>
      </c>
      <c r="J138" s="3">
        <v>957048709</v>
      </c>
      <c r="K138" s="3"/>
      <c r="L138" s="3"/>
      <c r="M138" s="3"/>
      <c r="N138" s="3"/>
      <c r="O138" s="3"/>
      <c r="P138" s="25">
        <v>2403937733</v>
      </c>
      <c r="Q138" s="26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361722255</v>
      </c>
      <c r="X138" s="3">
        <v>957048709</v>
      </c>
      <c r="Y138" s="3">
        <v>0</v>
      </c>
      <c r="Z138" s="3">
        <v>0</v>
      </c>
      <c r="AA138" s="3">
        <v>0</v>
      </c>
      <c r="AB138" s="3"/>
      <c r="AC138" s="27">
        <v>1318770964</v>
      </c>
      <c r="AD138" s="28">
        <v>1085166769</v>
      </c>
      <c r="AE138" s="135"/>
    </row>
    <row r="139" spans="1:31" x14ac:dyDescent="0.25">
      <c r="A139" s="20">
        <v>127</v>
      </c>
      <c r="B139" s="52"/>
      <c r="C139" s="134" t="str">
        <f>VLOOKUP(D139,[1]Hoja1!$A$2:$B$1115,2,0)</f>
        <v>05148</v>
      </c>
      <c r="D139" s="22">
        <v>890982616</v>
      </c>
      <c r="E139" s="22">
        <v>214805148</v>
      </c>
      <c r="F139" s="52" t="s">
        <v>303</v>
      </c>
      <c r="G139" s="24">
        <v>0</v>
      </c>
      <c r="H139" s="24">
        <v>0</v>
      </c>
      <c r="I139" s="3">
        <v>836673488</v>
      </c>
      <c r="J139" s="3">
        <v>1008352451</v>
      </c>
      <c r="K139" s="3"/>
      <c r="L139" s="3"/>
      <c r="M139" s="3"/>
      <c r="N139" s="3"/>
      <c r="O139" s="3"/>
      <c r="P139" s="25">
        <v>1845025939</v>
      </c>
      <c r="Q139" s="26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209168373</v>
      </c>
      <c r="X139" s="3">
        <v>1008352451</v>
      </c>
      <c r="Y139" s="3">
        <v>0</v>
      </c>
      <c r="Z139" s="3">
        <v>0</v>
      </c>
      <c r="AA139" s="3">
        <v>0</v>
      </c>
      <c r="AB139" s="3"/>
      <c r="AC139" s="27">
        <v>1217520824</v>
      </c>
      <c r="AD139" s="28">
        <v>627505115</v>
      </c>
      <c r="AE139" s="135"/>
    </row>
    <row r="140" spans="1:31" x14ac:dyDescent="0.25">
      <c r="A140" s="29">
        <v>128</v>
      </c>
      <c r="B140" s="52"/>
      <c r="C140" s="134" t="str">
        <f>VLOOKUP(D140,[1]Hoja1!$A$2:$B$1115,2,0)</f>
        <v>05150</v>
      </c>
      <c r="D140" s="22">
        <v>890984068</v>
      </c>
      <c r="E140" s="22">
        <v>215005150</v>
      </c>
      <c r="F140" s="52" t="s">
        <v>304</v>
      </c>
      <c r="G140" s="24">
        <v>0</v>
      </c>
      <c r="H140" s="24">
        <v>0</v>
      </c>
      <c r="I140" s="3">
        <v>40812476</v>
      </c>
      <c r="J140" s="3">
        <v>46024118</v>
      </c>
      <c r="K140" s="3"/>
      <c r="L140" s="3"/>
      <c r="M140" s="3"/>
      <c r="N140" s="3"/>
      <c r="O140" s="3"/>
      <c r="P140" s="25">
        <v>86836594</v>
      </c>
      <c r="Q140" s="26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10203120</v>
      </c>
      <c r="X140" s="3">
        <v>46024118</v>
      </c>
      <c r="Y140" s="3">
        <v>0</v>
      </c>
      <c r="Z140" s="3">
        <v>0</v>
      </c>
      <c r="AA140" s="3">
        <v>0</v>
      </c>
      <c r="AB140" s="3"/>
      <c r="AC140" s="27">
        <v>56227238</v>
      </c>
      <c r="AD140" s="28">
        <v>30609356</v>
      </c>
      <c r="AE140" s="135"/>
    </row>
    <row r="141" spans="1:31" x14ac:dyDescent="0.25">
      <c r="A141" s="20">
        <v>129</v>
      </c>
      <c r="B141" s="52"/>
      <c r="C141" s="134" t="str">
        <f>VLOOKUP(D141,[1]Hoja1!$A$2:$B$1115,2,0)</f>
        <v>05154</v>
      </c>
      <c r="D141" s="22">
        <v>890906445</v>
      </c>
      <c r="E141" s="22">
        <v>215405154</v>
      </c>
      <c r="F141" s="52" t="s">
        <v>305</v>
      </c>
      <c r="G141" s="24">
        <v>0</v>
      </c>
      <c r="H141" s="24">
        <v>0</v>
      </c>
      <c r="I141" s="3">
        <v>2470223360</v>
      </c>
      <c r="J141" s="3">
        <v>1947160448</v>
      </c>
      <c r="K141" s="3"/>
      <c r="L141" s="3"/>
      <c r="M141" s="3"/>
      <c r="N141" s="3"/>
      <c r="O141" s="3"/>
      <c r="P141" s="25">
        <v>4417383808</v>
      </c>
      <c r="Q141" s="26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617555841</v>
      </c>
      <c r="X141" s="3">
        <v>1947160448</v>
      </c>
      <c r="Y141" s="3">
        <v>0</v>
      </c>
      <c r="Z141" s="3">
        <v>0</v>
      </c>
      <c r="AA141" s="3">
        <v>0</v>
      </c>
      <c r="AB141" s="3"/>
      <c r="AC141" s="27">
        <v>2564716289</v>
      </c>
      <c r="AD141" s="28">
        <v>1852667519</v>
      </c>
      <c r="AE141" s="135"/>
    </row>
    <row r="142" spans="1:31" x14ac:dyDescent="0.25">
      <c r="A142" s="29">
        <v>130</v>
      </c>
      <c r="B142" s="52"/>
      <c r="C142" s="134" t="str">
        <f>VLOOKUP(D142,[1]Hoja1!$A$2:$B$1115,2,0)</f>
        <v>05172</v>
      </c>
      <c r="D142" s="22">
        <v>890980998</v>
      </c>
      <c r="E142" s="22">
        <v>217205172</v>
      </c>
      <c r="F142" s="52" t="s">
        <v>306</v>
      </c>
      <c r="G142" s="24">
        <v>0</v>
      </c>
      <c r="H142" s="24">
        <v>0</v>
      </c>
      <c r="I142" s="3">
        <v>1615466848</v>
      </c>
      <c r="J142" s="3">
        <v>1156413627</v>
      </c>
      <c r="K142" s="3"/>
      <c r="L142" s="3"/>
      <c r="M142" s="3"/>
      <c r="N142" s="3"/>
      <c r="O142" s="3"/>
      <c r="P142" s="25">
        <v>2771880475</v>
      </c>
      <c r="Q142" s="26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403866711</v>
      </c>
      <c r="X142" s="3">
        <v>1156413627</v>
      </c>
      <c r="Y142" s="3">
        <v>0</v>
      </c>
      <c r="Z142" s="3">
        <v>0</v>
      </c>
      <c r="AA142" s="3">
        <v>0</v>
      </c>
      <c r="AB142" s="3"/>
      <c r="AC142" s="27">
        <v>1560280338</v>
      </c>
      <c r="AD142" s="28">
        <v>1211600137</v>
      </c>
      <c r="AE142" s="135"/>
    </row>
    <row r="143" spans="1:31" x14ac:dyDescent="0.25">
      <c r="A143" s="20">
        <v>131</v>
      </c>
      <c r="B143" s="52"/>
      <c r="C143" s="134" t="str">
        <f>VLOOKUP(D143,[1]Hoja1!$A$2:$B$1115,2,0)</f>
        <v>05190</v>
      </c>
      <c r="D143" s="22">
        <v>890910913</v>
      </c>
      <c r="E143" s="22">
        <v>219005190</v>
      </c>
      <c r="F143" s="52" t="s">
        <v>307</v>
      </c>
      <c r="G143" s="24">
        <v>0</v>
      </c>
      <c r="H143" s="24">
        <v>0</v>
      </c>
      <c r="I143" s="3">
        <v>143650316</v>
      </c>
      <c r="J143" s="3">
        <v>149867852</v>
      </c>
      <c r="K143" s="3"/>
      <c r="L143" s="3"/>
      <c r="M143" s="3"/>
      <c r="N143" s="3"/>
      <c r="O143" s="3"/>
      <c r="P143" s="25">
        <v>293518168</v>
      </c>
      <c r="Q143" s="26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35912580</v>
      </c>
      <c r="X143" s="3">
        <v>149867852</v>
      </c>
      <c r="Y143" s="3">
        <v>0</v>
      </c>
      <c r="Z143" s="3">
        <v>0</v>
      </c>
      <c r="AA143" s="3">
        <v>0</v>
      </c>
      <c r="AB143" s="3"/>
      <c r="AC143" s="27">
        <v>185780432</v>
      </c>
      <c r="AD143" s="28">
        <v>107737736</v>
      </c>
      <c r="AE143" s="135"/>
    </row>
    <row r="144" spans="1:31" x14ac:dyDescent="0.25">
      <c r="A144" s="29">
        <v>132</v>
      </c>
      <c r="B144" s="52"/>
      <c r="C144" s="134" t="str">
        <f>VLOOKUP(D144,[1]Hoja1!$A$2:$B$1115,2,0)</f>
        <v>05197</v>
      </c>
      <c r="D144" s="22">
        <v>890984634</v>
      </c>
      <c r="E144" s="22">
        <v>219705197</v>
      </c>
      <c r="F144" s="52" t="s">
        <v>308</v>
      </c>
      <c r="G144" s="24">
        <v>0</v>
      </c>
      <c r="H144" s="24">
        <v>0</v>
      </c>
      <c r="I144" s="3">
        <v>310440228</v>
      </c>
      <c r="J144" s="3">
        <v>330090803</v>
      </c>
      <c r="K144" s="3"/>
      <c r="L144" s="3"/>
      <c r="M144" s="3"/>
      <c r="N144" s="3"/>
      <c r="O144" s="3"/>
      <c r="P144" s="25">
        <v>640531031</v>
      </c>
      <c r="Q144" s="26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77610057</v>
      </c>
      <c r="X144" s="3">
        <v>330090803</v>
      </c>
      <c r="Y144" s="3">
        <v>0</v>
      </c>
      <c r="Z144" s="3">
        <v>0</v>
      </c>
      <c r="AA144" s="3">
        <v>0</v>
      </c>
      <c r="AB144" s="3"/>
      <c r="AC144" s="27">
        <v>407700860</v>
      </c>
      <c r="AD144" s="28">
        <v>232830171</v>
      </c>
      <c r="AE144" s="135"/>
    </row>
    <row r="145" spans="1:31" x14ac:dyDescent="0.25">
      <c r="A145" s="20">
        <v>133</v>
      </c>
      <c r="B145" s="52"/>
      <c r="C145" s="134" t="str">
        <f>VLOOKUP(D145,[1]Hoja1!$A$2:$B$1115,2,0)</f>
        <v>05206</v>
      </c>
      <c r="D145" s="22">
        <v>890983718</v>
      </c>
      <c r="E145" s="22">
        <v>210605206</v>
      </c>
      <c r="F145" s="52" t="s">
        <v>309</v>
      </c>
      <c r="G145" s="24">
        <v>0</v>
      </c>
      <c r="H145" s="24">
        <v>0</v>
      </c>
      <c r="I145" s="3">
        <v>64652365</v>
      </c>
      <c r="J145" s="3">
        <v>51381379</v>
      </c>
      <c r="K145" s="3"/>
      <c r="L145" s="3"/>
      <c r="M145" s="3"/>
      <c r="N145" s="3"/>
      <c r="O145" s="3"/>
      <c r="P145" s="25">
        <v>116033744</v>
      </c>
      <c r="Q145" s="26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16163091</v>
      </c>
      <c r="X145" s="3">
        <v>51381379</v>
      </c>
      <c r="Y145" s="3">
        <v>0</v>
      </c>
      <c r="Z145" s="3">
        <v>0</v>
      </c>
      <c r="AA145" s="3">
        <v>0</v>
      </c>
      <c r="AB145" s="3"/>
      <c r="AC145" s="27">
        <v>67544470</v>
      </c>
      <c r="AD145" s="28">
        <v>48489274</v>
      </c>
      <c r="AE145" s="135"/>
    </row>
    <row r="146" spans="1:31" x14ac:dyDescent="0.25">
      <c r="A146" s="29">
        <v>134</v>
      </c>
      <c r="B146" s="52"/>
      <c r="C146" s="134" t="str">
        <f>VLOOKUP(D146,[1]Hoja1!$A$2:$B$1115,2,0)</f>
        <v>05209</v>
      </c>
      <c r="D146" s="22">
        <v>890982261</v>
      </c>
      <c r="E146" s="22">
        <v>210905209</v>
      </c>
      <c r="F146" s="52" t="s">
        <v>310</v>
      </c>
      <c r="G146" s="24">
        <v>0</v>
      </c>
      <c r="H146" s="24">
        <v>0</v>
      </c>
      <c r="I146" s="3">
        <v>257143228</v>
      </c>
      <c r="J146" s="3">
        <v>279200534</v>
      </c>
      <c r="K146" s="3"/>
      <c r="L146" s="3"/>
      <c r="M146" s="3"/>
      <c r="N146" s="3"/>
      <c r="O146" s="3"/>
      <c r="P146" s="25">
        <v>536343762</v>
      </c>
      <c r="Q146" s="26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64285806</v>
      </c>
      <c r="X146" s="3">
        <v>279200534</v>
      </c>
      <c r="Y146" s="3">
        <v>0</v>
      </c>
      <c r="Z146" s="3">
        <v>0</v>
      </c>
      <c r="AA146" s="3">
        <v>0</v>
      </c>
      <c r="AB146" s="3"/>
      <c r="AC146" s="27">
        <v>343486340</v>
      </c>
      <c r="AD146" s="28">
        <v>192857422</v>
      </c>
      <c r="AE146" s="135"/>
    </row>
    <row r="147" spans="1:31" x14ac:dyDescent="0.25">
      <c r="A147" s="20">
        <v>135</v>
      </c>
      <c r="B147" s="52"/>
      <c r="C147" s="134" t="str">
        <f>VLOOKUP(D147,[1]Hoja1!$A$2:$B$1115,2,0)</f>
        <v>05212</v>
      </c>
      <c r="D147" s="22">
        <v>890980767</v>
      </c>
      <c r="E147" s="22">
        <v>211205212</v>
      </c>
      <c r="F147" s="52" t="s">
        <v>311</v>
      </c>
      <c r="G147" s="24">
        <v>0</v>
      </c>
      <c r="H147" s="24">
        <v>0</v>
      </c>
      <c r="I147" s="3">
        <v>812409408</v>
      </c>
      <c r="J147" s="3">
        <v>897687532</v>
      </c>
      <c r="K147" s="3"/>
      <c r="L147" s="3"/>
      <c r="M147" s="3"/>
      <c r="N147" s="3"/>
      <c r="O147" s="3"/>
      <c r="P147" s="25">
        <v>1710096940</v>
      </c>
      <c r="Q147" s="26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203102352</v>
      </c>
      <c r="X147" s="3">
        <v>897687532</v>
      </c>
      <c r="Y147" s="3">
        <v>0</v>
      </c>
      <c r="Z147" s="3">
        <v>0</v>
      </c>
      <c r="AA147" s="3">
        <v>0</v>
      </c>
      <c r="AB147" s="3"/>
      <c r="AC147" s="27">
        <v>1100789884</v>
      </c>
      <c r="AD147" s="28">
        <v>609307056</v>
      </c>
      <c r="AE147" s="135"/>
    </row>
    <row r="148" spans="1:31" x14ac:dyDescent="0.25">
      <c r="A148" s="29">
        <v>136</v>
      </c>
      <c r="B148" s="52"/>
      <c r="C148" s="134" t="str">
        <f>VLOOKUP(D148,[1]Hoja1!$A$2:$B$1115,2,0)</f>
        <v>05234</v>
      </c>
      <c r="D148" s="22">
        <v>890980094</v>
      </c>
      <c r="E148" s="22">
        <v>213405234</v>
      </c>
      <c r="F148" s="52" t="s">
        <v>312</v>
      </c>
      <c r="G148" s="24">
        <v>0</v>
      </c>
      <c r="H148" s="24">
        <v>0</v>
      </c>
      <c r="I148" s="3">
        <v>906084800</v>
      </c>
      <c r="J148" s="3">
        <v>625367461</v>
      </c>
      <c r="K148" s="3"/>
      <c r="L148" s="3"/>
      <c r="M148" s="3"/>
      <c r="N148" s="3"/>
      <c r="O148" s="3"/>
      <c r="P148" s="25">
        <v>1531452261</v>
      </c>
      <c r="Q148" s="26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226521201</v>
      </c>
      <c r="X148" s="3">
        <v>625367461</v>
      </c>
      <c r="Y148" s="3">
        <v>0</v>
      </c>
      <c r="Z148" s="3">
        <v>0</v>
      </c>
      <c r="AA148" s="3">
        <v>0</v>
      </c>
      <c r="AB148" s="3"/>
      <c r="AC148" s="27">
        <v>851888662</v>
      </c>
      <c r="AD148" s="28">
        <v>679563599</v>
      </c>
      <c r="AE148" s="135"/>
    </row>
    <row r="149" spans="1:31" x14ac:dyDescent="0.25">
      <c r="A149" s="20">
        <v>137</v>
      </c>
      <c r="B149" s="52"/>
      <c r="C149" s="134" t="str">
        <f>VLOOKUP(D149,[1]Hoja1!$A$2:$B$1115,2,0)</f>
        <v>05237</v>
      </c>
      <c r="D149" s="22">
        <v>890984043</v>
      </c>
      <c r="E149" s="22">
        <v>213705237</v>
      </c>
      <c r="F149" s="52" t="s">
        <v>313</v>
      </c>
      <c r="G149" s="24">
        <v>0</v>
      </c>
      <c r="H149" s="24">
        <v>0</v>
      </c>
      <c r="I149" s="3">
        <v>246830868</v>
      </c>
      <c r="J149" s="3">
        <v>273228680</v>
      </c>
      <c r="K149" s="3"/>
      <c r="L149" s="3"/>
      <c r="M149" s="3"/>
      <c r="N149" s="3"/>
      <c r="O149" s="3"/>
      <c r="P149" s="25">
        <v>520059548</v>
      </c>
      <c r="Q149" s="26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61707717</v>
      </c>
      <c r="X149" s="3">
        <v>273228680</v>
      </c>
      <c r="Y149" s="3">
        <v>0</v>
      </c>
      <c r="Z149" s="3">
        <v>0</v>
      </c>
      <c r="AA149" s="3">
        <v>0</v>
      </c>
      <c r="AB149" s="3"/>
      <c r="AC149" s="27">
        <v>334936397</v>
      </c>
      <c r="AD149" s="28">
        <v>185123151</v>
      </c>
      <c r="AE149" s="135"/>
    </row>
    <row r="150" spans="1:31" x14ac:dyDescent="0.25">
      <c r="A150" s="29">
        <v>138</v>
      </c>
      <c r="B150" s="52"/>
      <c r="C150" s="134" t="str">
        <f>VLOOKUP(D150,[1]Hoja1!$A$2:$B$1115,2,0)</f>
        <v>05240</v>
      </c>
      <c r="D150" s="22">
        <v>890983664</v>
      </c>
      <c r="E150" s="22">
        <v>214005240</v>
      </c>
      <c r="F150" s="52" t="s">
        <v>314</v>
      </c>
      <c r="G150" s="24">
        <v>0</v>
      </c>
      <c r="H150" s="24">
        <v>0</v>
      </c>
      <c r="I150" s="3">
        <v>154018906</v>
      </c>
      <c r="J150" s="3">
        <v>168649794</v>
      </c>
      <c r="K150" s="3"/>
      <c r="L150" s="3"/>
      <c r="M150" s="3"/>
      <c r="N150" s="3"/>
      <c r="O150" s="3"/>
      <c r="P150" s="25">
        <v>322668700</v>
      </c>
      <c r="Q150" s="26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38504727</v>
      </c>
      <c r="X150" s="3">
        <v>168649794</v>
      </c>
      <c r="Y150" s="3">
        <v>0</v>
      </c>
      <c r="Z150" s="3">
        <v>0</v>
      </c>
      <c r="AA150" s="3">
        <v>0</v>
      </c>
      <c r="AB150" s="3"/>
      <c r="AC150" s="27">
        <v>207154521</v>
      </c>
      <c r="AD150" s="28">
        <v>115514179</v>
      </c>
      <c r="AE150" s="135"/>
    </row>
    <row r="151" spans="1:31" x14ac:dyDescent="0.25">
      <c r="A151" s="20">
        <v>139</v>
      </c>
      <c r="B151" s="52"/>
      <c r="C151" s="134" t="str">
        <f>VLOOKUP(D151,[1]Hoja1!$A$2:$B$1115,2,0)</f>
        <v>05250</v>
      </c>
      <c r="D151" s="22">
        <v>890984221</v>
      </c>
      <c r="E151" s="22">
        <v>215005250</v>
      </c>
      <c r="F151" s="52" t="s">
        <v>315</v>
      </c>
      <c r="G151" s="24">
        <v>0</v>
      </c>
      <c r="H151" s="24">
        <v>0</v>
      </c>
      <c r="I151" s="3">
        <v>1858477696</v>
      </c>
      <c r="J151" s="3">
        <v>1359183504</v>
      </c>
      <c r="K151" s="3"/>
      <c r="L151" s="3"/>
      <c r="M151" s="3"/>
      <c r="N151" s="3"/>
      <c r="O151" s="3"/>
      <c r="P151" s="25">
        <v>3217661200</v>
      </c>
      <c r="Q151" s="26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464619423</v>
      </c>
      <c r="X151" s="3">
        <v>1359183504</v>
      </c>
      <c r="Y151" s="3">
        <v>0</v>
      </c>
      <c r="Z151" s="3">
        <v>0</v>
      </c>
      <c r="AA151" s="3">
        <v>0</v>
      </c>
      <c r="AB151" s="3"/>
      <c r="AC151" s="27">
        <v>1823802927</v>
      </c>
      <c r="AD151" s="28">
        <v>1393858273</v>
      </c>
      <c r="AE151" s="135"/>
    </row>
    <row r="152" spans="1:31" x14ac:dyDescent="0.25">
      <c r="A152" s="29">
        <v>140</v>
      </c>
      <c r="B152" s="52"/>
      <c r="C152" s="134" t="str">
        <f>VLOOKUP(D152,[1]Hoja1!$A$2:$B$1115,2,0)</f>
        <v>05264</v>
      </c>
      <c r="D152" s="22">
        <v>890982068</v>
      </c>
      <c r="E152" s="22">
        <v>216405264</v>
      </c>
      <c r="F152" s="52" t="s">
        <v>316</v>
      </c>
      <c r="G152" s="24">
        <v>0</v>
      </c>
      <c r="H152" s="24">
        <v>0</v>
      </c>
      <c r="I152" s="3">
        <v>113044590</v>
      </c>
      <c r="J152" s="3">
        <v>120986849</v>
      </c>
      <c r="K152" s="3"/>
      <c r="L152" s="3"/>
      <c r="M152" s="3"/>
      <c r="N152" s="3"/>
      <c r="O152" s="3"/>
      <c r="P152" s="25">
        <v>234031439</v>
      </c>
      <c r="Q152" s="26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28261149</v>
      </c>
      <c r="X152" s="3">
        <v>120986849</v>
      </c>
      <c r="Y152" s="3">
        <v>0</v>
      </c>
      <c r="Z152" s="3">
        <v>0</v>
      </c>
      <c r="AA152" s="3">
        <v>0</v>
      </c>
      <c r="AB152" s="3"/>
      <c r="AC152" s="27">
        <v>149247998</v>
      </c>
      <c r="AD152" s="28">
        <v>84783441</v>
      </c>
      <c r="AE152" s="135"/>
    </row>
    <row r="153" spans="1:31" x14ac:dyDescent="0.25">
      <c r="A153" s="20">
        <v>141</v>
      </c>
      <c r="B153" s="52"/>
      <c r="C153" s="134" t="str">
        <f>VLOOKUP(D153,[1]Hoja1!$A$2:$B$1115,2,0)</f>
        <v>05282</v>
      </c>
      <c r="D153" s="22">
        <v>890980848</v>
      </c>
      <c r="E153" s="22">
        <v>218205282</v>
      </c>
      <c r="F153" s="52" t="s">
        <v>317</v>
      </c>
      <c r="G153" s="24">
        <v>0</v>
      </c>
      <c r="H153" s="24">
        <v>0</v>
      </c>
      <c r="I153" s="3">
        <v>241805988</v>
      </c>
      <c r="J153" s="3">
        <v>238755897</v>
      </c>
      <c r="K153" s="3"/>
      <c r="L153" s="3"/>
      <c r="M153" s="3"/>
      <c r="N153" s="3"/>
      <c r="O153" s="3"/>
      <c r="P153" s="25">
        <v>480561885</v>
      </c>
      <c r="Q153" s="26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60451497</v>
      </c>
      <c r="X153" s="3">
        <v>238755897</v>
      </c>
      <c r="Y153" s="3">
        <v>0</v>
      </c>
      <c r="Z153" s="3">
        <v>0</v>
      </c>
      <c r="AA153" s="3">
        <v>0</v>
      </c>
      <c r="AB153" s="3"/>
      <c r="AC153" s="27">
        <v>299207394</v>
      </c>
      <c r="AD153" s="28">
        <v>181354491</v>
      </c>
      <c r="AE153" s="135"/>
    </row>
    <row r="154" spans="1:31" x14ac:dyDescent="0.25">
      <c r="A154" s="29">
        <v>142</v>
      </c>
      <c r="B154" s="52"/>
      <c r="C154" s="134" t="str">
        <f>VLOOKUP(D154,[1]Hoja1!$A$2:$B$1115,2,0)</f>
        <v>05284</v>
      </c>
      <c r="D154" s="22">
        <v>890983706</v>
      </c>
      <c r="E154" s="22">
        <v>218405284</v>
      </c>
      <c r="F154" s="52" t="s">
        <v>318</v>
      </c>
      <c r="G154" s="24">
        <v>0</v>
      </c>
      <c r="H154" s="24">
        <v>0</v>
      </c>
      <c r="I154" s="3">
        <v>703582048</v>
      </c>
      <c r="J154" s="3">
        <v>497862695</v>
      </c>
      <c r="K154" s="3"/>
      <c r="L154" s="3"/>
      <c r="M154" s="3"/>
      <c r="N154" s="3"/>
      <c r="O154" s="3"/>
      <c r="P154" s="25">
        <v>1201444743</v>
      </c>
      <c r="Q154" s="26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175895511</v>
      </c>
      <c r="X154" s="3">
        <v>497862695</v>
      </c>
      <c r="Y154" s="3">
        <v>0</v>
      </c>
      <c r="Z154" s="3">
        <v>0</v>
      </c>
      <c r="AA154" s="3">
        <v>0</v>
      </c>
      <c r="AB154" s="3"/>
      <c r="AC154" s="27">
        <v>673758206</v>
      </c>
      <c r="AD154" s="28">
        <v>527686537</v>
      </c>
      <c r="AE154" s="135"/>
    </row>
    <row r="155" spans="1:31" x14ac:dyDescent="0.25">
      <c r="A155" s="20">
        <v>143</v>
      </c>
      <c r="B155" s="52"/>
      <c r="C155" s="134" t="str">
        <f>VLOOKUP(D155,[1]Hoja1!$A$2:$B$1115,2,0)</f>
        <v>05306</v>
      </c>
      <c r="D155" s="22">
        <v>890983786</v>
      </c>
      <c r="E155" s="22">
        <v>210605306</v>
      </c>
      <c r="F155" s="52" t="s">
        <v>319</v>
      </c>
      <c r="G155" s="24">
        <v>0</v>
      </c>
      <c r="H155" s="24">
        <v>0</v>
      </c>
      <c r="I155" s="3">
        <v>136604286</v>
      </c>
      <c r="J155" s="3">
        <v>139435239</v>
      </c>
      <c r="K155" s="3"/>
      <c r="L155" s="3"/>
      <c r="M155" s="3"/>
      <c r="N155" s="3"/>
      <c r="O155" s="3"/>
      <c r="P155" s="25">
        <v>276039525</v>
      </c>
      <c r="Q155" s="26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34151073</v>
      </c>
      <c r="X155" s="3">
        <v>139435239</v>
      </c>
      <c r="Y155" s="3">
        <v>0</v>
      </c>
      <c r="Z155" s="3">
        <v>0</v>
      </c>
      <c r="AA155" s="3">
        <v>0</v>
      </c>
      <c r="AB155" s="3"/>
      <c r="AC155" s="27">
        <v>173586312</v>
      </c>
      <c r="AD155" s="28">
        <v>102453213</v>
      </c>
      <c r="AE155" s="135"/>
    </row>
    <row r="156" spans="1:31" x14ac:dyDescent="0.25">
      <c r="A156" s="29">
        <v>144</v>
      </c>
      <c r="B156" s="52"/>
      <c r="C156" s="134" t="str">
        <f>VLOOKUP(D156,[1]Hoja1!$A$2:$B$1115,2,0)</f>
        <v>05308</v>
      </c>
      <c r="D156" s="22">
        <v>890980807</v>
      </c>
      <c r="E156" s="22">
        <v>210805308</v>
      </c>
      <c r="F156" s="52" t="s">
        <v>320</v>
      </c>
      <c r="G156" s="24">
        <v>0</v>
      </c>
      <c r="H156" s="24">
        <v>0</v>
      </c>
      <c r="I156" s="3">
        <v>477629448</v>
      </c>
      <c r="J156" s="3">
        <v>597704167</v>
      </c>
      <c r="K156" s="3"/>
      <c r="L156" s="3"/>
      <c r="M156" s="3"/>
      <c r="N156" s="3"/>
      <c r="O156" s="3"/>
      <c r="P156" s="25">
        <v>1075333615</v>
      </c>
      <c r="Q156" s="26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119407362</v>
      </c>
      <c r="X156" s="3">
        <v>597704167</v>
      </c>
      <c r="Y156" s="3">
        <v>0</v>
      </c>
      <c r="Z156" s="3">
        <v>0</v>
      </c>
      <c r="AA156" s="3">
        <v>0</v>
      </c>
      <c r="AB156" s="3"/>
      <c r="AC156" s="27">
        <v>717111529</v>
      </c>
      <c r="AD156" s="28">
        <v>358222086</v>
      </c>
      <c r="AE156" s="135"/>
    </row>
    <row r="157" spans="1:31" x14ac:dyDescent="0.25">
      <c r="A157" s="20">
        <v>145</v>
      </c>
      <c r="B157" s="52"/>
      <c r="C157" s="134" t="str">
        <f>VLOOKUP(D157,[1]Hoja1!$A$2:$B$1115,2,0)</f>
        <v>05310</v>
      </c>
      <c r="D157" s="22">
        <v>890983938</v>
      </c>
      <c r="E157" s="22">
        <v>211005310</v>
      </c>
      <c r="F157" s="52" t="s">
        <v>321</v>
      </c>
      <c r="G157" s="24">
        <v>0</v>
      </c>
      <c r="H157" s="24">
        <v>0</v>
      </c>
      <c r="I157" s="3">
        <v>113803688</v>
      </c>
      <c r="J157" s="3">
        <v>110208529</v>
      </c>
      <c r="K157" s="3"/>
      <c r="L157" s="3"/>
      <c r="M157" s="3"/>
      <c r="N157" s="3"/>
      <c r="O157" s="3"/>
      <c r="P157" s="25">
        <v>224012217</v>
      </c>
      <c r="Q157" s="26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28450923</v>
      </c>
      <c r="X157" s="3">
        <v>110208529</v>
      </c>
      <c r="Y157" s="3">
        <v>0</v>
      </c>
      <c r="Z157" s="3">
        <v>0</v>
      </c>
      <c r="AA157" s="3">
        <v>0</v>
      </c>
      <c r="AB157" s="3"/>
      <c r="AC157" s="27">
        <v>138659452</v>
      </c>
      <c r="AD157" s="28">
        <v>85352765</v>
      </c>
      <c r="AE157" s="135"/>
    </row>
    <row r="158" spans="1:31" x14ac:dyDescent="0.25">
      <c r="A158" s="29">
        <v>146</v>
      </c>
      <c r="B158" s="52"/>
      <c r="C158" s="134" t="str">
        <f>VLOOKUP(D158,[1]Hoja1!$A$2:$B$1115,2,0)</f>
        <v>05313</v>
      </c>
      <c r="D158" s="22">
        <v>890983728</v>
      </c>
      <c r="E158" s="22">
        <v>211305313</v>
      </c>
      <c r="F158" s="52" t="s">
        <v>322</v>
      </c>
      <c r="G158" s="24">
        <v>0</v>
      </c>
      <c r="H158" s="24">
        <v>0</v>
      </c>
      <c r="I158" s="3">
        <v>176851252</v>
      </c>
      <c r="J158" s="3">
        <v>178877874</v>
      </c>
      <c r="K158" s="3"/>
      <c r="L158" s="3"/>
      <c r="M158" s="3"/>
      <c r="N158" s="3"/>
      <c r="O158" s="3"/>
      <c r="P158" s="25">
        <v>355729126</v>
      </c>
      <c r="Q158" s="26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44212812</v>
      </c>
      <c r="X158" s="3">
        <v>178877874</v>
      </c>
      <c r="Y158" s="3">
        <v>0</v>
      </c>
      <c r="Z158" s="3">
        <v>0</v>
      </c>
      <c r="AA158" s="3">
        <v>0</v>
      </c>
      <c r="AB158" s="3"/>
      <c r="AC158" s="27">
        <v>223090686</v>
      </c>
      <c r="AD158" s="28">
        <v>132638440</v>
      </c>
      <c r="AE158" s="135"/>
    </row>
    <row r="159" spans="1:31" x14ac:dyDescent="0.25">
      <c r="A159" s="20">
        <v>147</v>
      </c>
      <c r="B159" s="52"/>
      <c r="C159" s="134" t="str">
        <f>VLOOKUP(D159,[1]Hoja1!$A$2:$B$1115,2,0)</f>
        <v>05315</v>
      </c>
      <c r="D159" s="22">
        <v>890981162</v>
      </c>
      <c r="E159" s="22">
        <v>211505315</v>
      </c>
      <c r="F159" s="52" t="s">
        <v>323</v>
      </c>
      <c r="G159" s="24">
        <v>0</v>
      </c>
      <c r="H159" s="24">
        <v>0</v>
      </c>
      <c r="I159" s="3">
        <v>96941724</v>
      </c>
      <c r="J159" s="3">
        <v>86488055</v>
      </c>
      <c r="K159" s="3"/>
      <c r="L159" s="3"/>
      <c r="M159" s="3"/>
      <c r="N159" s="3"/>
      <c r="O159" s="3"/>
      <c r="P159" s="25">
        <v>183429779</v>
      </c>
      <c r="Q159" s="26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24235431</v>
      </c>
      <c r="X159" s="3">
        <v>86488055</v>
      </c>
      <c r="Y159" s="3">
        <v>0</v>
      </c>
      <c r="Z159" s="3">
        <v>0</v>
      </c>
      <c r="AA159" s="3">
        <v>0</v>
      </c>
      <c r="AB159" s="3"/>
      <c r="AC159" s="27">
        <v>110723486</v>
      </c>
      <c r="AD159" s="28">
        <v>72706293</v>
      </c>
      <c r="AE159" s="135"/>
    </row>
    <row r="160" spans="1:31" x14ac:dyDescent="0.25">
      <c r="A160" s="29">
        <v>148</v>
      </c>
      <c r="B160" s="52"/>
      <c r="C160" s="134" t="str">
        <f>VLOOKUP(D160,[1]Hoja1!$A$2:$B$1115,2,0)</f>
        <v>05318</v>
      </c>
      <c r="D160" s="22">
        <v>890982055</v>
      </c>
      <c r="E160" s="22">
        <v>211805318</v>
      </c>
      <c r="F160" s="52" t="s">
        <v>324</v>
      </c>
      <c r="G160" s="24">
        <v>0</v>
      </c>
      <c r="H160" s="24">
        <v>0</v>
      </c>
      <c r="I160" s="3">
        <v>579217856</v>
      </c>
      <c r="J160" s="3">
        <v>659331719</v>
      </c>
      <c r="K160" s="3"/>
      <c r="L160" s="3"/>
      <c r="M160" s="3"/>
      <c r="N160" s="3"/>
      <c r="O160" s="3"/>
      <c r="P160" s="25">
        <v>1238549575</v>
      </c>
      <c r="Q160" s="26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144804465</v>
      </c>
      <c r="X160" s="3">
        <v>659331719</v>
      </c>
      <c r="Y160" s="3">
        <v>0</v>
      </c>
      <c r="Z160" s="3">
        <v>0</v>
      </c>
      <c r="AA160" s="3">
        <v>0</v>
      </c>
      <c r="AB160" s="3"/>
      <c r="AC160" s="27">
        <v>804136184</v>
      </c>
      <c r="AD160" s="28">
        <v>434413391</v>
      </c>
      <c r="AE160" s="135"/>
    </row>
    <row r="161" spans="1:31" x14ac:dyDescent="0.25">
      <c r="A161" s="20">
        <v>149</v>
      </c>
      <c r="B161" s="52"/>
      <c r="C161" s="134" t="str">
        <f>VLOOKUP(D161,[1]Hoja1!$A$2:$B$1115,2,0)</f>
        <v>05321</v>
      </c>
      <c r="D161" s="22">
        <v>890983830</v>
      </c>
      <c r="E161" s="22">
        <v>212105321</v>
      </c>
      <c r="F161" s="52" t="s">
        <v>325</v>
      </c>
      <c r="G161" s="24">
        <v>0</v>
      </c>
      <c r="H161" s="24">
        <v>0</v>
      </c>
      <c r="I161" s="3">
        <v>135969940</v>
      </c>
      <c r="J161" s="3">
        <v>141688042</v>
      </c>
      <c r="K161" s="3"/>
      <c r="L161" s="3"/>
      <c r="M161" s="3"/>
      <c r="N161" s="3"/>
      <c r="O161" s="3"/>
      <c r="P161" s="25">
        <v>277657982</v>
      </c>
      <c r="Q161" s="26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33992484</v>
      </c>
      <c r="X161" s="3">
        <v>141688042</v>
      </c>
      <c r="Y161" s="3">
        <v>0</v>
      </c>
      <c r="Z161" s="3">
        <v>0</v>
      </c>
      <c r="AA161" s="3">
        <v>0</v>
      </c>
      <c r="AB161" s="3"/>
      <c r="AC161" s="27">
        <v>175680526</v>
      </c>
      <c r="AD161" s="28">
        <v>101977456</v>
      </c>
      <c r="AE161" s="135"/>
    </row>
    <row r="162" spans="1:31" x14ac:dyDescent="0.25">
      <c r="A162" s="29">
        <v>150</v>
      </c>
      <c r="B162" s="52"/>
      <c r="C162" s="134" t="str">
        <f>VLOOKUP(D162,[1]Hoja1!$A$2:$B$1115,2,0)</f>
        <v>05347</v>
      </c>
      <c r="D162" s="22">
        <v>890982494</v>
      </c>
      <c r="E162" s="22">
        <v>214705347</v>
      </c>
      <c r="F162" s="52" t="s">
        <v>326</v>
      </c>
      <c r="G162" s="24">
        <v>0</v>
      </c>
      <c r="H162" s="24">
        <v>0</v>
      </c>
      <c r="I162" s="3">
        <v>65972610</v>
      </c>
      <c r="J162" s="3">
        <v>67346907</v>
      </c>
      <c r="K162" s="3"/>
      <c r="L162" s="3"/>
      <c r="M162" s="3"/>
      <c r="N162" s="3"/>
      <c r="O162" s="3"/>
      <c r="P162" s="25">
        <v>133319517</v>
      </c>
      <c r="Q162" s="26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16493154</v>
      </c>
      <c r="X162" s="3">
        <v>67346907</v>
      </c>
      <c r="Y162" s="3">
        <v>0</v>
      </c>
      <c r="Z162" s="3">
        <v>0</v>
      </c>
      <c r="AA162" s="3">
        <v>0</v>
      </c>
      <c r="AB162" s="3"/>
      <c r="AC162" s="27">
        <v>83840061</v>
      </c>
      <c r="AD162" s="28">
        <v>49479456</v>
      </c>
      <c r="AE162" s="135"/>
    </row>
    <row r="163" spans="1:31" x14ac:dyDescent="0.25">
      <c r="A163" s="20">
        <v>151</v>
      </c>
      <c r="B163" s="52"/>
      <c r="C163" s="134" t="str">
        <f>VLOOKUP(D163,[1]Hoja1!$A$2:$B$1115,2,0)</f>
        <v>05353</v>
      </c>
      <c r="D163" s="22">
        <v>890984986</v>
      </c>
      <c r="E163" s="22">
        <v>215305353</v>
      </c>
      <c r="F163" s="52" t="s">
        <v>327</v>
      </c>
      <c r="G163" s="24">
        <v>0</v>
      </c>
      <c r="H163" s="24">
        <v>0</v>
      </c>
      <c r="I163" s="3">
        <v>72102918</v>
      </c>
      <c r="J163" s="3">
        <v>64202370</v>
      </c>
      <c r="K163" s="3"/>
      <c r="L163" s="3"/>
      <c r="M163" s="3"/>
      <c r="N163" s="3"/>
      <c r="O163" s="3"/>
      <c r="P163" s="25">
        <v>136305288</v>
      </c>
      <c r="Q163" s="26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18025731</v>
      </c>
      <c r="X163" s="3">
        <v>64202370</v>
      </c>
      <c r="Y163" s="3">
        <v>0</v>
      </c>
      <c r="Z163" s="3">
        <v>0</v>
      </c>
      <c r="AA163" s="3">
        <v>0</v>
      </c>
      <c r="AB163" s="3"/>
      <c r="AC163" s="27">
        <v>82228101</v>
      </c>
      <c r="AD163" s="28">
        <v>54077187</v>
      </c>
      <c r="AE163" s="135"/>
    </row>
    <row r="164" spans="1:31" x14ac:dyDescent="0.25">
      <c r="A164" s="29">
        <v>152</v>
      </c>
      <c r="B164" s="52"/>
      <c r="C164" s="134" t="str">
        <f>VLOOKUP(D164,[1]Hoja1!$A$2:$B$1115,2,0)</f>
        <v>05361</v>
      </c>
      <c r="D164" s="22">
        <v>890982278</v>
      </c>
      <c r="E164" s="22">
        <v>216105361</v>
      </c>
      <c r="F164" s="52" t="s">
        <v>328</v>
      </c>
      <c r="G164" s="24">
        <v>0</v>
      </c>
      <c r="H164" s="24">
        <v>0</v>
      </c>
      <c r="I164" s="3">
        <v>522919208</v>
      </c>
      <c r="J164" s="3">
        <v>404196931</v>
      </c>
      <c r="K164" s="3"/>
      <c r="L164" s="3"/>
      <c r="M164" s="3"/>
      <c r="N164" s="3"/>
      <c r="O164" s="3"/>
      <c r="P164" s="25">
        <v>927116139</v>
      </c>
      <c r="Q164" s="26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130729803</v>
      </c>
      <c r="X164" s="3">
        <v>404196931</v>
      </c>
      <c r="Y164" s="3">
        <v>0</v>
      </c>
      <c r="Z164" s="3">
        <v>0</v>
      </c>
      <c r="AA164" s="3">
        <v>0</v>
      </c>
      <c r="AB164" s="3"/>
      <c r="AC164" s="27">
        <v>534926734</v>
      </c>
      <c r="AD164" s="28">
        <v>392189405</v>
      </c>
      <c r="AE164" s="135"/>
    </row>
    <row r="165" spans="1:31" x14ac:dyDescent="0.25">
      <c r="A165" s="20">
        <v>153</v>
      </c>
      <c r="B165" s="52"/>
      <c r="C165" s="134" t="str">
        <f>VLOOKUP(D165,[1]Hoja1!$A$2:$B$1115,2,0)</f>
        <v>05364</v>
      </c>
      <c r="D165" s="22">
        <v>890982294</v>
      </c>
      <c r="E165" s="22">
        <v>216405364</v>
      </c>
      <c r="F165" s="52" t="s">
        <v>329</v>
      </c>
      <c r="G165" s="24">
        <v>0</v>
      </c>
      <c r="H165" s="24">
        <v>0</v>
      </c>
      <c r="I165" s="3">
        <v>169383982</v>
      </c>
      <c r="J165" s="3">
        <v>211963220</v>
      </c>
      <c r="K165" s="3"/>
      <c r="L165" s="3"/>
      <c r="M165" s="3"/>
      <c r="N165" s="3"/>
      <c r="O165" s="3"/>
      <c r="P165" s="25">
        <v>381347202</v>
      </c>
      <c r="Q165" s="26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42345996</v>
      </c>
      <c r="X165" s="3">
        <v>211963220</v>
      </c>
      <c r="Y165" s="3">
        <v>0</v>
      </c>
      <c r="Z165" s="3">
        <v>0</v>
      </c>
      <c r="AA165" s="3">
        <v>0</v>
      </c>
      <c r="AB165" s="3"/>
      <c r="AC165" s="27">
        <v>254309216</v>
      </c>
      <c r="AD165" s="28">
        <v>127037986</v>
      </c>
      <c r="AE165" s="135"/>
    </row>
    <row r="166" spans="1:31" x14ac:dyDescent="0.25">
      <c r="A166" s="29">
        <v>154</v>
      </c>
      <c r="B166" s="52"/>
      <c r="C166" s="134" t="str">
        <f>VLOOKUP(D166,[1]Hoja1!$A$2:$B$1115,2,0)</f>
        <v>05368</v>
      </c>
      <c r="D166" s="22">
        <v>890981069</v>
      </c>
      <c r="E166" s="22">
        <v>216805368</v>
      </c>
      <c r="F166" s="52" t="s">
        <v>330</v>
      </c>
      <c r="G166" s="24">
        <v>0</v>
      </c>
      <c r="H166" s="24">
        <v>0</v>
      </c>
      <c r="I166" s="3">
        <v>136877086</v>
      </c>
      <c r="J166" s="3">
        <v>152490240</v>
      </c>
      <c r="K166" s="3"/>
      <c r="L166" s="3"/>
      <c r="M166" s="3"/>
      <c r="N166" s="3"/>
      <c r="O166" s="3"/>
      <c r="P166" s="25">
        <v>289367326</v>
      </c>
      <c r="Q166" s="26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34219272</v>
      </c>
      <c r="X166" s="3">
        <v>152490240</v>
      </c>
      <c r="Y166" s="3">
        <v>0</v>
      </c>
      <c r="Z166" s="3">
        <v>0</v>
      </c>
      <c r="AA166" s="3">
        <v>0</v>
      </c>
      <c r="AB166" s="3"/>
      <c r="AC166" s="27">
        <v>186709512</v>
      </c>
      <c r="AD166" s="28">
        <v>102657814</v>
      </c>
      <c r="AE166" s="135"/>
    </row>
    <row r="167" spans="1:31" x14ac:dyDescent="0.25">
      <c r="A167" s="20">
        <v>155</v>
      </c>
      <c r="B167" s="52"/>
      <c r="C167" s="134" t="str">
        <f>VLOOKUP(D167,[1]Hoja1!$A$2:$B$1115,2,0)</f>
        <v>05376</v>
      </c>
      <c r="D167" s="22">
        <v>890981207</v>
      </c>
      <c r="E167" s="22">
        <v>217605376</v>
      </c>
      <c r="F167" s="52" t="s">
        <v>331</v>
      </c>
      <c r="G167" s="24">
        <v>0</v>
      </c>
      <c r="H167" s="24">
        <v>0</v>
      </c>
      <c r="I167" s="3">
        <v>741403840</v>
      </c>
      <c r="J167" s="3">
        <v>795938388</v>
      </c>
      <c r="K167" s="3"/>
      <c r="L167" s="3"/>
      <c r="M167" s="3"/>
      <c r="N167" s="3"/>
      <c r="O167" s="3"/>
      <c r="P167" s="25">
        <v>1537342228</v>
      </c>
      <c r="Q167" s="26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185350959</v>
      </c>
      <c r="X167" s="3">
        <v>795938388</v>
      </c>
      <c r="Y167" s="3">
        <v>0</v>
      </c>
      <c r="Z167" s="3">
        <v>0</v>
      </c>
      <c r="AA167" s="3">
        <v>0</v>
      </c>
      <c r="AB167" s="3"/>
      <c r="AC167" s="27">
        <v>981289347</v>
      </c>
      <c r="AD167" s="28">
        <v>556052881</v>
      </c>
      <c r="AE167" s="135"/>
    </row>
    <row r="168" spans="1:31" x14ac:dyDescent="0.25">
      <c r="A168" s="29">
        <v>156</v>
      </c>
      <c r="B168" s="52"/>
      <c r="C168" s="134" t="str">
        <f>VLOOKUP(D168,[1]Hoja1!$A$2:$B$1115,2,0)</f>
        <v>05390</v>
      </c>
      <c r="D168" s="22">
        <v>811009017</v>
      </c>
      <c r="E168" s="22">
        <v>219005390</v>
      </c>
      <c r="F168" s="52" t="s">
        <v>332</v>
      </c>
      <c r="G168" s="24">
        <v>0</v>
      </c>
      <c r="H168" s="24">
        <v>0</v>
      </c>
      <c r="I168" s="3">
        <v>135826722</v>
      </c>
      <c r="J168" s="3">
        <v>120850012</v>
      </c>
      <c r="K168" s="3"/>
      <c r="L168" s="3"/>
      <c r="M168" s="3"/>
      <c r="N168" s="3"/>
      <c r="O168" s="3"/>
      <c r="P168" s="25">
        <v>256676734</v>
      </c>
      <c r="Q168" s="26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33956682</v>
      </c>
      <c r="X168" s="3">
        <v>120850012</v>
      </c>
      <c r="Y168" s="3">
        <v>0</v>
      </c>
      <c r="Z168" s="3">
        <v>0</v>
      </c>
      <c r="AA168" s="3">
        <v>0</v>
      </c>
      <c r="AB168" s="3"/>
      <c r="AC168" s="27">
        <v>154806694</v>
      </c>
      <c r="AD168" s="28">
        <v>101870040</v>
      </c>
      <c r="AE168" s="135"/>
    </row>
    <row r="169" spans="1:31" x14ac:dyDescent="0.25">
      <c r="A169" s="20">
        <v>157</v>
      </c>
      <c r="B169" s="52"/>
      <c r="C169" s="134" t="str">
        <f>VLOOKUP(D169,[1]Hoja1!$A$2:$B$1115,2,0)</f>
        <v>05400</v>
      </c>
      <c r="D169" s="22">
        <v>890981995</v>
      </c>
      <c r="E169" s="22">
        <v>210005400</v>
      </c>
      <c r="F169" s="52" t="s">
        <v>333</v>
      </c>
      <c r="G169" s="24">
        <v>0</v>
      </c>
      <c r="H169" s="24">
        <v>0</v>
      </c>
      <c r="I169" s="3">
        <v>302492364</v>
      </c>
      <c r="J169" s="3">
        <v>330646748</v>
      </c>
      <c r="K169" s="3"/>
      <c r="L169" s="3"/>
      <c r="M169" s="3"/>
      <c r="N169" s="3"/>
      <c r="O169" s="3"/>
      <c r="P169" s="25">
        <v>633139112</v>
      </c>
      <c r="Q169" s="26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75623091</v>
      </c>
      <c r="X169" s="3">
        <v>330646748</v>
      </c>
      <c r="Y169" s="3">
        <v>0</v>
      </c>
      <c r="Z169" s="3">
        <v>0</v>
      </c>
      <c r="AA169" s="3">
        <v>0</v>
      </c>
      <c r="AB169" s="3"/>
      <c r="AC169" s="27">
        <v>406269839</v>
      </c>
      <c r="AD169" s="28">
        <v>226869273</v>
      </c>
      <c r="AE169" s="135"/>
    </row>
    <row r="170" spans="1:31" x14ac:dyDescent="0.25">
      <c r="A170" s="29">
        <v>158</v>
      </c>
      <c r="B170" s="52"/>
      <c r="C170" s="134" t="str">
        <f>VLOOKUP(D170,[1]Hoja1!$A$2:$B$1115,2,0)</f>
        <v>05411</v>
      </c>
      <c r="D170" s="22">
        <v>890983672</v>
      </c>
      <c r="E170" s="22">
        <v>211105411</v>
      </c>
      <c r="F170" s="52" t="s">
        <v>334</v>
      </c>
      <c r="G170" s="24">
        <v>0</v>
      </c>
      <c r="H170" s="24">
        <v>0</v>
      </c>
      <c r="I170" s="3">
        <v>137493890</v>
      </c>
      <c r="J170" s="3">
        <v>158568068</v>
      </c>
      <c r="K170" s="3"/>
      <c r="L170" s="3"/>
      <c r="M170" s="3"/>
      <c r="N170" s="3"/>
      <c r="O170" s="3"/>
      <c r="P170" s="25">
        <v>296061958</v>
      </c>
      <c r="Q170" s="26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34373472</v>
      </c>
      <c r="X170" s="3">
        <v>158568068</v>
      </c>
      <c r="Y170" s="3">
        <v>0</v>
      </c>
      <c r="Z170" s="3">
        <v>0</v>
      </c>
      <c r="AA170" s="3">
        <v>0</v>
      </c>
      <c r="AB170" s="3"/>
      <c r="AC170" s="27">
        <v>192941540</v>
      </c>
      <c r="AD170" s="28">
        <v>103120418</v>
      </c>
      <c r="AE170" s="135"/>
    </row>
    <row r="171" spans="1:31" x14ac:dyDescent="0.25">
      <c r="A171" s="20">
        <v>159</v>
      </c>
      <c r="B171" s="52"/>
      <c r="C171" s="134" t="str">
        <f>VLOOKUP(D171,[1]Hoja1!$A$2:$B$1115,2,0)</f>
        <v>05425</v>
      </c>
      <c r="D171" s="22">
        <v>890980958</v>
      </c>
      <c r="E171" s="22">
        <v>212505425</v>
      </c>
      <c r="F171" s="52" t="s">
        <v>335</v>
      </c>
      <c r="G171" s="24">
        <v>0</v>
      </c>
      <c r="H171" s="24">
        <v>0</v>
      </c>
      <c r="I171" s="3">
        <v>159740830</v>
      </c>
      <c r="J171" s="3">
        <v>168676147</v>
      </c>
      <c r="K171" s="3"/>
      <c r="L171" s="3"/>
      <c r="M171" s="3"/>
      <c r="N171" s="3"/>
      <c r="O171" s="3"/>
      <c r="P171" s="25">
        <v>328416977</v>
      </c>
      <c r="Q171" s="26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39935208</v>
      </c>
      <c r="X171" s="3">
        <v>168676147</v>
      </c>
      <c r="Y171" s="3">
        <v>0</v>
      </c>
      <c r="Z171" s="3">
        <v>0</v>
      </c>
      <c r="AA171" s="3">
        <v>0</v>
      </c>
      <c r="AB171" s="3"/>
      <c r="AC171" s="27">
        <v>208611355</v>
      </c>
      <c r="AD171" s="28">
        <v>119805622</v>
      </c>
      <c r="AE171" s="135"/>
    </row>
    <row r="172" spans="1:31" x14ac:dyDescent="0.25">
      <c r="A172" s="29">
        <v>160</v>
      </c>
      <c r="B172" s="52"/>
      <c r="C172" s="134" t="str">
        <f>VLOOKUP(D172,[1]Hoja1!$A$2:$B$1115,2,0)</f>
        <v>05440</v>
      </c>
      <c r="D172" s="22">
        <v>890983716</v>
      </c>
      <c r="E172" s="22">
        <v>214005440</v>
      </c>
      <c r="F172" s="52" t="s">
        <v>336</v>
      </c>
      <c r="G172" s="24">
        <v>0</v>
      </c>
      <c r="H172" s="24">
        <v>0</v>
      </c>
      <c r="I172" s="3">
        <v>902838880</v>
      </c>
      <c r="J172" s="3">
        <v>1002354804</v>
      </c>
      <c r="K172" s="3"/>
      <c r="L172" s="3"/>
      <c r="M172" s="3"/>
      <c r="N172" s="3"/>
      <c r="O172" s="3"/>
      <c r="P172" s="25">
        <v>1905193684</v>
      </c>
      <c r="Q172" s="26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225709719</v>
      </c>
      <c r="X172" s="3">
        <v>1002354804</v>
      </c>
      <c r="Y172" s="3">
        <v>0</v>
      </c>
      <c r="Z172" s="3">
        <v>0</v>
      </c>
      <c r="AA172" s="3">
        <v>0</v>
      </c>
      <c r="AB172" s="3"/>
      <c r="AC172" s="27">
        <v>1228064523</v>
      </c>
      <c r="AD172" s="28">
        <v>677129161</v>
      </c>
      <c r="AE172" s="135"/>
    </row>
    <row r="173" spans="1:31" x14ac:dyDescent="0.25">
      <c r="A173" s="20">
        <v>161</v>
      </c>
      <c r="B173" s="52"/>
      <c r="C173" s="134" t="str">
        <f>VLOOKUP(D173,[1]Hoja1!$A$2:$B$1115,2,0)</f>
        <v>05467</v>
      </c>
      <c r="D173" s="22">
        <v>890981115</v>
      </c>
      <c r="E173" s="22">
        <v>216705467</v>
      </c>
      <c r="F173" s="52" t="s">
        <v>337</v>
      </c>
      <c r="G173" s="24">
        <v>0</v>
      </c>
      <c r="H173" s="24">
        <v>0</v>
      </c>
      <c r="I173" s="3">
        <v>91247835</v>
      </c>
      <c r="J173" s="3">
        <v>99830787</v>
      </c>
      <c r="K173" s="3"/>
      <c r="L173" s="3"/>
      <c r="M173" s="3"/>
      <c r="N173" s="3"/>
      <c r="O173" s="3"/>
      <c r="P173" s="25">
        <v>191078622</v>
      </c>
      <c r="Q173" s="26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22811958</v>
      </c>
      <c r="X173" s="3">
        <v>99830787</v>
      </c>
      <c r="Y173" s="3">
        <v>0</v>
      </c>
      <c r="Z173" s="3">
        <v>0</v>
      </c>
      <c r="AA173" s="3">
        <v>0</v>
      </c>
      <c r="AB173" s="3"/>
      <c r="AC173" s="27">
        <v>122642745</v>
      </c>
      <c r="AD173" s="28">
        <v>68435877</v>
      </c>
      <c r="AE173" s="135"/>
    </row>
    <row r="174" spans="1:31" x14ac:dyDescent="0.25">
      <c r="A174" s="29">
        <v>162</v>
      </c>
      <c r="B174" s="52"/>
      <c r="C174" s="134" t="str">
        <f>VLOOKUP(D174,[1]Hoja1!$A$2:$B$1115,2,0)</f>
        <v>05475</v>
      </c>
      <c r="D174" s="22">
        <v>890984882</v>
      </c>
      <c r="E174" s="22">
        <v>217505475</v>
      </c>
      <c r="F174" s="52" t="s">
        <v>338</v>
      </c>
      <c r="G174" s="24">
        <v>0</v>
      </c>
      <c r="H174" s="24">
        <v>0</v>
      </c>
      <c r="I174" s="3">
        <v>407524744</v>
      </c>
      <c r="J174" s="3">
        <v>155061966</v>
      </c>
      <c r="K174" s="3"/>
      <c r="L174" s="3"/>
      <c r="M174" s="3"/>
      <c r="N174" s="3"/>
      <c r="O174" s="3"/>
      <c r="P174" s="25">
        <v>562586710</v>
      </c>
      <c r="Q174" s="26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101881185</v>
      </c>
      <c r="X174" s="3">
        <v>155061966</v>
      </c>
      <c r="Y174" s="3">
        <v>0</v>
      </c>
      <c r="Z174" s="3">
        <v>0</v>
      </c>
      <c r="AA174" s="3">
        <v>0</v>
      </c>
      <c r="AB174" s="3"/>
      <c r="AC174" s="27">
        <v>256943151</v>
      </c>
      <c r="AD174" s="28">
        <v>305643559</v>
      </c>
      <c r="AE174" s="135"/>
    </row>
    <row r="175" spans="1:31" x14ac:dyDescent="0.25">
      <c r="A175" s="20">
        <v>163</v>
      </c>
      <c r="B175" s="52"/>
      <c r="C175" s="134" t="str">
        <f>VLOOKUP(D175,[1]Hoja1!$A$2:$B$1115,2,0)</f>
        <v>05480</v>
      </c>
      <c r="D175" s="22">
        <v>890980950</v>
      </c>
      <c r="E175" s="22">
        <v>218005480</v>
      </c>
      <c r="F175" s="52" t="s">
        <v>339</v>
      </c>
      <c r="G175" s="24">
        <v>0</v>
      </c>
      <c r="H175" s="24">
        <v>0</v>
      </c>
      <c r="I175" s="3">
        <v>707845920</v>
      </c>
      <c r="J175" s="3">
        <v>395807197</v>
      </c>
      <c r="K175" s="3"/>
      <c r="L175" s="3"/>
      <c r="M175" s="3"/>
      <c r="N175" s="3"/>
      <c r="O175" s="3"/>
      <c r="P175" s="25">
        <v>1103653117</v>
      </c>
      <c r="Q175" s="26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176961480</v>
      </c>
      <c r="X175" s="3">
        <v>395807197</v>
      </c>
      <c r="Y175" s="3">
        <v>0</v>
      </c>
      <c r="Z175" s="3">
        <v>0</v>
      </c>
      <c r="AA175" s="3">
        <v>0</v>
      </c>
      <c r="AB175" s="3"/>
      <c r="AC175" s="27">
        <v>572768677</v>
      </c>
      <c r="AD175" s="28">
        <v>530884440</v>
      </c>
      <c r="AE175" s="135"/>
    </row>
    <row r="176" spans="1:31" x14ac:dyDescent="0.25">
      <c r="A176" s="29">
        <v>164</v>
      </c>
      <c r="B176" s="52"/>
      <c r="C176" s="134" t="str">
        <f>VLOOKUP(D176,[1]Hoja1!$A$2:$B$1115,2,0)</f>
        <v>05483</v>
      </c>
      <c r="D176" s="22">
        <v>890982566</v>
      </c>
      <c r="E176" s="22">
        <v>218305483</v>
      </c>
      <c r="F176" s="52" t="s">
        <v>340</v>
      </c>
      <c r="G176" s="24">
        <v>0</v>
      </c>
      <c r="H176" s="24">
        <v>0</v>
      </c>
      <c r="I176" s="3">
        <v>144303684</v>
      </c>
      <c r="J176" s="3">
        <v>150914157</v>
      </c>
      <c r="K176" s="3"/>
      <c r="L176" s="3"/>
      <c r="M176" s="3"/>
      <c r="N176" s="3"/>
      <c r="O176" s="3"/>
      <c r="P176" s="25">
        <v>295217841</v>
      </c>
      <c r="Q176" s="26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36075921</v>
      </c>
      <c r="X176" s="3">
        <v>150914157</v>
      </c>
      <c r="Y176" s="3">
        <v>0</v>
      </c>
      <c r="Z176" s="3">
        <v>0</v>
      </c>
      <c r="AA176" s="3">
        <v>0</v>
      </c>
      <c r="AB176" s="3"/>
      <c r="AC176" s="27">
        <v>186990078</v>
      </c>
      <c r="AD176" s="28">
        <v>108227763</v>
      </c>
      <c r="AE176" s="135"/>
    </row>
    <row r="177" spans="1:31" x14ac:dyDescent="0.25">
      <c r="A177" s="20">
        <v>165</v>
      </c>
      <c r="B177" s="52"/>
      <c r="C177" s="134" t="str">
        <f>VLOOKUP(D177,[1]Hoja1!$A$2:$B$1115,2,0)</f>
        <v>05490</v>
      </c>
      <c r="D177" s="22">
        <v>890983873</v>
      </c>
      <c r="E177" s="22">
        <v>219005490</v>
      </c>
      <c r="F177" s="52" t="s">
        <v>341</v>
      </c>
      <c r="G177" s="24">
        <v>0</v>
      </c>
      <c r="H177" s="24">
        <v>0</v>
      </c>
      <c r="I177" s="3">
        <v>2628406080</v>
      </c>
      <c r="J177" s="3">
        <v>1832431099</v>
      </c>
      <c r="K177" s="3"/>
      <c r="L177" s="3"/>
      <c r="M177" s="3"/>
      <c r="N177" s="3"/>
      <c r="O177" s="3"/>
      <c r="P177" s="25">
        <v>4460837179</v>
      </c>
      <c r="Q177" s="26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657101520</v>
      </c>
      <c r="X177" s="3">
        <v>1832431099</v>
      </c>
      <c r="Y177" s="3">
        <v>0</v>
      </c>
      <c r="Z177" s="3">
        <v>0</v>
      </c>
      <c r="AA177" s="3">
        <v>0</v>
      </c>
      <c r="AB177" s="3"/>
      <c r="AC177" s="27">
        <v>2489532619</v>
      </c>
      <c r="AD177" s="28">
        <v>1971304560</v>
      </c>
      <c r="AE177" s="135"/>
    </row>
    <row r="178" spans="1:31" x14ac:dyDescent="0.25">
      <c r="A178" s="29">
        <v>166</v>
      </c>
      <c r="B178" s="52"/>
      <c r="C178" s="134" t="str">
        <f>VLOOKUP(D178,[1]Hoja1!$A$2:$B$1115,2,0)</f>
        <v>05495</v>
      </c>
      <c r="D178" s="22">
        <v>890985354</v>
      </c>
      <c r="E178" s="22">
        <v>219505495</v>
      </c>
      <c r="F178" s="52" t="s">
        <v>342</v>
      </c>
      <c r="G178" s="24">
        <v>0</v>
      </c>
      <c r="H178" s="24">
        <v>0</v>
      </c>
      <c r="I178" s="3">
        <v>1310142640</v>
      </c>
      <c r="J178" s="3">
        <v>902681055</v>
      </c>
      <c r="K178" s="3"/>
      <c r="L178" s="3"/>
      <c r="M178" s="3"/>
      <c r="N178" s="3"/>
      <c r="O178" s="3"/>
      <c r="P178" s="25">
        <v>2212823695</v>
      </c>
      <c r="Q178" s="26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327535659</v>
      </c>
      <c r="X178" s="3">
        <v>902681055</v>
      </c>
      <c r="Y178" s="3">
        <v>0</v>
      </c>
      <c r="Z178" s="3">
        <v>0</v>
      </c>
      <c r="AA178" s="3">
        <v>0</v>
      </c>
      <c r="AB178" s="3"/>
      <c r="AC178" s="27">
        <v>1230216714</v>
      </c>
      <c r="AD178" s="28">
        <v>982606981</v>
      </c>
      <c r="AE178" s="135"/>
    </row>
    <row r="179" spans="1:31" x14ac:dyDescent="0.25">
      <c r="A179" s="20">
        <v>167</v>
      </c>
      <c r="B179" s="52"/>
      <c r="C179" s="134" t="str">
        <f>VLOOKUP(D179,[1]Hoja1!$A$2:$B$1115,2,0)</f>
        <v>05501</v>
      </c>
      <c r="D179" s="22">
        <v>890984161</v>
      </c>
      <c r="E179" s="22">
        <v>210105501</v>
      </c>
      <c r="F179" s="52" t="s">
        <v>343</v>
      </c>
      <c r="G179" s="24">
        <v>0</v>
      </c>
      <c r="H179" s="24">
        <v>0</v>
      </c>
      <c r="I179" s="3">
        <v>44928658</v>
      </c>
      <c r="J179" s="3">
        <v>50035468</v>
      </c>
      <c r="K179" s="3"/>
      <c r="L179" s="3"/>
      <c r="M179" s="3"/>
      <c r="N179" s="3"/>
      <c r="O179" s="3"/>
      <c r="P179" s="25">
        <v>94964126</v>
      </c>
      <c r="Q179" s="26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11232165</v>
      </c>
      <c r="X179" s="3">
        <v>50035468</v>
      </c>
      <c r="Y179" s="3">
        <v>0</v>
      </c>
      <c r="Z179" s="3">
        <v>0</v>
      </c>
      <c r="AA179" s="3">
        <v>0</v>
      </c>
      <c r="AB179" s="3"/>
      <c r="AC179" s="27">
        <v>61267633</v>
      </c>
      <c r="AD179" s="28">
        <v>33696493</v>
      </c>
      <c r="AE179" s="135"/>
    </row>
    <row r="180" spans="1:31" x14ac:dyDescent="0.25">
      <c r="A180" s="29">
        <v>168</v>
      </c>
      <c r="B180" s="52"/>
      <c r="C180" s="134" t="str">
        <f>VLOOKUP(D180,[1]Hoja1!$A$2:$B$1115,2,0)</f>
        <v>05541</v>
      </c>
      <c r="D180" s="22">
        <v>890980917</v>
      </c>
      <c r="E180" s="22">
        <v>214105541</v>
      </c>
      <c r="F180" s="52" t="s">
        <v>344</v>
      </c>
      <c r="G180" s="24">
        <v>0</v>
      </c>
      <c r="H180" s="24">
        <v>0</v>
      </c>
      <c r="I180" s="3">
        <v>314469848</v>
      </c>
      <c r="J180" s="3">
        <v>343157526</v>
      </c>
      <c r="K180" s="3"/>
      <c r="L180" s="3"/>
      <c r="M180" s="3"/>
      <c r="N180" s="3"/>
      <c r="O180" s="3"/>
      <c r="P180" s="25">
        <v>657627374</v>
      </c>
      <c r="Q180" s="26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78617463</v>
      </c>
      <c r="X180" s="3">
        <v>284723646</v>
      </c>
      <c r="Y180" s="3">
        <v>0</v>
      </c>
      <c r="Z180" s="3">
        <v>0</v>
      </c>
      <c r="AA180" s="3">
        <v>0</v>
      </c>
      <c r="AB180" s="3"/>
      <c r="AC180" s="27">
        <v>363341109</v>
      </c>
      <c r="AD180" s="28">
        <v>294286265</v>
      </c>
      <c r="AE180" s="135"/>
    </row>
    <row r="181" spans="1:31" x14ac:dyDescent="0.25">
      <c r="A181" s="20">
        <v>169</v>
      </c>
      <c r="B181" s="52"/>
      <c r="C181" s="134" t="str">
        <f>VLOOKUP(D181,[1]Hoja1!$A$2:$B$1115,2,0)</f>
        <v>05543</v>
      </c>
      <c r="D181" s="22">
        <v>890982301</v>
      </c>
      <c r="E181" s="22">
        <v>214305543</v>
      </c>
      <c r="F181" s="52" t="s">
        <v>345</v>
      </c>
      <c r="G181" s="24">
        <v>0</v>
      </c>
      <c r="H181" s="24">
        <v>0</v>
      </c>
      <c r="I181" s="3">
        <v>171777376</v>
      </c>
      <c r="J181" s="3">
        <v>168972799</v>
      </c>
      <c r="K181" s="3"/>
      <c r="L181" s="3"/>
      <c r="M181" s="3"/>
      <c r="N181" s="3"/>
      <c r="O181" s="3"/>
      <c r="P181" s="25">
        <v>340750175</v>
      </c>
      <c r="Q181" s="26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42944343</v>
      </c>
      <c r="X181" s="3">
        <v>168972799</v>
      </c>
      <c r="Y181" s="3">
        <v>0</v>
      </c>
      <c r="Z181" s="3">
        <v>0</v>
      </c>
      <c r="AA181" s="3">
        <v>0</v>
      </c>
      <c r="AB181" s="3"/>
      <c r="AC181" s="27">
        <v>211917142</v>
      </c>
      <c r="AD181" s="28">
        <v>128833033</v>
      </c>
      <c r="AE181" s="135"/>
    </row>
    <row r="182" spans="1:31" x14ac:dyDescent="0.25">
      <c r="A182" s="29">
        <v>170</v>
      </c>
      <c r="B182" s="52"/>
      <c r="C182" s="134" t="str">
        <f>VLOOKUP(D182,[1]Hoja1!$A$2:$B$1115,2,0)</f>
        <v>05576</v>
      </c>
      <c r="D182" s="22">
        <v>890981105</v>
      </c>
      <c r="E182" s="22">
        <v>217605576</v>
      </c>
      <c r="F182" s="52" t="s">
        <v>346</v>
      </c>
      <c r="G182" s="24">
        <v>0</v>
      </c>
      <c r="H182" s="24">
        <v>0</v>
      </c>
      <c r="I182" s="3">
        <v>110320550</v>
      </c>
      <c r="J182" s="3">
        <v>111422616</v>
      </c>
      <c r="K182" s="3"/>
      <c r="L182" s="3"/>
      <c r="M182" s="3"/>
      <c r="N182" s="3"/>
      <c r="O182" s="3"/>
      <c r="P182" s="25">
        <v>221743166</v>
      </c>
      <c r="Q182" s="26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27580137</v>
      </c>
      <c r="X182" s="3">
        <v>111422616</v>
      </c>
      <c r="Y182" s="3">
        <v>0</v>
      </c>
      <c r="Z182" s="3">
        <v>0</v>
      </c>
      <c r="AA182" s="3">
        <v>0</v>
      </c>
      <c r="AB182" s="3"/>
      <c r="AC182" s="27">
        <v>139002753</v>
      </c>
      <c r="AD182" s="28">
        <v>82740413</v>
      </c>
      <c r="AE182" s="135"/>
    </row>
    <row r="183" spans="1:31" x14ac:dyDescent="0.25">
      <c r="A183" s="20">
        <v>171</v>
      </c>
      <c r="B183" s="52"/>
      <c r="C183" s="134" t="str">
        <f>VLOOKUP(D183,[1]Hoja1!$A$2:$B$1115,2,0)</f>
        <v>05579</v>
      </c>
      <c r="D183" s="22">
        <v>890980049</v>
      </c>
      <c r="E183" s="22">
        <v>217905579</v>
      </c>
      <c r="F183" s="52" t="s">
        <v>347</v>
      </c>
      <c r="G183" s="24">
        <v>0</v>
      </c>
      <c r="H183" s="24">
        <v>0</v>
      </c>
      <c r="I183" s="3">
        <v>542732128</v>
      </c>
      <c r="J183" s="3">
        <v>543071711</v>
      </c>
      <c r="K183" s="3"/>
      <c r="L183" s="3"/>
      <c r="M183" s="3"/>
      <c r="N183" s="3"/>
      <c r="O183" s="3"/>
      <c r="P183" s="25">
        <v>1085803839</v>
      </c>
      <c r="Q183" s="26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135683031</v>
      </c>
      <c r="X183" s="3">
        <v>543071711</v>
      </c>
      <c r="Y183" s="3">
        <v>0</v>
      </c>
      <c r="Z183" s="3">
        <v>0</v>
      </c>
      <c r="AA183" s="3">
        <v>0</v>
      </c>
      <c r="AB183" s="3"/>
      <c r="AC183" s="27">
        <v>678754742</v>
      </c>
      <c r="AD183" s="28">
        <v>407049097</v>
      </c>
      <c r="AE183" s="135"/>
    </row>
    <row r="184" spans="1:31" x14ac:dyDescent="0.25">
      <c r="A184" s="29">
        <v>172</v>
      </c>
      <c r="B184" s="52"/>
      <c r="C184" s="134" t="str">
        <f>VLOOKUP(D184,[1]Hoja1!$A$2:$B$1115,2,0)</f>
        <v>05585</v>
      </c>
      <c r="D184" s="22">
        <v>890981000</v>
      </c>
      <c r="E184" s="22">
        <v>218505585</v>
      </c>
      <c r="F184" s="52" t="s">
        <v>348</v>
      </c>
      <c r="G184" s="24">
        <v>0</v>
      </c>
      <c r="H184" s="24">
        <v>0</v>
      </c>
      <c r="I184" s="3">
        <v>198723320</v>
      </c>
      <c r="J184" s="3">
        <v>212828320</v>
      </c>
      <c r="K184" s="3"/>
      <c r="L184" s="3"/>
      <c r="M184" s="3"/>
      <c r="N184" s="3"/>
      <c r="O184" s="3"/>
      <c r="P184" s="25">
        <v>411551640</v>
      </c>
      <c r="Q184" s="26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49680831</v>
      </c>
      <c r="X184" s="3">
        <v>212828320</v>
      </c>
      <c r="Y184" s="3">
        <v>0</v>
      </c>
      <c r="Z184" s="3">
        <v>0</v>
      </c>
      <c r="AA184" s="3">
        <v>0</v>
      </c>
      <c r="AB184" s="3"/>
      <c r="AC184" s="27">
        <v>262509151</v>
      </c>
      <c r="AD184" s="28">
        <v>149042489</v>
      </c>
      <c r="AE184" s="135"/>
    </row>
    <row r="185" spans="1:31" x14ac:dyDescent="0.25">
      <c r="A185" s="20">
        <v>173</v>
      </c>
      <c r="B185" s="52"/>
      <c r="C185" s="134" t="str">
        <f>VLOOKUP(D185,[1]Hoja1!$A$2:$B$1115,2,0)</f>
        <v>05591</v>
      </c>
      <c r="D185" s="22">
        <v>890983906</v>
      </c>
      <c r="E185" s="22">
        <v>219105591</v>
      </c>
      <c r="F185" s="52" t="s">
        <v>349</v>
      </c>
      <c r="G185" s="24">
        <v>0</v>
      </c>
      <c r="H185" s="24">
        <v>0</v>
      </c>
      <c r="I185" s="3">
        <v>363218980</v>
      </c>
      <c r="J185" s="3">
        <v>402343198</v>
      </c>
      <c r="K185" s="3"/>
      <c r="L185" s="3"/>
      <c r="M185" s="3"/>
      <c r="N185" s="3"/>
      <c r="O185" s="3"/>
      <c r="P185" s="25">
        <v>765562178</v>
      </c>
      <c r="Q185" s="26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90804744</v>
      </c>
      <c r="X185" s="3">
        <v>402343198</v>
      </c>
      <c r="Y185" s="3">
        <v>0</v>
      </c>
      <c r="Z185" s="3">
        <v>0</v>
      </c>
      <c r="AA185" s="3">
        <v>0</v>
      </c>
      <c r="AB185" s="3"/>
      <c r="AC185" s="27">
        <v>493147942</v>
      </c>
      <c r="AD185" s="28">
        <v>272414236</v>
      </c>
      <c r="AE185" s="135"/>
    </row>
    <row r="186" spans="1:31" x14ac:dyDescent="0.25">
      <c r="A186" s="29">
        <v>174</v>
      </c>
      <c r="B186" s="52"/>
      <c r="C186" s="134" t="str">
        <f>VLOOKUP(D186,[1]Hoja1!$A$2:$B$1115,2,0)</f>
        <v>05604</v>
      </c>
      <c r="D186" s="22">
        <v>890984312</v>
      </c>
      <c r="E186" s="22">
        <v>210405604</v>
      </c>
      <c r="F186" s="52" t="s">
        <v>350</v>
      </c>
      <c r="G186" s="24">
        <v>0</v>
      </c>
      <c r="H186" s="24">
        <v>0</v>
      </c>
      <c r="I186" s="3">
        <v>1110128256</v>
      </c>
      <c r="J186" s="3">
        <v>774950850</v>
      </c>
      <c r="K186" s="3"/>
      <c r="L186" s="3"/>
      <c r="M186" s="3"/>
      <c r="N186" s="3"/>
      <c r="O186" s="3"/>
      <c r="P186" s="25">
        <v>1885079106</v>
      </c>
      <c r="Q186" s="26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277532064</v>
      </c>
      <c r="X186" s="3">
        <v>774950850</v>
      </c>
      <c r="Y186" s="3">
        <v>0</v>
      </c>
      <c r="Z186" s="3">
        <v>0</v>
      </c>
      <c r="AA186" s="3">
        <v>0</v>
      </c>
      <c r="AB186" s="3"/>
      <c r="AC186" s="27">
        <v>1052482914</v>
      </c>
      <c r="AD186" s="28">
        <v>832596192</v>
      </c>
      <c r="AE186" s="135"/>
    </row>
    <row r="187" spans="1:31" x14ac:dyDescent="0.25">
      <c r="A187" s="20">
        <v>175</v>
      </c>
      <c r="B187" s="52"/>
      <c r="C187" s="134" t="str">
        <f>VLOOKUP(D187,[1]Hoja1!$A$2:$B$1115,2,0)</f>
        <v>05607</v>
      </c>
      <c r="D187" s="22">
        <v>890983674</v>
      </c>
      <c r="E187" s="22">
        <v>210705607</v>
      </c>
      <c r="F187" s="52" t="s">
        <v>351</v>
      </c>
      <c r="G187" s="24">
        <v>0</v>
      </c>
      <c r="H187" s="24">
        <v>0</v>
      </c>
      <c r="I187" s="3">
        <v>209597096</v>
      </c>
      <c r="J187" s="3">
        <v>243182742</v>
      </c>
      <c r="K187" s="3"/>
      <c r="L187" s="3"/>
      <c r="M187" s="3"/>
      <c r="N187" s="3"/>
      <c r="O187" s="3"/>
      <c r="P187" s="25">
        <v>452779838</v>
      </c>
      <c r="Q187" s="26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52399275</v>
      </c>
      <c r="X187" s="3">
        <v>243182742</v>
      </c>
      <c r="Y187" s="3">
        <v>0</v>
      </c>
      <c r="Z187" s="3">
        <v>0</v>
      </c>
      <c r="AA187" s="3">
        <v>0</v>
      </c>
      <c r="AB187" s="3"/>
      <c r="AC187" s="27">
        <v>295582017</v>
      </c>
      <c r="AD187" s="28">
        <v>157197821</v>
      </c>
      <c r="AE187" s="135"/>
    </row>
    <row r="188" spans="1:31" x14ac:dyDescent="0.25">
      <c r="A188" s="29">
        <v>176</v>
      </c>
      <c r="B188" s="52"/>
      <c r="C188" s="134" t="str">
        <f>VLOOKUP(D188,[1]Hoja1!$A$2:$B$1115,2,0)</f>
        <v>05628</v>
      </c>
      <c r="D188" s="22">
        <v>890983736</v>
      </c>
      <c r="E188" s="22">
        <v>212805628</v>
      </c>
      <c r="F188" s="52" t="s">
        <v>352</v>
      </c>
      <c r="G188" s="24">
        <v>0</v>
      </c>
      <c r="H188" s="24">
        <v>0</v>
      </c>
      <c r="I188" s="3">
        <v>201303288</v>
      </c>
      <c r="J188" s="3">
        <v>189156327</v>
      </c>
      <c r="K188" s="3"/>
      <c r="L188" s="3"/>
      <c r="M188" s="3"/>
      <c r="N188" s="3"/>
      <c r="O188" s="3"/>
      <c r="P188" s="25">
        <v>390459615</v>
      </c>
      <c r="Q188" s="26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50325822</v>
      </c>
      <c r="X188" s="3">
        <v>189156327</v>
      </c>
      <c r="Y188" s="3">
        <v>0</v>
      </c>
      <c r="Z188" s="3">
        <v>0</v>
      </c>
      <c r="AA188" s="3">
        <v>0</v>
      </c>
      <c r="AB188" s="3"/>
      <c r="AC188" s="27">
        <v>239482149</v>
      </c>
      <c r="AD188" s="28">
        <v>150977466</v>
      </c>
      <c r="AE188" s="135"/>
    </row>
    <row r="189" spans="1:31" x14ac:dyDescent="0.25">
      <c r="A189" s="20">
        <v>177</v>
      </c>
      <c r="B189" s="52"/>
      <c r="C189" s="134" t="str">
        <f>VLOOKUP(D189,[1]Hoja1!$A$2:$B$1115,2,0)</f>
        <v>05642</v>
      </c>
      <c r="D189" s="22">
        <v>890980577</v>
      </c>
      <c r="E189" s="22">
        <v>214205642</v>
      </c>
      <c r="F189" s="52" t="s">
        <v>353</v>
      </c>
      <c r="G189" s="24">
        <v>0</v>
      </c>
      <c r="H189" s="24">
        <v>0</v>
      </c>
      <c r="I189" s="3">
        <v>256470008</v>
      </c>
      <c r="J189" s="3">
        <v>258696407</v>
      </c>
      <c r="K189" s="3"/>
      <c r="L189" s="3"/>
      <c r="M189" s="3"/>
      <c r="N189" s="3"/>
      <c r="O189" s="3"/>
      <c r="P189" s="25">
        <v>515166415</v>
      </c>
      <c r="Q189" s="26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64117503</v>
      </c>
      <c r="X189" s="3">
        <v>258696407</v>
      </c>
      <c r="Y189" s="3">
        <v>0</v>
      </c>
      <c r="Z189" s="3">
        <v>0</v>
      </c>
      <c r="AA189" s="3">
        <v>0</v>
      </c>
      <c r="AB189" s="3"/>
      <c r="AC189" s="27">
        <v>322813910</v>
      </c>
      <c r="AD189" s="28">
        <v>192352505</v>
      </c>
      <c r="AE189" s="135"/>
    </row>
    <row r="190" spans="1:31" x14ac:dyDescent="0.25">
      <c r="A190" s="29">
        <v>178</v>
      </c>
      <c r="B190" s="52"/>
      <c r="C190" s="134" t="str">
        <f>VLOOKUP(D190,[1]Hoja1!$A$2:$B$1115,2,0)</f>
        <v>05647</v>
      </c>
      <c r="D190" s="22">
        <v>890981868</v>
      </c>
      <c r="E190" s="22">
        <v>214705647</v>
      </c>
      <c r="F190" s="52" t="s">
        <v>354</v>
      </c>
      <c r="G190" s="24">
        <v>0</v>
      </c>
      <c r="H190" s="24">
        <v>0</v>
      </c>
      <c r="I190" s="3">
        <v>146131222</v>
      </c>
      <c r="J190" s="3">
        <v>113320621</v>
      </c>
      <c r="K190" s="3"/>
      <c r="L190" s="3"/>
      <c r="M190" s="3"/>
      <c r="N190" s="3"/>
      <c r="O190" s="3"/>
      <c r="P190" s="25">
        <v>259451843</v>
      </c>
      <c r="Q190" s="26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36532806</v>
      </c>
      <c r="X190" s="3">
        <v>113320621</v>
      </c>
      <c r="Y190" s="3">
        <v>0</v>
      </c>
      <c r="Z190" s="3">
        <v>0</v>
      </c>
      <c r="AA190" s="3">
        <v>0</v>
      </c>
      <c r="AB190" s="3"/>
      <c r="AC190" s="27">
        <v>149853427</v>
      </c>
      <c r="AD190" s="28">
        <v>109598416</v>
      </c>
      <c r="AE190" s="135"/>
    </row>
    <row r="191" spans="1:31" x14ac:dyDescent="0.25">
      <c r="A191" s="20">
        <v>179</v>
      </c>
      <c r="B191" s="52"/>
      <c r="C191" s="134" t="str">
        <f>VLOOKUP(D191,[1]Hoja1!$A$2:$B$1115,2,0)</f>
        <v>05649</v>
      </c>
      <c r="D191" s="22">
        <v>890983740</v>
      </c>
      <c r="E191" s="22">
        <v>214905649</v>
      </c>
      <c r="F191" s="52" t="s">
        <v>355</v>
      </c>
      <c r="G191" s="24">
        <v>0</v>
      </c>
      <c r="H191" s="24">
        <v>0</v>
      </c>
      <c r="I191" s="3">
        <v>290927380</v>
      </c>
      <c r="J191" s="3">
        <v>274533409</v>
      </c>
      <c r="K191" s="3"/>
      <c r="L191" s="3"/>
      <c r="M191" s="3"/>
      <c r="N191" s="3"/>
      <c r="O191" s="3"/>
      <c r="P191" s="25">
        <v>565460789</v>
      </c>
      <c r="Q191" s="26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72731844</v>
      </c>
      <c r="X191" s="3">
        <v>274533409</v>
      </c>
      <c r="Y191" s="3">
        <v>0</v>
      </c>
      <c r="Z191" s="3">
        <v>0</v>
      </c>
      <c r="AA191" s="3">
        <v>0</v>
      </c>
      <c r="AB191" s="3"/>
      <c r="AC191" s="27">
        <v>347265253</v>
      </c>
      <c r="AD191" s="28">
        <v>218195536</v>
      </c>
      <c r="AE191" s="135"/>
    </row>
    <row r="192" spans="1:31" x14ac:dyDescent="0.25">
      <c r="A192" s="29">
        <v>180</v>
      </c>
      <c r="B192" s="52"/>
      <c r="C192" s="134" t="str">
        <f>VLOOKUP(D192,[1]Hoja1!$A$2:$B$1115,2,0)</f>
        <v>05652</v>
      </c>
      <c r="D192" s="22">
        <v>800022791</v>
      </c>
      <c r="E192" s="22">
        <v>215205652</v>
      </c>
      <c r="F192" s="52" t="s">
        <v>356</v>
      </c>
      <c r="G192" s="24">
        <v>0</v>
      </c>
      <c r="H192" s="24">
        <v>0</v>
      </c>
      <c r="I192" s="3">
        <v>93872652</v>
      </c>
      <c r="J192" s="3">
        <v>90553256</v>
      </c>
      <c r="K192" s="3"/>
      <c r="L192" s="3"/>
      <c r="M192" s="3"/>
      <c r="N192" s="3"/>
      <c r="O192" s="3"/>
      <c r="P192" s="25">
        <v>184425908</v>
      </c>
      <c r="Q192" s="26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23468163</v>
      </c>
      <c r="X192" s="3">
        <v>90553256</v>
      </c>
      <c r="Y192" s="3">
        <v>0</v>
      </c>
      <c r="Z192" s="3">
        <v>0</v>
      </c>
      <c r="AA192" s="3">
        <v>0</v>
      </c>
      <c r="AB192" s="3"/>
      <c r="AC192" s="27">
        <v>114021419</v>
      </c>
      <c r="AD192" s="28">
        <v>70404489</v>
      </c>
      <c r="AE192" s="135"/>
    </row>
    <row r="193" spans="1:31" x14ac:dyDescent="0.25">
      <c r="A193" s="20">
        <v>181</v>
      </c>
      <c r="B193" s="52"/>
      <c r="C193" s="134" t="str">
        <f>VLOOKUP(D193,[1]Hoja1!$A$2:$B$1115,2,0)</f>
        <v>05656</v>
      </c>
      <c r="D193" s="22">
        <v>890920814</v>
      </c>
      <c r="E193" s="22">
        <v>215605656</v>
      </c>
      <c r="F193" s="52" t="s">
        <v>357</v>
      </c>
      <c r="G193" s="24">
        <v>0</v>
      </c>
      <c r="H193" s="24">
        <v>0</v>
      </c>
      <c r="I193" s="3">
        <v>259155380</v>
      </c>
      <c r="J193" s="3">
        <v>239317011</v>
      </c>
      <c r="K193" s="3"/>
      <c r="L193" s="3"/>
      <c r="M193" s="3"/>
      <c r="N193" s="3"/>
      <c r="O193" s="3"/>
      <c r="P193" s="25">
        <v>498472391</v>
      </c>
      <c r="Q193" s="26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64788846</v>
      </c>
      <c r="X193" s="3">
        <v>239317011</v>
      </c>
      <c r="Y193" s="3">
        <v>0</v>
      </c>
      <c r="Z193" s="3">
        <v>0</v>
      </c>
      <c r="AA193" s="3">
        <v>0</v>
      </c>
      <c r="AB193" s="3"/>
      <c r="AC193" s="27">
        <v>304105857</v>
      </c>
      <c r="AD193" s="28">
        <v>194366534</v>
      </c>
      <c r="AE193" s="135"/>
    </row>
    <row r="194" spans="1:31" x14ac:dyDescent="0.25">
      <c r="A194" s="29">
        <v>182</v>
      </c>
      <c r="B194" s="52"/>
      <c r="C194" s="134" t="str">
        <f>VLOOKUP(D194,[1]Hoja1!$A$2:$B$1115,2,0)</f>
        <v>05658</v>
      </c>
      <c r="D194" s="22">
        <v>800022618</v>
      </c>
      <c r="E194" s="22">
        <v>215805658</v>
      </c>
      <c r="F194" s="52" t="s">
        <v>358</v>
      </c>
      <c r="G194" s="24">
        <v>0</v>
      </c>
      <c r="H194" s="24">
        <v>0</v>
      </c>
      <c r="I194" s="3">
        <v>47358111</v>
      </c>
      <c r="J194" s="3">
        <v>49217255</v>
      </c>
      <c r="K194" s="3"/>
      <c r="L194" s="3"/>
      <c r="M194" s="3"/>
      <c r="N194" s="3"/>
      <c r="O194" s="3"/>
      <c r="P194" s="25">
        <v>96575366</v>
      </c>
      <c r="Q194" s="26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11839527</v>
      </c>
      <c r="X194" s="3">
        <v>49217255</v>
      </c>
      <c r="Y194" s="3">
        <v>0</v>
      </c>
      <c r="Z194" s="3">
        <v>0</v>
      </c>
      <c r="AA194" s="3">
        <v>0</v>
      </c>
      <c r="AB194" s="3"/>
      <c r="AC194" s="27">
        <v>61056782</v>
      </c>
      <c r="AD194" s="28">
        <v>35518584</v>
      </c>
      <c r="AE194" s="135"/>
    </row>
    <row r="195" spans="1:31" x14ac:dyDescent="0.25">
      <c r="A195" s="20">
        <v>183</v>
      </c>
      <c r="B195" s="52"/>
      <c r="C195" s="134" t="str">
        <f>VLOOKUP(D195,[1]Hoja1!$A$2:$B$1115,2,0)</f>
        <v>05659</v>
      </c>
      <c r="D195" s="22">
        <v>800013676</v>
      </c>
      <c r="E195" s="22">
        <v>215905659</v>
      </c>
      <c r="F195" s="52" t="s">
        <v>359</v>
      </c>
      <c r="G195" s="24">
        <v>0</v>
      </c>
      <c r="H195" s="24">
        <v>0</v>
      </c>
      <c r="I195" s="3">
        <v>1136608400</v>
      </c>
      <c r="J195" s="3">
        <v>877726671</v>
      </c>
      <c r="K195" s="3"/>
      <c r="L195" s="3"/>
      <c r="M195" s="3"/>
      <c r="N195" s="3"/>
      <c r="O195" s="3"/>
      <c r="P195" s="25">
        <v>2014335071</v>
      </c>
      <c r="Q195" s="26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284152101</v>
      </c>
      <c r="X195" s="3">
        <v>877726671</v>
      </c>
      <c r="Y195" s="3">
        <v>0</v>
      </c>
      <c r="Z195" s="3">
        <v>0</v>
      </c>
      <c r="AA195" s="3">
        <v>0</v>
      </c>
      <c r="AB195" s="3"/>
      <c r="AC195" s="27">
        <v>1161878772</v>
      </c>
      <c r="AD195" s="28">
        <v>852456299</v>
      </c>
      <c r="AE195" s="135"/>
    </row>
    <row r="196" spans="1:31" x14ac:dyDescent="0.25">
      <c r="A196" s="29">
        <v>184</v>
      </c>
      <c r="B196" s="52"/>
      <c r="C196" s="134" t="str">
        <f>VLOOKUP(D196,[1]Hoja1!$A$2:$B$1115,2,0)</f>
        <v>05660</v>
      </c>
      <c r="D196" s="22">
        <v>890984376</v>
      </c>
      <c r="E196" s="22">
        <v>216005660</v>
      </c>
      <c r="F196" s="52" t="s">
        <v>360</v>
      </c>
      <c r="G196" s="24">
        <v>0</v>
      </c>
      <c r="H196" s="24">
        <v>0</v>
      </c>
      <c r="I196" s="3">
        <v>295574608</v>
      </c>
      <c r="J196" s="3">
        <v>296956150</v>
      </c>
      <c r="K196" s="3"/>
      <c r="L196" s="3"/>
      <c r="M196" s="3"/>
      <c r="N196" s="3"/>
      <c r="O196" s="3"/>
      <c r="P196" s="25">
        <v>592530758</v>
      </c>
      <c r="Q196" s="26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73893651</v>
      </c>
      <c r="X196" s="3">
        <v>296956150</v>
      </c>
      <c r="Y196" s="3">
        <v>0</v>
      </c>
      <c r="Z196" s="3">
        <v>0</v>
      </c>
      <c r="AA196" s="3">
        <v>0</v>
      </c>
      <c r="AB196" s="3"/>
      <c r="AC196" s="27">
        <v>370849801</v>
      </c>
      <c r="AD196" s="28">
        <v>221680957</v>
      </c>
      <c r="AE196" s="135"/>
    </row>
    <row r="197" spans="1:31" x14ac:dyDescent="0.25">
      <c r="A197" s="20">
        <v>185</v>
      </c>
      <c r="B197" s="52"/>
      <c r="C197" s="134" t="str">
        <f>VLOOKUP(D197,[1]Hoja1!$A$2:$B$1115,2,0)</f>
        <v>05664</v>
      </c>
      <c r="D197" s="22">
        <v>890983922</v>
      </c>
      <c r="E197" s="22">
        <v>216405664</v>
      </c>
      <c r="F197" s="52" t="s">
        <v>361</v>
      </c>
      <c r="G197" s="24">
        <v>0</v>
      </c>
      <c r="H197" s="24">
        <v>0</v>
      </c>
      <c r="I197" s="3">
        <v>397385296</v>
      </c>
      <c r="J197" s="3">
        <v>434899585</v>
      </c>
      <c r="K197" s="3"/>
      <c r="L197" s="3"/>
      <c r="M197" s="3"/>
      <c r="N197" s="3"/>
      <c r="O197" s="3"/>
      <c r="P197" s="25">
        <v>832284881</v>
      </c>
      <c r="Q197" s="26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99346323</v>
      </c>
      <c r="X197" s="3">
        <v>434899585</v>
      </c>
      <c r="Y197" s="3">
        <v>0</v>
      </c>
      <c r="Z197" s="3">
        <v>0</v>
      </c>
      <c r="AA197" s="3">
        <v>0</v>
      </c>
      <c r="AB197" s="3"/>
      <c r="AC197" s="27">
        <v>534245908</v>
      </c>
      <c r="AD197" s="28">
        <v>298038973</v>
      </c>
      <c r="AE197" s="135"/>
    </row>
    <row r="198" spans="1:31" x14ac:dyDescent="0.25">
      <c r="A198" s="29">
        <v>186</v>
      </c>
      <c r="B198" s="52"/>
      <c r="C198" s="134" t="str">
        <f>VLOOKUP(D198,[1]Hoja1!$A$2:$B$1115,2,0)</f>
        <v>05665</v>
      </c>
      <c r="D198" s="22">
        <v>890983814</v>
      </c>
      <c r="E198" s="22">
        <v>216505665</v>
      </c>
      <c r="F198" s="52" t="s">
        <v>362</v>
      </c>
      <c r="G198" s="24">
        <v>0</v>
      </c>
      <c r="H198" s="24">
        <v>0</v>
      </c>
      <c r="I198" s="3">
        <v>1712362496</v>
      </c>
      <c r="J198" s="3">
        <v>983244819</v>
      </c>
      <c r="K198" s="3"/>
      <c r="L198" s="3"/>
      <c r="M198" s="3"/>
      <c r="N198" s="3"/>
      <c r="O198" s="3"/>
      <c r="P198" s="25">
        <v>2695607315</v>
      </c>
      <c r="Q198" s="26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428090625</v>
      </c>
      <c r="X198" s="3">
        <v>983244819</v>
      </c>
      <c r="Y198" s="3">
        <v>0</v>
      </c>
      <c r="Z198" s="3">
        <v>0</v>
      </c>
      <c r="AA198" s="3">
        <v>0</v>
      </c>
      <c r="AB198" s="3"/>
      <c r="AC198" s="27">
        <v>1411335444</v>
      </c>
      <c r="AD198" s="28">
        <v>1284271871</v>
      </c>
      <c r="AE198" s="135"/>
    </row>
    <row r="199" spans="1:31" x14ac:dyDescent="0.25">
      <c r="A199" s="20">
        <v>187</v>
      </c>
      <c r="B199" s="52"/>
      <c r="C199" s="134" t="str">
        <f>VLOOKUP(D199,[1]Hoja1!$A$2:$B$1115,2,0)</f>
        <v>05667</v>
      </c>
      <c r="D199" s="22">
        <v>890982123</v>
      </c>
      <c r="E199" s="22">
        <v>216705667</v>
      </c>
      <c r="F199" s="52" t="s">
        <v>363</v>
      </c>
      <c r="G199" s="24">
        <v>0</v>
      </c>
      <c r="H199" s="24">
        <v>0</v>
      </c>
      <c r="I199" s="3">
        <v>253303204</v>
      </c>
      <c r="J199" s="3">
        <v>203941064</v>
      </c>
      <c r="K199" s="3"/>
      <c r="L199" s="3"/>
      <c r="M199" s="3"/>
      <c r="N199" s="3"/>
      <c r="O199" s="3"/>
      <c r="P199" s="25">
        <v>457244268</v>
      </c>
      <c r="Q199" s="26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63325800</v>
      </c>
      <c r="X199" s="3">
        <v>203941064</v>
      </c>
      <c r="Y199" s="3">
        <v>0</v>
      </c>
      <c r="Z199" s="3">
        <v>0</v>
      </c>
      <c r="AA199" s="3">
        <v>0</v>
      </c>
      <c r="AB199" s="3"/>
      <c r="AC199" s="27">
        <v>267266864</v>
      </c>
      <c r="AD199" s="28">
        <v>189977404</v>
      </c>
      <c r="AE199" s="135"/>
    </row>
    <row r="200" spans="1:31" x14ac:dyDescent="0.25">
      <c r="A200" s="29">
        <v>188</v>
      </c>
      <c r="B200" s="52"/>
      <c r="C200" s="134" t="str">
        <f>VLOOKUP(D200,[1]Hoja1!$A$2:$B$1115,2,0)</f>
        <v>05670</v>
      </c>
      <c r="D200" s="22">
        <v>890980850</v>
      </c>
      <c r="E200" s="22">
        <v>217005670</v>
      </c>
      <c r="F200" s="52" t="s">
        <v>364</v>
      </c>
      <c r="G200" s="24">
        <v>0</v>
      </c>
      <c r="H200" s="24">
        <v>0</v>
      </c>
      <c r="I200" s="3">
        <v>353445760</v>
      </c>
      <c r="J200" s="3">
        <v>384757089</v>
      </c>
      <c r="K200" s="3"/>
      <c r="L200" s="3"/>
      <c r="M200" s="3"/>
      <c r="N200" s="3"/>
      <c r="O200" s="3"/>
      <c r="P200" s="25">
        <v>738202849</v>
      </c>
      <c r="Q200" s="26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88361439</v>
      </c>
      <c r="X200" s="3">
        <v>384757089</v>
      </c>
      <c r="Y200" s="3">
        <v>0</v>
      </c>
      <c r="Z200" s="3">
        <v>0</v>
      </c>
      <c r="AA200" s="3">
        <v>0</v>
      </c>
      <c r="AB200" s="3"/>
      <c r="AC200" s="27">
        <v>473118528</v>
      </c>
      <c r="AD200" s="28">
        <v>265084321</v>
      </c>
      <c r="AE200" s="135"/>
    </row>
    <row r="201" spans="1:31" x14ac:dyDescent="0.25">
      <c r="A201" s="20">
        <v>189</v>
      </c>
      <c r="B201" s="52"/>
      <c r="C201" s="134" t="str">
        <f>VLOOKUP(D201,[1]Hoja1!$A$2:$B$1115,2,0)</f>
        <v>05674</v>
      </c>
      <c r="D201" s="22">
        <v>890982506</v>
      </c>
      <c r="E201" s="22">
        <v>217405674</v>
      </c>
      <c r="F201" s="52" t="s">
        <v>365</v>
      </c>
      <c r="G201" s="24">
        <v>0</v>
      </c>
      <c r="H201" s="24">
        <v>0</v>
      </c>
      <c r="I201" s="3">
        <v>326172880</v>
      </c>
      <c r="J201" s="3">
        <v>321160968</v>
      </c>
      <c r="K201" s="3"/>
      <c r="L201" s="3"/>
      <c r="M201" s="3"/>
      <c r="N201" s="3"/>
      <c r="O201" s="3"/>
      <c r="P201" s="25">
        <v>647333848</v>
      </c>
      <c r="Q201" s="26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81543219</v>
      </c>
      <c r="X201" s="3">
        <v>321160968</v>
      </c>
      <c r="Y201" s="3">
        <v>0</v>
      </c>
      <c r="Z201" s="3">
        <v>0</v>
      </c>
      <c r="AA201" s="3">
        <v>0</v>
      </c>
      <c r="AB201" s="3"/>
      <c r="AC201" s="27">
        <v>402704187</v>
      </c>
      <c r="AD201" s="28">
        <v>244629661</v>
      </c>
      <c r="AE201" s="135"/>
    </row>
    <row r="202" spans="1:31" x14ac:dyDescent="0.25">
      <c r="A202" s="29">
        <v>190</v>
      </c>
      <c r="B202" s="52"/>
      <c r="C202" s="134" t="str">
        <f>VLOOKUP(D202,[1]Hoja1!$A$2:$B$1115,2,0)</f>
        <v>05679</v>
      </c>
      <c r="D202" s="22">
        <v>890980344</v>
      </c>
      <c r="E202" s="22">
        <v>217905679</v>
      </c>
      <c r="F202" s="52" t="s">
        <v>366</v>
      </c>
      <c r="G202" s="24">
        <v>0</v>
      </c>
      <c r="H202" s="24">
        <v>0</v>
      </c>
      <c r="I202" s="3">
        <v>226524068</v>
      </c>
      <c r="J202" s="3">
        <v>288334232</v>
      </c>
      <c r="K202" s="3"/>
      <c r="L202" s="3"/>
      <c r="M202" s="3"/>
      <c r="N202" s="3"/>
      <c r="O202" s="3"/>
      <c r="P202" s="25">
        <v>514858300</v>
      </c>
      <c r="Q202" s="26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56631018</v>
      </c>
      <c r="X202" s="3">
        <v>288334232</v>
      </c>
      <c r="Y202" s="3">
        <v>0</v>
      </c>
      <c r="Z202" s="3">
        <v>0</v>
      </c>
      <c r="AA202" s="3">
        <v>0</v>
      </c>
      <c r="AB202" s="3"/>
      <c r="AC202" s="27">
        <v>344965250</v>
      </c>
      <c r="AD202" s="28">
        <v>169893050</v>
      </c>
      <c r="AE202" s="135"/>
    </row>
    <row r="203" spans="1:31" x14ac:dyDescent="0.25">
      <c r="A203" s="20">
        <v>191</v>
      </c>
      <c r="B203" s="52"/>
      <c r="C203" s="134" t="str">
        <f>VLOOKUP(D203,[1]Hoja1!$A$2:$B$1115,2,0)</f>
        <v>05686</v>
      </c>
      <c r="D203" s="22">
        <v>890981554</v>
      </c>
      <c r="E203" s="22">
        <v>218605686</v>
      </c>
      <c r="F203" s="52" t="s">
        <v>367</v>
      </c>
      <c r="G203" s="24">
        <v>0</v>
      </c>
      <c r="H203" s="24">
        <v>0</v>
      </c>
      <c r="I203" s="3">
        <v>549866440</v>
      </c>
      <c r="J203" s="3">
        <v>624524501</v>
      </c>
      <c r="K203" s="3"/>
      <c r="L203" s="3"/>
      <c r="M203" s="3"/>
      <c r="N203" s="3"/>
      <c r="O203" s="3"/>
      <c r="P203" s="25">
        <v>1174390941</v>
      </c>
      <c r="Q203" s="26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137466609</v>
      </c>
      <c r="X203" s="3">
        <v>624524501</v>
      </c>
      <c r="Y203" s="3">
        <v>0</v>
      </c>
      <c r="Z203" s="3">
        <v>0</v>
      </c>
      <c r="AA203" s="3">
        <v>0</v>
      </c>
      <c r="AB203" s="3"/>
      <c r="AC203" s="27">
        <v>761991110</v>
      </c>
      <c r="AD203" s="28">
        <v>412399831</v>
      </c>
      <c r="AE203" s="135"/>
    </row>
    <row r="204" spans="1:31" x14ac:dyDescent="0.25">
      <c r="A204" s="29">
        <v>192</v>
      </c>
      <c r="B204" s="52"/>
      <c r="C204" s="134" t="str">
        <f>VLOOKUP(D204,[1]Hoja1!$A$2:$B$1115,2,0)</f>
        <v>05690</v>
      </c>
      <c r="D204" s="22">
        <v>890983803</v>
      </c>
      <c r="E204" s="22">
        <v>219005690</v>
      </c>
      <c r="F204" s="52" t="s">
        <v>368</v>
      </c>
      <c r="G204" s="24">
        <v>0</v>
      </c>
      <c r="H204" s="24">
        <v>0</v>
      </c>
      <c r="I204" s="3">
        <v>223970728</v>
      </c>
      <c r="J204" s="3">
        <v>235920970</v>
      </c>
      <c r="K204" s="3"/>
      <c r="L204" s="3"/>
      <c r="M204" s="3"/>
      <c r="N204" s="3"/>
      <c r="O204" s="3"/>
      <c r="P204" s="25">
        <v>459891698</v>
      </c>
      <c r="Q204" s="26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55992681</v>
      </c>
      <c r="X204" s="3">
        <v>235920970</v>
      </c>
      <c r="Y204" s="3">
        <v>0</v>
      </c>
      <c r="Z204" s="3">
        <v>0</v>
      </c>
      <c r="AA204" s="3">
        <v>0</v>
      </c>
      <c r="AB204" s="3"/>
      <c r="AC204" s="27">
        <v>291913651</v>
      </c>
      <c r="AD204" s="28">
        <v>167978047</v>
      </c>
      <c r="AE204" s="135"/>
    </row>
    <row r="205" spans="1:31" x14ac:dyDescent="0.25">
      <c r="A205" s="20">
        <v>193</v>
      </c>
      <c r="B205" s="52"/>
      <c r="C205" s="134" t="str">
        <f>VLOOKUP(D205,[1]Hoja1!$A$2:$B$1115,2,0)</f>
        <v>05697</v>
      </c>
      <c r="D205" s="22">
        <v>890983813</v>
      </c>
      <c r="E205" s="22">
        <v>219705697</v>
      </c>
      <c r="F205" s="52" t="s">
        <v>369</v>
      </c>
      <c r="G205" s="24">
        <v>0</v>
      </c>
      <c r="H205" s="24">
        <v>0</v>
      </c>
      <c r="I205" s="3">
        <v>541941520</v>
      </c>
      <c r="J205" s="3">
        <v>592517832</v>
      </c>
      <c r="K205" s="3"/>
      <c r="L205" s="3"/>
      <c r="M205" s="3"/>
      <c r="N205" s="3"/>
      <c r="O205" s="3"/>
      <c r="P205" s="25">
        <v>1134459352</v>
      </c>
      <c r="Q205" s="26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135485379</v>
      </c>
      <c r="X205" s="3">
        <v>592517832</v>
      </c>
      <c r="Y205" s="3">
        <v>0</v>
      </c>
      <c r="Z205" s="3">
        <v>0</v>
      </c>
      <c r="AA205" s="3">
        <v>0</v>
      </c>
      <c r="AB205" s="3"/>
      <c r="AC205" s="27">
        <v>728003211</v>
      </c>
      <c r="AD205" s="28">
        <v>406456141</v>
      </c>
      <c r="AE205" s="135"/>
    </row>
    <row r="206" spans="1:31" x14ac:dyDescent="0.25">
      <c r="A206" s="29">
        <v>194</v>
      </c>
      <c r="B206" s="52"/>
      <c r="C206" s="134" t="str">
        <f>VLOOKUP(D206,[1]Hoja1!$A$2:$B$1115,2,0)</f>
        <v>05736</v>
      </c>
      <c r="D206" s="22">
        <v>890981391</v>
      </c>
      <c r="E206" s="22">
        <v>213605736</v>
      </c>
      <c r="F206" s="52" t="s">
        <v>370</v>
      </c>
      <c r="G206" s="24">
        <v>0</v>
      </c>
      <c r="H206" s="24">
        <v>0</v>
      </c>
      <c r="I206" s="3">
        <v>919042528</v>
      </c>
      <c r="J206" s="3">
        <v>761159471</v>
      </c>
      <c r="K206" s="3"/>
      <c r="L206" s="3"/>
      <c r="M206" s="3"/>
      <c r="N206" s="3"/>
      <c r="O206" s="3"/>
      <c r="P206" s="25">
        <v>1680201999</v>
      </c>
      <c r="Q206" s="26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229760631</v>
      </c>
      <c r="X206" s="3">
        <v>761159471</v>
      </c>
      <c r="Y206" s="3">
        <v>0</v>
      </c>
      <c r="Z206" s="3">
        <v>0</v>
      </c>
      <c r="AA206" s="3">
        <v>0</v>
      </c>
      <c r="AB206" s="3"/>
      <c r="AC206" s="27">
        <v>990920102</v>
      </c>
      <c r="AD206" s="28">
        <v>689281897</v>
      </c>
      <c r="AE206" s="135"/>
    </row>
    <row r="207" spans="1:31" x14ac:dyDescent="0.25">
      <c r="A207" s="20">
        <v>195</v>
      </c>
      <c r="B207" s="52"/>
      <c r="C207" s="134" t="str">
        <f>VLOOKUP(D207,[1]Hoja1!$A$2:$B$1115,2,0)</f>
        <v>05756</v>
      </c>
      <c r="D207" s="22">
        <v>890980357</v>
      </c>
      <c r="E207" s="22">
        <v>215605756</v>
      </c>
      <c r="F207" s="52" t="s">
        <v>371</v>
      </c>
      <c r="G207" s="24">
        <v>0</v>
      </c>
      <c r="H207" s="24">
        <v>0</v>
      </c>
      <c r="I207" s="3">
        <v>559943360</v>
      </c>
      <c r="J207" s="3">
        <v>629999902</v>
      </c>
      <c r="K207" s="3"/>
      <c r="L207" s="3"/>
      <c r="M207" s="3"/>
      <c r="N207" s="3"/>
      <c r="O207" s="3"/>
      <c r="P207" s="25">
        <v>1189943262</v>
      </c>
      <c r="Q207" s="26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139985841</v>
      </c>
      <c r="X207" s="3">
        <v>629999902</v>
      </c>
      <c r="Y207" s="3">
        <v>0</v>
      </c>
      <c r="Z207" s="3">
        <v>0</v>
      </c>
      <c r="AA207" s="3">
        <v>0</v>
      </c>
      <c r="AB207" s="3"/>
      <c r="AC207" s="27">
        <v>769985743</v>
      </c>
      <c r="AD207" s="28">
        <v>419957519</v>
      </c>
      <c r="AE207" s="135"/>
    </row>
    <row r="208" spans="1:31" x14ac:dyDescent="0.25">
      <c r="A208" s="29">
        <v>196</v>
      </c>
      <c r="B208" s="52"/>
      <c r="C208" s="134" t="str">
        <f>VLOOKUP(D208,[1]Hoja1!$A$2:$B$1115,2,0)</f>
        <v>05761</v>
      </c>
      <c r="D208" s="22">
        <v>890981080</v>
      </c>
      <c r="E208" s="22">
        <v>216105761</v>
      </c>
      <c r="F208" s="52" t="s">
        <v>372</v>
      </c>
      <c r="G208" s="24">
        <v>0</v>
      </c>
      <c r="H208" s="24">
        <v>0</v>
      </c>
      <c r="I208" s="3">
        <v>263704024</v>
      </c>
      <c r="J208" s="3">
        <v>258904905</v>
      </c>
      <c r="K208" s="3"/>
      <c r="L208" s="3"/>
      <c r="M208" s="3"/>
      <c r="N208" s="3"/>
      <c r="O208" s="3"/>
      <c r="P208" s="25">
        <v>522608929</v>
      </c>
      <c r="Q208" s="26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65926005</v>
      </c>
      <c r="X208" s="3">
        <v>258904905</v>
      </c>
      <c r="Y208" s="3">
        <v>0</v>
      </c>
      <c r="Z208" s="3">
        <v>0</v>
      </c>
      <c r="AA208" s="3">
        <v>0</v>
      </c>
      <c r="AB208" s="3"/>
      <c r="AC208" s="27">
        <v>324830910</v>
      </c>
      <c r="AD208" s="28">
        <v>197778019</v>
      </c>
      <c r="AE208" s="135"/>
    </row>
    <row r="209" spans="1:31" x14ac:dyDescent="0.25">
      <c r="A209" s="20">
        <v>197</v>
      </c>
      <c r="B209" s="52"/>
      <c r="C209" s="134" t="str">
        <f>VLOOKUP(D209,[1]Hoja1!$A$2:$B$1115,2,0)</f>
        <v>05789</v>
      </c>
      <c r="D209" s="22">
        <v>890981238</v>
      </c>
      <c r="E209" s="22">
        <v>218905789</v>
      </c>
      <c r="F209" s="52" t="s">
        <v>373</v>
      </c>
      <c r="G209" s="24">
        <v>0</v>
      </c>
      <c r="H209" s="24">
        <v>0</v>
      </c>
      <c r="I209" s="3">
        <v>212485240</v>
      </c>
      <c r="J209" s="3">
        <v>269181552</v>
      </c>
      <c r="K209" s="3"/>
      <c r="L209" s="3"/>
      <c r="M209" s="3"/>
      <c r="N209" s="3"/>
      <c r="O209" s="3"/>
      <c r="P209" s="25">
        <v>481666792</v>
      </c>
      <c r="Q209" s="26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53121309</v>
      </c>
      <c r="X209" s="3">
        <v>269181552</v>
      </c>
      <c r="Y209" s="3">
        <v>0</v>
      </c>
      <c r="Z209" s="3">
        <v>0</v>
      </c>
      <c r="AA209" s="3">
        <v>0</v>
      </c>
      <c r="AB209" s="3"/>
      <c r="AC209" s="27">
        <v>322302861</v>
      </c>
      <c r="AD209" s="28">
        <v>159363931</v>
      </c>
      <c r="AE209" s="135"/>
    </row>
    <row r="210" spans="1:31" x14ac:dyDescent="0.25">
      <c r="A210" s="29">
        <v>198</v>
      </c>
      <c r="B210" s="52"/>
      <c r="C210" s="134" t="str">
        <f>VLOOKUP(D210,[1]Hoja1!$A$2:$B$1115,2,0)</f>
        <v>05790</v>
      </c>
      <c r="D210" s="22">
        <v>890984295</v>
      </c>
      <c r="E210" s="22">
        <v>219005790</v>
      </c>
      <c r="F210" s="52" t="s">
        <v>374</v>
      </c>
      <c r="G210" s="24">
        <v>0</v>
      </c>
      <c r="H210" s="24">
        <v>0</v>
      </c>
      <c r="I210" s="3">
        <v>800589376</v>
      </c>
      <c r="J210" s="3">
        <v>605299082</v>
      </c>
      <c r="K210" s="3"/>
      <c r="L210" s="3"/>
      <c r="M210" s="3"/>
      <c r="N210" s="3"/>
      <c r="O210" s="3"/>
      <c r="P210" s="25">
        <v>1405888458</v>
      </c>
      <c r="Q210" s="26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200147343</v>
      </c>
      <c r="X210" s="3">
        <v>605299082</v>
      </c>
      <c r="Y210" s="3">
        <v>0</v>
      </c>
      <c r="Z210" s="3">
        <v>0</v>
      </c>
      <c r="AA210" s="3">
        <v>0</v>
      </c>
      <c r="AB210" s="3"/>
      <c r="AC210" s="27">
        <v>805446425</v>
      </c>
      <c r="AD210" s="28">
        <v>600442033</v>
      </c>
      <c r="AE210" s="135"/>
    </row>
    <row r="211" spans="1:31" x14ac:dyDescent="0.25">
      <c r="A211" s="20">
        <v>199</v>
      </c>
      <c r="B211" s="52"/>
      <c r="C211" s="134" t="str">
        <f>VLOOKUP(D211,[1]Hoja1!$A$2:$B$1115,2,0)</f>
        <v>05792</v>
      </c>
      <c r="D211" s="22">
        <v>890982583</v>
      </c>
      <c r="E211" s="22">
        <v>219205792</v>
      </c>
      <c r="F211" s="52" t="s">
        <v>375</v>
      </c>
      <c r="G211" s="24">
        <v>0</v>
      </c>
      <c r="H211" s="24">
        <v>0</v>
      </c>
      <c r="I211" s="3">
        <v>71755921</v>
      </c>
      <c r="J211" s="3">
        <v>77733823</v>
      </c>
      <c r="K211" s="3"/>
      <c r="L211" s="3"/>
      <c r="M211" s="3"/>
      <c r="N211" s="3"/>
      <c r="O211" s="3"/>
      <c r="P211" s="25">
        <v>149489744</v>
      </c>
      <c r="Q211" s="26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17938980</v>
      </c>
      <c r="X211" s="3">
        <v>77733823</v>
      </c>
      <c r="Y211" s="3">
        <v>0</v>
      </c>
      <c r="Z211" s="3">
        <v>0</v>
      </c>
      <c r="AA211" s="3">
        <v>0</v>
      </c>
      <c r="AB211" s="3"/>
      <c r="AC211" s="27">
        <v>95672803</v>
      </c>
      <c r="AD211" s="28">
        <v>53816941</v>
      </c>
      <c r="AE211" s="135"/>
    </row>
    <row r="212" spans="1:31" x14ac:dyDescent="0.25">
      <c r="A212" s="29">
        <v>200</v>
      </c>
      <c r="B212" s="52"/>
      <c r="C212" s="134" t="str">
        <f>VLOOKUP(D212,[1]Hoja1!$A$2:$B$1115,2,0)</f>
        <v>05809</v>
      </c>
      <c r="D212" s="22">
        <v>890980781</v>
      </c>
      <c r="E212" s="22">
        <v>210905809</v>
      </c>
      <c r="F212" s="52" t="s">
        <v>376</v>
      </c>
      <c r="G212" s="24">
        <v>0</v>
      </c>
      <c r="H212" s="24">
        <v>0</v>
      </c>
      <c r="I212" s="3">
        <v>114784082</v>
      </c>
      <c r="J212" s="3">
        <v>119386552</v>
      </c>
      <c r="K212" s="3"/>
      <c r="L212" s="3"/>
      <c r="M212" s="3"/>
      <c r="N212" s="3"/>
      <c r="O212" s="3"/>
      <c r="P212" s="25">
        <v>234170634</v>
      </c>
      <c r="Q212" s="26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28696020</v>
      </c>
      <c r="X212" s="3">
        <v>119386552</v>
      </c>
      <c r="Y212" s="3">
        <v>0</v>
      </c>
      <c r="Z212" s="3">
        <v>0</v>
      </c>
      <c r="AA212" s="3">
        <v>0</v>
      </c>
      <c r="AB212" s="3"/>
      <c r="AC212" s="27">
        <v>148082572</v>
      </c>
      <c r="AD212" s="28">
        <v>86088062</v>
      </c>
      <c r="AE212" s="135"/>
    </row>
    <row r="213" spans="1:31" x14ac:dyDescent="0.25">
      <c r="A213" s="20">
        <v>201</v>
      </c>
      <c r="B213" s="52"/>
      <c r="C213" s="134" t="str">
        <f>VLOOKUP(D213,[1]Hoja1!$A$2:$B$1115,2,0)</f>
        <v>05819</v>
      </c>
      <c r="D213" s="22">
        <v>890981367</v>
      </c>
      <c r="E213" s="22">
        <v>211905819</v>
      </c>
      <c r="F213" s="52" t="s">
        <v>377</v>
      </c>
      <c r="G213" s="24">
        <v>0</v>
      </c>
      <c r="H213" s="24">
        <v>0</v>
      </c>
      <c r="I213" s="3">
        <v>117010350</v>
      </c>
      <c r="J213" s="3">
        <v>100261696</v>
      </c>
      <c r="K213" s="3"/>
      <c r="L213" s="3"/>
      <c r="M213" s="3"/>
      <c r="N213" s="3"/>
      <c r="O213" s="3"/>
      <c r="P213" s="25">
        <v>217272046</v>
      </c>
      <c r="Q213" s="26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29252589</v>
      </c>
      <c r="X213" s="3">
        <v>100261696</v>
      </c>
      <c r="Y213" s="3">
        <v>0</v>
      </c>
      <c r="Z213" s="3">
        <v>0</v>
      </c>
      <c r="AA213" s="3">
        <v>0</v>
      </c>
      <c r="AB213" s="3"/>
      <c r="AC213" s="27">
        <v>129514285</v>
      </c>
      <c r="AD213" s="28">
        <v>87757761</v>
      </c>
      <c r="AE213" s="135"/>
    </row>
    <row r="214" spans="1:31" x14ac:dyDescent="0.25">
      <c r="A214" s="29">
        <v>202</v>
      </c>
      <c r="B214" s="52"/>
      <c r="C214" s="134" t="str">
        <f>VLOOKUP(D214,[1]Hoja1!$A$2:$B$1115,2,0)</f>
        <v>05842</v>
      </c>
      <c r="D214" s="22">
        <v>890984575</v>
      </c>
      <c r="E214" s="22">
        <v>214205842</v>
      </c>
      <c r="F214" s="52" t="s">
        <v>378</v>
      </c>
      <c r="G214" s="24">
        <v>0</v>
      </c>
      <c r="H214" s="24">
        <v>0</v>
      </c>
      <c r="I214" s="3">
        <v>150159978</v>
      </c>
      <c r="J214" s="3">
        <v>126707050</v>
      </c>
      <c r="K214" s="3"/>
      <c r="L214" s="3"/>
      <c r="M214" s="3"/>
      <c r="N214" s="3"/>
      <c r="O214" s="3"/>
      <c r="P214" s="25">
        <v>276867028</v>
      </c>
      <c r="Q214" s="26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37539996</v>
      </c>
      <c r="X214" s="3">
        <v>126707050</v>
      </c>
      <c r="Y214" s="3">
        <v>0</v>
      </c>
      <c r="Z214" s="3">
        <v>0</v>
      </c>
      <c r="AA214" s="3">
        <v>0</v>
      </c>
      <c r="AB214" s="3"/>
      <c r="AC214" s="27">
        <v>164247046</v>
      </c>
      <c r="AD214" s="28">
        <v>112619982</v>
      </c>
      <c r="AE214" s="135"/>
    </row>
    <row r="215" spans="1:31" x14ac:dyDescent="0.25">
      <c r="A215" s="20">
        <v>203</v>
      </c>
      <c r="B215" s="52"/>
      <c r="C215" s="134" t="str">
        <f>VLOOKUP(D215,[1]Hoja1!$A$2:$B$1115,2,0)</f>
        <v>05847</v>
      </c>
      <c r="D215" s="22">
        <v>890907515</v>
      </c>
      <c r="E215" s="22">
        <v>214705847</v>
      </c>
      <c r="F215" s="52" t="s">
        <v>379</v>
      </c>
      <c r="G215" s="24">
        <v>0</v>
      </c>
      <c r="H215" s="24">
        <v>0</v>
      </c>
      <c r="I215" s="3">
        <v>790863104</v>
      </c>
      <c r="J215" s="3">
        <v>675295419</v>
      </c>
      <c r="K215" s="3"/>
      <c r="L215" s="3"/>
      <c r="M215" s="3"/>
      <c r="N215" s="3"/>
      <c r="O215" s="3"/>
      <c r="P215" s="25">
        <v>1466158523</v>
      </c>
      <c r="Q215" s="26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197715777</v>
      </c>
      <c r="X215" s="3">
        <v>675295419</v>
      </c>
      <c r="Y215" s="3">
        <v>0</v>
      </c>
      <c r="Z215" s="3">
        <v>0</v>
      </c>
      <c r="AA215" s="3">
        <v>0</v>
      </c>
      <c r="AB215" s="3"/>
      <c r="AC215" s="27">
        <v>873011196</v>
      </c>
      <c r="AD215" s="28">
        <v>593147327</v>
      </c>
      <c r="AE215" s="135"/>
    </row>
    <row r="216" spans="1:31" x14ac:dyDescent="0.25">
      <c r="A216" s="29">
        <v>204</v>
      </c>
      <c r="B216" s="52"/>
      <c r="C216" s="134" t="str">
        <f>VLOOKUP(D216,[1]Hoja1!$A$2:$B$1115,2,0)</f>
        <v>05854</v>
      </c>
      <c r="D216" s="22">
        <v>890981106</v>
      </c>
      <c r="E216" s="22">
        <v>215405854</v>
      </c>
      <c r="F216" s="52" t="s">
        <v>380</v>
      </c>
      <c r="G216" s="24">
        <v>0</v>
      </c>
      <c r="H216" s="24">
        <v>0</v>
      </c>
      <c r="I216" s="3">
        <v>327656300</v>
      </c>
      <c r="J216" s="3">
        <v>301141322</v>
      </c>
      <c r="K216" s="3"/>
      <c r="L216" s="3"/>
      <c r="M216" s="3"/>
      <c r="N216" s="3"/>
      <c r="O216" s="3"/>
      <c r="P216" s="25">
        <v>628797622</v>
      </c>
      <c r="Q216" s="26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81914076</v>
      </c>
      <c r="X216" s="3">
        <v>301141322</v>
      </c>
      <c r="Y216" s="3">
        <v>0</v>
      </c>
      <c r="Z216" s="3">
        <v>0</v>
      </c>
      <c r="AA216" s="3">
        <v>0</v>
      </c>
      <c r="AB216" s="3"/>
      <c r="AC216" s="27">
        <v>383055398</v>
      </c>
      <c r="AD216" s="28">
        <v>245742224</v>
      </c>
      <c r="AE216" s="135"/>
    </row>
    <row r="217" spans="1:31" x14ac:dyDescent="0.25">
      <c r="A217" s="20">
        <v>205</v>
      </c>
      <c r="B217" s="52"/>
      <c r="C217" s="134" t="str">
        <f>VLOOKUP(D217,[1]Hoja1!$A$2:$B$1115,2,0)</f>
        <v>05856</v>
      </c>
      <c r="D217" s="22">
        <v>890984186</v>
      </c>
      <c r="E217" s="22">
        <v>215605856</v>
      </c>
      <c r="F217" s="52" t="s">
        <v>381</v>
      </c>
      <c r="G217" s="24">
        <v>0</v>
      </c>
      <c r="H217" s="24">
        <v>0</v>
      </c>
      <c r="I217" s="3">
        <v>62320117</v>
      </c>
      <c r="J217" s="3">
        <v>66388443</v>
      </c>
      <c r="K217" s="3"/>
      <c r="L217" s="3"/>
      <c r="M217" s="3"/>
      <c r="N217" s="3"/>
      <c r="O217" s="3"/>
      <c r="P217" s="25">
        <v>128708560</v>
      </c>
      <c r="Q217" s="26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15580029</v>
      </c>
      <c r="X217" s="3">
        <v>66388443</v>
      </c>
      <c r="Y217" s="3">
        <v>0</v>
      </c>
      <c r="Z217" s="3">
        <v>0</v>
      </c>
      <c r="AA217" s="3">
        <v>0</v>
      </c>
      <c r="AB217" s="3"/>
      <c r="AC217" s="27">
        <v>81968472</v>
      </c>
      <c r="AD217" s="28">
        <v>46740088</v>
      </c>
      <c r="AE217" s="135"/>
    </row>
    <row r="218" spans="1:31" x14ac:dyDescent="0.25">
      <c r="A218" s="29">
        <v>206</v>
      </c>
      <c r="B218" s="52"/>
      <c r="C218" s="134" t="str">
        <f>VLOOKUP(D218,[1]Hoja1!$A$2:$B$1115,2,0)</f>
        <v>05858</v>
      </c>
      <c r="D218" s="22">
        <v>890985285</v>
      </c>
      <c r="E218" s="22">
        <v>215805858</v>
      </c>
      <c r="F218" s="52" t="s">
        <v>382</v>
      </c>
      <c r="G218" s="24">
        <v>0</v>
      </c>
      <c r="H218" s="24">
        <v>0</v>
      </c>
      <c r="I218" s="3">
        <v>352328688</v>
      </c>
      <c r="J218" s="3">
        <v>293140636</v>
      </c>
      <c r="K218" s="3"/>
      <c r="L218" s="3"/>
      <c r="M218" s="3"/>
      <c r="N218" s="3"/>
      <c r="O218" s="3"/>
      <c r="P218" s="25">
        <v>645469324</v>
      </c>
      <c r="Q218" s="26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88082172</v>
      </c>
      <c r="X218" s="3">
        <v>293140636</v>
      </c>
      <c r="Y218" s="3">
        <v>0</v>
      </c>
      <c r="Z218" s="3">
        <v>0</v>
      </c>
      <c r="AA218" s="3">
        <v>0</v>
      </c>
      <c r="AB218" s="3"/>
      <c r="AC218" s="27">
        <v>381222808</v>
      </c>
      <c r="AD218" s="28">
        <v>264246516</v>
      </c>
      <c r="AE218" s="135"/>
    </row>
    <row r="219" spans="1:31" x14ac:dyDescent="0.25">
      <c r="A219" s="20">
        <v>207</v>
      </c>
      <c r="B219" s="52"/>
      <c r="C219" s="134" t="str">
        <f>VLOOKUP(D219,[1]Hoja1!$A$2:$B$1115,2,0)</f>
        <v>05861</v>
      </c>
      <c r="D219" s="22">
        <v>890980764</v>
      </c>
      <c r="E219" s="22">
        <v>216105861</v>
      </c>
      <c r="F219" s="52" t="s">
        <v>383</v>
      </c>
      <c r="G219" s="24">
        <v>0</v>
      </c>
      <c r="H219" s="24">
        <v>0</v>
      </c>
      <c r="I219" s="3">
        <v>120730468</v>
      </c>
      <c r="J219" s="3">
        <v>132096247</v>
      </c>
      <c r="K219" s="3"/>
      <c r="L219" s="3"/>
      <c r="M219" s="3"/>
      <c r="N219" s="3"/>
      <c r="O219" s="3"/>
      <c r="P219" s="25">
        <v>252826715</v>
      </c>
      <c r="Q219" s="26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30182616</v>
      </c>
      <c r="X219" s="3">
        <v>132096247</v>
      </c>
      <c r="Y219" s="3">
        <v>0</v>
      </c>
      <c r="Z219" s="3">
        <v>0</v>
      </c>
      <c r="AA219" s="3">
        <v>0</v>
      </c>
      <c r="AB219" s="3"/>
      <c r="AC219" s="27">
        <v>162278863</v>
      </c>
      <c r="AD219" s="28">
        <v>90547852</v>
      </c>
      <c r="AE219" s="135"/>
    </row>
    <row r="220" spans="1:31" x14ac:dyDescent="0.25">
      <c r="A220" s="29">
        <v>208</v>
      </c>
      <c r="B220" s="52"/>
      <c r="C220" s="134" t="str">
        <f>VLOOKUP(D220,[1]Hoja1!$A$2:$B$1115,2,0)</f>
        <v>05873</v>
      </c>
      <c r="D220" s="22">
        <v>800020665</v>
      </c>
      <c r="E220" s="22">
        <v>217305873</v>
      </c>
      <c r="F220" s="52" t="s">
        <v>384</v>
      </c>
      <c r="G220" s="24">
        <v>0</v>
      </c>
      <c r="H220" s="24">
        <v>0</v>
      </c>
      <c r="I220" s="3">
        <v>643676104</v>
      </c>
      <c r="J220" s="3">
        <v>398314839</v>
      </c>
      <c r="K220" s="3"/>
      <c r="L220" s="3"/>
      <c r="M220" s="3"/>
      <c r="N220" s="3"/>
      <c r="O220" s="3"/>
      <c r="P220" s="25">
        <v>1041990943</v>
      </c>
      <c r="Q220" s="26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160919025</v>
      </c>
      <c r="X220" s="3">
        <v>398314839</v>
      </c>
      <c r="Y220" s="3">
        <v>0</v>
      </c>
      <c r="Z220" s="3">
        <v>0</v>
      </c>
      <c r="AA220" s="3">
        <v>0</v>
      </c>
      <c r="AB220" s="3"/>
      <c r="AC220" s="27">
        <v>559233864</v>
      </c>
      <c r="AD220" s="28">
        <v>482757079</v>
      </c>
      <c r="AE220" s="135"/>
    </row>
    <row r="221" spans="1:31" x14ac:dyDescent="0.25">
      <c r="A221" s="20">
        <v>209</v>
      </c>
      <c r="B221" s="52"/>
      <c r="C221" s="134" t="str">
        <f>VLOOKUP(D221,[1]Hoja1!$A$2:$B$1115,2,0)</f>
        <v>05885</v>
      </c>
      <c r="D221" s="22">
        <v>890980964</v>
      </c>
      <c r="E221" s="22">
        <v>218505885</v>
      </c>
      <c r="F221" s="52" t="s">
        <v>385</v>
      </c>
      <c r="G221" s="24">
        <v>0</v>
      </c>
      <c r="H221" s="24">
        <v>0</v>
      </c>
      <c r="I221" s="3">
        <v>145371640</v>
      </c>
      <c r="J221" s="3">
        <v>119548542</v>
      </c>
      <c r="K221" s="3"/>
      <c r="L221" s="3"/>
      <c r="M221" s="3"/>
      <c r="N221" s="3"/>
      <c r="O221" s="3"/>
      <c r="P221" s="25">
        <v>264920182</v>
      </c>
      <c r="Q221" s="26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36342909</v>
      </c>
      <c r="X221" s="3">
        <v>119548542</v>
      </c>
      <c r="Y221" s="3">
        <v>0</v>
      </c>
      <c r="Z221" s="3">
        <v>0</v>
      </c>
      <c r="AA221" s="3">
        <v>0</v>
      </c>
      <c r="AB221" s="3"/>
      <c r="AC221" s="27">
        <v>155891451</v>
      </c>
      <c r="AD221" s="28">
        <v>109028731</v>
      </c>
      <c r="AE221" s="135"/>
    </row>
    <row r="222" spans="1:31" x14ac:dyDescent="0.25">
      <c r="A222" s="29">
        <v>210</v>
      </c>
      <c r="B222" s="52"/>
      <c r="C222" s="134" t="str">
        <f>VLOOKUP(D222,[1]Hoja1!$A$2:$B$1115,2,0)</f>
        <v>05887</v>
      </c>
      <c r="D222" s="22">
        <v>890980096</v>
      </c>
      <c r="E222" s="22">
        <v>218705887</v>
      </c>
      <c r="F222" s="52" t="s">
        <v>386</v>
      </c>
      <c r="G222" s="24">
        <v>0</v>
      </c>
      <c r="H222" s="24">
        <v>0</v>
      </c>
      <c r="I222" s="3">
        <v>641830864</v>
      </c>
      <c r="J222" s="3">
        <v>726185231</v>
      </c>
      <c r="K222" s="3"/>
      <c r="L222" s="3"/>
      <c r="M222" s="3"/>
      <c r="N222" s="3"/>
      <c r="O222" s="3"/>
      <c r="P222" s="25">
        <v>1368016095</v>
      </c>
      <c r="Q222" s="26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160457715</v>
      </c>
      <c r="X222" s="3">
        <v>726185231</v>
      </c>
      <c r="Y222" s="3">
        <v>0</v>
      </c>
      <c r="Z222" s="3">
        <v>0</v>
      </c>
      <c r="AA222" s="3">
        <v>0</v>
      </c>
      <c r="AB222" s="3"/>
      <c r="AC222" s="27">
        <v>886642946</v>
      </c>
      <c r="AD222" s="28">
        <v>481373149</v>
      </c>
      <c r="AE222" s="135"/>
    </row>
    <row r="223" spans="1:31" x14ac:dyDescent="0.25">
      <c r="A223" s="20">
        <v>211</v>
      </c>
      <c r="B223" s="52"/>
      <c r="C223" s="134" t="str">
        <f>VLOOKUP(D223,[1]Hoja1!$A$2:$B$1115,2,0)</f>
        <v>05890</v>
      </c>
      <c r="D223" s="22">
        <v>890984030</v>
      </c>
      <c r="E223" s="22">
        <v>219005890</v>
      </c>
      <c r="F223" s="52" t="s">
        <v>387</v>
      </c>
      <c r="G223" s="24">
        <v>0</v>
      </c>
      <c r="H223" s="24">
        <v>0</v>
      </c>
      <c r="I223" s="3">
        <v>352000240</v>
      </c>
      <c r="J223" s="3">
        <v>344956374</v>
      </c>
      <c r="K223" s="3"/>
      <c r="L223" s="3"/>
      <c r="M223" s="3"/>
      <c r="N223" s="3"/>
      <c r="O223" s="3"/>
      <c r="P223" s="25">
        <v>696956614</v>
      </c>
      <c r="Q223" s="26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88000059</v>
      </c>
      <c r="X223" s="3">
        <v>344956374</v>
      </c>
      <c r="Y223" s="3">
        <v>0</v>
      </c>
      <c r="Z223" s="3">
        <v>0</v>
      </c>
      <c r="AA223" s="3">
        <v>0</v>
      </c>
      <c r="AB223" s="3"/>
      <c r="AC223" s="27">
        <v>432956433</v>
      </c>
      <c r="AD223" s="28">
        <v>264000181</v>
      </c>
      <c r="AE223" s="135"/>
    </row>
    <row r="224" spans="1:31" x14ac:dyDescent="0.25">
      <c r="A224" s="29">
        <v>212</v>
      </c>
      <c r="B224" s="52"/>
      <c r="C224" s="134" t="str">
        <f>VLOOKUP(D224,[1]Hoja1!$A$2:$B$1115,2,0)</f>
        <v>05893</v>
      </c>
      <c r="D224" s="22">
        <v>890984265</v>
      </c>
      <c r="E224" s="22">
        <v>219305893</v>
      </c>
      <c r="F224" s="52" t="s">
        <v>388</v>
      </c>
      <c r="G224" s="24">
        <v>0</v>
      </c>
      <c r="H224" s="24">
        <v>0</v>
      </c>
      <c r="I224" s="3">
        <v>503766400</v>
      </c>
      <c r="J224" s="3">
        <v>436049238</v>
      </c>
      <c r="K224" s="3"/>
      <c r="L224" s="3"/>
      <c r="M224" s="3"/>
      <c r="N224" s="3"/>
      <c r="O224" s="3"/>
      <c r="P224" s="25">
        <v>939815638</v>
      </c>
      <c r="Q224" s="26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125941599</v>
      </c>
      <c r="X224" s="3">
        <v>436049238</v>
      </c>
      <c r="Y224" s="3">
        <v>0</v>
      </c>
      <c r="Z224" s="3">
        <v>0</v>
      </c>
      <c r="AA224" s="3">
        <v>0</v>
      </c>
      <c r="AB224" s="3"/>
      <c r="AC224" s="27">
        <v>561990837</v>
      </c>
      <c r="AD224" s="28">
        <v>377824801</v>
      </c>
      <c r="AE224" s="135"/>
    </row>
    <row r="225" spans="1:31" x14ac:dyDescent="0.25">
      <c r="A225" s="20">
        <v>213</v>
      </c>
      <c r="B225" s="52"/>
      <c r="C225" s="134" t="str">
        <f>VLOOKUP(D225,[1]Hoja1!$A$2:$B$1115,2,0)</f>
        <v>05895</v>
      </c>
      <c r="D225" s="22">
        <v>890981150</v>
      </c>
      <c r="E225" s="22">
        <v>219505895</v>
      </c>
      <c r="F225" s="52" t="s">
        <v>389</v>
      </c>
      <c r="G225" s="24">
        <v>0</v>
      </c>
      <c r="H225" s="24">
        <v>0</v>
      </c>
      <c r="I225" s="3">
        <v>1244833136</v>
      </c>
      <c r="J225" s="3">
        <v>850246636</v>
      </c>
      <c r="K225" s="3"/>
      <c r="L225" s="3"/>
      <c r="M225" s="3"/>
      <c r="N225" s="3"/>
      <c r="O225" s="3"/>
      <c r="P225" s="25">
        <v>2095079772</v>
      </c>
      <c r="Q225" s="26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311208285</v>
      </c>
      <c r="X225" s="3">
        <v>850246636</v>
      </c>
      <c r="Y225" s="3">
        <v>0</v>
      </c>
      <c r="Z225" s="3">
        <v>0</v>
      </c>
      <c r="AA225" s="3">
        <v>0</v>
      </c>
      <c r="AB225" s="3"/>
      <c r="AC225" s="27">
        <v>1161454921</v>
      </c>
      <c r="AD225" s="28">
        <v>933624851</v>
      </c>
      <c r="AE225" s="135"/>
    </row>
    <row r="226" spans="1:31" x14ac:dyDescent="0.25">
      <c r="A226" s="29">
        <v>214</v>
      </c>
      <c r="B226" s="52"/>
      <c r="C226" s="134" t="str">
        <f>VLOOKUP(D226,[1]Hoja1!$A$2:$B$1115,2,0)</f>
        <v>08078</v>
      </c>
      <c r="D226" s="22">
        <v>890112371</v>
      </c>
      <c r="E226" s="22">
        <v>217808078</v>
      </c>
      <c r="F226" s="52" t="s">
        <v>390</v>
      </c>
      <c r="G226" s="24">
        <v>0</v>
      </c>
      <c r="H226" s="24">
        <v>0</v>
      </c>
      <c r="I226" s="3">
        <v>971494896</v>
      </c>
      <c r="J226" s="3">
        <v>1124693692</v>
      </c>
      <c r="K226" s="3"/>
      <c r="L226" s="3"/>
      <c r="M226" s="3"/>
      <c r="N226" s="3"/>
      <c r="O226" s="3"/>
      <c r="P226" s="25">
        <v>2096188588</v>
      </c>
      <c r="Q226" s="26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242873724</v>
      </c>
      <c r="X226" s="3">
        <v>1124693692</v>
      </c>
      <c r="Y226" s="3">
        <v>0</v>
      </c>
      <c r="Z226" s="3">
        <v>0</v>
      </c>
      <c r="AA226" s="3">
        <v>0</v>
      </c>
      <c r="AB226" s="3"/>
      <c r="AC226" s="27">
        <v>1367567416</v>
      </c>
      <c r="AD226" s="28">
        <v>728621172</v>
      </c>
      <c r="AE226" s="135"/>
    </row>
    <row r="227" spans="1:31" x14ac:dyDescent="0.25">
      <c r="A227" s="20">
        <v>215</v>
      </c>
      <c r="B227" s="52"/>
      <c r="C227" s="134" t="str">
        <f>VLOOKUP(D227,[1]Hoja1!$A$2:$B$1115,2,0)</f>
        <v>08137</v>
      </c>
      <c r="D227" s="22">
        <v>800094462</v>
      </c>
      <c r="E227" s="22">
        <v>213708137</v>
      </c>
      <c r="F227" s="52" t="s">
        <v>391</v>
      </c>
      <c r="G227" s="24">
        <v>0</v>
      </c>
      <c r="H227" s="24">
        <v>0</v>
      </c>
      <c r="I227" s="3">
        <v>750646208</v>
      </c>
      <c r="J227" s="3">
        <v>709330336</v>
      </c>
      <c r="K227" s="3"/>
      <c r="L227" s="3"/>
      <c r="M227" s="3"/>
      <c r="N227" s="3"/>
      <c r="O227" s="3"/>
      <c r="P227" s="25">
        <v>1459976544</v>
      </c>
      <c r="Q227" s="26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187661553</v>
      </c>
      <c r="X227" s="3">
        <v>709330336</v>
      </c>
      <c r="Y227" s="3">
        <v>0</v>
      </c>
      <c r="Z227" s="3">
        <v>0</v>
      </c>
      <c r="AA227" s="3">
        <v>0</v>
      </c>
      <c r="AB227" s="3"/>
      <c r="AC227" s="27">
        <v>896991889</v>
      </c>
      <c r="AD227" s="28">
        <v>562984655</v>
      </c>
      <c r="AE227" s="135"/>
    </row>
    <row r="228" spans="1:31" x14ac:dyDescent="0.25">
      <c r="A228" s="29">
        <v>216</v>
      </c>
      <c r="B228" s="52"/>
      <c r="C228" s="134" t="str">
        <f>VLOOKUP(D228,[1]Hoja1!$A$2:$B$1115,2,0)</f>
        <v>08141</v>
      </c>
      <c r="D228" s="22">
        <v>800094466</v>
      </c>
      <c r="E228" s="22">
        <v>214108141</v>
      </c>
      <c r="F228" s="52" t="s">
        <v>392</v>
      </c>
      <c r="G228" s="24">
        <v>0</v>
      </c>
      <c r="H228" s="24">
        <v>0</v>
      </c>
      <c r="I228" s="3">
        <v>479973624</v>
      </c>
      <c r="J228" s="3">
        <v>404127834</v>
      </c>
      <c r="K228" s="3"/>
      <c r="L228" s="3"/>
      <c r="M228" s="3"/>
      <c r="N228" s="3"/>
      <c r="O228" s="3"/>
      <c r="P228" s="25">
        <v>884101458</v>
      </c>
      <c r="Q228" s="26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119993406</v>
      </c>
      <c r="X228" s="3">
        <v>404127834</v>
      </c>
      <c r="Y228" s="3">
        <v>0</v>
      </c>
      <c r="Z228" s="3">
        <v>0</v>
      </c>
      <c r="AA228" s="3">
        <v>0</v>
      </c>
      <c r="AB228" s="3"/>
      <c r="AC228" s="27">
        <v>524121240</v>
      </c>
      <c r="AD228" s="28">
        <v>359980218</v>
      </c>
      <c r="AE228" s="135"/>
    </row>
    <row r="229" spans="1:31" x14ac:dyDescent="0.25">
      <c r="A229" s="20">
        <v>217</v>
      </c>
      <c r="B229" s="52"/>
      <c r="C229" s="134" t="str">
        <f>VLOOKUP(D229,[1]Hoja1!$A$2:$B$1115,2,0)</f>
        <v>08296</v>
      </c>
      <c r="D229" s="22">
        <v>890102472</v>
      </c>
      <c r="E229" s="22">
        <v>219608296</v>
      </c>
      <c r="F229" s="52" t="s">
        <v>393</v>
      </c>
      <c r="G229" s="24">
        <v>0</v>
      </c>
      <c r="H229" s="24">
        <v>0</v>
      </c>
      <c r="I229" s="3">
        <v>947596144</v>
      </c>
      <c r="J229" s="3">
        <v>975422018</v>
      </c>
      <c r="K229" s="3"/>
      <c r="L229" s="3"/>
      <c r="M229" s="3"/>
      <c r="N229" s="3"/>
      <c r="O229" s="3"/>
      <c r="P229" s="25">
        <v>1923018162</v>
      </c>
      <c r="Q229" s="26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236899035</v>
      </c>
      <c r="X229" s="3">
        <v>975422018</v>
      </c>
      <c r="Y229" s="3">
        <v>0</v>
      </c>
      <c r="Z229" s="3">
        <v>0</v>
      </c>
      <c r="AA229" s="3">
        <v>0</v>
      </c>
      <c r="AB229" s="3"/>
      <c r="AC229" s="27">
        <v>1212321053</v>
      </c>
      <c r="AD229" s="28">
        <v>710697109</v>
      </c>
      <c r="AE229" s="135"/>
    </row>
    <row r="230" spans="1:31" x14ac:dyDescent="0.25">
      <c r="A230" s="29">
        <v>218</v>
      </c>
      <c r="B230" s="52"/>
      <c r="C230" s="134" t="str">
        <f>VLOOKUP(D230,[1]Hoja1!$A$2:$B$1115,2,0)</f>
        <v>08372</v>
      </c>
      <c r="D230" s="22">
        <v>800069901</v>
      </c>
      <c r="E230" s="22">
        <v>217208372</v>
      </c>
      <c r="F230" s="52" t="s">
        <v>394</v>
      </c>
      <c r="G230" s="24">
        <v>0</v>
      </c>
      <c r="H230" s="24">
        <v>0</v>
      </c>
      <c r="I230" s="3">
        <v>367504656</v>
      </c>
      <c r="J230" s="3">
        <v>489870524</v>
      </c>
      <c r="K230" s="3"/>
      <c r="L230" s="3"/>
      <c r="M230" s="3"/>
      <c r="N230" s="3"/>
      <c r="O230" s="3"/>
      <c r="P230" s="25">
        <v>857375180</v>
      </c>
      <c r="Q230" s="26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91876164</v>
      </c>
      <c r="X230" s="3">
        <v>489870524</v>
      </c>
      <c r="Y230" s="3">
        <v>0</v>
      </c>
      <c r="Z230" s="3">
        <v>0</v>
      </c>
      <c r="AA230" s="3">
        <v>0</v>
      </c>
      <c r="AB230" s="3"/>
      <c r="AC230" s="27">
        <v>581746688</v>
      </c>
      <c r="AD230" s="28">
        <v>275628492</v>
      </c>
      <c r="AE230" s="135"/>
    </row>
    <row r="231" spans="1:31" x14ac:dyDescent="0.25">
      <c r="A231" s="20">
        <v>219</v>
      </c>
      <c r="B231" s="52"/>
      <c r="C231" s="134" t="str">
        <f>VLOOKUP(D231,[1]Hoja1!$A$2:$B$1115,2,0)</f>
        <v>08421</v>
      </c>
      <c r="D231" s="22">
        <v>890103003</v>
      </c>
      <c r="E231" s="22">
        <v>212108421</v>
      </c>
      <c r="F231" s="52" t="s">
        <v>395</v>
      </c>
      <c r="G231" s="24">
        <v>0</v>
      </c>
      <c r="H231" s="24">
        <v>0</v>
      </c>
      <c r="I231" s="3">
        <v>669618896</v>
      </c>
      <c r="J231" s="3">
        <v>683087754</v>
      </c>
      <c r="K231" s="3"/>
      <c r="L231" s="3"/>
      <c r="M231" s="3"/>
      <c r="N231" s="3"/>
      <c r="O231" s="3"/>
      <c r="P231" s="25">
        <v>1352706650</v>
      </c>
      <c r="Q231" s="26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167404725</v>
      </c>
      <c r="X231" s="3">
        <v>683087754</v>
      </c>
      <c r="Y231" s="3">
        <v>0</v>
      </c>
      <c r="Z231" s="3">
        <v>0</v>
      </c>
      <c r="AA231" s="3">
        <v>0</v>
      </c>
      <c r="AB231" s="3"/>
      <c r="AC231" s="27">
        <v>850492479</v>
      </c>
      <c r="AD231" s="28">
        <v>502214171</v>
      </c>
      <c r="AE231" s="135"/>
    </row>
    <row r="232" spans="1:31" x14ac:dyDescent="0.25">
      <c r="A232" s="29">
        <v>220</v>
      </c>
      <c r="B232" s="52"/>
      <c r="C232" s="134" t="str">
        <f>VLOOKUP(D232,[1]Hoja1!$A$2:$B$1115,2,0)</f>
        <v>08436</v>
      </c>
      <c r="D232" s="22">
        <v>800019218</v>
      </c>
      <c r="E232" s="22">
        <v>213608436</v>
      </c>
      <c r="F232" s="52" t="s">
        <v>396</v>
      </c>
      <c r="G232" s="24">
        <v>0</v>
      </c>
      <c r="H232" s="24">
        <v>0</v>
      </c>
      <c r="I232" s="3">
        <v>589929936</v>
      </c>
      <c r="J232" s="3">
        <v>493270009</v>
      </c>
      <c r="K232" s="3"/>
      <c r="L232" s="3"/>
      <c r="M232" s="3"/>
      <c r="N232" s="3"/>
      <c r="O232" s="3"/>
      <c r="P232" s="25">
        <v>1083199945</v>
      </c>
      <c r="Q232" s="26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147482484</v>
      </c>
      <c r="X232" s="3">
        <v>493270009</v>
      </c>
      <c r="Y232" s="3">
        <v>0</v>
      </c>
      <c r="Z232" s="3">
        <v>0</v>
      </c>
      <c r="AA232" s="3">
        <v>0</v>
      </c>
      <c r="AB232" s="3"/>
      <c r="AC232" s="27">
        <v>640752493</v>
      </c>
      <c r="AD232" s="28">
        <v>442447452</v>
      </c>
      <c r="AE232" s="135"/>
    </row>
    <row r="233" spans="1:31" x14ac:dyDescent="0.25">
      <c r="A233" s="20">
        <v>221</v>
      </c>
      <c r="B233" s="52"/>
      <c r="C233" s="134" t="str">
        <f>VLOOKUP(D233,[1]Hoja1!$A$2:$B$1115,2,0)</f>
        <v>08520</v>
      </c>
      <c r="D233" s="22">
        <v>800094449</v>
      </c>
      <c r="E233" s="22">
        <v>212008520</v>
      </c>
      <c r="F233" s="52" t="s">
        <v>397</v>
      </c>
      <c r="G233" s="24">
        <v>0</v>
      </c>
      <c r="H233" s="24">
        <v>0</v>
      </c>
      <c r="I233" s="3">
        <v>564330360</v>
      </c>
      <c r="J233" s="3">
        <v>641631194</v>
      </c>
      <c r="K233" s="3"/>
      <c r="L233" s="3"/>
      <c r="M233" s="3"/>
      <c r="N233" s="3"/>
      <c r="O233" s="3"/>
      <c r="P233" s="25">
        <v>1205961554</v>
      </c>
      <c r="Q233" s="26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141082590</v>
      </c>
      <c r="X233" s="3">
        <v>641631194</v>
      </c>
      <c r="Y233" s="3">
        <v>0</v>
      </c>
      <c r="Z233" s="3">
        <v>0</v>
      </c>
      <c r="AA233" s="3">
        <v>0</v>
      </c>
      <c r="AB233" s="3"/>
      <c r="AC233" s="27">
        <v>782713784</v>
      </c>
      <c r="AD233" s="28">
        <v>423247770</v>
      </c>
      <c r="AE233" s="135"/>
    </row>
    <row r="234" spans="1:31" x14ac:dyDescent="0.25">
      <c r="A234" s="29">
        <v>222</v>
      </c>
      <c r="B234" s="52"/>
      <c r="C234" s="134" t="str">
        <f>VLOOKUP(D234,[1]Hoja1!$A$2:$B$1115,2,0)</f>
        <v>08549</v>
      </c>
      <c r="D234" s="22">
        <v>800094457</v>
      </c>
      <c r="E234" s="22">
        <v>214908549</v>
      </c>
      <c r="F234" s="52" t="s">
        <v>398</v>
      </c>
      <c r="G234" s="24">
        <v>0</v>
      </c>
      <c r="H234" s="24">
        <v>0</v>
      </c>
      <c r="I234" s="3">
        <v>115435460</v>
      </c>
      <c r="J234" s="3">
        <v>112983343</v>
      </c>
      <c r="K234" s="3"/>
      <c r="L234" s="3"/>
      <c r="M234" s="3"/>
      <c r="N234" s="3"/>
      <c r="O234" s="3"/>
      <c r="P234" s="25">
        <v>228418803</v>
      </c>
      <c r="Q234" s="26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28858866</v>
      </c>
      <c r="X234" s="3">
        <v>112983343</v>
      </c>
      <c r="Y234" s="3">
        <v>0</v>
      </c>
      <c r="Z234" s="3">
        <v>0</v>
      </c>
      <c r="AA234" s="3">
        <v>0</v>
      </c>
      <c r="AB234" s="3"/>
      <c r="AC234" s="27">
        <v>141842209</v>
      </c>
      <c r="AD234" s="28">
        <v>86576594</v>
      </c>
      <c r="AE234" s="135"/>
    </row>
    <row r="235" spans="1:31" x14ac:dyDescent="0.25">
      <c r="A235" s="20">
        <v>223</v>
      </c>
      <c r="B235" s="52"/>
      <c r="C235" s="134" t="str">
        <f>VLOOKUP(D235,[1]Hoja1!$A$2:$B$1115,2,0)</f>
        <v>08558</v>
      </c>
      <c r="D235" s="22">
        <v>800076751</v>
      </c>
      <c r="E235" s="22">
        <v>215808558</v>
      </c>
      <c r="F235" s="52" t="s">
        <v>399</v>
      </c>
      <c r="G235" s="24">
        <v>0</v>
      </c>
      <c r="H235" s="24">
        <v>0</v>
      </c>
      <c r="I235" s="3">
        <v>279649404</v>
      </c>
      <c r="J235" s="3">
        <v>333963999</v>
      </c>
      <c r="K235" s="3"/>
      <c r="L235" s="3"/>
      <c r="M235" s="3"/>
      <c r="N235" s="3"/>
      <c r="O235" s="3"/>
      <c r="P235" s="25">
        <v>613613403</v>
      </c>
      <c r="Q235" s="26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69912351</v>
      </c>
      <c r="X235" s="3">
        <v>333963999</v>
      </c>
      <c r="Y235" s="3">
        <v>0</v>
      </c>
      <c r="Z235" s="3">
        <v>0</v>
      </c>
      <c r="AA235" s="3">
        <v>0</v>
      </c>
      <c r="AB235" s="3"/>
      <c r="AC235" s="27">
        <v>403876350</v>
      </c>
      <c r="AD235" s="28">
        <v>209737053</v>
      </c>
      <c r="AE235" s="135"/>
    </row>
    <row r="236" spans="1:31" x14ac:dyDescent="0.25">
      <c r="A236" s="29">
        <v>224</v>
      </c>
      <c r="B236" s="52"/>
      <c r="C236" s="134" t="str">
        <f>VLOOKUP(D236,[1]Hoja1!$A$2:$B$1115,2,0)</f>
        <v>08560</v>
      </c>
      <c r="D236" s="22">
        <v>890116278</v>
      </c>
      <c r="E236" s="22">
        <v>216008560</v>
      </c>
      <c r="F236" s="52" t="s">
        <v>400</v>
      </c>
      <c r="G236" s="24">
        <v>0</v>
      </c>
      <c r="H236" s="24">
        <v>0</v>
      </c>
      <c r="I236" s="3">
        <v>600154720</v>
      </c>
      <c r="J236" s="3">
        <v>600502760</v>
      </c>
      <c r="K236" s="3"/>
      <c r="L236" s="3"/>
      <c r="M236" s="3"/>
      <c r="N236" s="3"/>
      <c r="O236" s="3"/>
      <c r="P236" s="25">
        <v>1200657480</v>
      </c>
      <c r="Q236" s="26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150038679</v>
      </c>
      <c r="X236" s="3">
        <v>600502760</v>
      </c>
      <c r="Y236" s="3">
        <v>0</v>
      </c>
      <c r="Z236" s="3">
        <v>0</v>
      </c>
      <c r="AA236" s="3">
        <v>0</v>
      </c>
      <c r="AB236" s="3"/>
      <c r="AC236" s="27">
        <v>750541439</v>
      </c>
      <c r="AD236" s="28">
        <v>450116041</v>
      </c>
      <c r="AE236" s="135"/>
    </row>
    <row r="237" spans="1:31" x14ac:dyDescent="0.25">
      <c r="A237" s="20">
        <v>225</v>
      </c>
      <c r="B237" s="52"/>
      <c r="C237" s="134" t="str">
        <f>VLOOKUP(D237,[1]Hoja1!$A$2:$B$1115,2,0)</f>
        <v>08573</v>
      </c>
      <c r="D237" s="22">
        <v>800094386</v>
      </c>
      <c r="E237" s="22">
        <v>217308573</v>
      </c>
      <c r="F237" s="52" t="s">
        <v>401</v>
      </c>
      <c r="G237" s="24">
        <v>0</v>
      </c>
      <c r="H237" s="24">
        <v>0</v>
      </c>
      <c r="I237" s="3">
        <v>485359752</v>
      </c>
      <c r="J237" s="3">
        <v>623010634</v>
      </c>
      <c r="K237" s="3"/>
      <c r="L237" s="3"/>
      <c r="M237" s="3"/>
      <c r="N237" s="3"/>
      <c r="O237" s="3"/>
      <c r="P237" s="25">
        <v>1108370386</v>
      </c>
      <c r="Q237" s="26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121339938</v>
      </c>
      <c r="X237" s="3">
        <v>623010634</v>
      </c>
      <c r="Y237" s="3">
        <v>0</v>
      </c>
      <c r="Z237" s="3">
        <v>0</v>
      </c>
      <c r="AA237" s="3">
        <v>0</v>
      </c>
      <c r="AB237" s="3"/>
      <c r="AC237" s="27">
        <v>744350572</v>
      </c>
      <c r="AD237" s="28">
        <v>364019814</v>
      </c>
      <c r="AE237" s="135"/>
    </row>
    <row r="238" spans="1:31" x14ac:dyDescent="0.25">
      <c r="A238" s="29">
        <v>226</v>
      </c>
      <c r="B238" s="52"/>
      <c r="C238" s="134" t="str">
        <f>VLOOKUP(D238,[1]Hoja1!$A$2:$B$1115,2,0)</f>
        <v>08606</v>
      </c>
      <c r="D238" s="22">
        <v>890103962</v>
      </c>
      <c r="E238" s="22">
        <v>210608606</v>
      </c>
      <c r="F238" s="52" t="s">
        <v>402</v>
      </c>
      <c r="G238" s="24">
        <v>0</v>
      </c>
      <c r="H238" s="24">
        <v>0</v>
      </c>
      <c r="I238" s="3">
        <v>738049936</v>
      </c>
      <c r="J238" s="3">
        <v>727895600</v>
      </c>
      <c r="K238" s="3"/>
      <c r="L238" s="3"/>
      <c r="M238" s="3"/>
      <c r="N238" s="3"/>
      <c r="O238" s="3"/>
      <c r="P238" s="25">
        <v>1465945536</v>
      </c>
      <c r="Q238" s="26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184512483</v>
      </c>
      <c r="X238" s="3">
        <v>727895600</v>
      </c>
      <c r="Y238" s="3">
        <v>0</v>
      </c>
      <c r="Z238" s="3">
        <v>0</v>
      </c>
      <c r="AA238" s="3">
        <v>0</v>
      </c>
      <c r="AB238" s="3"/>
      <c r="AC238" s="27">
        <v>912408083</v>
      </c>
      <c r="AD238" s="28">
        <v>553537453</v>
      </c>
      <c r="AE238" s="135"/>
    </row>
    <row r="239" spans="1:31" x14ac:dyDescent="0.25">
      <c r="A239" s="20">
        <v>227</v>
      </c>
      <c r="B239" s="52"/>
      <c r="C239" s="134" t="str">
        <f>VLOOKUP(D239,[1]Hoja1!$A$2:$B$1115,2,0)</f>
        <v>08634</v>
      </c>
      <c r="D239" s="22">
        <v>890115982</v>
      </c>
      <c r="E239" s="22">
        <v>213408634</v>
      </c>
      <c r="F239" s="52" t="s">
        <v>403</v>
      </c>
      <c r="G239" s="24">
        <v>0</v>
      </c>
      <c r="H239" s="24">
        <v>0</v>
      </c>
      <c r="I239" s="3">
        <v>680030680</v>
      </c>
      <c r="J239" s="3">
        <v>480510163</v>
      </c>
      <c r="K239" s="3"/>
      <c r="L239" s="3"/>
      <c r="M239" s="3"/>
      <c r="N239" s="3"/>
      <c r="O239" s="3"/>
      <c r="P239" s="25">
        <v>1160540843</v>
      </c>
      <c r="Q239" s="26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170007669</v>
      </c>
      <c r="X239" s="3">
        <v>480510163</v>
      </c>
      <c r="Y239" s="3">
        <v>0</v>
      </c>
      <c r="Z239" s="3">
        <v>0</v>
      </c>
      <c r="AA239" s="3">
        <v>0</v>
      </c>
      <c r="AB239" s="3"/>
      <c r="AC239" s="27">
        <v>650517832</v>
      </c>
      <c r="AD239" s="28">
        <v>510023011</v>
      </c>
      <c r="AE239" s="135"/>
    </row>
    <row r="240" spans="1:31" x14ac:dyDescent="0.25">
      <c r="A240" s="29">
        <v>228</v>
      </c>
      <c r="B240" s="52"/>
      <c r="C240" s="134" t="str">
        <f>VLOOKUP(D240,[1]Hoja1!$A$2:$B$1115,2,0)</f>
        <v>08638</v>
      </c>
      <c r="D240" s="22">
        <v>800094844</v>
      </c>
      <c r="E240" s="22">
        <v>213808638</v>
      </c>
      <c r="F240" s="52" t="s">
        <v>352</v>
      </c>
      <c r="G240" s="24">
        <v>0</v>
      </c>
      <c r="H240" s="24">
        <v>0</v>
      </c>
      <c r="I240" s="3">
        <v>1865199584</v>
      </c>
      <c r="J240" s="3">
        <v>2163664712</v>
      </c>
      <c r="K240" s="3"/>
      <c r="L240" s="3"/>
      <c r="M240" s="3"/>
      <c r="N240" s="3"/>
      <c r="O240" s="3"/>
      <c r="P240" s="25">
        <v>4028864296</v>
      </c>
      <c r="Q240" s="26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466299897</v>
      </c>
      <c r="X240" s="3">
        <v>2163664712</v>
      </c>
      <c r="Y240" s="3">
        <v>0</v>
      </c>
      <c r="Z240" s="3">
        <v>0</v>
      </c>
      <c r="AA240" s="3">
        <v>0</v>
      </c>
      <c r="AB240" s="3"/>
      <c r="AC240" s="27">
        <v>2629964609</v>
      </c>
      <c r="AD240" s="28">
        <v>1398899687</v>
      </c>
      <c r="AE240" s="135"/>
    </row>
    <row r="241" spans="1:31" x14ac:dyDescent="0.25">
      <c r="A241" s="20">
        <v>229</v>
      </c>
      <c r="B241" s="52"/>
      <c r="C241" s="134" t="str">
        <f>VLOOKUP(D241,[1]Hoja1!$A$2:$B$1115,2,0)</f>
        <v>08675</v>
      </c>
      <c r="D241" s="22">
        <v>800019254</v>
      </c>
      <c r="E241" s="22">
        <v>217508675</v>
      </c>
      <c r="F241" s="52" t="s">
        <v>404</v>
      </c>
      <c r="G241" s="24">
        <v>0</v>
      </c>
      <c r="H241" s="24">
        <v>0</v>
      </c>
      <c r="I241" s="3">
        <v>382580228</v>
      </c>
      <c r="J241" s="3">
        <v>357606030</v>
      </c>
      <c r="K241" s="3"/>
      <c r="L241" s="3"/>
      <c r="M241" s="3"/>
      <c r="N241" s="3"/>
      <c r="O241" s="3"/>
      <c r="P241" s="25">
        <v>740186258</v>
      </c>
      <c r="Q241" s="26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95645058</v>
      </c>
      <c r="X241" s="3">
        <v>357606030</v>
      </c>
      <c r="Y241" s="3">
        <v>0</v>
      </c>
      <c r="Z241" s="3">
        <v>0</v>
      </c>
      <c r="AA241" s="3">
        <v>0</v>
      </c>
      <c r="AB241" s="3"/>
      <c r="AC241" s="27">
        <v>453251088</v>
      </c>
      <c r="AD241" s="28">
        <v>286935170</v>
      </c>
      <c r="AE241" s="135"/>
    </row>
    <row r="242" spans="1:31" x14ac:dyDescent="0.25">
      <c r="A242" s="29">
        <v>230</v>
      </c>
      <c r="B242" s="52"/>
      <c r="C242" s="134" t="str">
        <f>VLOOKUP(D242,[1]Hoja1!$A$2:$B$1115,2,0)</f>
        <v>08685</v>
      </c>
      <c r="D242" s="22">
        <v>800116284</v>
      </c>
      <c r="E242" s="22">
        <v>218508685</v>
      </c>
      <c r="F242" s="52" t="s">
        <v>405</v>
      </c>
      <c r="G242" s="24">
        <v>0</v>
      </c>
      <c r="H242" s="24">
        <v>0</v>
      </c>
      <c r="I242" s="3">
        <v>382528440</v>
      </c>
      <c r="J242" s="3">
        <v>456649922</v>
      </c>
      <c r="K242" s="3"/>
      <c r="L242" s="3"/>
      <c r="M242" s="3"/>
      <c r="N242" s="3"/>
      <c r="O242" s="3"/>
      <c r="P242" s="25">
        <v>839178362</v>
      </c>
      <c r="Q242" s="26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95632110</v>
      </c>
      <c r="X242" s="3">
        <v>456649922</v>
      </c>
      <c r="Y242" s="3">
        <v>0</v>
      </c>
      <c r="Z242" s="3">
        <v>0</v>
      </c>
      <c r="AA242" s="3">
        <v>0</v>
      </c>
      <c r="AB242" s="3"/>
      <c r="AC242" s="27">
        <v>552282032</v>
      </c>
      <c r="AD242" s="28">
        <v>286896330</v>
      </c>
      <c r="AE242" s="135"/>
    </row>
    <row r="243" spans="1:31" x14ac:dyDescent="0.25">
      <c r="A243" s="20">
        <v>231</v>
      </c>
      <c r="B243" s="52"/>
      <c r="C243" s="134" t="str">
        <f>VLOOKUP(D243,[1]Hoja1!$A$2:$B$1115,2,0)</f>
        <v>08770</v>
      </c>
      <c r="D243" s="22">
        <v>890116159</v>
      </c>
      <c r="E243" s="22">
        <v>217008770</v>
      </c>
      <c r="F243" s="52" t="s">
        <v>406</v>
      </c>
      <c r="G243" s="24">
        <v>0</v>
      </c>
      <c r="H243" s="24">
        <v>0</v>
      </c>
      <c r="I243" s="3">
        <v>227743140</v>
      </c>
      <c r="J243" s="3">
        <v>275605809</v>
      </c>
      <c r="K243" s="3"/>
      <c r="L243" s="3"/>
      <c r="M243" s="3"/>
      <c r="N243" s="3"/>
      <c r="O243" s="3"/>
      <c r="P243" s="25">
        <v>503348949</v>
      </c>
      <c r="Q243" s="26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56935785</v>
      </c>
      <c r="X243" s="3">
        <v>275605809</v>
      </c>
      <c r="Y243" s="3">
        <v>0</v>
      </c>
      <c r="Z243" s="3">
        <v>0</v>
      </c>
      <c r="AA243" s="3">
        <v>0</v>
      </c>
      <c r="AB243" s="3"/>
      <c r="AC243" s="27">
        <v>332541594</v>
      </c>
      <c r="AD243" s="28">
        <v>170807355</v>
      </c>
      <c r="AE243" s="135"/>
    </row>
    <row r="244" spans="1:31" x14ac:dyDescent="0.25">
      <c r="A244" s="29">
        <v>232</v>
      </c>
      <c r="B244" s="52"/>
      <c r="C244" s="134" t="str">
        <f>VLOOKUP(D244,[1]Hoja1!$A$2:$B$1115,2,0)</f>
        <v>08832</v>
      </c>
      <c r="D244" s="22">
        <v>800053552</v>
      </c>
      <c r="E244" s="22">
        <v>213208832</v>
      </c>
      <c r="F244" s="52" t="s">
        <v>407</v>
      </c>
      <c r="G244" s="24">
        <v>0</v>
      </c>
      <c r="H244" s="24">
        <v>0</v>
      </c>
      <c r="I244" s="3">
        <v>228134560</v>
      </c>
      <c r="J244" s="3">
        <v>266157076</v>
      </c>
      <c r="K244" s="3"/>
      <c r="L244" s="3"/>
      <c r="M244" s="3"/>
      <c r="N244" s="3"/>
      <c r="O244" s="3"/>
      <c r="P244" s="25">
        <v>494291636</v>
      </c>
      <c r="Q244" s="26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57033639</v>
      </c>
      <c r="X244" s="3">
        <v>266157076</v>
      </c>
      <c r="Y244" s="3">
        <v>0</v>
      </c>
      <c r="Z244" s="3">
        <v>0</v>
      </c>
      <c r="AA244" s="3">
        <v>0</v>
      </c>
      <c r="AB244" s="3"/>
      <c r="AC244" s="27">
        <v>323190715</v>
      </c>
      <c r="AD244" s="28">
        <v>171100921</v>
      </c>
      <c r="AE244" s="135"/>
    </row>
    <row r="245" spans="1:31" x14ac:dyDescent="0.25">
      <c r="A245" s="20">
        <v>233</v>
      </c>
      <c r="B245" s="52"/>
      <c r="C245" s="134" t="str">
        <f>VLOOKUP(D245,[1]Hoja1!$A$2:$B$1115,2,0)</f>
        <v>08849</v>
      </c>
      <c r="D245" s="22">
        <v>800094378</v>
      </c>
      <c r="E245" s="22">
        <v>214908849</v>
      </c>
      <c r="F245" s="52" t="s">
        <v>408</v>
      </c>
      <c r="G245" s="24">
        <v>0</v>
      </c>
      <c r="H245" s="24">
        <v>0</v>
      </c>
      <c r="I245" s="3">
        <v>142552948</v>
      </c>
      <c r="J245" s="3">
        <v>141443247</v>
      </c>
      <c r="K245" s="3"/>
      <c r="L245" s="3"/>
      <c r="M245" s="3"/>
      <c r="N245" s="3"/>
      <c r="O245" s="3"/>
      <c r="P245" s="25">
        <v>283996195</v>
      </c>
      <c r="Q245" s="26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35638236</v>
      </c>
      <c r="X245" s="3">
        <v>141443247</v>
      </c>
      <c r="Y245" s="3">
        <v>0</v>
      </c>
      <c r="Z245" s="3">
        <v>0</v>
      </c>
      <c r="AA245" s="3">
        <v>0</v>
      </c>
      <c r="AB245" s="3"/>
      <c r="AC245" s="27">
        <v>177081483</v>
      </c>
      <c r="AD245" s="28">
        <v>106914712</v>
      </c>
      <c r="AE245" s="135"/>
    </row>
    <row r="246" spans="1:31" x14ac:dyDescent="0.25">
      <c r="A246" s="29">
        <v>234</v>
      </c>
      <c r="B246" s="52"/>
      <c r="C246" s="134" t="str">
        <f>VLOOKUP(D246,[1]Hoja1!$A$2:$B$1115,2,0)</f>
        <v>13006</v>
      </c>
      <c r="D246" s="22">
        <v>800037371</v>
      </c>
      <c r="E246" s="22">
        <v>210613006</v>
      </c>
      <c r="F246" s="52" t="s">
        <v>409</v>
      </c>
      <c r="G246" s="24">
        <v>0</v>
      </c>
      <c r="H246" s="24">
        <v>0</v>
      </c>
      <c r="I246" s="3">
        <v>1182038992</v>
      </c>
      <c r="J246" s="3">
        <v>976080013</v>
      </c>
      <c r="K246" s="3"/>
      <c r="L246" s="3"/>
      <c r="M246" s="3"/>
      <c r="N246" s="3"/>
      <c r="O246" s="3"/>
      <c r="P246" s="25">
        <v>2158119005</v>
      </c>
      <c r="Q246" s="26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295509747</v>
      </c>
      <c r="X246" s="3">
        <v>976080013</v>
      </c>
      <c r="Y246" s="3">
        <v>0</v>
      </c>
      <c r="Z246" s="3">
        <v>0</v>
      </c>
      <c r="AA246" s="3">
        <v>0</v>
      </c>
      <c r="AB246" s="3"/>
      <c r="AC246" s="27">
        <v>1271589760</v>
      </c>
      <c r="AD246" s="28">
        <v>886529245</v>
      </c>
      <c r="AE246" s="135"/>
    </row>
    <row r="247" spans="1:31" x14ac:dyDescent="0.25">
      <c r="A247" s="20">
        <v>235</v>
      </c>
      <c r="B247" s="52"/>
      <c r="C247" s="134" t="str">
        <f>VLOOKUP(D247,[1]Hoja1!$A$2:$B$1115,2,0)</f>
        <v>13030</v>
      </c>
      <c r="D247" s="22">
        <v>800254879</v>
      </c>
      <c r="E247" s="22">
        <v>213013030</v>
      </c>
      <c r="F247" s="52" t="s">
        <v>410</v>
      </c>
      <c r="G247" s="24">
        <v>0</v>
      </c>
      <c r="H247" s="24">
        <v>0</v>
      </c>
      <c r="I247" s="3">
        <v>515478600</v>
      </c>
      <c r="J247" s="3">
        <v>363209084</v>
      </c>
      <c r="K247" s="3"/>
      <c r="L247" s="3"/>
      <c r="M247" s="3"/>
      <c r="N247" s="3"/>
      <c r="O247" s="3"/>
      <c r="P247" s="25">
        <v>878687684</v>
      </c>
      <c r="Q247" s="26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128869650</v>
      </c>
      <c r="X247" s="3">
        <v>363209084</v>
      </c>
      <c r="Y247" s="3">
        <v>0</v>
      </c>
      <c r="Z247" s="3">
        <v>0</v>
      </c>
      <c r="AA247" s="3">
        <v>0</v>
      </c>
      <c r="AB247" s="3"/>
      <c r="AC247" s="27">
        <v>492078734</v>
      </c>
      <c r="AD247" s="28">
        <v>386608950</v>
      </c>
      <c r="AE247" s="135"/>
    </row>
    <row r="248" spans="1:31" x14ac:dyDescent="0.25">
      <c r="A248" s="29">
        <v>236</v>
      </c>
      <c r="B248" s="52"/>
      <c r="C248" s="134" t="str">
        <f>VLOOKUP(D248,[1]Hoja1!$A$2:$B$1115,2,0)</f>
        <v>13042</v>
      </c>
      <c r="D248" s="22">
        <v>806001937</v>
      </c>
      <c r="E248" s="22">
        <v>214213042</v>
      </c>
      <c r="F248" s="52" t="s">
        <v>411</v>
      </c>
      <c r="G248" s="24">
        <v>0</v>
      </c>
      <c r="H248" s="24">
        <v>0</v>
      </c>
      <c r="I248" s="3">
        <v>315299152</v>
      </c>
      <c r="J248" s="3">
        <v>247142921</v>
      </c>
      <c r="K248" s="3"/>
      <c r="L248" s="3"/>
      <c r="M248" s="3"/>
      <c r="N248" s="3"/>
      <c r="O248" s="3"/>
      <c r="P248" s="25">
        <v>562442073</v>
      </c>
      <c r="Q248" s="26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78824787</v>
      </c>
      <c r="X248" s="3">
        <v>247142921</v>
      </c>
      <c r="Y248" s="3">
        <v>0</v>
      </c>
      <c r="Z248" s="3">
        <v>0</v>
      </c>
      <c r="AA248" s="3">
        <v>0</v>
      </c>
      <c r="AB248" s="3"/>
      <c r="AC248" s="27">
        <v>325967708</v>
      </c>
      <c r="AD248" s="28">
        <v>236474365</v>
      </c>
      <c r="AE248" s="135"/>
    </row>
    <row r="249" spans="1:31" x14ac:dyDescent="0.25">
      <c r="A249" s="20">
        <v>237</v>
      </c>
      <c r="B249" s="52"/>
      <c r="C249" s="134" t="str">
        <f>VLOOKUP(D249,[1]Hoja1!$A$2:$B$1115,2,0)</f>
        <v>13052</v>
      </c>
      <c r="D249" s="22">
        <v>890480254</v>
      </c>
      <c r="E249" s="22">
        <v>215213052</v>
      </c>
      <c r="F249" s="52" t="s">
        <v>412</v>
      </c>
      <c r="G249" s="24">
        <v>0</v>
      </c>
      <c r="H249" s="24">
        <v>0</v>
      </c>
      <c r="I249" s="3">
        <v>1585528544</v>
      </c>
      <c r="J249" s="3">
        <v>1571352743</v>
      </c>
      <c r="K249" s="3"/>
      <c r="L249" s="3"/>
      <c r="M249" s="3"/>
      <c r="N249" s="3"/>
      <c r="O249" s="3"/>
      <c r="P249" s="25">
        <v>3156881287</v>
      </c>
      <c r="Q249" s="26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396382137</v>
      </c>
      <c r="X249" s="3">
        <v>1571352743</v>
      </c>
      <c r="Y249" s="3">
        <v>0</v>
      </c>
      <c r="Z249" s="3">
        <v>0</v>
      </c>
      <c r="AA249" s="3">
        <v>0</v>
      </c>
      <c r="AB249" s="3"/>
      <c r="AC249" s="27">
        <v>1967734880</v>
      </c>
      <c r="AD249" s="28">
        <v>1189146407</v>
      </c>
      <c r="AE249" s="135"/>
    </row>
    <row r="250" spans="1:31" x14ac:dyDescent="0.25">
      <c r="A250" s="29">
        <v>238</v>
      </c>
      <c r="B250" s="52"/>
      <c r="C250" s="134" t="str">
        <f>VLOOKUP(D250,[1]Hoja1!$A$2:$B$1115,2,0)</f>
        <v>13062</v>
      </c>
      <c r="D250" s="22">
        <v>806004900</v>
      </c>
      <c r="E250" s="22">
        <v>216213062</v>
      </c>
      <c r="F250" s="52" t="s">
        <v>413</v>
      </c>
      <c r="G250" s="24">
        <v>0</v>
      </c>
      <c r="H250" s="24">
        <v>0</v>
      </c>
      <c r="I250" s="3">
        <v>334784100</v>
      </c>
      <c r="J250" s="3">
        <v>235268488</v>
      </c>
      <c r="K250" s="3"/>
      <c r="L250" s="3"/>
      <c r="M250" s="3"/>
      <c r="N250" s="3"/>
      <c r="O250" s="3"/>
      <c r="P250" s="25">
        <v>570052588</v>
      </c>
      <c r="Q250" s="26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83696025</v>
      </c>
      <c r="X250" s="3">
        <v>235268488</v>
      </c>
      <c r="Y250" s="3">
        <v>0</v>
      </c>
      <c r="Z250" s="3">
        <v>0</v>
      </c>
      <c r="AA250" s="3">
        <v>0</v>
      </c>
      <c r="AB250" s="3"/>
      <c r="AC250" s="27">
        <v>318964513</v>
      </c>
      <c r="AD250" s="28">
        <v>251088075</v>
      </c>
      <c r="AE250" s="135"/>
    </row>
    <row r="251" spans="1:31" x14ac:dyDescent="0.25">
      <c r="A251" s="20">
        <v>239</v>
      </c>
      <c r="B251" s="52"/>
      <c r="C251" s="134" t="str">
        <f>VLOOKUP(D251,[1]Hoja1!$A$2:$B$1115,2,0)</f>
        <v>13074</v>
      </c>
      <c r="D251" s="22">
        <v>800015991</v>
      </c>
      <c r="E251" s="22">
        <v>217413074</v>
      </c>
      <c r="F251" s="52" t="s">
        <v>414</v>
      </c>
      <c r="G251" s="24">
        <v>0</v>
      </c>
      <c r="H251" s="24">
        <v>0</v>
      </c>
      <c r="I251" s="3">
        <v>832115200</v>
      </c>
      <c r="J251" s="3">
        <v>684218261</v>
      </c>
      <c r="K251" s="3"/>
      <c r="L251" s="3"/>
      <c r="M251" s="3"/>
      <c r="N251" s="3"/>
      <c r="O251" s="3"/>
      <c r="P251" s="25">
        <v>1516333461</v>
      </c>
      <c r="Q251" s="26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208028799</v>
      </c>
      <c r="X251" s="3">
        <v>684218261</v>
      </c>
      <c r="Y251" s="3">
        <v>0</v>
      </c>
      <c r="Z251" s="3">
        <v>0</v>
      </c>
      <c r="AA251" s="3">
        <v>0</v>
      </c>
      <c r="AB251" s="3"/>
      <c r="AC251" s="27">
        <v>892247060</v>
      </c>
      <c r="AD251" s="28">
        <v>624086401</v>
      </c>
      <c r="AE251" s="135"/>
    </row>
    <row r="252" spans="1:31" x14ac:dyDescent="0.25">
      <c r="A252" s="29">
        <v>240</v>
      </c>
      <c r="B252" s="52"/>
      <c r="C252" s="134" t="str">
        <f>VLOOKUP(D252,[1]Hoja1!$A$2:$B$1115,2,0)</f>
        <v>13140</v>
      </c>
      <c r="D252" s="22">
        <v>890481362</v>
      </c>
      <c r="E252" s="22">
        <v>214013140</v>
      </c>
      <c r="F252" s="52" t="s">
        <v>415</v>
      </c>
      <c r="G252" s="24">
        <v>0</v>
      </c>
      <c r="H252" s="24">
        <v>0</v>
      </c>
      <c r="I252" s="3">
        <v>948815648</v>
      </c>
      <c r="J252" s="3">
        <v>723958920</v>
      </c>
      <c r="K252" s="3"/>
      <c r="L252" s="3"/>
      <c r="M252" s="3"/>
      <c r="N252" s="3"/>
      <c r="O252" s="3"/>
      <c r="P252" s="25">
        <v>1672774568</v>
      </c>
      <c r="Q252" s="26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237203913</v>
      </c>
      <c r="X252" s="3">
        <v>723958920</v>
      </c>
      <c r="Y252" s="3">
        <v>0</v>
      </c>
      <c r="Z252" s="3">
        <v>0</v>
      </c>
      <c r="AA252" s="3">
        <v>0</v>
      </c>
      <c r="AB252" s="3"/>
      <c r="AC252" s="27">
        <v>961162833</v>
      </c>
      <c r="AD252" s="28">
        <v>711611735</v>
      </c>
      <c r="AE252" s="135"/>
    </row>
    <row r="253" spans="1:31" x14ac:dyDescent="0.25">
      <c r="A253" s="20">
        <v>241</v>
      </c>
      <c r="B253" s="52"/>
      <c r="C253" s="134" t="str">
        <f>VLOOKUP(D253,[1]Hoja1!$A$2:$B$1115,2,0)</f>
        <v>13160</v>
      </c>
      <c r="D253" s="22">
        <v>800253526</v>
      </c>
      <c r="E253" s="22">
        <v>216013160</v>
      </c>
      <c r="F253" s="52" t="s">
        <v>416</v>
      </c>
      <c r="G253" s="24">
        <v>0</v>
      </c>
      <c r="H253" s="24">
        <v>0</v>
      </c>
      <c r="I253" s="3">
        <v>320880176</v>
      </c>
      <c r="J253" s="3">
        <v>289317492</v>
      </c>
      <c r="K253" s="3"/>
      <c r="L253" s="3"/>
      <c r="M253" s="3"/>
      <c r="N253" s="3"/>
      <c r="O253" s="3"/>
      <c r="P253" s="25">
        <v>610197668</v>
      </c>
      <c r="Q253" s="26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80220045</v>
      </c>
      <c r="X253" s="3">
        <v>289317492</v>
      </c>
      <c r="Y253" s="3">
        <v>0</v>
      </c>
      <c r="Z253" s="3">
        <v>0</v>
      </c>
      <c r="AA253" s="3">
        <v>0</v>
      </c>
      <c r="AB253" s="3"/>
      <c r="AC253" s="27">
        <v>369537537</v>
      </c>
      <c r="AD253" s="28">
        <v>240660131</v>
      </c>
      <c r="AE253" s="135"/>
    </row>
    <row r="254" spans="1:31" x14ac:dyDescent="0.25">
      <c r="A254" s="29">
        <v>242</v>
      </c>
      <c r="B254" s="52"/>
      <c r="C254" s="134" t="str">
        <f>VLOOKUP(D254,[1]Hoja1!$A$2:$B$1115,2,0)</f>
        <v>13188</v>
      </c>
      <c r="D254" s="22">
        <v>800254481</v>
      </c>
      <c r="E254" s="22">
        <v>218813188</v>
      </c>
      <c r="F254" s="52" t="s">
        <v>417</v>
      </c>
      <c r="G254" s="24">
        <v>0</v>
      </c>
      <c r="H254" s="24">
        <v>0</v>
      </c>
      <c r="I254" s="3">
        <v>443721736</v>
      </c>
      <c r="J254" s="3">
        <v>372931657</v>
      </c>
      <c r="K254" s="3"/>
      <c r="L254" s="3"/>
      <c r="M254" s="3"/>
      <c r="N254" s="3"/>
      <c r="O254" s="3"/>
      <c r="P254" s="25">
        <v>816653393</v>
      </c>
      <c r="Q254" s="26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110930433</v>
      </c>
      <c r="X254" s="3">
        <v>372931657</v>
      </c>
      <c r="Y254" s="3">
        <v>0</v>
      </c>
      <c r="Z254" s="3">
        <v>0</v>
      </c>
      <c r="AA254" s="3">
        <v>0</v>
      </c>
      <c r="AB254" s="3"/>
      <c r="AC254" s="27">
        <v>483862090</v>
      </c>
      <c r="AD254" s="28">
        <v>332791303</v>
      </c>
      <c r="AE254" s="135"/>
    </row>
    <row r="255" spans="1:31" x14ac:dyDescent="0.25">
      <c r="A255" s="20">
        <v>243</v>
      </c>
      <c r="B255" s="52"/>
      <c r="C255" s="134" t="str">
        <f>VLOOKUP(D255,[1]Hoja1!$A$2:$B$1115,2,0)</f>
        <v>13212</v>
      </c>
      <c r="D255" s="22">
        <v>800038613</v>
      </c>
      <c r="E255" s="22">
        <v>211213212</v>
      </c>
      <c r="F255" s="52" t="s">
        <v>418</v>
      </c>
      <c r="G255" s="24">
        <v>0</v>
      </c>
      <c r="H255" s="24">
        <v>0</v>
      </c>
      <c r="I255" s="3">
        <v>448645952</v>
      </c>
      <c r="J255" s="3">
        <v>485209425</v>
      </c>
      <c r="K255" s="3"/>
      <c r="L255" s="3"/>
      <c r="M255" s="3"/>
      <c r="N255" s="3"/>
      <c r="O255" s="3"/>
      <c r="P255" s="25">
        <v>933855377</v>
      </c>
      <c r="Q255" s="26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112161489</v>
      </c>
      <c r="X255" s="3">
        <v>485209425</v>
      </c>
      <c r="Y255" s="3">
        <v>0</v>
      </c>
      <c r="Z255" s="3">
        <v>0</v>
      </c>
      <c r="AA255" s="3">
        <v>0</v>
      </c>
      <c r="AB255" s="3"/>
      <c r="AC255" s="27">
        <v>597370914</v>
      </c>
      <c r="AD255" s="28">
        <v>336484463</v>
      </c>
      <c r="AE255" s="135"/>
    </row>
    <row r="256" spans="1:31" x14ac:dyDescent="0.25">
      <c r="A256" s="29">
        <v>244</v>
      </c>
      <c r="B256" s="52"/>
      <c r="C256" s="134" t="str">
        <f>VLOOKUP(D256,[1]Hoja1!$A$2:$B$1115,2,0)</f>
        <v>13222</v>
      </c>
      <c r="D256" s="22">
        <v>806000701</v>
      </c>
      <c r="E256" s="22">
        <v>212213222</v>
      </c>
      <c r="F256" s="52" t="s">
        <v>419</v>
      </c>
      <c r="G256" s="24">
        <v>0</v>
      </c>
      <c r="H256" s="24">
        <v>0</v>
      </c>
      <c r="I256" s="3">
        <v>930788256</v>
      </c>
      <c r="J256" s="3">
        <v>525448797</v>
      </c>
      <c r="K256" s="3"/>
      <c r="L256" s="3"/>
      <c r="M256" s="3"/>
      <c r="N256" s="3"/>
      <c r="O256" s="3"/>
      <c r="P256" s="25">
        <v>1456237053</v>
      </c>
      <c r="Q256" s="26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232697064</v>
      </c>
      <c r="X256" s="3">
        <v>525448797</v>
      </c>
      <c r="Y256" s="3">
        <v>0</v>
      </c>
      <c r="Z256" s="3">
        <v>0</v>
      </c>
      <c r="AA256" s="3">
        <v>0</v>
      </c>
      <c r="AB256" s="3"/>
      <c r="AC256" s="27">
        <v>758145861</v>
      </c>
      <c r="AD256" s="28">
        <v>698091192</v>
      </c>
      <c r="AE256" s="135"/>
    </row>
    <row r="257" spans="1:31" x14ac:dyDescent="0.25">
      <c r="A257" s="20">
        <v>245</v>
      </c>
      <c r="B257" s="52"/>
      <c r="C257" s="134" t="str">
        <f>VLOOKUP(D257,[1]Hoja1!$A$2:$B$1115,2,0)</f>
        <v>13244</v>
      </c>
      <c r="D257" s="22">
        <v>890480022</v>
      </c>
      <c r="E257" s="22">
        <v>214413244</v>
      </c>
      <c r="F257" s="52" t="s">
        <v>420</v>
      </c>
      <c r="G257" s="24">
        <v>0</v>
      </c>
      <c r="H257" s="24">
        <v>0</v>
      </c>
      <c r="I257" s="3">
        <v>2752609312</v>
      </c>
      <c r="J257" s="3">
        <v>1952359450</v>
      </c>
      <c r="K257" s="3"/>
      <c r="L257" s="3"/>
      <c r="M257" s="3"/>
      <c r="N257" s="3"/>
      <c r="O257" s="3"/>
      <c r="P257" s="25">
        <v>4704968762</v>
      </c>
      <c r="Q257" s="26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688152327</v>
      </c>
      <c r="X257" s="3">
        <v>1952359450</v>
      </c>
      <c r="Y257" s="3">
        <v>0</v>
      </c>
      <c r="Z257" s="3">
        <v>0</v>
      </c>
      <c r="AA257" s="3">
        <v>0</v>
      </c>
      <c r="AB257" s="3"/>
      <c r="AC257" s="27">
        <v>2640511777</v>
      </c>
      <c r="AD257" s="28">
        <v>2064456985</v>
      </c>
      <c r="AE257" s="135"/>
    </row>
    <row r="258" spans="1:31" x14ac:dyDescent="0.25">
      <c r="A258" s="29">
        <v>246</v>
      </c>
      <c r="B258" s="52"/>
      <c r="C258" s="134" t="str">
        <f>VLOOKUP(D258,[1]Hoja1!$A$2:$B$1115,2,0)</f>
        <v>13248</v>
      </c>
      <c r="D258" s="22">
        <v>890481295</v>
      </c>
      <c r="E258" s="22">
        <v>214813248</v>
      </c>
      <c r="F258" s="52" t="s">
        <v>421</v>
      </c>
      <c r="G258" s="24">
        <v>0</v>
      </c>
      <c r="H258" s="24">
        <v>0</v>
      </c>
      <c r="I258" s="3">
        <v>175988814</v>
      </c>
      <c r="J258" s="3">
        <v>177130204</v>
      </c>
      <c r="K258" s="3"/>
      <c r="L258" s="3"/>
      <c r="M258" s="3"/>
      <c r="N258" s="3"/>
      <c r="O258" s="3"/>
      <c r="P258" s="25">
        <v>353119018</v>
      </c>
      <c r="Q258" s="26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43997205</v>
      </c>
      <c r="X258" s="3">
        <v>177130204</v>
      </c>
      <c r="Y258" s="3">
        <v>0</v>
      </c>
      <c r="Z258" s="3">
        <v>0</v>
      </c>
      <c r="AA258" s="3">
        <v>0</v>
      </c>
      <c r="AB258" s="3"/>
      <c r="AC258" s="27">
        <v>221127409</v>
      </c>
      <c r="AD258" s="28">
        <v>131991609</v>
      </c>
      <c r="AE258" s="135"/>
    </row>
    <row r="259" spans="1:31" x14ac:dyDescent="0.25">
      <c r="A259" s="20">
        <v>247</v>
      </c>
      <c r="B259" s="52"/>
      <c r="C259" s="134" t="str">
        <f>VLOOKUP(D259,[1]Hoja1!$A$2:$B$1115,2,0)</f>
        <v>13268</v>
      </c>
      <c r="D259" s="22">
        <v>806001439</v>
      </c>
      <c r="E259" s="22">
        <v>216813268</v>
      </c>
      <c r="F259" s="52" t="s">
        <v>422</v>
      </c>
      <c r="G259" s="24">
        <v>0</v>
      </c>
      <c r="H259" s="24">
        <v>0</v>
      </c>
      <c r="I259" s="3">
        <v>303836584</v>
      </c>
      <c r="J259" s="3">
        <v>248255116</v>
      </c>
      <c r="K259" s="3"/>
      <c r="L259" s="3"/>
      <c r="M259" s="3"/>
      <c r="N259" s="3"/>
      <c r="O259" s="3"/>
      <c r="P259" s="25">
        <v>552091700</v>
      </c>
      <c r="Q259" s="26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75959145</v>
      </c>
      <c r="X259" s="3">
        <v>248255116</v>
      </c>
      <c r="Y259" s="3">
        <v>0</v>
      </c>
      <c r="Z259" s="3">
        <v>0</v>
      </c>
      <c r="AA259" s="3">
        <v>0</v>
      </c>
      <c r="AB259" s="3"/>
      <c r="AC259" s="27">
        <v>324214261</v>
      </c>
      <c r="AD259" s="28">
        <v>227877439</v>
      </c>
      <c r="AE259" s="135"/>
    </row>
    <row r="260" spans="1:31" x14ac:dyDescent="0.25">
      <c r="A260" s="29">
        <v>248</v>
      </c>
      <c r="B260" s="52"/>
      <c r="C260" s="134" t="str">
        <f>VLOOKUP(D260,[1]Hoja1!$A$2:$B$1115,2,0)</f>
        <v>13300</v>
      </c>
      <c r="D260" s="22">
        <v>800255214</v>
      </c>
      <c r="E260" s="22">
        <v>210013300</v>
      </c>
      <c r="F260" s="52" t="s">
        <v>423</v>
      </c>
      <c r="G260" s="24">
        <v>0</v>
      </c>
      <c r="H260" s="24">
        <v>0</v>
      </c>
      <c r="I260" s="3">
        <v>679645592</v>
      </c>
      <c r="J260" s="3">
        <v>510799734</v>
      </c>
      <c r="K260" s="3"/>
      <c r="L260" s="3"/>
      <c r="M260" s="3"/>
      <c r="N260" s="3"/>
      <c r="O260" s="3"/>
      <c r="P260" s="25">
        <v>1190445326</v>
      </c>
      <c r="Q260" s="26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169911399</v>
      </c>
      <c r="X260" s="3">
        <v>510799734</v>
      </c>
      <c r="Y260" s="3">
        <v>0</v>
      </c>
      <c r="Z260" s="3">
        <v>0</v>
      </c>
      <c r="AA260" s="3">
        <v>0</v>
      </c>
      <c r="AB260" s="3"/>
      <c r="AC260" s="27">
        <v>680711133</v>
      </c>
      <c r="AD260" s="28">
        <v>509734193</v>
      </c>
      <c r="AE260" s="135"/>
    </row>
    <row r="261" spans="1:31" x14ac:dyDescent="0.25">
      <c r="A261" s="20">
        <v>249</v>
      </c>
      <c r="B261" s="52"/>
      <c r="C261" s="134" t="str">
        <f>VLOOKUP(D261,[1]Hoja1!$A$2:$B$1115,2,0)</f>
        <v>13433</v>
      </c>
      <c r="D261" s="22">
        <v>800095514</v>
      </c>
      <c r="E261" s="22">
        <v>213313433</v>
      </c>
      <c r="F261" s="52" t="s">
        <v>424</v>
      </c>
      <c r="G261" s="24">
        <v>0</v>
      </c>
      <c r="H261" s="24">
        <v>0</v>
      </c>
      <c r="I261" s="3">
        <v>716978080</v>
      </c>
      <c r="J261" s="3">
        <v>740970324</v>
      </c>
      <c r="K261" s="3"/>
      <c r="L261" s="3"/>
      <c r="M261" s="3"/>
      <c r="N261" s="3"/>
      <c r="O261" s="3"/>
      <c r="P261" s="25">
        <v>1457948404</v>
      </c>
      <c r="Q261" s="26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179244519</v>
      </c>
      <c r="X261" s="3">
        <v>740970324</v>
      </c>
      <c r="Y261" s="3">
        <v>0</v>
      </c>
      <c r="Z261" s="3">
        <v>0</v>
      </c>
      <c r="AA261" s="3">
        <v>0</v>
      </c>
      <c r="AB261" s="3"/>
      <c r="AC261" s="27">
        <v>920214843</v>
      </c>
      <c r="AD261" s="28">
        <v>537733561</v>
      </c>
      <c r="AE261" s="135"/>
    </row>
    <row r="262" spans="1:31" x14ac:dyDescent="0.25">
      <c r="A262" s="29">
        <v>250</v>
      </c>
      <c r="B262" s="52"/>
      <c r="C262" s="134" t="str">
        <f>VLOOKUP(D262,[1]Hoja1!$A$2:$B$1115,2,0)</f>
        <v>13440</v>
      </c>
      <c r="D262" s="22">
        <v>800095511</v>
      </c>
      <c r="E262" s="22">
        <v>214013440</v>
      </c>
      <c r="F262" s="52" t="s">
        <v>425</v>
      </c>
      <c r="G262" s="24">
        <v>0</v>
      </c>
      <c r="H262" s="24">
        <v>0</v>
      </c>
      <c r="I262" s="3">
        <v>324570936</v>
      </c>
      <c r="J262" s="3">
        <v>302627708</v>
      </c>
      <c r="K262" s="3"/>
      <c r="L262" s="3"/>
      <c r="M262" s="3"/>
      <c r="N262" s="3"/>
      <c r="O262" s="3"/>
      <c r="P262" s="25">
        <v>627198644</v>
      </c>
      <c r="Q262" s="26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81142734</v>
      </c>
      <c r="X262" s="3">
        <v>302627708</v>
      </c>
      <c r="Y262" s="3">
        <v>0</v>
      </c>
      <c r="Z262" s="3">
        <v>0</v>
      </c>
      <c r="AA262" s="3">
        <v>0</v>
      </c>
      <c r="AB262" s="3"/>
      <c r="AC262" s="27">
        <v>383770442</v>
      </c>
      <c r="AD262" s="28">
        <v>243428202</v>
      </c>
      <c r="AE262" s="135"/>
    </row>
    <row r="263" spans="1:31" x14ac:dyDescent="0.25">
      <c r="A263" s="20">
        <v>251</v>
      </c>
      <c r="B263" s="52"/>
      <c r="C263" s="134" t="str">
        <f>VLOOKUP(D263,[1]Hoja1!$A$2:$B$1115,2,0)</f>
        <v>13442</v>
      </c>
      <c r="D263" s="22">
        <v>800095466</v>
      </c>
      <c r="E263" s="22">
        <v>214213442</v>
      </c>
      <c r="F263" s="52" t="s">
        <v>426</v>
      </c>
      <c r="G263" s="24">
        <v>0</v>
      </c>
      <c r="H263" s="24">
        <v>0</v>
      </c>
      <c r="I263" s="3">
        <v>2032366016</v>
      </c>
      <c r="J263" s="3">
        <v>1641673618</v>
      </c>
      <c r="K263" s="3"/>
      <c r="L263" s="3"/>
      <c r="M263" s="3"/>
      <c r="N263" s="3"/>
      <c r="O263" s="3"/>
      <c r="P263" s="25">
        <v>3674039634</v>
      </c>
      <c r="Q263" s="26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508091505</v>
      </c>
      <c r="X263" s="3">
        <v>1641673618</v>
      </c>
      <c r="Y263" s="3">
        <v>0</v>
      </c>
      <c r="Z263" s="3">
        <v>0</v>
      </c>
      <c r="AA263" s="3">
        <v>0</v>
      </c>
      <c r="AB263" s="3"/>
      <c r="AC263" s="27">
        <v>2149765123</v>
      </c>
      <c r="AD263" s="28">
        <v>1524274511</v>
      </c>
      <c r="AE263" s="135"/>
    </row>
    <row r="264" spans="1:31" x14ac:dyDescent="0.25">
      <c r="A264" s="29">
        <v>252</v>
      </c>
      <c r="B264" s="52"/>
      <c r="C264" s="134" t="str">
        <f>VLOOKUP(D264,[1]Hoja1!$A$2:$B$1115,2,0)</f>
        <v>13458</v>
      </c>
      <c r="D264" s="22">
        <v>800254722</v>
      </c>
      <c r="E264" s="22">
        <v>215813458</v>
      </c>
      <c r="F264" s="52" t="s">
        <v>427</v>
      </c>
      <c r="G264" s="24">
        <v>0</v>
      </c>
      <c r="H264" s="24">
        <v>0</v>
      </c>
      <c r="I264" s="3">
        <v>766932344</v>
      </c>
      <c r="J264" s="3">
        <v>527730246</v>
      </c>
      <c r="K264" s="3"/>
      <c r="L264" s="3"/>
      <c r="M264" s="3"/>
      <c r="N264" s="3"/>
      <c r="O264" s="3"/>
      <c r="P264" s="25">
        <v>1294662590</v>
      </c>
      <c r="Q264" s="26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191733087</v>
      </c>
      <c r="X264" s="3">
        <v>527730246</v>
      </c>
      <c r="Y264" s="3">
        <v>0</v>
      </c>
      <c r="Z264" s="3">
        <v>0</v>
      </c>
      <c r="AA264" s="3">
        <v>0</v>
      </c>
      <c r="AB264" s="3"/>
      <c r="AC264" s="27">
        <v>719463333</v>
      </c>
      <c r="AD264" s="28">
        <v>575199257</v>
      </c>
      <c r="AE264" s="135"/>
    </row>
    <row r="265" spans="1:31" x14ac:dyDescent="0.25">
      <c r="A265" s="20">
        <v>253</v>
      </c>
      <c r="B265" s="52"/>
      <c r="C265" s="134" t="str">
        <f>VLOOKUP(D265,[1]Hoja1!$A$2:$B$1115,2,0)</f>
        <v>13468</v>
      </c>
      <c r="D265" s="22">
        <v>890480643</v>
      </c>
      <c r="E265" s="22">
        <v>216813468</v>
      </c>
      <c r="F265" s="52" t="s">
        <v>428</v>
      </c>
      <c r="G265" s="24">
        <v>0</v>
      </c>
      <c r="H265" s="24">
        <v>0</v>
      </c>
      <c r="I265" s="3">
        <v>1366259824</v>
      </c>
      <c r="J265" s="3">
        <v>1301453955</v>
      </c>
      <c r="K265" s="3"/>
      <c r="L265" s="3"/>
      <c r="M265" s="3"/>
      <c r="N265" s="3"/>
      <c r="O265" s="3"/>
      <c r="P265" s="25">
        <v>2667713779</v>
      </c>
      <c r="Q265" s="26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341564955</v>
      </c>
      <c r="X265" s="3">
        <v>1301453955</v>
      </c>
      <c r="Y265" s="3">
        <v>0</v>
      </c>
      <c r="Z265" s="3">
        <v>0</v>
      </c>
      <c r="AA265" s="3">
        <v>0</v>
      </c>
      <c r="AB265" s="3"/>
      <c r="AC265" s="27">
        <v>1643018910</v>
      </c>
      <c r="AD265" s="28">
        <v>1024694869</v>
      </c>
      <c r="AE265" s="135"/>
    </row>
    <row r="266" spans="1:31" x14ac:dyDescent="0.25">
      <c r="A266" s="29">
        <v>254</v>
      </c>
      <c r="B266" s="52"/>
      <c r="C266" s="134" t="str">
        <f>VLOOKUP(D266,[1]Hoja1!$A$2:$B$1115,2,0)</f>
        <v>13473</v>
      </c>
      <c r="D266" s="22">
        <v>890480431</v>
      </c>
      <c r="E266" s="22">
        <v>217313473</v>
      </c>
      <c r="F266" s="52" t="s">
        <v>429</v>
      </c>
      <c r="G266" s="24">
        <v>0</v>
      </c>
      <c r="H266" s="24">
        <v>0</v>
      </c>
      <c r="I266" s="3">
        <v>997998240</v>
      </c>
      <c r="J266" s="3">
        <v>728668058</v>
      </c>
      <c r="K266" s="3"/>
      <c r="L266" s="3"/>
      <c r="M266" s="3"/>
      <c r="N266" s="3"/>
      <c r="O266" s="3"/>
      <c r="P266" s="25">
        <v>1726666298</v>
      </c>
      <c r="Q266" s="26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249499560</v>
      </c>
      <c r="X266" s="3">
        <v>728668058</v>
      </c>
      <c r="Y266" s="3">
        <v>0</v>
      </c>
      <c r="Z266" s="3">
        <v>0</v>
      </c>
      <c r="AA266" s="3">
        <v>0</v>
      </c>
      <c r="AB266" s="3"/>
      <c r="AC266" s="27">
        <v>978167618</v>
      </c>
      <c r="AD266" s="28">
        <v>748498680</v>
      </c>
      <c r="AE266" s="135"/>
    </row>
    <row r="267" spans="1:31" x14ac:dyDescent="0.25">
      <c r="A267" s="20">
        <v>255</v>
      </c>
      <c r="B267" s="52"/>
      <c r="C267" s="134" t="str">
        <f>VLOOKUP(D267,[1]Hoja1!$A$2:$B$1115,2,0)</f>
        <v>13490</v>
      </c>
      <c r="D267" s="22">
        <v>900192833</v>
      </c>
      <c r="E267" s="22">
        <v>923271489</v>
      </c>
      <c r="F267" s="52" t="s">
        <v>430</v>
      </c>
      <c r="G267" s="24">
        <v>0</v>
      </c>
      <c r="H267" s="24">
        <v>0</v>
      </c>
      <c r="I267" s="3">
        <v>618732752</v>
      </c>
      <c r="J267" s="3">
        <v>398229022</v>
      </c>
      <c r="K267" s="3"/>
      <c r="L267" s="3"/>
      <c r="M267" s="3"/>
      <c r="N267" s="3"/>
      <c r="O267" s="3"/>
      <c r="P267" s="25">
        <v>1016961774</v>
      </c>
      <c r="Q267" s="26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154683189</v>
      </c>
      <c r="X267" s="3">
        <v>398229022</v>
      </c>
      <c r="Y267" s="3">
        <v>0</v>
      </c>
      <c r="Z267" s="3">
        <v>0</v>
      </c>
      <c r="AA267" s="3">
        <v>0</v>
      </c>
      <c r="AB267" s="3"/>
      <c r="AC267" s="27">
        <v>552912211</v>
      </c>
      <c r="AD267" s="28">
        <v>464049563</v>
      </c>
      <c r="AE267" s="135"/>
    </row>
    <row r="268" spans="1:31" x14ac:dyDescent="0.25">
      <c r="A268" s="29">
        <v>256</v>
      </c>
      <c r="B268" s="52"/>
      <c r="C268" s="134" t="str">
        <f>VLOOKUP(D268,[1]Hoja1!$A$2:$B$1115,2,0)</f>
        <v>13549</v>
      </c>
      <c r="D268" s="22">
        <v>800042974</v>
      </c>
      <c r="E268" s="22">
        <v>214913549</v>
      </c>
      <c r="F268" s="52" t="s">
        <v>431</v>
      </c>
      <c r="G268" s="24">
        <v>0</v>
      </c>
      <c r="H268" s="24">
        <v>0</v>
      </c>
      <c r="I268" s="3">
        <v>1195975904</v>
      </c>
      <c r="J268" s="3">
        <v>874054886</v>
      </c>
      <c r="K268" s="3"/>
      <c r="L268" s="3"/>
      <c r="M268" s="3"/>
      <c r="N268" s="3"/>
      <c r="O268" s="3"/>
      <c r="P268" s="25">
        <v>2070030790</v>
      </c>
      <c r="Q268" s="26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298993977</v>
      </c>
      <c r="X268" s="3">
        <v>874054886</v>
      </c>
      <c r="Y268" s="3">
        <v>0</v>
      </c>
      <c r="Z268" s="3">
        <v>0</v>
      </c>
      <c r="AA268" s="3">
        <v>0</v>
      </c>
      <c r="AB268" s="3"/>
      <c r="AC268" s="27">
        <v>1173048863</v>
      </c>
      <c r="AD268" s="28">
        <v>896981927</v>
      </c>
      <c r="AE268" s="135"/>
    </row>
    <row r="269" spans="1:31" x14ac:dyDescent="0.25">
      <c r="A269" s="20">
        <v>257</v>
      </c>
      <c r="B269" s="52"/>
      <c r="C269" s="134" t="str">
        <f>VLOOKUP(D269,[1]Hoja1!$A$2:$B$1115,2,0)</f>
        <v>13580</v>
      </c>
      <c r="D269" s="22">
        <v>806001274</v>
      </c>
      <c r="E269" s="22">
        <v>218013580</v>
      </c>
      <c r="F269" s="52" t="s">
        <v>432</v>
      </c>
      <c r="G269" s="24">
        <v>0</v>
      </c>
      <c r="H269" s="24">
        <v>0</v>
      </c>
      <c r="I269" s="3">
        <v>192572788</v>
      </c>
      <c r="J269" s="3">
        <v>175166808</v>
      </c>
      <c r="K269" s="3"/>
      <c r="L269" s="3"/>
      <c r="M269" s="3"/>
      <c r="N269" s="3"/>
      <c r="O269" s="3"/>
      <c r="P269" s="25">
        <v>367739596</v>
      </c>
      <c r="Q269" s="26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48143196</v>
      </c>
      <c r="X269" s="3">
        <v>175166808</v>
      </c>
      <c r="Y269" s="3">
        <v>0</v>
      </c>
      <c r="Z269" s="3">
        <v>0</v>
      </c>
      <c r="AA269" s="3">
        <v>0</v>
      </c>
      <c r="AB269" s="3"/>
      <c r="AC269" s="27">
        <v>223310004</v>
      </c>
      <c r="AD269" s="28">
        <v>144429592</v>
      </c>
      <c r="AE269" s="135"/>
    </row>
    <row r="270" spans="1:31" x14ac:dyDescent="0.25">
      <c r="A270" s="29">
        <v>258</v>
      </c>
      <c r="B270" s="52"/>
      <c r="C270" s="134" t="str">
        <f>VLOOKUP(D270,[1]Hoja1!$A$2:$B$1115,2,0)</f>
        <v>13600</v>
      </c>
      <c r="D270" s="22">
        <v>890481447</v>
      </c>
      <c r="E270" s="22">
        <v>210013600</v>
      </c>
      <c r="F270" s="52" t="s">
        <v>433</v>
      </c>
      <c r="G270" s="24">
        <v>0</v>
      </c>
      <c r="H270" s="24">
        <v>0</v>
      </c>
      <c r="I270" s="3">
        <v>335893240</v>
      </c>
      <c r="J270" s="3">
        <v>245763725</v>
      </c>
      <c r="K270" s="3"/>
      <c r="L270" s="3"/>
      <c r="M270" s="3"/>
      <c r="N270" s="3"/>
      <c r="O270" s="3"/>
      <c r="P270" s="25">
        <v>581656965</v>
      </c>
      <c r="Q270" s="26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83973309</v>
      </c>
      <c r="X270" s="3">
        <v>245763725</v>
      </c>
      <c r="Y270" s="3">
        <v>0</v>
      </c>
      <c r="Z270" s="3">
        <v>0</v>
      </c>
      <c r="AA270" s="3">
        <v>0</v>
      </c>
      <c r="AB270" s="3"/>
      <c r="AC270" s="27">
        <v>329737034</v>
      </c>
      <c r="AD270" s="28">
        <v>251919931</v>
      </c>
      <c r="AE270" s="135"/>
    </row>
    <row r="271" spans="1:31" x14ac:dyDescent="0.25">
      <c r="A271" s="20">
        <v>259</v>
      </c>
      <c r="B271" s="52"/>
      <c r="C271" s="134" t="str">
        <f>VLOOKUP(D271,[1]Hoja1!$A$2:$B$1115,2,0)</f>
        <v>13620</v>
      </c>
      <c r="D271" s="22">
        <v>806001278</v>
      </c>
      <c r="E271" s="22">
        <v>212013620</v>
      </c>
      <c r="F271" s="52" t="s">
        <v>434</v>
      </c>
      <c r="G271" s="24">
        <v>0</v>
      </c>
      <c r="H271" s="24">
        <v>0</v>
      </c>
      <c r="I271" s="3">
        <v>212306308</v>
      </c>
      <c r="J271" s="3">
        <v>193262213</v>
      </c>
      <c r="K271" s="3"/>
      <c r="L271" s="3"/>
      <c r="M271" s="3"/>
      <c r="N271" s="3"/>
      <c r="O271" s="3"/>
      <c r="P271" s="25">
        <v>405568521</v>
      </c>
      <c r="Q271" s="26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53076576</v>
      </c>
      <c r="X271" s="3">
        <v>193262213</v>
      </c>
      <c r="Y271" s="3">
        <v>0</v>
      </c>
      <c r="Z271" s="3">
        <v>0</v>
      </c>
      <c r="AA271" s="3">
        <v>0</v>
      </c>
      <c r="AB271" s="3"/>
      <c r="AC271" s="27">
        <v>246338789</v>
      </c>
      <c r="AD271" s="28">
        <v>159229732</v>
      </c>
      <c r="AE271" s="135"/>
    </row>
    <row r="272" spans="1:31" x14ac:dyDescent="0.25">
      <c r="A272" s="29">
        <v>260</v>
      </c>
      <c r="B272" s="52"/>
      <c r="C272" s="134" t="str">
        <f>VLOOKUP(D272,[1]Hoja1!$A$2:$B$1115,2,0)</f>
        <v>13647</v>
      </c>
      <c r="D272" s="22">
        <v>890481310</v>
      </c>
      <c r="E272" s="22">
        <v>214713647</v>
      </c>
      <c r="F272" s="52" t="s">
        <v>435</v>
      </c>
      <c r="G272" s="24">
        <v>0</v>
      </c>
      <c r="H272" s="24">
        <v>0</v>
      </c>
      <c r="I272" s="3">
        <v>502320896</v>
      </c>
      <c r="J272" s="3">
        <v>460380054</v>
      </c>
      <c r="K272" s="3"/>
      <c r="L272" s="3"/>
      <c r="M272" s="3"/>
      <c r="N272" s="3"/>
      <c r="O272" s="3"/>
      <c r="P272" s="25">
        <v>962700950</v>
      </c>
      <c r="Q272" s="26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125580225</v>
      </c>
      <c r="X272" s="3">
        <v>460380054</v>
      </c>
      <c r="Y272" s="3">
        <v>0</v>
      </c>
      <c r="Z272" s="3">
        <v>0</v>
      </c>
      <c r="AA272" s="3">
        <v>0</v>
      </c>
      <c r="AB272" s="3"/>
      <c r="AC272" s="27">
        <v>585960279</v>
      </c>
      <c r="AD272" s="28">
        <v>376740671</v>
      </c>
      <c r="AE272" s="135"/>
    </row>
    <row r="273" spans="1:31" x14ac:dyDescent="0.25">
      <c r="A273" s="20">
        <v>261</v>
      </c>
      <c r="B273" s="52"/>
      <c r="C273" s="134" t="str">
        <f>VLOOKUP(D273,[1]Hoja1!$A$2:$B$1115,2,0)</f>
        <v>13650</v>
      </c>
      <c r="D273" s="22">
        <v>800037166</v>
      </c>
      <c r="E273" s="22">
        <v>215013650</v>
      </c>
      <c r="F273" s="52" t="s">
        <v>436</v>
      </c>
      <c r="G273" s="24">
        <v>0</v>
      </c>
      <c r="H273" s="24">
        <v>0</v>
      </c>
      <c r="I273" s="3">
        <v>360372496</v>
      </c>
      <c r="J273" s="3">
        <v>278990449</v>
      </c>
      <c r="K273" s="3"/>
      <c r="L273" s="3"/>
      <c r="M273" s="3"/>
      <c r="N273" s="3"/>
      <c r="O273" s="3"/>
      <c r="P273" s="25">
        <v>639362945</v>
      </c>
      <c r="Q273" s="26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90093123</v>
      </c>
      <c r="X273" s="3">
        <v>278990449</v>
      </c>
      <c r="Y273" s="3">
        <v>0</v>
      </c>
      <c r="Z273" s="3">
        <v>0</v>
      </c>
      <c r="AA273" s="3">
        <v>0</v>
      </c>
      <c r="AB273" s="3"/>
      <c r="AC273" s="27">
        <v>369083572</v>
      </c>
      <c r="AD273" s="28">
        <v>270279373</v>
      </c>
      <c r="AE273" s="135"/>
    </row>
    <row r="274" spans="1:31" x14ac:dyDescent="0.25">
      <c r="A274" s="29">
        <v>262</v>
      </c>
      <c r="B274" s="52"/>
      <c r="C274" s="134" t="str">
        <f>VLOOKUP(D274,[1]Hoja1!$A$2:$B$1115,2,0)</f>
        <v>13654</v>
      </c>
      <c r="D274" s="22">
        <v>800026685</v>
      </c>
      <c r="E274" s="22">
        <v>215413654</v>
      </c>
      <c r="F274" s="52" t="s">
        <v>437</v>
      </c>
      <c r="G274" s="24">
        <v>0</v>
      </c>
      <c r="H274" s="24">
        <v>0</v>
      </c>
      <c r="I274" s="3">
        <v>1477028224</v>
      </c>
      <c r="J274" s="3">
        <v>836799323</v>
      </c>
      <c r="K274" s="3"/>
      <c r="L274" s="3"/>
      <c r="M274" s="3"/>
      <c r="N274" s="3"/>
      <c r="O274" s="3"/>
      <c r="P274" s="25">
        <v>2313827547</v>
      </c>
      <c r="Q274" s="26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369257055</v>
      </c>
      <c r="X274" s="3">
        <v>836799323</v>
      </c>
      <c r="Y274" s="3">
        <v>0</v>
      </c>
      <c r="Z274" s="3">
        <v>0</v>
      </c>
      <c r="AA274" s="3">
        <v>0</v>
      </c>
      <c r="AB274" s="3"/>
      <c r="AC274" s="27">
        <v>1206056378</v>
      </c>
      <c r="AD274" s="28">
        <v>1107771169</v>
      </c>
      <c r="AE274" s="135"/>
    </row>
    <row r="275" spans="1:31" x14ac:dyDescent="0.25">
      <c r="A275" s="20">
        <v>263</v>
      </c>
      <c r="B275" s="52"/>
      <c r="C275" s="134" t="str">
        <f>VLOOKUP(D275,[1]Hoja1!$A$2:$B$1115,2,0)</f>
        <v>13655</v>
      </c>
      <c r="D275" s="22">
        <v>806003884</v>
      </c>
      <c r="E275" s="22">
        <v>215513655</v>
      </c>
      <c r="F275" s="52" t="s">
        <v>438</v>
      </c>
      <c r="G275" s="24">
        <v>0</v>
      </c>
      <c r="H275" s="24">
        <v>0</v>
      </c>
      <c r="I275" s="3">
        <v>458038292</v>
      </c>
      <c r="J275" s="3">
        <v>331014355</v>
      </c>
      <c r="K275" s="3"/>
      <c r="L275" s="3"/>
      <c r="M275" s="3"/>
      <c r="N275" s="3"/>
      <c r="O275" s="3"/>
      <c r="P275" s="25">
        <v>789052647</v>
      </c>
      <c r="Q275" s="26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114509574</v>
      </c>
      <c r="X275" s="3">
        <v>331014355</v>
      </c>
      <c r="Y275" s="3">
        <v>0</v>
      </c>
      <c r="Z275" s="3">
        <v>0</v>
      </c>
      <c r="AA275" s="3">
        <v>0</v>
      </c>
      <c r="AB275" s="3"/>
      <c r="AC275" s="27">
        <v>445523929</v>
      </c>
      <c r="AD275" s="28">
        <v>343528718</v>
      </c>
      <c r="AE275" s="135"/>
    </row>
    <row r="276" spans="1:31" x14ac:dyDescent="0.25">
      <c r="A276" s="29">
        <v>264</v>
      </c>
      <c r="B276" s="52"/>
      <c r="C276" s="134" t="str">
        <f>VLOOKUP(D276,[1]Hoja1!$A$2:$B$1115,2,0)</f>
        <v>13657</v>
      </c>
      <c r="D276" s="22">
        <v>800037175</v>
      </c>
      <c r="E276" s="22">
        <v>215713657</v>
      </c>
      <c r="F276" s="52" t="s">
        <v>439</v>
      </c>
      <c r="G276" s="24">
        <v>0</v>
      </c>
      <c r="H276" s="24">
        <v>0</v>
      </c>
      <c r="I276" s="3">
        <v>1063917136</v>
      </c>
      <c r="J276" s="3">
        <v>884169133</v>
      </c>
      <c r="K276" s="3"/>
      <c r="L276" s="3"/>
      <c r="M276" s="3"/>
      <c r="N276" s="3"/>
      <c r="O276" s="3"/>
      <c r="P276" s="25">
        <v>1948086269</v>
      </c>
      <c r="Q276" s="26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265979283</v>
      </c>
      <c r="X276" s="3">
        <v>884169133</v>
      </c>
      <c r="Y276" s="3">
        <v>0</v>
      </c>
      <c r="Z276" s="3">
        <v>0</v>
      </c>
      <c r="AA276" s="3">
        <v>0</v>
      </c>
      <c r="AB276" s="3"/>
      <c r="AC276" s="27">
        <v>1150148416</v>
      </c>
      <c r="AD276" s="28">
        <v>797937853</v>
      </c>
      <c r="AE276" s="135"/>
    </row>
    <row r="277" spans="1:31" x14ac:dyDescent="0.25">
      <c r="A277" s="20">
        <v>265</v>
      </c>
      <c r="B277" s="52"/>
      <c r="C277" s="134" t="str">
        <f>VLOOKUP(D277,[1]Hoja1!$A$2:$B$1115,2,0)</f>
        <v>13667</v>
      </c>
      <c r="D277" s="22">
        <v>800043486</v>
      </c>
      <c r="E277" s="22">
        <v>216713667</v>
      </c>
      <c r="F277" s="52" t="s">
        <v>440</v>
      </c>
      <c r="G277" s="24">
        <v>0</v>
      </c>
      <c r="H277" s="24">
        <v>0</v>
      </c>
      <c r="I277" s="3">
        <v>833455536</v>
      </c>
      <c r="J277" s="3">
        <v>652622617</v>
      </c>
      <c r="K277" s="3"/>
      <c r="L277" s="3"/>
      <c r="M277" s="3"/>
      <c r="N277" s="3"/>
      <c r="O277" s="3"/>
      <c r="P277" s="25">
        <v>1486078153</v>
      </c>
      <c r="Q277" s="26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208363884</v>
      </c>
      <c r="X277" s="3">
        <v>652622617</v>
      </c>
      <c r="Y277" s="3">
        <v>0</v>
      </c>
      <c r="Z277" s="3">
        <v>0</v>
      </c>
      <c r="AA277" s="3">
        <v>0</v>
      </c>
      <c r="AB277" s="3"/>
      <c r="AC277" s="27">
        <v>860986501</v>
      </c>
      <c r="AD277" s="28">
        <v>625091652</v>
      </c>
      <c r="AE277" s="135"/>
    </row>
    <row r="278" spans="1:31" x14ac:dyDescent="0.25">
      <c r="A278" s="29">
        <v>266</v>
      </c>
      <c r="B278" s="52"/>
      <c r="C278" s="134" t="str">
        <f>VLOOKUP(D278,[1]Hoja1!$A$2:$B$1115,2,0)</f>
        <v>13670</v>
      </c>
      <c r="D278" s="22">
        <v>890480203</v>
      </c>
      <c r="E278" s="22">
        <v>217013670</v>
      </c>
      <c r="F278" s="52" t="s">
        <v>441</v>
      </c>
      <c r="G278" s="24">
        <v>0</v>
      </c>
      <c r="H278" s="24">
        <v>0</v>
      </c>
      <c r="I278" s="3">
        <v>994593264</v>
      </c>
      <c r="J278" s="3">
        <v>849652901</v>
      </c>
      <c r="K278" s="3"/>
      <c r="L278" s="3"/>
      <c r="M278" s="3"/>
      <c r="N278" s="3"/>
      <c r="O278" s="3"/>
      <c r="P278" s="25">
        <v>1844246165</v>
      </c>
      <c r="Q278" s="26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248648316</v>
      </c>
      <c r="X278" s="3">
        <v>849652901</v>
      </c>
      <c r="Y278" s="3">
        <v>0</v>
      </c>
      <c r="Z278" s="3">
        <v>0</v>
      </c>
      <c r="AA278" s="3">
        <v>0</v>
      </c>
      <c r="AB278" s="3"/>
      <c r="AC278" s="27">
        <v>1098301217</v>
      </c>
      <c r="AD278" s="28">
        <v>745944948</v>
      </c>
      <c r="AE278" s="135"/>
    </row>
    <row r="279" spans="1:31" x14ac:dyDescent="0.25">
      <c r="A279" s="20">
        <v>267</v>
      </c>
      <c r="B279" s="52"/>
      <c r="C279" s="134" t="str">
        <f>VLOOKUP(D279,[1]Hoja1!$A$2:$B$1115,2,0)</f>
        <v>13673</v>
      </c>
      <c r="D279" s="22">
        <v>890480069</v>
      </c>
      <c r="E279" s="22">
        <v>217313673</v>
      </c>
      <c r="F279" s="52" t="s">
        <v>442</v>
      </c>
      <c r="G279" s="24">
        <v>0</v>
      </c>
      <c r="H279" s="24">
        <v>0</v>
      </c>
      <c r="I279" s="3">
        <v>579044016</v>
      </c>
      <c r="J279" s="3">
        <v>468022095</v>
      </c>
      <c r="K279" s="3"/>
      <c r="L279" s="3"/>
      <c r="M279" s="3"/>
      <c r="N279" s="3"/>
      <c r="O279" s="3"/>
      <c r="P279" s="25">
        <v>1047066111</v>
      </c>
      <c r="Q279" s="26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144761004</v>
      </c>
      <c r="X279" s="3">
        <v>468022095</v>
      </c>
      <c r="Y279" s="3">
        <v>0</v>
      </c>
      <c r="Z279" s="3">
        <v>0</v>
      </c>
      <c r="AA279" s="3">
        <v>0</v>
      </c>
      <c r="AB279" s="3"/>
      <c r="AC279" s="27">
        <v>612783099</v>
      </c>
      <c r="AD279" s="28">
        <v>434283012</v>
      </c>
      <c r="AE279" s="135"/>
    </row>
    <row r="280" spans="1:31" x14ac:dyDescent="0.25">
      <c r="A280" s="29">
        <v>268</v>
      </c>
      <c r="B280" s="52"/>
      <c r="C280" s="134" t="str">
        <f>VLOOKUP(D280,[1]Hoja1!$A$2:$B$1115,2,0)</f>
        <v>13683</v>
      </c>
      <c r="D280" s="22">
        <v>890481343</v>
      </c>
      <c r="E280" s="22">
        <v>218313683</v>
      </c>
      <c r="F280" s="52" t="s">
        <v>443</v>
      </c>
      <c r="G280" s="24">
        <v>0</v>
      </c>
      <c r="H280" s="24">
        <v>0</v>
      </c>
      <c r="I280" s="3">
        <v>993797088</v>
      </c>
      <c r="J280" s="3">
        <v>583716767</v>
      </c>
      <c r="K280" s="3"/>
      <c r="L280" s="3"/>
      <c r="M280" s="3"/>
      <c r="N280" s="3"/>
      <c r="O280" s="3"/>
      <c r="P280" s="25">
        <v>1577513855</v>
      </c>
      <c r="Q280" s="26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248449272</v>
      </c>
      <c r="X280" s="3">
        <v>583716767</v>
      </c>
      <c r="Y280" s="3">
        <v>0</v>
      </c>
      <c r="Z280" s="3">
        <v>0</v>
      </c>
      <c r="AA280" s="3">
        <v>0</v>
      </c>
      <c r="AB280" s="3"/>
      <c r="AC280" s="27">
        <v>832166039</v>
      </c>
      <c r="AD280" s="28">
        <v>745347816</v>
      </c>
      <c r="AE280" s="135"/>
    </row>
    <row r="281" spans="1:31" x14ac:dyDescent="0.25">
      <c r="A281" s="20">
        <v>269</v>
      </c>
      <c r="B281" s="52"/>
      <c r="C281" s="134" t="str">
        <f>VLOOKUP(D281,[1]Hoja1!$A$2:$B$1115,2,0)</f>
        <v>13688</v>
      </c>
      <c r="D281" s="22">
        <v>800049017</v>
      </c>
      <c r="E281" s="22">
        <v>218813688</v>
      </c>
      <c r="F281" s="52" t="s">
        <v>444</v>
      </c>
      <c r="G281" s="24">
        <v>0</v>
      </c>
      <c r="H281" s="24">
        <v>0</v>
      </c>
      <c r="I281" s="3">
        <v>1375016880</v>
      </c>
      <c r="J281" s="3">
        <v>1271787090</v>
      </c>
      <c r="K281" s="3"/>
      <c r="L281" s="3"/>
      <c r="M281" s="3"/>
      <c r="N281" s="3"/>
      <c r="O281" s="3"/>
      <c r="P281" s="25">
        <v>2646803970</v>
      </c>
      <c r="Q281" s="26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343754220</v>
      </c>
      <c r="X281" s="3">
        <v>1271787090</v>
      </c>
      <c r="Y281" s="3">
        <v>0</v>
      </c>
      <c r="Z281" s="3">
        <v>0</v>
      </c>
      <c r="AA281" s="3">
        <v>0</v>
      </c>
      <c r="AB281" s="3"/>
      <c r="AC281" s="27">
        <v>1615541310</v>
      </c>
      <c r="AD281" s="28">
        <v>1031262660</v>
      </c>
      <c r="AE281" s="135"/>
    </row>
    <row r="282" spans="1:31" x14ac:dyDescent="0.25">
      <c r="A282" s="29">
        <v>270</v>
      </c>
      <c r="B282" s="52"/>
      <c r="C282" s="134" t="str">
        <f>VLOOKUP(D282,[1]Hoja1!$A$2:$B$1115,2,0)</f>
        <v>13744</v>
      </c>
      <c r="D282" s="22">
        <v>890480006</v>
      </c>
      <c r="E282" s="22">
        <v>214413744</v>
      </c>
      <c r="F282" s="52" t="s">
        <v>445</v>
      </c>
      <c r="G282" s="24">
        <v>0</v>
      </c>
      <c r="H282" s="24">
        <v>0</v>
      </c>
      <c r="I282" s="3">
        <v>547946544</v>
      </c>
      <c r="J282" s="3">
        <v>507317565</v>
      </c>
      <c r="K282" s="3"/>
      <c r="L282" s="3"/>
      <c r="M282" s="3"/>
      <c r="N282" s="3"/>
      <c r="O282" s="3"/>
      <c r="P282" s="25">
        <v>1055264109</v>
      </c>
      <c r="Q282" s="26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136986636</v>
      </c>
      <c r="X282" s="3">
        <v>507317565</v>
      </c>
      <c r="Y282" s="3">
        <v>0</v>
      </c>
      <c r="Z282" s="3">
        <v>0</v>
      </c>
      <c r="AA282" s="3">
        <v>0</v>
      </c>
      <c r="AB282" s="3"/>
      <c r="AC282" s="27">
        <v>644304201</v>
      </c>
      <c r="AD282" s="28">
        <v>410959908</v>
      </c>
      <c r="AE282" s="135"/>
    </row>
    <row r="283" spans="1:31" x14ac:dyDescent="0.25">
      <c r="A283" s="20">
        <v>271</v>
      </c>
      <c r="B283" s="52"/>
      <c r="C283" s="134" t="str">
        <f>VLOOKUP(D283,[1]Hoja1!$A$2:$B$1115,2,0)</f>
        <v>13760</v>
      </c>
      <c r="D283" s="22">
        <v>800035677</v>
      </c>
      <c r="E283" s="22">
        <v>216013760</v>
      </c>
      <c r="F283" s="52" t="s">
        <v>446</v>
      </c>
      <c r="G283" s="24">
        <v>0</v>
      </c>
      <c r="H283" s="24">
        <v>0</v>
      </c>
      <c r="I283" s="3">
        <v>216985444</v>
      </c>
      <c r="J283" s="3">
        <v>199504199</v>
      </c>
      <c r="K283" s="3"/>
      <c r="L283" s="3"/>
      <c r="M283" s="3"/>
      <c r="N283" s="3"/>
      <c r="O283" s="3"/>
      <c r="P283" s="25">
        <v>416489643</v>
      </c>
      <c r="Q283" s="26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54246360</v>
      </c>
      <c r="X283" s="3">
        <v>199504199</v>
      </c>
      <c r="Y283" s="3">
        <v>0</v>
      </c>
      <c r="Z283" s="3">
        <v>0</v>
      </c>
      <c r="AA283" s="3">
        <v>0</v>
      </c>
      <c r="AB283" s="3"/>
      <c r="AC283" s="27">
        <v>253750559</v>
      </c>
      <c r="AD283" s="28">
        <v>162739084</v>
      </c>
      <c r="AE283" s="135"/>
    </row>
    <row r="284" spans="1:31" x14ac:dyDescent="0.25">
      <c r="A284" s="29">
        <v>272</v>
      </c>
      <c r="B284" s="52"/>
      <c r="C284" s="134" t="str">
        <f>VLOOKUP(D284,[1]Hoja1!$A$2:$B$1115,2,0)</f>
        <v>13780</v>
      </c>
      <c r="D284" s="22">
        <v>800095530</v>
      </c>
      <c r="E284" s="22">
        <v>218013780</v>
      </c>
      <c r="F284" s="52" t="s">
        <v>447</v>
      </c>
      <c r="G284" s="24">
        <v>0</v>
      </c>
      <c r="H284" s="24">
        <v>0</v>
      </c>
      <c r="I284" s="3">
        <v>421212192</v>
      </c>
      <c r="J284" s="3">
        <v>368387974</v>
      </c>
      <c r="K284" s="3"/>
      <c r="L284" s="3"/>
      <c r="M284" s="3"/>
      <c r="N284" s="3"/>
      <c r="O284" s="3"/>
      <c r="P284" s="25">
        <v>789600166</v>
      </c>
      <c r="Q284" s="26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105303048</v>
      </c>
      <c r="X284" s="3">
        <v>368387974</v>
      </c>
      <c r="Y284" s="3">
        <v>0</v>
      </c>
      <c r="Z284" s="3">
        <v>0</v>
      </c>
      <c r="AA284" s="3">
        <v>0</v>
      </c>
      <c r="AB284" s="3"/>
      <c r="AC284" s="27">
        <v>473691022</v>
      </c>
      <c r="AD284" s="28">
        <v>315909144</v>
      </c>
      <c r="AE284" s="135"/>
    </row>
    <row r="285" spans="1:31" x14ac:dyDescent="0.25">
      <c r="A285" s="20">
        <v>273</v>
      </c>
      <c r="B285" s="52"/>
      <c r="C285" s="134" t="str">
        <f>VLOOKUP(D285,[1]Hoja1!$A$2:$B$1115,2,0)</f>
        <v>13810</v>
      </c>
      <c r="D285" s="22">
        <v>800255213</v>
      </c>
      <c r="E285" s="22">
        <v>211013810</v>
      </c>
      <c r="F285" s="52" t="s">
        <v>448</v>
      </c>
      <c r="G285" s="24">
        <v>0</v>
      </c>
      <c r="H285" s="24">
        <v>0</v>
      </c>
      <c r="I285" s="3">
        <v>1273996944</v>
      </c>
      <c r="J285" s="3">
        <v>846610439</v>
      </c>
      <c r="K285" s="3"/>
      <c r="L285" s="3"/>
      <c r="M285" s="3"/>
      <c r="N285" s="3"/>
      <c r="O285" s="3"/>
      <c r="P285" s="25">
        <v>2120607383</v>
      </c>
      <c r="Q285" s="26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318499236</v>
      </c>
      <c r="X285" s="3">
        <v>846610439</v>
      </c>
      <c r="Y285" s="3">
        <v>0</v>
      </c>
      <c r="Z285" s="3">
        <v>0</v>
      </c>
      <c r="AA285" s="3">
        <v>0</v>
      </c>
      <c r="AB285" s="3"/>
      <c r="AC285" s="27">
        <v>1165109675</v>
      </c>
      <c r="AD285" s="28">
        <v>955497708</v>
      </c>
      <c r="AE285" s="135"/>
    </row>
    <row r="286" spans="1:31" x14ac:dyDescent="0.25">
      <c r="A286" s="29">
        <v>274</v>
      </c>
      <c r="B286" s="52"/>
      <c r="C286" s="134" t="str">
        <f>VLOOKUP(D286,[1]Hoja1!$A$2:$B$1115,2,0)</f>
        <v>13836</v>
      </c>
      <c r="D286" s="22">
        <v>890481149</v>
      </c>
      <c r="E286" s="22">
        <v>213613836</v>
      </c>
      <c r="F286" s="52" t="s">
        <v>449</v>
      </c>
      <c r="G286" s="24">
        <v>0</v>
      </c>
      <c r="H286" s="24">
        <v>0</v>
      </c>
      <c r="I286" s="3">
        <v>1291214320</v>
      </c>
      <c r="J286" s="3">
        <v>1358025283</v>
      </c>
      <c r="K286" s="3"/>
      <c r="L286" s="3"/>
      <c r="M286" s="3"/>
      <c r="N286" s="3"/>
      <c r="O286" s="3"/>
      <c r="P286" s="25">
        <v>2649239603</v>
      </c>
      <c r="Q286" s="26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322803579</v>
      </c>
      <c r="X286" s="3">
        <v>1285529065</v>
      </c>
      <c r="Y286" s="3">
        <v>0</v>
      </c>
      <c r="Z286" s="3">
        <v>0</v>
      </c>
      <c r="AA286" s="3">
        <v>0</v>
      </c>
      <c r="AB286" s="3"/>
      <c r="AC286" s="27">
        <v>1608332644</v>
      </c>
      <c r="AD286" s="28">
        <v>1040906959</v>
      </c>
      <c r="AE286" s="135"/>
    </row>
    <row r="287" spans="1:31" x14ac:dyDescent="0.25">
      <c r="A287" s="20">
        <v>275</v>
      </c>
      <c r="B287" s="52"/>
      <c r="C287" s="134" t="str">
        <f>VLOOKUP(D287,[1]Hoja1!$A$2:$B$1115,2,0)</f>
        <v>13838</v>
      </c>
      <c r="D287" s="22">
        <v>890481324</v>
      </c>
      <c r="E287" s="22">
        <v>213813838</v>
      </c>
      <c r="F287" s="52" t="s">
        <v>450</v>
      </c>
      <c r="G287" s="24">
        <v>0</v>
      </c>
      <c r="H287" s="24">
        <v>0</v>
      </c>
      <c r="I287" s="3">
        <v>563052872</v>
      </c>
      <c r="J287" s="3">
        <v>463984884</v>
      </c>
      <c r="K287" s="3"/>
      <c r="L287" s="3"/>
      <c r="M287" s="3"/>
      <c r="N287" s="3"/>
      <c r="O287" s="3"/>
      <c r="P287" s="25">
        <v>1027037756</v>
      </c>
      <c r="Q287" s="26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140763219</v>
      </c>
      <c r="X287" s="3">
        <v>463984884</v>
      </c>
      <c r="Y287" s="3">
        <v>0</v>
      </c>
      <c r="Z287" s="3">
        <v>0</v>
      </c>
      <c r="AA287" s="3">
        <v>0</v>
      </c>
      <c r="AB287" s="3"/>
      <c r="AC287" s="27">
        <v>604748103</v>
      </c>
      <c r="AD287" s="28">
        <v>422289653</v>
      </c>
      <c r="AE287" s="135"/>
    </row>
    <row r="288" spans="1:31" x14ac:dyDescent="0.25">
      <c r="A288" s="29">
        <v>276</v>
      </c>
      <c r="B288" s="52"/>
      <c r="C288" s="134" t="str">
        <f>VLOOKUP(D288,[1]Hoja1!$A$2:$B$1115,2,0)</f>
        <v>13873</v>
      </c>
      <c r="D288" s="22">
        <v>890481192</v>
      </c>
      <c r="E288" s="22">
        <v>217313873</v>
      </c>
      <c r="F288" s="52" t="s">
        <v>451</v>
      </c>
      <c r="G288" s="24">
        <v>0</v>
      </c>
      <c r="H288" s="24">
        <v>0</v>
      </c>
      <c r="I288" s="3">
        <v>673971584</v>
      </c>
      <c r="J288" s="3">
        <v>555576948</v>
      </c>
      <c r="K288" s="3"/>
      <c r="L288" s="3"/>
      <c r="M288" s="3"/>
      <c r="N288" s="3"/>
      <c r="O288" s="3"/>
      <c r="P288" s="25">
        <v>1229548532</v>
      </c>
      <c r="Q288" s="26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168492897</v>
      </c>
      <c r="X288" s="3">
        <v>555576948</v>
      </c>
      <c r="Y288" s="3">
        <v>0</v>
      </c>
      <c r="Z288" s="3">
        <v>0</v>
      </c>
      <c r="AA288" s="3">
        <v>0</v>
      </c>
      <c r="AB288" s="3"/>
      <c r="AC288" s="27">
        <v>724069845</v>
      </c>
      <c r="AD288" s="28">
        <v>505478687</v>
      </c>
      <c r="AE288" s="135"/>
    </row>
    <row r="289" spans="1:31" x14ac:dyDescent="0.25">
      <c r="A289" s="20">
        <v>277</v>
      </c>
      <c r="B289" s="52"/>
      <c r="C289" s="134" t="str">
        <f>VLOOKUP(D289,[1]Hoja1!$A$2:$B$1115,2,0)</f>
        <v>13894</v>
      </c>
      <c r="D289" s="22">
        <v>890481177</v>
      </c>
      <c r="E289" s="22">
        <v>219413894</v>
      </c>
      <c r="F289" s="52" t="s">
        <v>452</v>
      </c>
      <c r="G289" s="24">
        <v>0</v>
      </c>
      <c r="H289" s="24">
        <v>0</v>
      </c>
      <c r="I289" s="3">
        <v>438308064</v>
      </c>
      <c r="J289" s="3">
        <v>339915279</v>
      </c>
      <c r="K289" s="3"/>
      <c r="L289" s="3"/>
      <c r="M289" s="3"/>
      <c r="N289" s="3"/>
      <c r="O289" s="3"/>
      <c r="P289" s="25">
        <v>778223343</v>
      </c>
      <c r="Q289" s="26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109577016</v>
      </c>
      <c r="X289" s="3">
        <v>339915279</v>
      </c>
      <c r="Y289" s="3">
        <v>0</v>
      </c>
      <c r="Z289" s="3">
        <v>0</v>
      </c>
      <c r="AA289" s="3">
        <v>0</v>
      </c>
      <c r="AB289" s="3"/>
      <c r="AC289" s="27">
        <v>449492295</v>
      </c>
      <c r="AD289" s="28">
        <v>328731048</v>
      </c>
      <c r="AE289" s="135"/>
    </row>
    <row r="290" spans="1:31" x14ac:dyDescent="0.25">
      <c r="A290" s="29">
        <v>278</v>
      </c>
      <c r="B290" s="52"/>
      <c r="C290" s="134" t="str">
        <f>VLOOKUP(D290,[1]Hoja1!$A$2:$B$1115,2,0)</f>
        <v>15022</v>
      </c>
      <c r="D290" s="22">
        <v>891801281</v>
      </c>
      <c r="E290" s="22">
        <v>212215022</v>
      </c>
      <c r="F290" s="52" t="s">
        <v>453</v>
      </c>
      <c r="G290" s="24">
        <v>0</v>
      </c>
      <c r="H290" s="24">
        <v>0</v>
      </c>
      <c r="I290" s="3">
        <v>17371056</v>
      </c>
      <c r="J290" s="3">
        <v>24567187</v>
      </c>
      <c r="K290" s="3"/>
      <c r="L290" s="3"/>
      <c r="M290" s="3"/>
      <c r="N290" s="3"/>
      <c r="O290" s="3"/>
      <c r="P290" s="25">
        <v>41938243</v>
      </c>
      <c r="Q290" s="26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4342764</v>
      </c>
      <c r="X290" s="3">
        <v>24567187</v>
      </c>
      <c r="Y290" s="3">
        <v>0</v>
      </c>
      <c r="Z290" s="3">
        <v>0</v>
      </c>
      <c r="AA290" s="3">
        <v>0</v>
      </c>
      <c r="AB290" s="3"/>
      <c r="AC290" s="27">
        <v>28909951</v>
      </c>
      <c r="AD290" s="28">
        <v>13028292</v>
      </c>
      <c r="AE290" s="135"/>
    </row>
    <row r="291" spans="1:31" x14ac:dyDescent="0.25">
      <c r="A291" s="20">
        <v>279</v>
      </c>
      <c r="B291" s="52"/>
      <c r="C291" s="134" t="str">
        <f>VLOOKUP(D291,[1]Hoja1!$A$2:$B$1115,2,0)</f>
        <v>15047</v>
      </c>
      <c r="D291" s="22">
        <v>800077545</v>
      </c>
      <c r="E291" s="22">
        <v>214715047</v>
      </c>
      <c r="F291" s="52" t="s">
        <v>454</v>
      </c>
      <c r="G291" s="24">
        <v>0</v>
      </c>
      <c r="H291" s="24">
        <v>0</v>
      </c>
      <c r="I291" s="3">
        <v>249043708</v>
      </c>
      <c r="J291" s="3">
        <v>279890681</v>
      </c>
      <c r="K291" s="3"/>
      <c r="L291" s="3"/>
      <c r="M291" s="3"/>
      <c r="N291" s="3"/>
      <c r="O291" s="3"/>
      <c r="P291" s="25">
        <v>528934389</v>
      </c>
      <c r="Q291" s="26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62260926</v>
      </c>
      <c r="X291" s="3">
        <v>279890681</v>
      </c>
      <c r="Y291" s="3">
        <v>0</v>
      </c>
      <c r="Z291" s="3">
        <v>0</v>
      </c>
      <c r="AA291" s="3">
        <v>0</v>
      </c>
      <c r="AB291" s="3"/>
      <c r="AC291" s="27">
        <v>342151607</v>
      </c>
      <c r="AD291" s="28">
        <v>186782782</v>
      </c>
      <c r="AE291" s="135"/>
    </row>
    <row r="292" spans="1:31" x14ac:dyDescent="0.25">
      <c r="A292" s="29">
        <v>280</v>
      </c>
      <c r="B292" s="52"/>
      <c r="C292" s="134" t="str">
        <f>VLOOKUP(D292,[1]Hoja1!$A$2:$B$1115,2,0)</f>
        <v>15051</v>
      </c>
      <c r="D292" s="22">
        <v>800063791</v>
      </c>
      <c r="E292" s="22">
        <v>215115051</v>
      </c>
      <c r="F292" s="52" t="s">
        <v>455</v>
      </c>
      <c r="G292" s="24">
        <v>0</v>
      </c>
      <c r="H292" s="24">
        <v>0</v>
      </c>
      <c r="I292" s="3">
        <v>88278374</v>
      </c>
      <c r="J292" s="3">
        <v>104326595</v>
      </c>
      <c r="K292" s="3"/>
      <c r="L292" s="3"/>
      <c r="M292" s="3"/>
      <c r="N292" s="3"/>
      <c r="O292" s="3"/>
      <c r="P292" s="25">
        <v>192604969</v>
      </c>
      <c r="Q292" s="26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22069593</v>
      </c>
      <c r="X292" s="3">
        <v>104326595</v>
      </c>
      <c r="Y292" s="3">
        <v>0</v>
      </c>
      <c r="Z292" s="3">
        <v>0</v>
      </c>
      <c r="AA292" s="3">
        <v>0</v>
      </c>
      <c r="AB292" s="3"/>
      <c r="AC292" s="27">
        <v>126396188</v>
      </c>
      <c r="AD292" s="28">
        <v>66208781</v>
      </c>
      <c r="AE292" s="135"/>
    </row>
    <row r="293" spans="1:31" x14ac:dyDescent="0.25">
      <c r="A293" s="20">
        <v>281</v>
      </c>
      <c r="B293" s="52"/>
      <c r="C293" s="134" t="str">
        <f>VLOOKUP(D293,[1]Hoja1!$A$2:$B$1115,2,0)</f>
        <v>15087</v>
      </c>
      <c r="D293" s="22">
        <v>800099199</v>
      </c>
      <c r="E293" s="22">
        <v>218715087</v>
      </c>
      <c r="F293" s="52" t="s">
        <v>456</v>
      </c>
      <c r="G293" s="24">
        <v>0</v>
      </c>
      <c r="H293" s="24">
        <v>0</v>
      </c>
      <c r="I293" s="3">
        <v>116452760</v>
      </c>
      <c r="J293" s="3">
        <v>166381465</v>
      </c>
      <c r="K293" s="3"/>
      <c r="L293" s="3"/>
      <c r="M293" s="3"/>
      <c r="N293" s="3"/>
      <c r="O293" s="3"/>
      <c r="P293" s="25">
        <v>282834225</v>
      </c>
      <c r="Q293" s="26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29113191</v>
      </c>
      <c r="X293" s="3">
        <v>166381465</v>
      </c>
      <c r="Y293" s="3">
        <v>0</v>
      </c>
      <c r="Z293" s="3">
        <v>0</v>
      </c>
      <c r="AA293" s="3">
        <v>0</v>
      </c>
      <c r="AB293" s="3"/>
      <c r="AC293" s="27">
        <v>195494656</v>
      </c>
      <c r="AD293" s="28">
        <v>87339569</v>
      </c>
      <c r="AE293" s="135"/>
    </row>
    <row r="294" spans="1:31" x14ac:dyDescent="0.25">
      <c r="A294" s="29">
        <v>282</v>
      </c>
      <c r="B294" s="52"/>
      <c r="C294" s="134" t="str">
        <f>VLOOKUP(D294,[1]Hoja1!$A$2:$B$1115,2,0)</f>
        <v>15090</v>
      </c>
      <c r="D294" s="22">
        <v>800099390</v>
      </c>
      <c r="E294" s="22">
        <v>219015090</v>
      </c>
      <c r="F294" s="52" t="s">
        <v>457</v>
      </c>
      <c r="G294" s="24">
        <v>0</v>
      </c>
      <c r="H294" s="24">
        <v>0</v>
      </c>
      <c r="I294" s="3">
        <v>19506314</v>
      </c>
      <c r="J294" s="3">
        <v>22047488</v>
      </c>
      <c r="K294" s="3"/>
      <c r="L294" s="3"/>
      <c r="M294" s="3"/>
      <c r="N294" s="3"/>
      <c r="O294" s="3"/>
      <c r="P294" s="25">
        <v>41553802</v>
      </c>
      <c r="Q294" s="26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4876578</v>
      </c>
      <c r="X294" s="3">
        <v>22047488</v>
      </c>
      <c r="Y294" s="3">
        <v>0</v>
      </c>
      <c r="Z294" s="3">
        <v>0</v>
      </c>
      <c r="AA294" s="3">
        <v>0</v>
      </c>
      <c r="AB294" s="3"/>
      <c r="AC294" s="27">
        <v>26924066</v>
      </c>
      <c r="AD294" s="28">
        <v>14629736</v>
      </c>
      <c r="AE294" s="135"/>
    </row>
    <row r="295" spans="1:31" x14ac:dyDescent="0.25">
      <c r="A295" s="20">
        <v>283</v>
      </c>
      <c r="B295" s="52"/>
      <c r="C295" s="134" t="str">
        <f>VLOOKUP(D295,[1]Hoja1!$A$2:$B$1115,2,0)</f>
        <v>15092</v>
      </c>
      <c r="D295" s="22">
        <v>800017288</v>
      </c>
      <c r="E295" s="22">
        <v>219215092</v>
      </c>
      <c r="F295" s="52" t="s">
        <v>458</v>
      </c>
      <c r="G295" s="24">
        <v>0</v>
      </c>
      <c r="H295" s="24">
        <v>0</v>
      </c>
      <c r="I295" s="3">
        <v>21642641</v>
      </c>
      <c r="J295" s="3">
        <v>28174184</v>
      </c>
      <c r="K295" s="3"/>
      <c r="L295" s="3"/>
      <c r="M295" s="3"/>
      <c r="N295" s="3"/>
      <c r="O295" s="3"/>
      <c r="P295" s="25">
        <v>49816825</v>
      </c>
      <c r="Q295" s="26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5410659</v>
      </c>
      <c r="X295" s="3">
        <v>28174184</v>
      </c>
      <c r="Y295" s="3">
        <v>0</v>
      </c>
      <c r="Z295" s="3">
        <v>0</v>
      </c>
      <c r="AA295" s="3">
        <v>0</v>
      </c>
      <c r="AB295" s="3"/>
      <c r="AC295" s="27">
        <v>33584843</v>
      </c>
      <c r="AD295" s="28">
        <v>16231982</v>
      </c>
      <c r="AE295" s="135"/>
    </row>
    <row r="296" spans="1:31" x14ac:dyDescent="0.25">
      <c r="A296" s="29">
        <v>284</v>
      </c>
      <c r="B296" s="52"/>
      <c r="C296" s="134" t="str">
        <f>VLOOKUP(D296,[1]Hoja1!$A$2:$B$1115,2,0)</f>
        <v>15097</v>
      </c>
      <c r="D296" s="22">
        <v>891856294</v>
      </c>
      <c r="E296" s="22">
        <v>219715097</v>
      </c>
      <c r="F296" s="52" t="s">
        <v>459</v>
      </c>
      <c r="G296" s="24">
        <v>0</v>
      </c>
      <c r="H296" s="24">
        <v>0</v>
      </c>
      <c r="I296" s="3">
        <v>93080276</v>
      </c>
      <c r="J296" s="3">
        <v>100762037</v>
      </c>
      <c r="K296" s="3"/>
      <c r="L296" s="3"/>
      <c r="M296" s="3"/>
      <c r="N296" s="3"/>
      <c r="O296" s="3"/>
      <c r="P296" s="25">
        <v>193842313</v>
      </c>
      <c r="Q296" s="26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23270070</v>
      </c>
      <c r="X296" s="3">
        <v>100762037</v>
      </c>
      <c r="Y296" s="3">
        <v>0</v>
      </c>
      <c r="Z296" s="3">
        <v>0</v>
      </c>
      <c r="AA296" s="3">
        <v>0</v>
      </c>
      <c r="AB296" s="3"/>
      <c r="AC296" s="27">
        <v>124032107</v>
      </c>
      <c r="AD296" s="28">
        <v>69810206</v>
      </c>
      <c r="AE296" s="135"/>
    </row>
    <row r="297" spans="1:31" x14ac:dyDescent="0.25">
      <c r="A297" s="20">
        <v>285</v>
      </c>
      <c r="B297" s="52"/>
      <c r="C297" s="134" t="str">
        <f>VLOOKUP(D297,[1]Hoja1!$A$2:$B$1115,2,0)</f>
        <v>15104</v>
      </c>
      <c r="D297" s="22">
        <v>800023383</v>
      </c>
      <c r="E297" s="22">
        <v>210415104</v>
      </c>
      <c r="F297" s="52" t="s">
        <v>460</v>
      </c>
      <c r="G297" s="24">
        <v>0</v>
      </c>
      <c r="H297" s="24">
        <v>0</v>
      </c>
      <c r="I297" s="3">
        <v>63445792</v>
      </c>
      <c r="J297" s="3">
        <v>71963692</v>
      </c>
      <c r="K297" s="3"/>
      <c r="L297" s="3"/>
      <c r="M297" s="3"/>
      <c r="N297" s="3"/>
      <c r="O297" s="3"/>
      <c r="P297" s="25">
        <v>135409484</v>
      </c>
      <c r="Q297" s="26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15861447</v>
      </c>
      <c r="X297" s="3">
        <v>71963692</v>
      </c>
      <c r="Y297" s="3">
        <v>0</v>
      </c>
      <c r="Z297" s="3">
        <v>0</v>
      </c>
      <c r="AA297" s="3">
        <v>0</v>
      </c>
      <c r="AB297" s="3"/>
      <c r="AC297" s="27">
        <v>87825139</v>
      </c>
      <c r="AD297" s="28">
        <v>47584345</v>
      </c>
      <c r="AE297" s="135"/>
    </row>
    <row r="298" spans="1:31" x14ac:dyDescent="0.25">
      <c r="A298" s="29">
        <v>286</v>
      </c>
      <c r="B298" s="52"/>
      <c r="C298" s="134" t="str">
        <f>VLOOKUP(D298,[1]Hoja1!$A$2:$B$1115,2,0)</f>
        <v>15106</v>
      </c>
      <c r="D298" s="22">
        <v>800099721</v>
      </c>
      <c r="E298" s="22">
        <v>210615106</v>
      </c>
      <c r="F298" s="52" t="s">
        <v>293</v>
      </c>
      <c r="G298" s="24">
        <v>0</v>
      </c>
      <c r="H298" s="24">
        <v>0</v>
      </c>
      <c r="I298" s="3">
        <v>31242674</v>
      </c>
      <c r="J298" s="3">
        <v>37035841</v>
      </c>
      <c r="K298" s="3"/>
      <c r="L298" s="3"/>
      <c r="M298" s="3"/>
      <c r="N298" s="3"/>
      <c r="O298" s="3"/>
      <c r="P298" s="25">
        <v>68278515</v>
      </c>
      <c r="Q298" s="26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7810668</v>
      </c>
      <c r="X298" s="3">
        <v>37035841</v>
      </c>
      <c r="Y298" s="3">
        <v>0</v>
      </c>
      <c r="Z298" s="3">
        <v>0</v>
      </c>
      <c r="AA298" s="3">
        <v>0</v>
      </c>
      <c r="AB298" s="3"/>
      <c r="AC298" s="27">
        <v>44846509</v>
      </c>
      <c r="AD298" s="28">
        <v>23432006</v>
      </c>
      <c r="AE298" s="135"/>
    </row>
    <row r="299" spans="1:31" x14ac:dyDescent="0.25">
      <c r="A299" s="20">
        <v>287</v>
      </c>
      <c r="B299" s="52"/>
      <c r="C299" s="134" t="str">
        <f>VLOOKUP(D299,[1]Hoja1!$A$2:$B$1115,2,0)</f>
        <v>15109</v>
      </c>
      <c r="D299" s="22">
        <v>891808260</v>
      </c>
      <c r="E299" s="22">
        <v>210915109</v>
      </c>
      <c r="F299" s="52" t="s">
        <v>461</v>
      </c>
      <c r="G299" s="24">
        <v>0</v>
      </c>
      <c r="H299" s="24">
        <v>0</v>
      </c>
      <c r="I299" s="3">
        <v>66769754</v>
      </c>
      <c r="J299" s="3">
        <v>79291562</v>
      </c>
      <c r="K299" s="3"/>
      <c r="L299" s="3"/>
      <c r="M299" s="3"/>
      <c r="N299" s="3"/>
      <c r="O299" s="3"/>
      <c r="P299" s="25">
        <v>146061316</v>
      </c>
      <c r="Q299" s="26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16692438</v>
      </c>
      <c r="X299" s="3">
        <v>79291562</v>
      </c>
      <c r="Y299" s="3">
        <v>0</v>
      </c>
      <c r="Z299" s="3">
        <v>0</v>
      </c>
      <c r="AA299" s="3">
        <v>0</v>
      </c>
      <c r="AB299" s="3"/>
      <c r="AC299" s="27">
        <v>95984000</v>
      </c>
      <c r="AD299" s="28">
        <v>50077316</v>
      </c>
      <c r="AE299" s="135"/>
    </row>
    <row r="300" spans="1:31" x14ac:dyDescent="0.25">
      <c r="A300" s="29">
        <v>288</v>
      </c>
      <c r="B300" s="52"/>
      <c r="C300" s="134" t="str">
        <f>VLOOKUP(D300,[1]Hoja1!$A$2:$B$1115,2,0)</f>
        <v>15114</v>
      </c>
      <c r="D300" s="22">
        <v>800099714</v>
      </c>
      <c r="E300" s="22">
        <v>211415114</v>
      </c>
      <c r="F300" s="52" t="s">
        <v>462</v>
      </c>
      <c r="G300" s="24">
        <v>0</v>
      </c>
      <c r="H300" s="24">
        <v>0</v>
      </c>
      <c r="I300" s="3">
        <v>11705693</v>
      </c>
      <c r="J300" s="3">
        <v>10291843</v>
      </c>
      <c r="K300" s="3"/>
      <c r="L300" s="3"/>
      <c r="M300" s="3"/>
      <c r="N300" s="3"/>
      <c r="O300" s="3"/>
      <c r="P300" s="25">
        <v>21997536</v>
      </c>
      <c r="Q300" s="26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2926422</v>
      </c>
      <c r="X300" s="3">
        <v>10291843</v>
      </c>
      <c r="Y300" s="3">
        <v>0</v>
      </c>
      <c r="Z300" s="3">
        <v>0</v>
      </c>
      <c r="AA300" s="3">
        <v>0</v>
      </c>
      <c r="AB300" s="3"/>
      <c r="AC300" s="27">
        <v>13218265</v>
      </c>
      <c r="AD300" s="28">
        <v>8779271</v>
      </c>
      <c r="AE300" s="135"/>
    </row>
    <row r="301" spans="1:31" x14ac:dyDescent="0.25">
      <c r="A301" s="20">
        <v>289</v>
      </c>
      <c r="B301" s="52"/>
      <c r="C301" s="134" t="str">
        <f>VLOOKUP(D301,[1]Hoja1!$A$2:$B$1115,2,0)</f>
        <v>15131</v>
      </c>
      <c r="D301" s="22">
        <v>891801796</v>
      </c>
      <c r="E301" s="22">
        <v>213115131</v>
      </c>
      <c r="F301" s="52" t="s">
        <v>297</v>
      </c>
      <c r="G301" s="24">
        <v>0</v>
      </c>
      <c r="H301" s="24">
        <v>0</v>
      </c>
      <c r="I301" s="3">
        <v>40084939</v>
      </c>
      <c r="J301" s="3">
        <v>54991238</v>
      </c>
      <c r="K301" s="3"/>
      <c r="L301" s="3"/>
      <c r="M301" s="3"/>
      <c r="N301" s="3"/>
      <c r="O301" s="3"/>
      <c r="P301" s="25">
        <v>95076177</v>
      </c>
      <c r="Q301" s="26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10021236</v>
      </c>
      <c r="X301" s="3">
        <v>54991238</v>
      </c>
      <c r="Y301" s="3">
        <v>0</v>
      </c>
      <c r="Z301" s="3">
        <v>0</v>
      </c>
      <c r="AA301" s="3">
        <v>0</v>
      </c>
      <c r="AB301" s="3"/>
      <c r="AC301" s="27">
        <v>65012474</v>
      </c>
      <c r="AD301" s="28">
        <v>30063703</v>
      </c>
      <c r="AE301" s="135"/>
    </row>
    <row r="302" spans="1:31" x14ac:dyDescent="0.25">
      <c r="A302" s="29">
        <v>290</v>
      </c>
      <c r="B302" s="52"/>
      <c r="C302" s="134" t="str">
        <f>VLOOKUP(D302,[1]Hoja1!$A$2:$B$1115,2,0)</f>
        <v>15135</v>
      </c>
      <c r="D302" s="22">
        <v>800028393</v>
      </c>
      <c r="E302" s="22">
        <v>213515135</v>
      </c>
      <c r="F302" s="52" t="s">
        <v>463</v>
      </c>
      <c r="G302" s="24">
        <v>0</v>
      </c>
      <c r="H302" s="24">
        <v>0</v>
      </c>
      <c r="I302" s="3">
        <v>53157848</v>
      </c>
      <c r="J302" s="3">
        <v>62714726</v>
      </c>
      <c r="K302" s="3"/>
      <c r="L302" s="3"/>
      <c r="M302" s="3"/>
      <c r="N302" s="3"/>
      <c r="O302" s="3"/>
      <c r="P302" s="25">
        <v>115872574</v>
      </c>
      <c r="Q302" s="26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13289463</v>
      </c>
      <c r="X302" s="3">
        <v>62714726</v>
      </c>
      <c r="Y302" s="3">
        <v>0</v>
      </c>
      <c r="Z302" s="3">
        <v>0</v>
      </c>
      <c r="AA302" s="3">
        <v>0</v>
      </c>
      <c r="AB302" s="3"/>
      <c r="AC302" s="27">
        <v>76004189</v>
      </c>
      <c r="AD302" s="28">
        <v>39868385</v>
      </c>
      <c r="AE302" s="135"/>
    </row>
    <row r="303" spans="1:31" x14ac:dyDescent="0.25">
      <c r="A303" s="20">
        <v>291</v>
      </c>
      <c r="B303" s="52"/>
      <c r="C303" s="134" t="str">
        <f>VLOOKUP(D303,[1]Hoja1!$A$2:$B$1115,2,0)</f>
        <v>15162</v>
      </c>
      <c r="D303" s="22">
        <v>891857805</v>
      </c>
      <c r="E303" s="22">
        <v>216215162</v>
      </c>
      <c r="F303" s="52" t="s">
        <v>464</v>
      </c>
      <c r="G303" s="24">
        <v>0</v>
      </c>
      <c r="H303" s="24">
        <v>0</v>
      </c>
      <c r="I303" s="3">
        <v>39339597</v>
      </c>
      <c r="J303" s="3">
        <v>56000387</v>
      </c>
      <c r="K303" s="3"/>
      <c r="L303" s="3"/>
      <c r="M303" s="3"/>
      <c r="N303" s="3"/>
      <c r="O303" s="3"/>
      <c r="P303" s="25">
        <v>95339984</v>
      </c>
      <c r="Q303" s="26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9834900</v>
      </c>
      <c r="X303" s="3">
        <v>56000387</v>
      </c>
      <c r="Y303" s="3">
        <v>0</v>
      </c>
      <c r="Z303" s="3">
        <v>0</v>
      </c>
      <c r="AA303" s="3">
        <v>0</v>
      </c>
      <c r="AB303" s="3"/>
      <c r="AC303" s="27">
        <v>65835287</v>
      </c>
      <c r="AD303" s="28">
        <v>29504697</v>
      </c>
      <c r="AE303" s="135"/>
    </row>
    <row r="304" spans="1:31" x14ac:dyDescent="0.25">
      <c r="A304" s="29">
        <v>292</v>
      </c>
      <c r="B304" s="52"/>
      <c r="C304" s="134" t="str">
        <f>VLOOKUP(D304,[1]Hoja1!$A$2:$B$1115,2,0)</f>
        <v>15172</v>
      </c>
      <c r="D304" s="22">
        <v>891801357</v>
      </c>
      <c r="E304" s="22">
        <v>217215172</v>
      </c>
      <c r="F304" s="52" t="s">
        <v>465</v>
      </c>
      <c r="G304" s="24">
        <v>0</v>
      </c>
      <c r="H304" s="24">
        <v>0</v>
      </c>
      <c r="I304" s="3">
        <v>41412584</v>
      </c>
      <c r="J304" s="3">
        <v>53549112</v>
      </c>
      <c r="K304" s="3"/>
      <c r="L304" s="3"/>
      <c r="M304" s="3"/>
      <c r="N304" s="3"/>
      <c r="O304" s="3"/>
      <c r="P304" s="25">
        <v>94961696</v>
      </c>
      <c r="Q304" s="26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10353147</v>
      </c>
      <c r="X304" s="3">
        <v>53549112</v>
      </c>
      <c r="Y304" s="3">
        <v>0</v>
      </c>
      <c r="Z304" s="3">
        <v>0</v>
      </c>
      <c r="AA304" s="3">
        <v>0</v>
      </c>
      <c r="AB304" s="3"/>
      <c r="AC304" s="27">
        <v>63902259</v>
      </c>
      <c r="AD304" s="28">
        <v>31059437</v>
      </c>
      <c r="AE304" s="135"/>
    </row>
    <row r="305" spans="1:31" x14ac:dyDescent="0.25">
      <c r="A305" s="20">
        <v>293</v>
      </c>
      <c r="B305" s="52"/>
      <c r="C305" s="134" t="str">
        <f>VLOOKUP(D305,[1]Hoja1!$A$2:$B$1115,2,0)</f>
        <v>15176</v>
      </c>
      <c r="D305" s="22">
        <v>891800475</v>
      </c>
      <c r="E305" s="22">
        <v>217615176</v>
      </c>
      <c r="F305" s="52" t="s">
        <v>466</v>
      </c>
      <c r="G305" s="24">
        <v>0</v>
      </c>
      <c r="H305" s="24">
        <v>0</v>
      </c>
      <c r="I305" s="3">
        <v>730837944</v>
      </c>
      <c r="J305" s="3">
        <v>837396189</v>
      </c>
      <c r="K305" s="3"/>
      <c r="L305" s="3"/>
      <c r="M305" s="3"/>
      <c r="N305" s="3"/>
      <c r="O305" s="3"/>
      <c r="P305" s="25">
        <v>1568234133</v>
      </c>
      <c r="Q305" s="26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182709486</v>
      </c>
      <c r="X305" s="3">
        <v>837396189</v>
      </c>
      <c r="Y305" s="3">
        <v>0</v>
      </c>
      <c r="Z305" s="3">
        <v>0</v>
      </c>
      <c r="AA305" s="3">
        <v>0</v>
      </c>
      <c r="AB305" s="3"/>
      <c r="AC305" s="27">
        <v>1020105675</v>
      </c>
      <c r="AD305" s="28">
        <v>548128458</v>
      </c>
      <c r="AE305" s="135"/>
    </row>
    <row r="306" spans="1:31" x14ac:dyDescent="0.25">
      <c r="A306" s="29">
        <v>294</v>
      </c>
      <c r="B306" s="52"/>
      <c r="C306" s="134" t="str">
        <f>VLOOKUP(D306,[1]Hoja1!$A$2:$B$1115,2,0)</f>
        <v>15180</v>
      </c>
      <c r="D306" s="22">
        <v>800074859</v>
      </c>
      <c r="E306" s="22">
        <v>218015180</v>
      </c>
      <c r="F306" s="52" t="s">
        <v>467</v>
      </c>
      <c r="G306" s="24">
        <v>0</v>
      </c>
      <c r="H306" s="24">
        <v>0</v>
      </c>
      <c r="I306" s="3">
        <v>65964184</v>
      </c>
      <c r="J306" s="3">
        <v>75251865</v>
      </c>
      <c r="K306" s="3"/>
      <c r="L306" s="3"/>
      <c r="M306" s="3"/>
      <c r="N306" s="3"/>
      <c r="O306" s="3"/>
      <c r="P306" s="25">
        <v>141216049</v>
      </c>
      <c r="Q306" s="26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16491045</v>
      </c>
      <c r="X306" s="3">
        <v>75251865</v>
      </c>
      <c r="Y306" s="3">
        <v>0</v>
      </c>
      <c r="Z306" s="3">
        <v>0</v>
      </c>
      <c r="AA306" s="3">
        <v>0</v>
      </c>
      <c r="AB306" s="3"/>
      <c r="AC306" s="27">
        <v>91742910</v>
      </c>
      <c r="AD306" s="28">
        <v>49473139</v>
      </c>
      <c r="AE306" s="135"/>
    </row>
    <row r="307" spans="1:31" x14ac:dyDescent="0.25">
      <c r="A307" s="20">
        <v>295</v>
      </c>
      <c r="B307" s="52"/>
      <c r="C307" s="134" t="str">
        <f>VLOOKUP(D307,[1]Hoja1!$A$2:$B$1115,2,0)</f>
        <v>15183</v>
      </c>
      <c r="D307" s="22">
        <v>891801962</v>
      </c>
      <c r="E307" s="22">
        <v>218315183</v>
      </c>
      <c r="F307" s="52" t="s">
        <v>468</v>
      </c>
      <c r="G307" s="24">
        <v>0</v>
      </c>
      <c r="H307" s="24">
        <v>0</v>
      </c>
      <c r="I307" s="3">
        <v>270978608</v>
      </c>
      <c r="J307" s="3">
        <v>222346123</v>
      </c>
      <c r="K307" s="3"/>
      <c r="L307" s="3"/>
      <c r="M307" s="3"/>
      <c r="N307" s="3"/>
      <c r="O307" s="3"/>
      <c r="P307" s="25">
        <v>493324731</v>
      </c>
      <c r="Q307" s="26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67744653</v>
      </c>
      <c r="X307" s="3">
        <v>222346123</v>
      </c>
      <c r="Y307" s="3">
        <v>0</v>
      </c>
      <c r="Z307" s="3">
        <v>0</v>
      </c>
      <c r="AA307" s="3">
        <v>0</v>
      </c>
      <c r="AB307" s="3"/>
      <c r="AC307" s="27">
        <v>290090776</v>
      </c>
      <c r="AD307" s="28">
        <v>203233955</v>
      </c>
      <c r="AE307" s="135"/>
    </row>
    <row r="308" spans="1:31" x14ac:dyDescent="0.25">
      <c r="A308" s="29">
        <v>296</v>
      </c>
      <c r="B308" s="52"/>
      <c r="C308" s="134" t="str">
        <f>VLOOKUP(D308,[1]Hoja1!$A$2:$B$1115,2,0)</f>
        <v>15185</v>
      </c>
      <c r="D308" s="22">
        <v>800034476</v>
      </c>
      <c r="E308" s="22">
        <v>218515185</v>
      </c>
      <c r="F308" s="52" t="s">
        <v>469</v>
      </c>
      <c r="G308" s="24">
        <v>0</v>
      </c>
      <c r="H308" s="24">
        <v>0</v>
      </c>
      <c r="I308" s="3">
        <v>112364620</v>
      </c>
      <c r="J308" s="3">
        <v>112625926</v>
      </c>
      <c r="K308" s="3"/>
      <c r="L308" s="3"/>
      <c r="M308" s="3"/>
      <c r="N308" s="3"/>
      <c r="O308" s="3"/>
      <c r="P308" s="25">
        <v>224990546</v>
      </c>
      <c r="Q308" s="26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28091154</v>
      </c>
      <c r="X308" s="3">
        <v>112625926</v>
      </c>
      <c r="Y308" s="3">
        <v>0</v>
      </c>
      <c r="Z308" s="3">
        <v>0</v>
      </c>
      <c r="AA308" s="3">
        <v>0</v>
      </c>
      <c r="AB308" s="3"/>
      <c r="AC308" s="27">
        <v>140717080</v>
      </c>
      <c r="AD308" s="28">
        <v>84273466</v>
      </c>
      <c r="AE308" s="135"/>
    </row>
    <row r="309" spans="1:31" x14ac:dyDescent="0.25">
      <c r="A309" s="20">
        <v>297</v>
      </c>
      <c r="B309" s="52"/>
      <c r="C309" s="134" t="str">
        <f>VLOOKUP(D309,[1]Hoja1!$A$2:$B$1115,2,0)</f>
        <v>15187</v>
      </c>
      <c r="D309" s="22">
        <v>800014989</v>
      </c>
      <c r="E309" s="22">
        <v>218715187</v>
      </c>
      <c r="F309" s="52" t="s">
        <v>470</v>
      </c>
      <c r="G309" s="24">
        <v>0</v>
      </c>
      <c r="H309" s="24">
        <v>0</v>
      </c>
      <c r="I309" s="3">
        <v>58231785</v>
      </c>
      <c r="J309" s="3">
        <v>57131180</v>
      </c>
      <c r="K309" s="3"/>
      <c r="L309" s="3"/>
      <c r="M309" s="3"/>
      <c r="N309" s="3"/>
      <c r="O309" s="3"/>
      <c r="P309" s="25">
        <v>115362965</v>
      </c>
      <c r="Q309" s="26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14557947</v>
      </c>
      <c r="X309" s="3">
        <v>57131180</v>
      </c>
      <c r="Y309" s="3">
        <v>0</v>
      </c>
      <c r="Z309" s="3">
        <v>0</v>
      </c>
      <c r="AA309" s="3">
        <v>0</v>
      </c>
      <c r="AB309" s="3"/>
      <c r="AC309" s="27">
        <v>71689127</v>
      </c>
      <c r="AD309" s="28">
        <v>43673838</v>
      </c>
      <c r="AE309" s="135"/>
    </row>
    <row r="310" spans="1:31" x14ac:dyDescent="0.25">
      <c r="A310" s="29">
        <v>298</v>
      </c>
      <c r="B310" s="52"/>
      <c r="C310" s="134" t="str">
        <f>VLOOKUP(D310,[1]Hoja1!$A$2:$B$1115,2,0)</f>
        <v>15189</v>
      </c>
      <c r="D310" s="22">
        <v>891801988</v>
      </c>
      <c r="E310" s="22">
        <v>218915189</v>
      </c>
      <c r="F310" s="52" t="s">
        <v>471</v>
      </c>
      <c r="G310" s="24">
        <v>0</v>
      </c>
      <c r="H310" s="24">
        <v>0</v>
      </c>
      <c r="I310" s="3">
        <v>69486112</v>
      </c>
      <c r="J310" s="3">
        <v>109044515</v>
      </c>
      <c r="K310" s="3"/>
      <c r="L310" s="3"/>
      <c r="M310" s="3"/>
      <c r="N310" s="3"/>
      <c r="O310" s="3"/>
      <c r="P310" s="25">
        <v>178530627</v>
      </c>
      <c r="Q310" s="26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17371527</v>
      </c>
      <c r="X310" s="3">
        <v>109044515</v>
      </c>
      <c r="Y310" s="3">
        <v>0</v>
      </c>
      <c r="Z310" s="3">
        <v>0</v>
      </c>
      <c r="AA310" s="3">
        <v>0</v>
      </c>
      <c r="AB310" s="3"/>
      <c r="AC310" s="27">
        <v>126416042</v>
      </c>
      <c r="AD310" s="28">
        <v>52114585</v>
      </c>
      <c r="AE310" s="135"/>
    </row>
    <row r="311" spans="1:31" x14ac:dyDescent="0.25">
      <c r="A311" s="20">
        <v>299</v>
      </c>
      <c r="B311" s="52"/>
      <c r="C311" s="134" t="str">
        <f>VLOOKUP(D311,[1]Hoja1!$A$2:$B$1115,2,0)</f>
        <v>15204</v>
      </c>
      <c r="D311" s="22">
        <v>891801932</v>
      </c>
      <c r="E311" s="22">
        <v>210415204</v>
      </c>
      <c r="F311" s="52" t="s">
        <v>472</v>
      </c>
      <c r="G311" s="24">
        <v>0</v>
      </c>
      <c r="H311" s="24">
        <v>0</v>
      </c>
      <c r="I311" s="3">
        <v>124880628</v>
      </c>
      <c r="J311" s="3">
        <v>135364447</v>
      </c>
      <c r="K311" s="3"/>
      <c r="L311" s="3"/>
      <c r="M311" s="3"/>
      <c r="N311" s="3"/>
      <c r="O311" s="3"/>
      <c r="P311" s="25">
        <v>260245075</v>
      </c>
      <c r="Q311" s="26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31220157</v>
      </c>
      <c r="X311" s="3">
        <v>135364447</v>
      </c>
      <c r="Y311" s="3">
        <v>0</v>
      </c>
      <c r="Z311" s="3">
        <v>0</v>
      </c>
      <c r="AA311" s="3">
        <v>0</v>
      </c>
      <c r="AB311" s="3"/>
      <c r="AC311" s="27">
        <v>166584604</v>
      </c>
      <c r="AD311" s="28">
        <v>93660471</v>
      </c>
      <c r="AE311" s="135"/>
    </row>
    <row r="312" spans="1:31" x14ac:dyDescent="0.25">
      <c r="A312" s="29">
        <v>300</v>
      </c>
      <c r="B312" s="52"/>
      <c r="C312" s="134" t="str">
        <f>VLOOKUP(D312,[1]Hoja1!$A$2:$B$1115,2,0)</f>
        <v>15212</v>
      </c>
      <c r="D312" s="22">
        <v>891801363</v>
      </c>
      <c r="E312" s="22">
        <v>211215212</v>
      </c>
      <c r="F312" s="52" t="s">
        <v>473</v>
      </c>
      <c r="G312" s="24">
        <v>0</v>
      </c>
      <c r="H312" s="24">
        <v>0</v>
      </c>
      <c r="I312" s="3">
        <v>38878076</v>
      </c>
      <c r="J312" s="3">
        <v>44708636</v>
      </c>
      <c r="K312" s="3"/>
      <c r="L312" s="3"/>
      <c r="M312" s="3"/>
      <c r="N312" s="3"/>
      <c r="O312" s="3"/>
      <c r="P312" s="25">
        <v>83586712</v>
      </c>
      <c r="Q312" s="26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9719520</v>
      </c>
      <c r="X312" s="3">
        <v>44708636</v>
      </c>
      <c r="Y312" s="3">
        <v>0</v>
      </c>
      <c r="Z312" s="3">
        <v>0</v>
      </c>
      <c r="AA312" s="3">
        <v>0</v>
      </c>
      <c r="AB312" s="3"/>
      <c r="AC312" s="27">
        <v>54428156</v>
      </c>
      <c r="AD312" s="28">
        <v>29158556</v>
      </c>
      <c r="AE312" s="135"/>
    </row>
    <row r="313" spans="1:31" x14ac:dyDescent="0.25">
      <c r="A313" s="20">
        <v>301</v>
      </c>
      <c r="B313" s="52"/>
      <c r="C313" s="134" t="str">
        <f>VLOOKUP(D313,[1]Hoja1!$A$2:$B$1115,2,0)</f>
        <v>15215</v>
      </c>
      <c r="D313" s="22">
        <v>891855748</v>
      </c>
      <c r="E313" s="22">
        <v>211515215</v>
      </c>
      <c r="F313" s="52" t="s">
        <v>474</v>
      </c>
      <c r="G313" s="24">
        <v>0</v>
      </c>
      <c r="H313" s="24">
        <v>0</v>
      </c>
      <c r="I313" s="3">
        <v>40980943</v>
      </c>
      <c r="J313" s="3">
        <v>41280569</v>
      </c>
      <c r="K313" s="3"/>
      <c r="L313" s="3"/>
      <c r="M313" s="3"/>
      <c r="N313" s="3"/>
      <c r="O313" s="3"/>
      <c r="P313" s="25">
        <v>82261512</v>
      </c>
      <c r="Q313" s="26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10245237</v>
      </c>
      <c r="X313" s="3">
        <v>41280569</v>
      </c>
      <c r="Y313" s="3">
        <v>0</v>
      </c>
      <c r="Z313" s="3">
        <v>0</v>
      </c>
      <c r="AA313" s="3">
        <v>0</v>
      </c>
      <c r="AB313" s="3"/>
      <c r="AC313" s="27">
        <v>51525806</v>
      </c>
      <c r="AD313" s="28">
        <v>30735706</v>
      </c>
      <c r="AE313" s="135"/>
    </row>
    <row r="314" spans="1:31" x14ac:dyDescent="0.25">
      <c r="A314" s="29">
        <v>302</v>
      </c>
      <c r="B314" s="52"/>
      <c r="C314" s="134" t="str">
        <f>VLOOKUP(D314,[1]Hoja1!$A$2:$B$1115,2,0)</f>
        <v>15218</v>
      </c>
      <c r="D314" s="22">
        <v>891857920</v>
      </c>
      <c r="E314" s="22">
        <v>211815218</v>
      </c>
      <c r="F314" s="52" t="s">
        <v>475</v>
      </c>
      <c r="G314" s="24">
        <v>0</v>
      </c>
      <c r="H314" s="24">
        <v>0</v>
      </c>
      <c r="I314" s="3">
        <v>53995752</v>
      </c>
      <c r="J314" s="3">
        <v>53843333</v>
      </c>
      <c r="K314" s="3"/>
      <c r="L314" s="3"/>
      <c r="M314" s="3"/>
      <c r="N314" s="3"/>
      <c r="O314" s="3"/>
      <c r="P314" s="25">
        <v>107839085</v>
      </c>
      <c r="Q314" s="26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13498938</v>
      </c>
      <c r="X314" s="3">
        <v>53843333</v>
      </c>
      <c r="Y314" s="3">
        <v>0</v>
      </c>
      <c r="Z314" s="3">
        <v>0</v>
      </c>
      <c r="AA314" s="3">
        <v>0</v>
      </c>
      <c r="AB314" s="3"/>
      <c r="AC314" s="27">
        <v>67342271</v>
      </c>
      <c r="AD314" s="28">
        <v>40496814</v>
      </c>
      <c r="AE314" s="135"/>
    </row>
    <row r="315" spans="1:31" x14ac:dyDescent="0.25">
      <c r="A315" s="20">
        <v>303</v>
      </c>
      <c r="B315" s="52"/>
      <c r="C315" s="134" t="str">
        <f>VLOOKUP(D315,[1]Hoja1!$A$2:$B$1115,2,0)</f>
        <v>15223</v>
      </c>
      <c r="D315" s="22">
        <v>800099196</v>
      </c>
      <c r="E315" s="22">
        <v>212315223</v>
      </c>
      <c r="F315" s="52" t="s">
        <v>476</v>
      </c>
      <c r="G315" s="24">
        <v>0</v>
      </c>
      <c r="H315" s="24">
        <v>0</v>
      </c>
      <c r="I315" s="3">
        <v>345454236</v>
      </c>
      <c r="J315" s="3">
        <v>258008253</v>
      </c>
      <c r="K315" s="3"/>
      <c r="L315" s="3"/>
      <c r="M315" s="3"/>
      <c r="N315" s="3"/>
      <c r="O315" s="3"/>
      <c r="P315" s="25">
        <v>603462489</v>
      </c>
      <c r="Q315" s="26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86363559</v>
      </c>
      <c r="X315" s="3">
        <v>258008253</v>
      </c>
      <c r="Y315" s="3">
        <v>0</v>
      </c>
      <c r="Z315" s="3">
        <v>0</v>
      </c>
      <c r="AA315" s="3">
        <v>0</v>
      </c>
      <c r="AB315" s="3"/>
      <c r="AC315" s="27">
        <v>344371812</v>
      </c>
      <c r="AD315" s="28">
        <v>259090677</v>
      </c>
      <c r="AE315" s="135"/>
    </row>
    <row r="316" spans="1:31" x14ac:dyDescent="0.25">
      <c r="A316" s="29">
        <v>304</v>
      </c>
      <c r="B316" s="52"/>
      <c r="C316" s="134" t="str">
        <f>VLOOKUP(D316,[1]Hoja1!$A$2:$B$1115,2,0)</f>
        <v>15224</v>
      </c>
      <c r="D316" s="22">
        <v>891802089</v>
      </c>
      <c r="E316" s="22">
        <v>212415224</v>
      </c>
      <c r="F316" s="52" t="s">
        <v>477</v>
      </c>
      <c r="G316" s="24">
        <v>0</v>
      </c>
      <c r="H316" s="24">
        <v>0</v>
      </c>
      <c r="I316" s="3">
        <v>65873479</v>
      </c>
      <c r="J316" s="3">
        <v>77760338</v>
      </c>
      <c r="K316" s="3"/>
      <c r="L316" s="3"/>
      <c r="M316" s="3"/>
      <c r="N316" s="3"/>
      <c r="O316" s="3"/>
      <c r="P316" s="25">
        <v>143633817</v>
      </c>
      <c r="Q316" s="26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16468371</v>
      </c>
      <c r="X316" s="3">
        <v>77760338</v>
      </c>
      <c r="Y316" s="3">
        <v>0</v>
      </c>
      <c r="Z316" s="3">
        <v>0</v>
      </c>
      <c r="AA316" s="3">
        <v>0</v>
      </c>
      <c r="AB316" s="3"/>
      <c r="AC316" s="27">
        <v>94228709</v>
      </c>
      <c r="AD316" s="28">
        <v>49405108</v>
      </c>
      <c r="AE316" s="135"/>
    </row>
    <row r="317" spans="1:31" x14ac:dyDescent="0.25">
      <c r="A317" s="20">
        <v>305</v>
      </c>
      <c r="B317" s="52"/>
      <c r="C317" s="134" t="str">
        <f>VLOOKUP(D317,[1]Hoja1!$A$2:$B$1115,2,0)</f>
        <v>15226</v>
      </c>
      <c r="D317" s="22">
        <v>891855769</v>
      </c>
      <c r="E317" s="22">
        <v>212615226</v>
      </c>
      <c r="F317" s="52" t="s">
        <v>478</v>
      </c>
      <c r="G317" s="24">
        <v>0</v>
      </c>
      <c r="H317" s="24">
        <v>0</v>
      </c>
      <c r="I317" s="3">
        <v>27415645</v>
      </c>
      <c r="J317" s="3">
        <v>36867708</v>
      </c>
      <c r="K317" s="3"/>
      <c r="L317" s="3"/>
      <c r="M317" s="3"/>
      <c r="N317" s="3"/>
      <c r="O317" s="3"/>
      <c r="P317" s="25">
        <v>64283353</v>
      </c>
      <c r="Q317" s="26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6853911</v>
      </c>
      <c r="X317" s="3">
        <v>36867708</v>
      </c>
      <c r="Y317" s="3">
        <v>0</v>
      </c>
      <c r="Z317" s="3">
        <v>0</v>
      </c>
      <c r="AA317" s="3">
        <v>0</v>
      </c>
      <c r="AB317" s="3"/>
      <c r="AC317" s="27">
        <v>43721619</v>
      </c>
      <c r="AD317" s="28">
        <v>20561734</v>
      </c>
      <c r="AE317" s="135"/>
    </row>
    <row r="318" spans="1:31" x14ac:dyDescent="0.25">
      <c r="A318" s="29">
        <v>306</v>
      </c>
      <c r="B318" s="52"/>
      <c r="C318" s="134" t="str">
        <f>VLOOKUP(D318,[1]Hoja1!$A$2:$B$1115,2,0)</f>
        <v>15232</v>
      </c>
      <c r="D318" s="22">
        <v>800099723</v>
      </c>
      <c r="E318" s="22">
        <v>213215232</v>
      </c>
      <c r="F318" s="52" t="s">
        <v>479</v>
      </c>
      <c r="G318" s="24">
        <v>0</v>
      </c>
      <c r="H318" s="24">
        <v>0</v>
      </c>
      <c r="I318" s="3">
        <v>62507672</v>
      </c>
      <c r="J318" s="3">
        <v>70654664</v>
      </c>
      <c r="K318" s="3"/>
      <c r="L318" s="3"/>
      <c r="M318" s="3"/>
      <c r="N318" s="3"/>
      <c r="O318" s="3"/>
      <c r="P318" s="25">
        <v>133162336</v>
      </c>
      <c r="Q318" s="26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15626919</v>
      </c>
      <c r="X318" s="3">
        <v>70654664</v>
      </c>
      <c r="Y318" s="3">
        <v>0</v>
      </c>
      <c r="Z318" s="3">
        <v>0</v>
      </c>
      <c r="AA318" s="3">
        <v>0</v>
      </c>
      <c r="AB318" s="3"/>
      <c r="AC318" s="27">
        <v>86281583</v>
      </c>
      <c r="AD318" s="28">
        <v>46880753</v>
      </c>
      <c r="AE318" s="135"/>
    </row>
    <row r="319" spans="1:31" x14ac:dyDescent="0.25">
      <c r="A319" s="20">
        <v>307</v>
      </c>
      <c r="B319" s="52"/>
      <c r="C319" s="134" t="str">
        <f>VLOOKUP(D319,[1]Hoja1!$A$2:$B$1115,2,0)</f>
        <v>15236</v>
      </c>
      <c r="D319" s="22">
        <v>800131177</v>
      </c>
      <c r="E319" s="22">
        <v>213615236</v>
      </c>
      <c r="F319" s="52" t="s">
        <v>480</v>
      </c>
      <c r="G319" s="24">
        <v>0</v>
      </c>
      <c r="H319" s="24">
        <v>0</v>
      </c>
      <c r="I319" s="3">
        <v>29158922</v>
      </c>
      <c r="J319" s="3">
        <v>39572677</v>
      </c>
      <c r="K319" s="3"/>
      <c r="L319" s="3"/>
      <c r="M319" s="3"/>
      <c r="N319" s="3"/>
      <c r="O319" s="3"/>
      <c r="P319" s="25">
        <v>68731599</v>
      </c>
      <c r="Q319" s="26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7289730</v>
      </c>
      <c r="X319" s="3">
        <v>39572677</v>
      </c>
      <c r="Y319" s="3">
        <v>0</v>
      </c>
      <c r="Z319" s="3">
        <v>0</v>
      </c>
      <c r="AA319" s="3">
        <v>0</v>
      </c>
      <c r="AB319" s="3"/>
      <c r="AC319" s="27">
        <v>46862407</v>
      </c>
      <c r="AD319" s="28">
        <v>21869192</v>
      </c>
      <c r="AE319" s="135"/>
    </row>
    <row r="320" spans="1:31" x14ac:dyDescent="0.25">
      <c r="A320" s="29">
        <v>308</v>
      </c>
      <c r="B320" s="52"/>
      <c r="C320" s="134" t="str">
        <f>VLOOKUP(D320,[1]Hoja1!$A$2:$B$1115,2,0)</f>
        <v>15244</v>
      </c>
      <c r="D320" s="22">
        <v>891857844</v>
      </c>
      <c r="E320" s="22">
        <v>214415244</v>
      </c>
      <c r="F320" s="52" t="s">
        <v>481</v>
      </c>
      <c r="G320" s="24">
        <v>0</v>
      </c>
      <c r="H320" s="24">
        <v>0</v>
      </c>
      <c r="I320" s="3">
        <v>94982432</v>
      </c>
      <c r="J320" s="3">
        <v>95259974</v>
      </c>
      <c r="K320" s="3"/>
      <c r="L320" s="3"/>
      <c r="M320" s="3"/>
      <c r="N320" s="3"/>
      <c r="O320" s="3"/>
      <c r="P320" s="25">
        <v>190242406</v>
      </c>
      <c r="Q320" s="26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23745609</v>
      </c>
      <c r="X320" s="3">
        <v>95259974</v>
      </c>
      <c r="Y320" s="3">
        <v>0</v>
      </c>
      <c r="Z320" s="3">
        <v>0</v>
      </c>
      <c r="AA320" s="3">
        <v>0</v>
      </c>
      <c r="AB320" s="3"/>
      <c r="AC320" s="27">
        <v>119005583</v>
      </c>
      <c r="AD320" s="28">
        <v>71236823</v>
      </c>
      <c r="AE320" s="135"/>
    </row>
    <row r="321" spans="1:31" x14ac:dyDescent="0.25">
      <c r="A321" s="20">
        <v>309</v>
      </c>
      <c r="B321" s="52"/>
      <c r="C321" s="134" t="str">
        <f>VLOOKUP(D321,[1]Hoja1!$A$2:$B$1115,2,0)</f>
        <v>15248</v>
      </c>
      <c r="D321" s="22">
        <v>800031073</v>
      </c>
      <c r="E321" s="22">
        <v>214815248</v>
      </c>
      <c r="F321" s="52" t="s">
        <v>482</v>
      </c>
      <c r="G321" s="24">
        <v>0</v>
      </c>
      <c r="H321" s="24">
        <v>0</v>
      </c>
      <c r="I321" s="3">
        <v>41325231</v>
      </c>
      <c r="J321" s="3">
        <v>53428618</v>
      </c>
      <c r="K321" s="3"/>
      <c r="L321" s="3"/>
      <c r="M321" s="3"/>
      <c r="N321" s="3"/>
      <c r="O321" s="3"/>
      <c r="P321" s="25">
        <v>94753849</v>
      </c>
      <c r="Q321" s="26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10331307</v>
      </c>
      <c r="X321" s="3">
        <v>53428618</v>
      </c>
      <c r="Y321" s="3">
        <v>0</v>
      </c>
      <c r="Z321" s="3">
        <v>0</v>
      </c>
      <c r="AA321" s="3">
        <v>0</v>
      </c>
      <c r="AB321" s="3"/>
      <c r="AC321" s="27">
        <v>63759925</v>
      </c>
      <c r="AD321" s="28">
        <v>30993924</v>
      </c>
      <c r="AE321" s="135"/>
    </row>
    <row r="322" spans="1:31" x14ac:dyDescent="0.25">
      <c r="A322" s="29">
        <v>310</v>
      </c>
      <c r="B322" s="52"/>
      <c r="C322" s="134" t="str">
        <f>VLOOKUP(D322,[1]Hoja1!$A$2:$B$1115,2,0)</f>
        <v>15272</v>
      </c>
      <c r="D322" s="22">
        <v>891856288</v>
      </c>
      <c r="E322" s="22">
        <v>217215272</v>
      </c>
      <c r="F322" s="52" t="s">
        <v>483</v>
      </c>
      <c r="G322" s="24">
        <v>0</v>
      </c>
      <c r="H322" s="24">
        <v>0</v>
      </c>
      <c r="I322" s="3">
        <v>61775166</v>
      </c>
      <c r="J322" s="3">
        <v>80110076</v>
      </c>
      <c r="K322" s="3"/>
      <c r="L322" s="3"/>
      <c r="M322" s="3"/>
      <c r="N322" s="3"/>
      <c r="O322" s="3"/>
      <c r="P322" s="25">
        <v>141885242</v>
      </c>
      <c r="Q322" s="26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15443793</v>
      </c>
      <c r="X322" s="3">
        <v>80110076</v>
      </c>
      <c r="Y322" s="3">
        <v>0</v>
      </c>
      <c r="Z322" s="3">
        <v>0</v>
      </c>
      <c r="AA322" s="3">
        <v>0</v>
      </c>
      <c r="AB322" s="3"/>
      <c r="AC322" s="27">
        <v>95553869</v>
      </c>
      <c r="AD322" s="28">
        <v>46331373</v>
      </c>
      <c r="AE322" s="135"/>
    </row>
    <row r="323" spans="1:31" x14ac:dyDescent="0.25">
      <c r="A323" s="20">
        <v>311</v>
      </c>
      <c r="B323" s="52"/>
      <c r="C323" s="134" t="str">
        <f>VLOOKUP(D323,[1]Hoja1!$A$2:$B$1115,2,0)</f>
        <v>15276</v>
      </c>
      <c r="D323" s="22">
        <v>800026368</v>
      </c>
      <c r="E323" s="22">
        <v>217615276</v>
      </c>
      <c r="F323" s="52" t="s">
        <v>484</v>
      </c>
      <c r="G323" s="24">
        <v>0</v>
      </c>
      <c r="H323" s="24">
        <v>0</v>
      </c>
      <c r="I323" s="3">
        <v>42934116</v>
      </c>
      <c r="J323" s="3">
        <v>51561373</v>
      </c>
      <c r="K323" s="3"/>
      <c r="L323" s="3"/>
      <c r="M323" s="3"/>
      <c r="N323" s="3"/>
      <c r="O323" s="3"/>
      <c r="P323" s="25">
        <v>94495489</v>
      </c>
      <c r="Q323" s="26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10733529</v>
      </c>
      <c r="X323" s="3">
        <v>51561373</v>
      </c>
      <c r="Y323" s="3">
        <v>0</v>
      </c>
      <c r="Z323" s="3">
        <v>0</v>
      </c>
      <c r="AA323" s="3">
        <v>0</v>
      </c>
      <c r="AB323" s="3"/>
      <c r="AC323" s="27">
        <v>62294902</v>
      </c>
      <c r="AD323" s="28">
        <v>32200587</v>
      </c>
      <c r="AE323" s="135"/>
    </row>
    <row r="324" spans="1:31" x14ac:dyDescent="0.25">
      <c r="A324" s="29">
        <v>312</v>
      </c>
      <c r="B324" s="52"/>
      <c r="C324" s="134" t="str">
        <f>VLOOKUP(D324,[1]Hoja1!$A$2:$B$1115,2,0)</f>
        <v>15293</v>
      </c>
      <c r="D324" s="22">
        <v>800020045</v>
      </c>
      <c r="E324" s="22">
        <v>219315293</v>
      </c>
      <c r="F324" s="52" t="s">
        <v>485</v>
      </c>
      <c r="G324" s="24">
        <v>0</v>
      </c>
      <c r="H324" s="24">
        <v>0</v>
      </c>
      <c r="I324" s="3">
        <v>53476403</v>
      </c>
      <c r="J324" s="3">
        <v>61385896</v>
      </c>
      <c r="K324" s="3"/>
      <c r="L324" s="3"/>
      <c r="M324" s="3"/>
      <c r="N324" s="3"/>
      <c r="O324" s="3"/>
      <c r="P324" s="25">
        <v>114862299</v>
      </c>
      <c r="Q324" s="26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13369101</v>
      </c>
      <c r="X324" s="3">
        <v>61385896</v>
      </c>
      <c r="Y324" s="3">
        <v>0</v>
      </c>
      <c r="Z324" s="3">
        <v>0</v>
      </c>
      <c r="AA324" s="3">
        <v>0</v>
      </c>
      <c r="AB324" s="3"/>
      <c r="AC324" s="27">
        <v>74754997</v>
      </c>
      <c r="AD324" s="28">
        <v>40107302</v>
      </c>
      <c r="AE324" s="135"/>
    </row>
    <row r="325" spans="1:31" x14ac:dyDescent="0.25">
      <c r="A325" s="20">
        <v>313</v>
      </c>
      <c r="B325" s="52"/>
      <c r="C325" s="134" t="str">
        <f>VLOOKUP(D325,[1]Hoja1!$A$2:$B$1115,2,0)</f>
        <v>15296</v>
      </c>
      <c r="D325" s="22">
        <v>891857764</v>
      </c>
      <c r="E325" s="22">
        <v>219615296</v>
      </c>
      <c r="F325" s="52" t="s">
        <v>486</v>
      </c>
      <c r="G325" s="24">
        <v>0</v>
      </c>
      <c r="H325" s="24">
        <v>0</v>
      </c>
      <c r="I325" s="3">
        <v>81769322</v>
      </c>
      <c r="J325" s="3">
        <v>98438374</v>
      </c>
      <c r="K325" s="3"/>
      <c r="L325" s="3"/>
      <c r="M325" s="3"/>
      <c r="N325" s="3"/>
      <c r="O325" s="3"/>
      <c r="P325" s="25">
        <v>180207696</v>
      </c>
      <c r="Q325" s="26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20442330</v>
      </c>
      <c r="X325" s="3">
        <v>98438374</v>
      </c>
      <c r="Y325" s="3">
        <v>0</v>
      </c>
      <c r="Z325" s="3">
        <v>0</v>
      </c>
      <c r="AA325" s="3">
        <v>0</v>
      </c>
      <c r="AB325" s="3"/>
      <c r="AC325" s="27">
        <v>118880704</v>
      </c>
      <c r="AD325" s="28">
        <v>61326992</v>
      </c>
      <c r="AE325" s="135"/>
    </row>
    <row r="326" spans="1:31" x14ac:dyDescent="0.25">
      <c r="A326" s="29">
        <v>314</v>
      </c>
      <c r="B326" s="52"/>
      <c r="C326" s="134" t="str">
        <f>VLOOKUP(D326,[1]Hoja1!$A$2:$B$1115,2,0)</f>
        <v>15299</v>
      </c>
      <c r="D326" s="22">
        <v>800025608</v>
      </c>
      <c r="E326" s="22">
        <v>219915299</v>
      </c>
      <c r="F326" s="52" t="s">
        <v>487</v>
      </c>
      <c r="G326" s="24">
        <v>0</v>
      </c>
      <c r="H326" s="24">
        <v>0</v>
      </c>
      <c r="I326" s="3">
        <v>180242196</v>
      </c>
      <c r="J326" s="3">
        <v>227581686</v>
      </c>
      <c r="K326" s="3"/>
      <c r="L326" s="3"/>
      <c r="M326" s="3"/>
      <c r="N326" s="3"/>
      <c r="O326" s="3"/>
      <c r="P326" s="25">
        <v>407823882</v>
      </c>
      <c r="Q326" s="26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45060549</v>
      </c>
      <c r="X326" s="3">
        <v>227581686</v>
      </c>
      <c r="Y326" s="3">
        <v>0</v>
      </c>
      <c r="Z326" s="3">
        <v>0</v>
      </c>
      <c r="AA326" s="3">
        <v>0</v>
      </c>
      <c r="AB326" s="3"/>
      <c r="AC326" s="27">
        <v>272642235</v>
      </c>
      <c r="AD326" s="28">
        <v>135181647</v>
      </c>
      <c r="AE326" s="135"/>
    </row>
    <row r="327" spans="1:31" x14ac:dyDescent="0.25">
      <c r="A327" s="20">
        <v>315</v>
      </c>
      <c r="B327" s="52"/>
      <c r="C327" s="134" t="str">
        <f>VLOOKUP(D327,[1]Hoja1!$A$2:$B$1115,2,0)</f>
        <v>15317</v>
      </c>
      <c r="D327" s="22">
        <v>800012631</v>
      </c>
      <c r="E327" s="22">
        <v>211715317</v>
      </c>
      <c r="F327" s="52" t="s">
        <v>488</v>
      </c>
      <c r="G327" s="24">
        <v>0</v>
      </c>
      <c r="H327" s="24">
        <v>0</v>
      </c>
      <c r="I327" s="3">
        <v>21024942</v>
      </c>
      <c r="J327" s="3">
        <v>23645640</v>
      </c>
      <c r="K327" s="3"/>
      <c r="L327" s="3"/>
      <c r="M327" s="3"/>
      <c r="N327" s="3"/>
      <c r="O327" s="3"/>
      <c r="P327" s="25">
        <v>44670582</v>
      </c>
      <c r="Q327" s="26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5256237</v>
      </c>
      <c r="X327" s="3">
        <v>23645640</v>
      </c>
      <c r="Y327" s="3">
        <v>0</v>
      </c>
      <c r="Z327" s="3">
        <v>0</v>
      </c>
      <c r="AA327" s="3">
        <v>0</v>
      </c>
      <c r="AB327" s="3"/>
      <c r="AC327" s="27">
        <v>28901877</v>
      </c>
      <c r="AD327" s="28">
        <v>15768705</v>
      </c>
      <c r="AE327" s="135"/>
    </row>
    <row r="328" spans="1:31" x14ac:dyDescent="0.25">
      <c r="A328" s="29">
        <v>316</v>
      </c>
      <c r="B328" s="52"/>
      <c r="C328" s="134" t="str">
        <f>VLOOKUP(D328,[1]Hoja1!$A$2:$B$1115,2,0)</f>
        <v>15322</v>
      </c>
      <c r="D328" s="22">
        <v>800013683</v>
      </c>
      <c r="E328" s="22">
        <v>212215322</v>
      </c>
      <c r="F328" s="52" t="s">
        <v>489</v>
      </c>
      <c r="G328" s="24">
        <v>0</v>
      </c>
      <c r="H328" s="24">
        <v>0</v>
      </c>
      <c r="I328" s="3">
        <v>117247424</v>
      </c>
      <c r="J328" s="3">
        <v>166887862</v>
      </c>
      <c r="K328" s="3"/>
      <c r="L328" s="3"/>
      <c r="M328" s="3"/>
      <c r="N328" s="3"/>
      <c r="O328" s="3"/>
      <c r="P328" s="25">
        <v>284135286</v>
      </c>
      <c r="Q328" s="26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29311857</v>
      </c>
      <c r="X328" s="3">
        <v>166887862</v>
      </c>
      <c r="Y328" s="3">
        <v>0</v>
      </c>
      <c r="Z328" s="3">
        <v>0</v>
      </c>
      <c r="AA328" s="3">
        <v>0</v>
      </c>
      <c r="AB328" s="3"/>
      <c r="AC328" s="27">
        <v>196199719</v>
      </c>
      <c r="AD328" s="28">
        <v>87935567</v>
      </c>
      <c r="AE328" s="135"/>
    </row>
    <row r="329" spans="1:31" x14ac:dyDescent="0.25">
      <c r="A329" s="20">
        <v>317</v>
      </c>
      <c r="B329" s="52"/>
      <c r="C329" s="134" t="str">
        <f>VLOOKUP(D329,[1]Hoja1!$A$2:$B$1115,2,0)</f>
        <v>15325</v>
      </c>
      <c r="D329" s="22">
        <v>891800896</v>
      </c>
      <c r="E329" s="22">
        <v>212515325</v>
      </c>
      <c r="F329" s="52" t="s">
        <v>490</v>
      </c>
      <c r="G329" s="24">
        <v>0</v>
      </c>
      <c r="H329" s="24">
        <v>0</v>
      </c>
      <c r="I329" s="3">
        <v>34203866</v>
      </c>
      <c r="J329" s="3">
        <v>43545883</v>
      </c>
      <c r="K329" s="3"/>
      <c r="L329" s="3"/>
      <c r="M329" s="3"/>
      <c r="N329" s="3"/>
      <c r="O329" s="3"/>
      <c r="P329" s="25">
        <v>77749749</v>
      </c>
      <c r="Q329" s="26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8550966</v>
      </c>
      <c r="X329" s="3">
        <v>43545883</v>
      </c>
      <c r="Y329" s="3">
        <v>0</v>
      </c>
      <c r="Z329" s="3">
        <v>0</v>
      </c>
      <c r="AA329" s="3">
        <v>0</v>
      </c>
      <c r="AB329" s="3"/>
      <c r="AC329" s="27">
        <v>52096849</v>
      </c>
      <c r="AD329" s="28">
        <v>25652900</v>
      </c>
      <c r="AE329" s="135"/>
    </row>
    <row r="330" spans="1:31" x14ac:dyDescent="0.25">
      <c r="A330" s="29">
        <v>318</v>
      </c>
      <c r="B330" s="52"/>
      <c r="C330" s="134" t="str">
        <f>VLOOKUP(D330,[1]Hoja1!$A$2:$B$1115,2,0)</f>
        <v>15332</v>
      </c>
      <c r="D330" s="22">
        <v>800099202</v>
      </c>
      <c r="E330" s="22">
        <v>213215332</v>
      </c>
      <c r="F330" s="52" t="s">
        <v>491</v>
      </c>
      <c r="G330" s="24">
        <v>0</v>
      </c>
      <c r="H330" s="24">
        <v>0</v>
      </c>
      <c r="I330" s="3">
        <v>87209401</v>
      </c>
      <c r="J330" s="3">
        <v>92733061</v>
      </c>
      <c r="K330" s="3"/>
      <c r="L330" s="3"/>
      <c r="M330" s="3"/>
      <c r="N330" s="3"/>
      <c r="O330" s="3"/>
      <c r="P330" s="25">
        <v>179942462</v>
      </c>
      <c r="Q330" s="26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21802350</v>
      </c>
      <c r="X330" s="3">
        <v>92733061</v>
      </c>
      <c r="Y330" s="3">
        <v>0</v>
      </c>
      <c r="Z330" s="3">
        <v>0</v>
      </c>
      <c r="AA330" s="3">
        <v>0</v>
      </c>
      <c r="AB330" s="3"/>
      <c r="AC330" s="27">
        <v>114535411</v>
      </c>
      <c r="AD330" s="28">
        <v>65407051</v>
      </c>
      <c r="AE330" s="135"/>
    </row>
    <row r="331" spans="1:31" x14ac:dyDescent="0.25">
      <c r="A331" s="20">
        <v>319</v>
      </c>
      <c r="B331" s="52"/>
      <c r="C331" s="134" t="str">
        <f>VLOOKUP(D331,[1]Hoja1!$A$2:$B$1115,2,0)</f>
        <v>15362</v>
      </c>
      <c r="D331" s="22">
        <v>891856077</v>
      </c>
      <c r="E331" s="22">
        <v>216215362</v>
      </c>
      <c r="F331" s="52" t="s">
        <v>492</v>
      </c>
      <c r="G331" s="24">
        <v>0</v>
      </c>
      <c r="H331" s="24">
        <v>0</v>
      </c>
      <c r="I331" s="3">
        <v>26694954</v>
      </c>
      <c r="J331" s="3">
        <v>37664215</v>
      </c>
      <c r="K331" s="3"/>
      <c r="L331" s="3"/>
      <c r="M331" s="3"/>
      <c r="N331" s="3"/>
      <c r="O331" s="3"/>
      <c r="P331" s="25">
        <v>64359169</v>
      </c>
      <c r="Q331" s="26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6673740</v>
      </c>
      <c r="X331" s="3">
        <v>37664215</v>
      </c>
      <c r="Y331" s="3">
        <v>0</v>
      </c>
      <c r="Z331" s="3">
        <v>0</v>
      </c>
      <c r="AA331" s="3">
        <v>0</v>
      </c>
      <c r="AB331" s="3"/>
      <c r="AC331" s="27">
        <v>44337955</v>
      </c>
      <c r="AD331" s="28">
        <v>20021214</v>
      </c>
      <c r="AE331" s="135"/>
    </row>
    <row r="332" spans="1:31" x14ac:dyDescent="0.25">
      <c r="A332" s="29">
        <v>320</v>
      </c>
      <c r="B332" s="52"/>
      <c r="C332" s="134" t="str">
        <f>VLOOKUP(D332,[1]Hoja1!$A$2:$B$1115,2,0)</f>
        <v>15367</v>
      </c>
      <c r="D332" s="22">
        <v>891801376</v>
      </c>
      <c r="E332" s="22">
        <v>216715367</v>
      </c>
      <c r="F332" s="52" t="s">
        <v>493</v>
      </c>
      <c r="G332" s="24">
        <v>0</v>
      </c>
      <c r="H332" s="24">
        <v>0</v>
      </c>
      <c r="I332" s="3">
        <v>103380384</v>
      </c>
      <c r="J332" s="3">
        <v>111890031</v>
      </c>
      <c r="K332" s="3"/>
      <c r="L332" s="3"/>
      <c r="M332" s="3"/>
      <c r="N332" s="3"/>
      <c r="O332" s="3"/>
      <c r="P332" s="25">
        <v>215270415</v>
      </c>
      <c r="Q332" s="26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25845096</v>
      </c>
      <c r="X332" s="3">
        <v>111890031</v>
      </c>
      <c r="Y332" s="3">
        <v>0</v>
      </c>
      <c r="Z332" s="3">
        <v>0</v>
      </c>
      <c r="AA332" s="3">
        <v>0</v>
      </c>
      <c r="AB332" s="3"/>
      <c r="AC332" s="27">
        <v>137735127</v>
      </c>
      <c r="AD332" s="28">
        <v>77535288</v>
      </c>
      <c r="AE332" s="135"/>
    </row>
    <row r="333" spans="1:31" x14ac:dyDescent="0.25">
      <c r="A333" s="20">
        <v>321</v>
      </c>
      <c r="B333" s="52"/>
      <c r="C333" s="134" t="str">
        <f>VLOOKUP(D333,[1]Hoja1!$A$2:$B$1115,2,0)</f>
        <v>15368</v>
      </c>
      <c r="D333" s="22">
        <v>891856593</v>
      </c>
      <c r="E333" s="22">
        <v>216815368</v>
      </c>
      <c r="F333" s="52" t="s">
        <v>330</v>
      </c>
      <c r="G333" s="24">
        <v>0</v>
      </c>
      <c r="H333" s="24">
        <v>0</v>
      </c>
      <c r="I333" s="3">
        <v>99778936</v>
      </c>
      <c r="J333" s="3">
        <v>90157401</v>
      </c>
      <c r="K333" s="3"/>
      <c r="L333" s="3"/>
      <c r="M333" s="3"/>
      <c r="N333" s="3"/>
      <c r="O333" s="3"/>
      <c r="P333" s="25">
        <v>189936337</v>
      </c>
      <c r="Q333" s="26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24944733</v>
      </c>
      <c r="X333" s="3">
        <v>90157401</v>
      </c>
      <c r="Y333" s="3">
        <v>0</v>
      </c>
      <c r="Z333" s="3">
        <v>0</v>
      </c>
      <c r="AA333" s="3">
        <v>0</v>
      </c>
      <c r="AB333" s="3"/>
      <c r="AC333" s="27">
        <v>115102134</v>
      </c>
      <c r="AD333" s="28">
        <v>74834203</v>
      </c>
      <c r="AE333" s="135"/>
    </row>
    <row r="334" spans="1:31" x14ac:dyDescent="0.25">
      <c r="A334" s="29">
        <v>322</v>
      </c>
      <c r="B334" s="52"/>
      <c r="C334" s="134" t="str">
        <f>VLOOKUP(D334,[1]Hoja1!$A$2:$B$1115,2,0)</f>
        <v>15377</v>
      </c>
      <c r="D334" s="22">
        <v>800099206</v>
      </c>
      <c r="E334" s="22">
        <v>217715377</v>
      </c>
      <c r="F334" s="52" t="s">
        <v>494</v>
      </c>
      <c r="G334" s="24">
        <v>0</v>
      </c>
      <c r="H334" s="24">
        <v>0</v>
      </c>
      <c r="I334" s="3">
        <v>63326271</v>
      </c>
      <c r="J334" s="3">
        <v>59507679</v>
      </c>
      <c r="K334" s="3"/>
      <c r="L334" s="3"/>
      <c r="M334" s="3"/>
      <c r="N334" s="3"/>
      <c r="O334" s="3"/>
      <c r="P334" s="25">
        <v>122833950</v>
      </c>
      <c r="Q334" s="26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15831567</v>
      </c>
      <c r="X334" s="3">
        <v>59507679</v>
      </c>
      <c r="Y334" s="3">
        <v>0</v>
      </c>
      <c r="Z334" s="3">
        <v>0</v>
      </c>
      <c r="AA334" s="3">
        <v>0</v>
      </c>
      <c r="AB334" s="3"/>
      <c r="AC334" s="27">
        <v>75339246</v>
      </c>
      <c r="AD334" s="28">
        <v>47494704</v>
      </c>
      <c r="AE334" s="135"/>
    </row>
    <row r="335" spans="1:31" x14ac:dyDescent="0.25">
      <c r="A335" s="20">
        <v>323</v>
      </c>
      <c r="B335" s="52"/>
      <c r="C335" s="134" t="str">
        <f>VLOOKUP(D335,[1]Hoja1!$A$2:$B$1115,2,0)</f>
        <v>15380</v>
      </c>
      <c r="D335" s="22">
        <v>800099665</v>
      </c>
      <c r="E335" s="22">
        <v>218015380</v>
      </c>
      <c r="F335" s="52" t="s">
        <v>495</v>
      </c>
      <c r="G335" s="24">
        <v>0</v>
      </c>
      <c r="H335" s="24">
        <v>0</v>
      </c>
      <c r="I335" s="3">
        <v>28283370</v>
      </c>
      <c r="J335" s="3">
        <v>32694258</v>
      </c>
      <c r="K335" s="3"/>
      <c r="L335" s="3"/>
      <c r="M335" s="3"/>
      <c r="N335" s="3"/>
      <c r="O335" s="3"/>
      <c r="P335" s="25">
        <v>60977628</v>
      </c>
      <c r="Q335" s="26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7070844</v>
      </c>
      <c r="X335" s="3">
        <v>32694258</v>
      </c>
      <c r="Y335" s="3">
        <v>0</v>
      </c>
      <c r="Z335" s="3">
        <v>0</v>
      </c>
      <c r="AA335" s="3">
        <v>0</v>
      </c>
      <c r="AB335" s="3"/>
      <c r="AC335" s="27">
        <v>39765102</v>
      </c>
      <c r="AD335" s="28">
        <v>21212526</v>
      </c>
      <c r="AE335" s="135"/>
    </row>
    <row r="336" spans="1:31" x14ac:dyDescent="0.25">
      <c r="A336" s="29">
        <v>324</v>
      </c>
      <c r="B336" s="52"/>
      <c r="C336" s="134" t="str">
        <f>VLOOKUP(D336,[1]Hoja1!$A$2:$B$1115,2,0)</f>
        <v>15401</v>
      </c>
      <c r="D336" s="22">
        <v>800006541</v>
      </c>
      <c r="E336" s="22">
        <v>210115401</v>
      </c>
      <c r="F336" s="52" t="s">
        <v>496</v>
      </c>
      <c r="G336" s="24">
        <v>0</v>
      </c>
      <c r="H336" s="24">
        <v>0</v>
      </c>
      <c r="I336" s="3">
        <v>13984848</v>
      </c>
      <c r="J336" s="3">
        <v>14859238</v>
      </c>
      <c r="K336" s="3"/>
      <c r="L336" s="3"/>
      <c r="M336" s="3"/>
      <c r="N336" s="3"/>
      <c r="O336" s="3"/>
      <c r="P336" s="25">
        <v>28844086</v>
      </c>
      <c r="Q336" s="26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3496212</v>
      </c>
      <c r="X336" s="3">
        <v>14859238</v>
      </c>
      <c r="Y336" s="3">
        <v>0</v>
      </c>
      <c r="Z336" s="3">
        <v>0</v>
      </c>
      <c r="AA336" s="3">
        <v>0</v>
      </c>
      <c r="AB336" s="3"/>
      <c r="AC336" s="27">
        <v>18355450</v>
      </c>
      <c r="AD336" s="28">
        <v>10488636</v>
      </c>
      <c r="AE336" s="135"/>
    </row>
    <row r="337" spans="1:31" x14ac:dyDescent="0.25">
      <c r="A337" s="20">
        <v>325</v>
      </c>
      <c r="B337" s="52"/>
      <c r="C337" s="134" t="str">
        <f>VLOOKUP(D337,[1]Hoja1!$A$2:$B$1115,2,0)</f>
        <v>15403</v>
      </c>
      <c r="D337" s="22">
        <v>891856257</v>
      </c>
      <c r="E337" s="22">
        <v>210315403</v>
      </c>
      <c r="F337" s="52" t="s">
        <v>497</v>
      </c>
      <c r="G337" s="24">
        <v>0</v>
      </c>
      <c r="H337" s="24">
        <v>0</v>
      </c>
      <c r="I337" s="3">
        <v>38296858</v>
      </c>
      <c r="J337" s="3">
        <v>48040055</v>
      </c>
      <c r="K337" s="3"/>
      <c r="L337" s="3"/>
      <c r="M337" s="3"/>
      <c r="N337" s="3"/>
      <c r="O337" s="3"/>
      <c r="P337" s="25">
        <v>86336913</v>
      </c>
      <c r="Q337" s="26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9574215</v>
      </c>
      <c r="X337" s="3">
        <v>48040055</v>
      </c>
      <c r="Y337" s="3">
        <v>0</v>
      </c>
      <c r="Z337" s="3">
        <v>0</v>
      </c>
      <c r="AA337" s="3">
        <v>0</v>
      </c>
      <c r="AB337" s="3"/>
      <c r="AC337" s="27">
        <v>57614270</v>
      </c>
      <c r="AD337" s="28">
        <v>28722643</v>
      </c>
      <c r="AE337" s="135"/>
    </row>
    <row r="338" spans="1:31" x14ac:dyDescent="0.25">
      <c r="A338" s="29">
        <v>326</v>
      </c>
      <c r="B338" s="52"/>
      <c r="C338" s="134" t="str">
        <f>VLOOKUP(D338,[1]Hoja1!$A$2:$B$1115,2,0)</f>
        <v>15407</v>
      </c>
      <c r="D338" s="22">
        <v>891801268</v>
      </c>
      <c r="E338" s="22">
        <v>210715407</v>
      </c>
      <c r="F338" s="52" t="s">
        <v>498</v>
      </c>
      <c r="G338" s="24">
        <v>0</v>
      </c>
      <c r="H338" s="24">
        <v>0</v>
      </c>
      <c r="I338" s="3">
        <v>223095772</v>
      </c>
      <c r="J338" s="3">
        <v>275960442</v>
      </c>
      <c r="K338" s="3"/>
      <c r="L338" s="3"/>
      <c r="M338" s="3"/>
      <c r="N338" s="3"/>
      <c r="O338" s="3"/>
      <c r="P338" s="25">
        <v>499056214</v>
      </c>
      <c r="Q338" s="26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55773942</v>
      </c>
      <c r="X338" s="3">
        <v>275960442</v>
      </c>
      <c r="Y338" s="3">
        <v>0</v>
      </c>
      <c r="Z338" s="3">
        <v>0</v>
      </c>
      <c r="AA338" s="3">
        <v>0</v>
      </c>
      <c r="AB338" s="3"/>
      <c r="AC338" s="27">
        <v>331734384</v>
      </c>
      <c r="AD338" s="28">
        <v>167321830</v>
      </c>
      <c r="AE338" s="135"/>
    </row>
    <row r="339" spans="1:31" x14ac:dyDescent="0.25">
      <c r="A339" s="20">
        <v>327</v>
      </c>
      <c r="B339" s="52"/>
      <c r="C339" s="134" t="str">
        <f>VLOOKUP(D339,[1]Hoja1!$A$2:$B$1115,2,0)</f>
        <v>15425</v>
      </c>
      <c r="D339" s="22">
        <v>891801129</v>
      </c>
      <c r="E339" s="22">
        <v>212515425</v>
      </c>
      <c r="F339" s="52" t="s">
        <v>499</v>
      </c>
      <c r="G339" s="24">
        <v>0</v>
      </c>
      <c r="H339" s="24">
        <v>0</v>
      </c>
      <c r="I339" s="3">
        <v>42573873</v>
      </c>
      <c r="J339" s="3">
        <v>65976571</v>
      </c>
      <c r="K339" s="3"/>
      <c r="L339" s="3"/>
      <c r="M339" s="3"/>
      <c r="N339" s="3"/>
      <c r="O339" s="3"/>
      <c r="P339" s="25">
        <v>108550444</v>
      </c>
      <c r="Q339" s="26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10643469</v>
      </c>
      <c r="X339" s="3">
        <v>65976571</v>
      </c>
      <c r="Y339" s="3">
        <v>0</v>
      </c>
      <c r="Z339" s="3">
        <v>0</v>
      </c>
      <c r="AA339" s="3">
        <v>0</v>
      </c>
      <c r="AB339" s="3"/>
      <c r="AC339" s="27">
        <v>76620040</v>
      </c>
      <c r="AD339" s="28">
        <v>31930404</v>
      </c>
      <c r="AE339" s="135"/>
    </row>
    <row r="340" spans="1:31" x14ac:dyDescent="0.25">
      <c r="A340" s="29">
        <v>328</v>
      </c>
      <c r="B340" s="52"/>
      <c r="C340" s="134" t="str">
        <f>VLOOKUP(D340,[1]Hoja1!$A$2:$B$1115,2,0)</f>
        <v>15442</v>
      </c>
      <c r="D340" s="22">
        <v>800024789</v>
      </c>
      <c r="E340" s="22">
        <v>214215442</v>
      </c>
      <c r="F340" s="52" t="s">
        <v>500</v>
      </c>
      <c r="G340" s="24">
        <v>0</v>
      </c>
      <c r="H340" s="24">
        <v>0</v>
      </c>
      <c r="I340" s="3">
        <v>121976816</v>
      </c>
      <c r="J340" s="3">
        <v>130203509</v>
      </c>
      <c r="K340" s="3"/>
      <c r="L340" s="3"/>
      <c r="M340" s="3"/>
      <c r="N340" s="3"/>
      <c r="O340" s="3"/>
      <c r="P340" s="25">
        <v>252180325</v>
      </c>
      <c r="Q340" s="26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30494205</v>
      </c>
      <c r="X340" s="3">
        <v>130203509</v>
      </c>
      <c r="Y340" s="3">
        <v>0</v>
      </c>
      <c r="Z340" s="3">
        <v>0</v>
      </c>
      <c r="AA340" s="3">
        <v>0</v>
      </c>
      <c r="AB340" s="3"/>
      <c r="AC340" s="27">
        <v>160697714</v>
      </c>
      <c r="AD340" s="28">
        <v>91482611</v>
      </c>
      <c r="AE340" s="135"/>
    </row>
    <row r="341" spans="1:31" x14ac:dyDescent="0.25">
      <c r="A341" s="20">
        <v>329</v>
      </c>
      <c r="B341" s="52"/>
      <c r="C341" s="134" t="str">
        <f>VLOOKUP(D341,[1]Hoja1!$A$2:$B$1115,2,0)</f>
        <v>15455</v>
      </c>
      <c r="D341" s="22">
        <v>800029660</v>
      </c>
      <c r="E341" s="22">
        <v>215515455</v>
      </c>
      <c r="F341" s="52" t="s">
        <v>501</v>
      </c>
      <c r="G341" s="24">
        <v>0</v>
      </c>
      <c r="H341" s="24">
        <v>0</v>
      </c>
      <c r="I341" s="3">
        <v>106643954</v>
      </c>
      <c r="J341" s="3">
        <v>127489838</v>
      </c>
      <c r="K341" s="3"/>
      <c r="L341" s="3"/>
      <c r="M341" s="3"/>
      <c r="N341" s="3"/>
      <c r="O341" s="3"/>
      <c r="P341" s="25">
        <v>234133792</v>
      </c>
      <c r="Q341" s="26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26660988</v>
      </c>
      <c r="X341" s="3">
        <v>127489838</v>
      </c>
      <c r="Y341" s="3">
        <v>0</v>
      </c>
      <c r="Z341" s="3">
        <v>0</v>
      </c>
      <c r="AA341" s="3">
        <v>0</v>
      </c>
      <c r="AB341" s="3"/>
      <c r="AC341" s="27">
        <v>154150826</v>
      </c>
      <c r="AD341" s="28">
        <v>79982966</v>
      </c>
      <c r="AE341" s="135"/>
    </row>
    <row r="342" spans="1:31" x14ac:dyDescent="0.25">
      <c r="A342" s="29">
        <v>330</v>
      </c>
      <c r="B342" s="52"/>
      <c r="C342" s="134" t="str">
        <f>VLOOKUP(D342,[1]Hoja1!$A$2:$B$1115,2,0)</f>
        <v>15464</v>
      </c>
      <c r="D342" s="22">
        <v>891855735</v>
      </c>
      <c r="E342" s="22">
        <v>216415464</v>
      </c>
      <c r="F342" s="52" t="s">
        <v>502</v>
      </c>
      <c r="G342" s="24">
        <v>0</v>
      </c>
      <c r="H342" s="24">
        <v>0</v>
      </c>
      <c r="I342" s="3">
        <v>92410644</v>
      </c>
      <c r="J342" s="3">
        <v>87602700</v>
      </c>
      <c r="K342" s="3"/>
      <c r="L342" s="3"/>
      <c r="M342" s="3"/>
      <c r="N342" s="3"/>
      <c r="O342" s="3"/>
      <c r="P342" s="25">
        <v>180013344</v>
      </c>
      <c r="Q342" s="26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23102661</v>
      </c>
      <c r="X342" s="3">
        <v>87602700</v>
      </c>
      <c r="Y342" s="3">
        <v>0</v>
      </c>
      <c r="Z342" s="3">
        <v>0</v>
      </c>
      <c r="AA342" s="3">
        <v>0</v>
      </c>
      <c r="AB342" s="3"/>
      <c r="AC342" s="27">
        <v>110705361</v>
      </c>
      <c r="AD342" s="28">
        <v>69307983</v>
      </c>
      <c r="AE342" s="135"/>
    </row>
    <row r="343" spans="1:31" x14ac:dyDescent="0.25">
      <c r="A343" s="20">
        <v>331</v>
      </c>
      <c r="B343" s="52"/>
      <c r="C343" s="134" t="str">
        <f>VLOOKUP(D343,[1]Hoja1!$A$2:$B$1115,2,0)</f>
        <v>15466</v>
      </c>
      <c r="D343" s="22">
        <v>891856555</v>
      </c>
      <c r="E343" s="22">
        <v>216615466</v>
      </c>
      <c r="F343" s="52" t="s">
        <v>503</v>
      </c>
      <c r="G343" s="24">
        <v>0</v>
      </c>
      <c r="H343" s="24">
        <v>0</v>
      </c>
      <c r="I343" s="3">
        <v>81644984</v>
      </c>
      <c r="J343" s="3">
        <v>91270800</v>
      </c>
      <c r="K343" s="3"/>
      <c r="L343" s="3"/>
      <c r="M343" s="3"/>
      <c r="N343" s="3"/>
      <c r="O343" s="3"/>
      <c r="P343" s="25">
        <v>172915784</v>
      </c>
      <c r="Q343" s="26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20411247</v>
      </c>
      <c r="X343" s="3">
        <v>91270800</v>
      </c>
      <c r="Y343" s="3">
        <v>0</v>
      </c>
      <c r="Z343" s="3">
        <v>0</v>
      </c>
      <c r="AA343" s="3">
        <v>0</v>
      </c>
      <c r="AB343" s="3"/>
      <c r="AC343" s="27">
        <v>111682047</v>
      </c>
      <c r="AD343" s="28">
        <v>61233737</v>
      </c>
      <c r="AE343" s="135"/>
    </row>
    <row r="344" spans="1:31" x14ac:dyDescent="0.25">
      <c r="A344" s="29">
        <v>332</v>
      </c>
      <c r="B344" s="52"/>
      <c r="C344" s="134" t="str">
        <f>VLOOKUP(D344,[1]Hoja1!$A$2:$B$1115,2,0)</f>
        <v>15469</v>
      </c>
      <c r="D344" s="22">
        <v>800099662</v>
      </c>
      <c r="E344" s="22">
        <v>216915469</v>
      </c>
      <c r="F344" s="52" t="s">
        <v>504</v>
      </c>
      <c r="G344" s="24">
        <v>0</v>
      </c>
      <c r="H344" s="24">
        <v>0</v>
      </c>
      <c r="I344" s="3">
        <v>261665580</v>
      </c>
      <c r="J344" s="3">
        <v>400573241</v>
      </c>
      <c r="K344" s="3"/>
      <c r="L344" s="3"/>
      <c r="M344" s="3"/>
      <c r="N344" s="3"/>
      <c r="O344" s="3"/>
      <c r="P344" s="25">
        <v>662238821</v>
      </c>
      <c r="Q344" s="26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65416395</v>
      </c>
      <c r="X344" s="3">
        <v>400573241</v>
      </c>
      <c r="Y344" s="3">
        <v>0</v>
      </c>
      <c r="Z344" s="3">
        <v>0</v>
      </c>
      <c r="AA344" s="3">
        <v>0</v>
      </c>
      <c r="AB344" s="3"/>
      <c r="AC344" s="27">
        <v>465989636</v>
      </c>
      <c r="AD344" s="28">
        <v>196249185</v>
      </c>
      <c r="AE344" s="135"/>
    </row>
    <row r="345" spans="1:31" x14ac:dyDescent="0.25">
      <c r="A345" s="20">
        <v>333</v>
      </c>
      <c r="B345" s="52"/>
      <c r="C345" s="134" t="str">
        <f>VLOOKUP(D345,[1]Hoja1!$A$2:$B$1115,2,0)</f>
        <v>15476</v>
      </c>
      <c r="D345" s="22">
        <v>891801994</v>
      </c>
      <c r="E345" s="22">
        <v>217615476</v>
      </c>
      <c r="F345" s="52" t="s">
        <v>505</v>
      </c>
      <c r="G345" s="24">
        <v>0</v>
      </c>
      <c r="H345" s="24">
        <v>0</v>
      </c>
      <c r="I345" s="3">
        <v>81381274</v>
      </c>
      <c r="J345" s="3">
        <v>96929806</v>
      </c>
      <c r="K345" s="3"/>
      <c r="L345" s="3"/>
      <c r="M345" s="3"/>
      <c r="N345" s="3"/>
      <c r="O345" s="3"/>
      <c r="P345" s="25">
        <v>178311080</v>
      </c>
      <c r="Q345" s="26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20345319</v>
      </c>
      <c r="X345" s="3">
        <v>96929806</v>
      </c>
      <c r="Y345" s="3">
        <v>0</v>
      </c>
      <c r="Z345" s="3">
        <v>0</v>
      </c>
      <c r="AA345" s="3">
        <v>0</v>
      </c>
      <c r="AB345" s="3"/>
      <c r="AC345" s="27">
        <v>117275125</v>
      </c>
      <c r="AD345" s="28">
        <v>61035955</v>
      </c>
      <c r="AE345" s="135"/>
    </row>
    <row r="346" spans="1:31" x14ac:dyDescent="0.25">
      <c r="A346" s="29">
        <v>334</v>
      </c>
      <c r="B346" s="52"/>
      <c r="C346" s="134" t="str">
        <f>VLOOKUP(D346,[1]Hoja1!$A$2:$B$1115,2,0)</f>
        <v>15480</v>
      </c>
      <c r="D346" s="22">
        <v>800077808</v>
      </c>
      <c r="E346" s="22">
        <v>218015480</v>
      </c>
      <c r="F346" s="52" t="s">
        <v>506</v>
      </c>
      <c r="G346" s="24">
        <v>0</v>
      </c>
      <c r="H346" s="24">
        <v>0</v>
      </c>
      <c r="I346" s="3">
        <v>174409756</v>
      </c>
      <c r="J346" s="3">
        <v>151577857</v>
      </c>
      <c r="K346" s="3"/>
      <c r="L346" s="3"/>
      <c r="M346" s="3"/>
      <c r="N346" s="3"/>
      <c r="O346" s="3"/>
      <c r="P346" s="25">
        <v>325987613</v>
      </c>
      <c r="Q346" s="26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43602438</v>
      </c>
      <c r="X346" s="3">
        <v>151577857</v>
      </c>
      <c r="Y346" s="3">
        <v>0</v>
      </c>
      <c r="Z346" s="3">
        <v>0</v>
      </c>
      <c r="AA346" s="3">
        <v>0</v>
      </c>
      <c r="AB346" s="3"/>
      <c r="AC346" s="27">
        <v>195180295</v>
      </c>
      <c r="AD346" s="28">
        <v>130807318</v>
      </c>
      <c r="AE346" s="135"/>
    </row>
    <row r="347" spans="1:31" x14ac:dyDescent="0.25">
      <c r="A347" s="20">
        <v>335</v>
      </c>
      <c r="B347" s="52"/>
      <c r="C347" s="134" t="str">
        <f>VLOOKUP(D347,[1]Hoja1!$A$2:$B$1115,2,0)</f>
        <v>15491</v>
      </c>
      <c r="D347" s="22">
        <v>891855222</v>
      </c>
      <c r="E347" s="22">
        <v>219115491</v>
      </c>
      <c r="F347" s="52" t="s">
        <v>507</v>
      </c>
      <c r="G347" s="24">
        <v>0</v>
      </c>
      <c r="H347" s="24">
        <v>0</v>
      </c>
      <c r="I347" s="3">
        <v>154167312</v>
      </c>
      <c r="J347" s="3">
        <v>201858781</v>
      </c>
      <c r="K347" s="3"/>
      <c r="L347" s="3"/>
      <c r="M347" s="3"/>
      <c r="N347" s="3"/>
      <c r="O347" s="3"/>
      <c r="P347" s="25">
        <v>356026093</v>
      </c>
      <c r="Q347" s="26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38541828</v>
      </c>
      <c r="X347" s="3">
        <v>201858781</v>
      </c>
      <c r="Y347" s="3">
        <v>0</v>
      </c>
      <c r="Z347" s="3">
        <v>0</v>
      </c>
      <c r="AA347" s="3">
        <v>0</v>
      </c>
      <c r="AB347" s="3"/>
      <c r="AC347" s="27">
        <v>240400609</v>
      </c>
      <c r="AD347" s="28">
        <v>115625484</v>
      </c>
      <c r="AE347" s="135"/>
    </row>
    <row r="348" spans="1:31" x14ac:dyDescent="0.25">
      <c r="A348" s="29">
        <v>336</v>
      </c>
      <c r="B348" s="52"/>
      <c r="C348" s="134" t="str">
        <f>VLOOKUP(D348,[1]Hoja1!$A$2:$B$1115,2,0)</f>
        <v>15494</v>
      </c>
      <c r="D348" s="22">
        <v>800033062</v>
      </c>
      <c r="E348" s="22">
        <v>219415494</v>
      </c>
      <c r="F348" s="52" t="s">
        <v>508</v>
      </c>
      <c r="G348" s="24">
        <v>0</v>
      </c>
      <c r="H348" s="24">
        <v>0</v>
      </c>
      <c r="I348" s="3">
        <v>85100268</v>
      </c>
      <c r="J348" s="3">
        <v>101764695</v>
      </c>
      <c r="K348" s="3"/>
      <c r="L348" s="3"/>
      <c r="M348" s="3"/>
      <c r="N348" s="3"/>
      <c r="O348" s="3"/>
      <c r="P348" s="25">
        <v>186864963</v>
      </c>
      <c r="Q348" s="26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21275067</v>
      </c>
      <c r="X348" s="3">
        <v>101764695</v>
      </c>
      <c r="Y348" s="3">
        <v>0</v>
      </c>
      <c r="Z348" s="3">
        <v>0</v>
      </c>
      <c r="AA348" s="3">
        <v>0</v>
      </c>
      <c r="AB348" s="3"/>
      <c r="AC348" s="27">
        <v>123039762</v>
      </c>
      <c r="AD348" s="28">
        <v>63825201</v>
      </c>
      <c r="AE348" s="135"/>
    </row>
    <row r="349" spans="1:31" x14ac:dyDescent="0.25">
      <c r="A349" s="20">
        <v>337</v>
      </c>
      <c r="B349" s="52"/>
      <c r="C349" s="134" t="str">
        <f>VLOOKUP(D349,[1]Hoja1!$A$2:$B$1115,2,0)</f>
        <v>15500</v>
      </c>
      <c r="D349" s="22">
        <v>800026156</v>
      </c>
      <c r="E349" s="22">
        <v>210015500</v>
      </c>
      <c r="F349" s="52" t="s">
        <v>509</v>
      </c>
      <c r="G349" s="24">
        <v>0</v>
      </c>
      <c r="H349" s="24">
        <v>0</v>
      </c>
      <c r="I349" s="3">
        <v>31693513</v>
      </c>
      <c r="J349" s="3">
        <v>36403354</v>
      </c>
      <c r="K349" s="3"/>
      <c r="L349" s="3"/>
      <c r="M349" s="3"/>
      <c r="N349" s="3"/>
      <c r="O349" s="3"/>
      <c r="P349" s="25">
        <v>68096867</v>
      </c>
      <c r="Q349" s="26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7923378</v>
      </c>
      <c r="X349" s="3">
        <v>36403354</v>
      </c>
      <c r="Y349" s="3">
        <v>0</v>
      </c>
      <c r="Z349" s="3">
        <v>0</v>
      </c>
      <c r="AA349" s="3">
        <v>0</v>
      </c>
      <c r="AB349" s="3"/>
      <c r="AC349" s="27">
        <v>44326732</v>
      </c>
      <c r="AD349" s="28">
        <v>23770135</v>
      </c>
      <c r="AE349" s="135"/>
    </row>
    <row r="350" spans="1:31" x14ac:dyDescent="0.25">
      <c r="A350" s="29">
        <v>338</v>
      </c>
      <c r="B350" s="52"/>
      <c r="C350" s="134" t="str">
        <f>VLOOKUP(D350,[1]Hoja1!$A$2:$B$1115,2,0)</f>
        <v>15507</v>
      </c>
      <c r="D350" s="22">
        <v>891801362</v>
      </c>
      <c r="E350" s="22">
        <v>210715507</v>
      </c>
      <c r="F350" s="52" t="s">
        <v>510</v>
      </c>
      <c r="G350" s="24">
        <v>0</v>
      </c>
      <c r="H350" s="24">
        <v>0</v>
      </c>
      <c r="I350" s="3">
        <v>173267768</v>
      </c>
      <c r="J350" s="3">
        <v>183036501</v>
      </c>
      <c r="K350" s="3"/>
      <c r="L350" s="3"/>
      <c r="M350" s="3"/>
      <c r="N350" s="3"/>
      <c r="O350" s="3"/>
      <c r="P350" s="25">
        <v>356304269</v>
      </c>
      <c r="Q350" s="26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43316943</v>
      </c>
      <c r="X350" s="3">
        <v>183036501</v>
      </c>
      <c r="Y350" s="3">
        <v>0</v>
      </c>
      <c r="Z350" s="3">
        <v>0</v>
      </c>
      <c r="AA350" s="3">
        <v>0</v>
      </c>
      <c r="AB350" s="3"/>
      <c r="AC350" s="27">
        <v>226353444</v>
      </c>
      <c r="AD350" s="28">
        <v>129950825</v>
      </c>
      <c r="AE350" s="135"/>
    </row>
    <row r="351" spans="1:31" x14ac:dyDescent="0.25">
      <c r="A351" s="20">
        <v>339</v>
      </c>
      <c r="B351" s="52"/>
      <c r="C351" s="134" t="str">
        <f>VLOOKUP(D351,[1]Hoja1!$A$2:$B$1115,2,0)</f>
        <v>15511</v>
      </c>
      <c r="D351" s="22">
        <v>800028461</v>
      </c>
      <c r="E351" s="22">
        <v>211115511</v>
      </c>
      <c r="F351" s="52" t="s">
        <v>511</v>
      </c>
      <c r="G351" s="24">
        <v>0</v>
      </c>
      <c r="H351" s="24">
        <v>0</v>
      </c>
      <c r="I351" s="3">
        <v>23760227</v>
      </c>
      <c r="J351" s="3">
        <v>29248472</v>
      </c>
      <c r="K351" s="3"/>
      <c r="L351" s="3"/>
      <c r="M351" s="3"/>
      <c r="N351" s="3"/>
      <c r="O351" s="3"/>
      <c r="P351" s="25">
        <v>53008699</v>
      </c>
      <c r="Q351" s="26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5940057</v>
      </c>
      <c r="X351" s="3">
        <v>29248472</v>
      </c>
      <c r="Y351" s="3">
        <v>0</v>
      </c>
      <c r="Z351" s="3">
        <v>0</v>
      </c>
      <c r="AA351" s="3">
        <v>0</v>
      </c>
      <c r="AB351" s="3"/>
      <c r="AC351" s="27">
        <v>35188529</v>
      </c>
      <c r="AD351" s="28">
        <v>17820170</v>
      </c>
      <c r="AE351" s="135"/>
    </row>
    <row r="352" spans="1:31" x14ac:dyDescent="0.25">
      <c r="A352" s="29">
        <v>340</v>
      </c>
      <c r="B352" s="52"/>
      <c r="C352" s="134" t="str">
        <f>VLOOKUP(D352,[1]Hoja1!$A$2:$B$1115,2,0)</f>
        <v>15514</v>
      </c>
      <c r="D352" s="22">
        <v>800049508</v>
      </c>
      <c r="E352" s="22">
        <v>211415514</v>
      </c>
      <c r="F352" s="52" t="s">
        <v>512</v>
      </c>
      <c r="G352" s="24">
        <v>0</v>
      </c>
      <c r="H352" s="24">
        <v>0</v>
      </c>
      <c r="I352" s="3">
        <v>52154016</v>
      </c>
      <c r="J352" s="3">
        <v>57966222</v>
      </c>
      <c r="K352" s="3"/>
      <c r="L352" s="3"/>
      <c r="M352" s="3"/>
      <c r="N352" s="3"/>
      <c r="O352" s="3"/>
      <c r="P352" s="25">
        <v>110120238</v>
      </c>
      <c r="Q352" s="26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13038504</v>
      </c>
      <c r="X352" s="3">
        <v>57966222</v>
      </c>
      <c r="Y352" s="3">
        <v>0</v>
      </c>
      <c r="Z352" s="3">
        <v>0</v>
      </c>
      <c r="AA352" s="3">
        <v>0</v>
      </c>
      <c r="AB352" s="3"/>
      <c r="AC352" s="27">
        <v>71004726</v>
      </c>
      <c r="AD352" s="28">
        <v>39115512</v>
      </c>
      <c r="AE352" s="135"/>
    </row>
    <row r="353" spans="1:31" x14ac:dyDescent="0.25">
      <c r="A353" s="20">
        <v>341</v>
      </c>
      <c r="B353" s="52"/>
      <c r="C353" s="134" t="str">
        <f>VLOOKUP(D353,[1]Hoja1!$A$2:$B$1115,2,0)</f>
        <v>15516</v>
      </c>
      <c r="D353" s="22">
        <v>891801240</v>
      </c>
      <c r="E353" s="22">
        <v>211615516</v>
      </c>
      <c r="F353" s="52" t="s">
        <v>513</v>
      </c>
      <c r="G353" s="24">
        <v>0</v>
      </c>
      <c r="H353" s="24">
        <v>0</v>
      </c>
      <c r="I353" s="3">
        <v>409994344</v>
      </c>
      <c r="J353" s="3">
        <v>486300227</v>
      </c>
      <c r="K353" s="3"/>
      <c r="L353" s="3"/>
      <c r="M353" s="3"/>
      <c r="N353" s="3"/>
      <c r="O353" s="3"/>
      <c r="P353" s="25">
        <v>896294571</v>
      </c>
      <c r="Q353" s="26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102498585</v>
      </c>
      <c r="X353" s="3">
        <v>486300227</v>
      </c>
      <c r="Y353" s="3">
        <v>0</v>
      </c>
      <c r="Z353" s="3">
        <v>0</v>
      </c>
      <c r="AA353" s="3">
        <v>0</v>
      </c>
      <c r="AB353" s="3"/>
      <c r="AC353" s="27">
        <v>588798812</v>
      </c>
      <c r="AD353" s="28">
        <v>307495759</v>
      </c>
      <c r="AE353" s="135"/>
    </row>
    <row r="354" spans="1:31" x14ac:dyDescent="0.25">
      <c r="A354" s="29">
        <v>342</v>
      </c>
      <c r="B354" s="52"/>
      <c r="C354" s="134" t="str">
        <f>VLOOKUP(D354,[1]Hoja1!$A$2:$B$1115,2,0)</f>
        <v>15518</v>
      </c>
      <c r="D354" s="22">
        <v>800065593</v>
      </c>
      <c r="E354" s="22">
        <v>211815518</v>
      </c>
      <c r="F354" s="52" t="s">
        <v>514</v>
      </c>
      <c r="G354" s="24">
        <v>0</v>
      </c>
      <c r="H354" s="24">
        <v>0</v>
      </c>
      <c r="I354" s="3">
        <v>34796864</v>
      </c>
      <c r="J354" s="3">
        <v>40282470</v>
      </c>
      <c r="K354" s="3"/>
      <c r="L354" s="3"/>
      <c r="M354" s="3"/>
      <c r="N354" s="3"/>
      <c r="O354" s="3"/>
      <c r="P354" s="25">
        <v>75079334</v>
      </c>
      <c r="Q354" s="26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8699217</v>
      </c>
      <c r="X354" s="3">
        <v>40282470</v>
      </c>
      <c r="Y354" s="3">
        <v>0</v>
      </c>
      <c r="Z354" s="3">
        <v>0</v>
      </c>
      <c r="AA354" s="3">
        <v>0</v>
      </c>
      <c r="AB354" s="3"/>
      <c r="AC354" s="27">
        <v>48981687</v>
      </c>
      <c r="AD354" s="28">
        <v>26097647</v>
      </c>
      <c r="AE354" s="135"/>
    </row>
    <row r="355" spans="1:31" x14ac:dyDescent="0.25">
      <c r="A355" s="20">
        <v>343</v>
      </c>
      <c r="B355" s="52"/>
      <c r="C355" s="134" t="str">
        <f>VLOOKUP(D355,[1]Hoja1!$A$2:$B$1115,2,0)</f>
        <v>15522</v>
      </c>
      <c r="D355" s="22">
        <v>800012628</v>
      </c>
      <c r="E355" s="22">
        <v>212215522</v>
      </c>
      <c r="F355" s="52" t="s">
        <v>515</v>
      </c>
      <c r="G355" s="24">
        <v>0</v>
      </c>
      <c r="H355" s="24">
        <v>0</v>
      </c>
      <c r="I355" s="3">
        <v>29311857</v>
      </c>
      <c r="J355" s="3">
        <v>39662376</v>
      </c>
      <c r="K355" s="3"/>
      <c r="L355" s="3"/>
      <c r="M355" s="3"/>
      <c r="N355" s="3"/>
      <c r="O355" s="3"/>
      <c r="P355" s="25">
        <v>68974233</v>
      </c>
      <c r="Q355" s="26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7327965</v>
      </c>
      <c r="X355" s="3">
        <v>39662376</v>
      </c>
      <c r="Y355" s="3">
        <v>0</v>
      </c>
      <c r="Z355" s="3">
        <v>0</v>
      </c>
      <c r="AA355" s="3">
        <v>0</v>
      </c>
      <c r="AB355" s="3"/>
      <c r="AC355" s="27">
        <v>46990341</v>
      </c>
      <c r="AD355" s="28">
        <v>21983892</v>
      </c>
      <c r="AE355" s="135"/>
    </row>
    <row r="356" spans="1:31" x14ac:dyDescent="0.25">
      <c r="A356" s="29">
        <v>344</v>
      </c>
      <c r="B356" s="52"/>
      <c r="C356" s="134" t="str">
        <f>VLOOKUP(D356,[1]Hoja1!$A$2:$B$1115,2,0)</f>
        <v>15531</v>
      </c>
      <c r="D356" s="22">
        <v>891801368</v>
      </c>
      <c r="E356" s="22">
        <v>213115531</v>
      </c>
      <c r="F356" s="52" t="s">
        <v>516</v>
      </c>
      <c r="G356" s="24">
        <v>0</v>
      </c>
      <c r="H356" s="24">
        <v>0</v>
      </c>
      <c r="I356" s="3">
        <v>142747332</v>
      </c>
      <c r="J356" s="3">
        <v>152013569</v>
      </c>
      <c r="K356" s="3"/>
      <c r="L356" s="3"/>
      <c r="M356" s="3"/>
      <c r="N356" s="3"/>
      <c r="O356" s="3"/>
      <c r="P356" s="25">
        <v>294760901</v>
      </c>
      <c r="Q356" s="26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35686833</v>
      </c>
      <c r="X356" s="3">
        <v>152013569</v>
      </c>
      <c r="Y356" s="3">
        <v>0</v>
      </c>
      <c r="Z356" s="3">
        <v>0</v>
      </c>
      <c r="AA356" s="3">
        <v>0</v>
      </c>
      <c r="AB356" s="3"/>
      <c r="AC356" s="27">
        <v>187700402</v>
      </c>
      <c r="AD356" s="28">
        <v>107060499</v>
      </c>
      <c r="AE356" s="135"/>
    </row>
    <row r="357" spans="1:31" x14ac:dyDescent="0.25">
      <c r="A357" s="20">
        <v>345</v>
      </c>
      <c r="B357" s="52"/>
      <c r="C357" s="134" t="str">
        <f>VLOOKUP(D357,[1]Hoja1!$A$2:$B$1115,2,0)</f>
        <v>15533</v>
      </c>
      <c r="D357" s="22">
        <v>800065411</v>
      </c>
      <c r="E357" s="22">
        <v>213315533</v>
      </c>
      <c r="F357" s="52" t="s">
        <v>517</v>
      </c>
      <c r="G357" s="24">
        <v>0</v>
      </c>
      <c r="H357" s="24">
        <v>0</v>
      </c>
      <c r="I357" s="3">
        <v>79258248</v>
      </c>
      <c r="J357" s="3">
        <v>74592928</v>
      </c>
      <c r="K357" s="3"/>
      <c r="L357" s="3"/>
      <c r="M357" s="3"/>
      <c r="N357" s="3"/>
      <c r="O357" s="3"/>
      <c r="P357" s="25">
        <v>153851176</v>
      </c>
      <c r="Q357" s="26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19814562</v>
      </c>
      <c r="X357" s="3">
        <v>74592928</v>
      </c>
      <c r="Y357" s="3">
        <v>0</v>
      </c>
      <c r="Z357" s="3">
        <v>0</v>
      </c>
      <c r="AA357" s="3">
        <v>0</v>
      </c>
      <c r="AB357" s="3"/>
      <c r="AC357" s="27">
        <v>94407490</v>
      </c>
      <c r="AD357" s="28">
        <v>59443686</v>
      </c>
      <c r="AE357" s="135"/>
    </row>
    <row r="358" spans="1:31" x14ac:dyDescent="0.25">
      <c r="A358" s="29">
        <v>346</v>
      </c>
      <c r="B358" s="52"/>
      <c r="C358" s="134" t="str">
        <f>VLOOKUP(D358,[1]Hoja1!$A$2:$B$1115,2,0)</f>
        <v>15537</v>
      </c>
      <c r="D358" s="22">
        <v>891855015</v>
      </c>
      <c r="E358" s="22">
        <v>213715537</v>
      </c>
      <c r="F358" s="52" t="s">
        <v>518</v>
      </c>
      <c r="G358" s="24">
        <v>0</v>
      </c>
      <c r="H358" s="24">
        <v>0</v>
      </c>
      <c r="I358" s="3">
        <v>43088436</v>
      </c>
      <c r="J358" s="3">
        <v>60207666</v>
      </c>
      <c r="K358" s="3"/>
      <c r="L358" s="3"/>
      <c r="M358" s="3"/>
      <c r="N358" s="3"/>
      <c r="O358" s="3"/>
      <c r="P358" s="25">
        <v>103296102</v>
      </c>
      <c r="Q358" s="26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10772109</v>
      </c>
      <c r="X358" s="3">
        <v>60207666</v>
      </c>
      <c r="Y358" s="3">
        <v>0</v>
      </c>
      <c r="Z358" s="3">
        <v>0</v>
      </c>
      <c r="AA358" s="3">
        <v>0</v>
      </c>
      <c r="AB358" s="3"/>
      <c r="AC358" s="27">
        <v>70979775</v>
      </c>
      <c r="AD358" s="28">
        <v>32316327</v>
      </c>
      <c r="AE358" s="135"/>
    </row>
    <row r="359" spans="1:31" x14ac:dyDescent="0.25">
      <c r="A359" s="20">
        <v>347</v>
      </c>
      <c r="B359" s="52"/>
      <c r="C359" s="134" t="str">
        <f>VLOOKUP(D359,[1]Hoja1!$A$2:$B$1115,2,0)</f>
        <v>15542</v>
      </c>
      <c r="D359" s="22">
        <v>891856464</v>
      </c>
      <c r="E359" s="22">
        <v>214215542</v>
      </c>
      <c r="F359" s="52" t="s">
        <v>519</v>
      </c>
      <c r="G359" s="24">
        <v>0</v>
      </c>
      <c r="H359" s="24">
        <v>0</v>
      </c>
      <c r="I359" s="3">
        <v>108608132</v>
      </c>
      <c r="J359" s="3">
        <v>116360541</v>
      </c>
      <c r="K359" s="3"/>
      <c r="L359" s="3"/>
      <c r="M359" s="3"/>
      <c r="N359" s="3"/>
      <c r="O359" s="3"/>
      <c r="P359" s="25">
        <v>224968673</v>
      </c>
      <c r="Q359" s="26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27152034</v>
      </c>
      <c r="X359" s="3">
        <v>98880946</v>
      </c>
      <c r="Y359" s="3">
        <v>0</v>
      </c>
      <c r="Z359" s="3">
        <v>0</v>
      </c>
      <c r="AA359" s="3">
        <v>0</v>
      </c>
      <c r="AB359" s="3"/>
      <c r="AC359" s="27">
        <v>126032980</v>
      </c>
      <c r="AD359" s="28">
        <v>98935693</v>
      </c>
      <c r="AE359" s="135"/>
    </row>
    <row r="360" spans="1:31" x14ac:dyDescent="0.25">
      <c r="A360" s="29">
        <v>348</v>
      </c>
      <c r="B360" s="52"/>
      <c r="C360" s="134" t="str">
        <f>VLOOKUP(D360,[1]Hoja1!$A$2:$B$1115,2,0)</f>
        <v>15550</v>
      </c>
      <c r="D360" s="22">
        <v>800066389</v>
      </c>
      <c r="E360" s="22">
        <v>215015550</v>
      </c>
      <c r="F360" s="52" t="s">
        <v>520</v>
      </c>
      <c r="G360" s="24">
        <v>0</v>
      </c>
      <c r="H360" s="24">
        <v>0</v>
      </c>
      <c r="I360" s="3">
        <v>42399680</v>
      </c>
      <c r="J360" s="3">
        <v>36008669</v>
      </c>
      <c r="K360" s="3"/>
      <c r="L360" s="3"/>
      <c r="M360" s="3"/>
      <c r="N360" s="3"/>
      <c r="O360" s="3"/>
      <c r="P360" s="25">
        <v>78408349</v>
      </c>
      <c r="Q360" s="26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10599921</v>
      </c>
      <c r="X360" s="3">
        <v>36008669</v>
      </c>
      <c r="Y360" s="3">
        <v>0</v>
      </c>
      <c r="Z360" s="3">
        <v>0</v>
      </c>
      <c r="AA360" s="3">
        <v>0</v>
      </c>
      <c r="AB360" s="3"/>
      <c r="AC360" s="27">
        <v>46608590</v>
      </c>
      <c r="AD360" s="28">
        <v>31799759</v>
      </c>
      <c r="AE360" s="135"/>
    </row>
    <row r="361" spans="1:31" x14ac:dyDescent="0.25">
      <c r="A361" s="20">
        <v>349</v>
      </c>
      <c r="B361" s="52"/>
      <c r="C361" s="134" t="str">
        <f>VLOOKUP(D361,[1]Hoja1!$A$2:$B$1115,2,0)</f>
        <v>15572</v>
      </c>
      <c r="D361" s="22">
        <v>891800466</v>
      </c>
      <c r="E361" s="22">
        <v>217215572</v>
      </c>
      <c r="F361" s="52" t="s">
        <v>521</v>
      </c>
      <c r="G361" s="24">
        <v>0</v>
      </c>
      <c r="H361" s="24">
        <v>0</v>
      </c>
      <c r="I361" s="3">
        <v>824416544</v>
      </c>
      <c r="J361" s="3">
        <v>878901265</v>
      </c>
      <c r="K361" s="3"/>
      <c r="L361" s="3"/>
      <c r="M361" s="3"/>
      <c r="N361" s="3"/>
      <c r="O361" s="3"/>
      <c r="P361" s="25">
        <v>1703317809</v>
      </c>
      <c r="Q361" s="26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206104137</v>
      </c>
      <c r="X361" s="3">
        <v>878901265</v>
      </c>
      <c r="Y361" s="3">
        <v>0</v>
      </c>
      <c r="Z361" s="3">
        <v>0</v>
      </c>
      <c r="AA361" s="3">
        <v>0</v>
      </c>
      <c r="AB361" s="3"/>
      <c r="AC361" s="27">
        <v>1085005402</v>
      </c>
      <c r="AD361" s="28">
        <v>618312407</v>
      </c>
      <c r="AE361" s="135"/>
    </row>
    <row r="362" spans="1:31" x14ac:dyDescent="0.25">
      <c r="A362" s="29">
        <v>350</v>
      </c>
      <c r="B362" s="52"/>
      <c r="C362" s="134" t="str">
        <f>VLOOKUP(D362,[1]Hoja1!$A$2:$B$1115,2,0)</f>
        <v>15580</v>
      </c>
      <c r="D362" s="22">
        <v>800029513</v>
      </c>
      <c r="E362" s="22">
        <v>218015580</v>
      </c>
      <c r="F362" s="52" t="s">
        <v>522</v>
      </c>
      <c r="G362" s="24">
        <v>0</v>
      </c>
      <c r="H362" s="24">
        <v>0</v>
      </c>
      <c r="I362" s="3">
        <v>122083984</v>
      </c>
      <c r="J362" s="3">
        <v>95450105</v>
      </c>
      <c r="K362" s="3"/>
      <c r="L362" s="3"/>
      <c r="M362" s="3"/>
      <c r="N362" s="3"/>
      <c r="O362" s="3"/>
      <c r="P362" s="25">
        <v>217534089</v>
      </c>
      <c r="Q362" s="26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30520995</v>
      </c>
      <c r="X362" s="3">
        <v>95450105</v>
      </c>
      <c r="Y362" s="3">
        <v>0</v>
      </c>
      <c r="Z362" s="3">
        <v>0</v>
      </c>
      <c r="AA362" s="3">
        <v>0</v>
      </c>
      <c r="AB362" s="3"/>
      <c r="AC362" s="27">
        <v>125971100</v>
      </c>
      <c r="AD362" s="28">
        <v>91562989</v>
      </c>
      <c r="AE362" s="135"/>
    </row>
    <row r="363" spans="1:31" x14ac:dyDescent="0.25">
      <c r="A363" s="20">
        <v>351</v>
      </c>
      <c r="B363" s="52"/>
      <c r="C363" s="134" t="str">
        <f>VLOOKUP(D363,[1]Hoja1!$A$2:$B$1115,2,0)</f>
        <v>15599</v>
      </c>
      <c r="D363" s="22">
        <v>891801280</v>
      </c>
      <c r="E363" s="22">
        <v>219915599</v>
      </c>
      <c r="F363" s="52" t="s">
        <v>523</v>
      </c>
      <c r="G363" s="24">
        <v>0</v>
      </c>
      <c r="H363" s="24">
        <v>0</v>
      </c>
      <c r="I363" s="3">
        <v>128500352</v>
      </c>
      <c r="J363" s="3">
        <v>154131386</v>
      </c>
      <c r="K363" s="3"/>
      <c r="L363" s="3"/>
      <c r="M363" s="3"/>
      <c r="N363" s="3"/>
      <c r="O363" s="3"/>
      <c r="P363" s="25">
        <v>282631738</v>
      </c>
      <c r="Q363" s="26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32125089</v>
      </c>
      <c r="X363" s="3">
        <v>154131386</v>
      </c>
      <c r="Y363" s="3">
        <v>0</v>
      </c>
      <c r="Z363" s="3">
        <v>0</v>
      </c>
      <c r="AA363" s="3">
        <v>0</v>
      </c>
      <c r="AB363" s="3"/>
      <c r="AC363" s="27">
        <v>186256475</v>
      </c>
      <c r="AD363" s="28">
        <v>96375263</v>
      </c>
      <c r="AE363" s="135"/>
    </row>
    <row r="364" spans="1:31" x14ac:dyDescent="0.25">
      <c r="A364" s="29">
        <v>352</v>
      </c>
      <c r="B364" s="52"/>
      <c r="C364" s="134" t="str">
        <f>VLOOKUP(D364,[1]Hoja1!$A$2:$B$1115,2,0)</f>
        <v>15600</v>
      </c>
      <c r="D364" s="22">
        <v>891801244</v>
      </c>
      <c r="E364" s="22">
        <v>210015600</v>
      </c>
      <c r="F364" s="52" t="s">
        <v>524</v>
      </c>
      <c r="G364" s="24">
        <v>0</v>
      </c>
      <c r="H364" s="24">
        <v>0</v>
      </c>
      <c r="I364" s="3">
        <v>130446626</v>
      </c>
      <c r="J364" s="3">
        <v>137657061</v>
      </c>
      <c r="K364" s="3"/>
      <c r="L364" s="3"/>
      <c r="M364" s="3"/>
      <c r="N364" s="3"/>
      <c r="O364" s="3"/>
      <c r="P364" s="25">
        <v>268103687</v>
      </c>
      <c r="Q364" s="26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32611656</v>
      </c>
      <c r="X364" s="3">
        <v>137657061</v>
      </c>
      <c r="Y364" s="3">
        <v>0</v>
      </c>
      <c r="Z364" s="3">
        <v>0</v>
      </c>
      <c r="AA364" s="3">
        <v>0</v>
      </c>
      <c r="AB364" s="3"/>
      <c r="AC364" s="27">
        <v>170268717</v>
      </c>
      <c r="AD364" s="28">
        <v>97834970</v>
      </c>
      <c r="AE364" s="135"/>
    </row>
    <row r="365" spans="1:31" x14ac:dyDescent="0.25">
      <c r="A365" s="20">
        <v>353</v>
      </c>
      <c r="B365" s="52"/>
      <c r="C365" s="134" t="str">
        <f>VLOOKUP(D365,[1]Hoja1!$A$2:$B$1115,2,0)</f>
        <v>15621</v>
      </c>
      <c r="D365" s="22">
        <v>891801770</v>
      </c>
      <c r="E365" s="22">
        <v>212115621</v>
      </c>
      <c r="F365" s="52" t="s">
        <v>525</v>
      </c>
      <c r="G365" s="24">
        <v>0</v>
      </c>
      <c r="H365" s="24">
        <v>0</v>
      </c>
      <c r="I365" s="3">
        <v>23998010</v>
      </c>
      <c r="J365" s="3">
        <v>34293564</v>
      </c>
      <c r="K365" s="3"/>
      <c r="L365" s="3"/>
      <c r="M365" s="3"/>
      <c r="N365" s="3"/>
      <c r="O365" s="3"/>
      <c r="P365" s="25">
        <v>58291574</v>
      </c>
      <c r="Q365" s="26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5999502</v>
      </c>
      <c r="X365" s="3">
        <v>34293564</v>
      </c>
      <c r="Y365" s="3">
        <v>0</v>
      </c>
      <c r="Z365" s="3">
        <v>0</v>
      </c>
      <c r="AA365" s="3">
        <v>0</v>
      </c>
      <c r="AB365" s="3"/>
      <c r="AC365" s="27">
        <v>40293066</v>
      </c>
      <c r="AD365" s="28">
        <v>17998508</v>
      </c>
      <c r="AE365" s="135"/>
    </row>
    <row r="366" spans="1:31" x14ac:dyDescent="0.25">
      <c r="A366" s="29">
        <v>354</v>
      </c>
      <c r="B366" s="52"/>
      <c r="C366" s="134" t="str">
        <f>VLOOKUP(D366,[1]Hoja1!$A$2:$B$1115,2,0)</f>
        <v>15632</v>
      </c>
      <c r="D366" s="22">
        <v>800028517</v>
      </c>
      <c r="E366" s="22">
        <v>213215632</v>
      </c>
      <c r="F366" s="52" t="s">
        <v>526</v>
      </c>
      <c r="G366" s="24">
        <v>0</v>
      </c>
      <c r="H366" s="24">
        <v>0</v>
      </c>
      <c r="I366" s="3">
        <v>185791448</v>
      </c>
      <c r="J366" s="3">
        <v>226775011</v>
      </c>
      <c r="K366" s="3"/>
      <c r="L366" s="3"/>
      <c r="M366" s="3"/>
      <c r="N366" s="3"/>
      <c r="O366" s="3"/>
      <c r="P366" s="25">
        <v>412566459</v>
      </c>
      <c r="Q366" s="26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46447863</v>
      </c>
      <c r="X366" s="3">
        <v>226775011</v>
      </c>
      <c r="Y366" s="3">
        <v>0</v>
      </c>
      <c r="Z366" s="3">
        <v>0</v>
      </c>
      <c r="AA366" s="3">
        <v>0</v>
      </c>
      <c r="AB366" s="3"/>
      <c r="AC366" s="27">
        <v>273222874</v>
      </c>
      <c r="AD366" s="28">
        <v>139343585</v>
      </c>
      <c r="AE366" s="135"/>
    </row>
    <row r="367" spans="1:31" x14ac:dyDescent="0.25">
      <c r="A367" s="20">
        <v>355</v>
      </c>
      <c r="B367" s="52"/>
      <c r="C367" s="134" t="str">
        <f>VLOOKUP(D367,[1]Hoja1!$A$2:$B$1115,2,0)</f>
        <v>15638</v>
      </c>
      <c r="D367" s="22">
        <v>800019846</v>
      </c>
      <c r="E367" s="22">
        <v>213815638</v>
      </c>
      <c r="F367" s="52" t="s">
        <v>527</v>
      </c>
      <c r="G367" s="24">
        <v>0</v>
      </c>
      <c r="H367" s="24">
        <v>0</v>
      </c>
      <c r="I367" s="3">
        <v>76634598</v>
      </c>
      <c r="J367" s="3">
        <v>96472364</v>
      </c>
      <c r="K367" s="3"/>
      <c r="L367" s="3"/>
      <c r="M367" s="3"/>
      <c r="N367" s="3"/>
      <c r="O367" s="3"/>
      <c r="P367" s="25">
        <v>173106962</v>
      </c>
      <c r="Q367" s="26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19158651</v>
      </c>
      <c r="X367" s="3">
        <v>96472364</v>
      </c>
      <c r="Y367" s="3">
        <v>0</v>
      </c>
      <c r="Z367" s="3">
        <v>0</v>
      </c>
      <c r="AA367" s="3">
        <v>0</v>
      </c>
      <c r="AB367" s="3"/>
      <c r="AC367" s="27">
        <v>115631015</v>
      </c>
      <c r="AD367" s="28">
        <v>57475947</v>
      </c>
      <c r="AE367" s="135"/>
    </row>
    <row r="368" spans="1:31" x14ac:dyDescent="0.25">
      <c r="A368" s="29">
        <v>356</v>
      </c>
      <c r="B368" s="52"/>
      <c r="C368" s="134" t="str">
        <f>VLOOKUP(D368,[1]Hoja1!$A$2:$B$1115,2,0)</f>
        <v>15646</v>
      </c>
      <c r="D368" s="22">
        <v>800016757</v>
      </c>
      <c r="E368" s="22">
        <v>214615646</v>
      </c>
      <c r="F368" s="52" t="s">
        <v>528</v>
      </c>
      <c r="G368" s="24">
        <v>0</v>
      </c>
      <c r="H368" s="24">
        <v>0</v>
      </c>
      <c r="I368" s="3">
        <v>325699716</v>
      </c>
      <c r="J368" s="3">
        <v>482918562</v>
      </c>
      <c r="K368" s="3"/>
      <c r="L368" s="3"/>
      <c r="M368" s="3"/>
      <c r="N368" s="3"/>
      <c r="O368" s="3"/>
      <c r="P368" s="25">
        <v>808618278</v>
      </c>
      <c r="Q368" s="26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81424929</v>
      </c>
      <c r="X368" s="3">
        <v>482918562</v>
      </c>
      <c r="Y368" s="3">
        <v>0</v>
      </c>
      <c r="Z368" s="3">
        <v>0</v>
      </c>
      <c r="AA368" s="3">
        <v>0</v>
      </c>
      <c r="AB368" s="3"/>
      <c r="AC368" s="27">
        <v>564343491</v>
      </c>
      <c r="AD368" s="28">
        <v>244274787</v>
      </c>
      <c r="AE368" s="135"/>
    </row>
    <row r="369" spans="1:31" x14ac:dyDescent="0.25">
      <c r="A369" s="20">
        <v>357</v>
      </c>
      <c r="B369" s="52"/>
      <c r="C369" s="134" t="str">
        <f>VLOOKUP(D369,[1]Hoja1!$A$2:$B$1115,2,0)</f>
        <v>15660</v>
      </c>
      <c r="D369" s="22">
        <v>891801282</v>
      </c>
      <c r="E369" s="22">
        <v>216015660</v>
      </c>
      <c r="F369" s="52" t="s">
        <v>529</v>
      </c>
      <c r="G369" s="24">
        <v>0</v>
      </c>
      <c r="H369" s="24">
        <v>0</v>
      </c>
      <c r="I369" s="3">
        <v>21316177</v>
      </c>
      <c r="J369" s="3">
        <v>27742262</v>
      </c>
      <c r="K369" s="3"/>
      <c r="L369" s="3"/>
      <c r="M369" s="3"/>
      <c r="N369" s="3"/>
      <c r="O369" s="3"/>
      <c r="P369" s="25">
        <v>49058439</v>
      </c>
      <c r="Q369" s="26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5329044</v>
      </c>
      <c r="X369" s="3">
        <v>27742262</v>
      </c>
      <c r="Y369" s="3">
        <v>0</v>
      </c>
      <c r="Z369" s="3">
        <v>0</v>
      </c>
      <c r="AA369" s="3">
        <v>0</v>
      </c>
      <c r="AB369" s="3"/>
      <c r="AC369" s="27">
        <v>33071306</v>
      </c>
      <c r="AD369" s="28">
        <v>15987133</v>
      </c>
      <c r="AE369" s="135"/>
    </row>
    <row r="370" spans="1:31" x14ac:dyDescent="0.25">
      <c r="A370" s="29">
        <v>358</v>
      </c>
      <c r="B370" s="52"/>
      <c r="C370" s="134" t="str">
        <f>VLOOKUP(D370,[1]Hoja1!$A$2:$B$1115,2,0)</f>
        <v>15664</v>
      </c>
      <c r="D370" s="22">
        <v>800083233</v>
      </c>
      <c r="E370" s="22">
        <v>216415664</v>
      </c>
      <c r="F370" s="52" t="s">
        <v>530</v>
      </c>
      <c r="G370" s="24">
        <v>0</v>
      </c>
      <c r="H370" s="24">
        <v>0</v>
      </c>
      <c r="I370" s="3">
        <v>67960127</v>
      </c>
      <c r="J370" s="3">
        <v>87947677</v>
      </c>
      <c r="K370" s="3"/>
      <c r="L370" s="3"/>
      <c r="M370" s="3"/>
      <c r="N370" s="3"/>
      <c r="O370" s="3"/>
      <c r="P370" s="25">
        <v>155907804</v>
      </c>
      <c r="Q370" s="26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16990032</v>
      </c>
      <c r="X370" s="3">
        <v>87947677</v>
      </c>
      <c r="Y370" s="3">
        <v>0</v>
      </c>
      <c r="Z370" s="3">
        <v>0</v>
      </c>
      <c r="AA370" s="3">
        <v>0</v>
      </c>
      <c r="AB370" s="3"/>
      <c r="AC370" s="27">
        <v>104937709</v>
      </c>
      <c r="AD370" s="28">
        <v>50970095</v>
      </c>
      <c r="AE370" s="135"/>
    </row>
    <row r="371" spans="1:31" x14ac:dyDescent="0.25">
      <c r="A371" s="20">
        <v>359</v>
      </c>
      <c r="B371" s="52"/>
      <c r="C371" s="134" t="str">
        <f>VLOOKUP(D371,[1]Hoja1!$A$2:$B$1115,2,0)</f>
        <v>15667</v>
      </c>
      <c r="D371" s="22">
        <v>891802151</v>
      </c>
      <c r="E371" s="22">
        <v>216715667</v>
      </c>
      <c r="F371" s="52" t="s">
        <v>531</v>
      </c>
      <c r="G371" s="24">
        <v>0</v>
      </c>
      <c r="H371" s="24">
        <v>0</v>
      </c>
      <c r="I371" s="3">
        <v>70288354</v>
      </c>
      <c r="J371" s="3">
        <v>81229123</v>
      </c>
      <c r="K371" s="3"/>
      <c r="L371" s="3"/>
      <c r="M371" s="3"/>
      <c r="N371" s="3"/>
      <c r="O371" s="3"/>
      <c r="P371" s="25">
        <v>151517477</v>
      </c>
      <c r="Q371" s="26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17572089</v>
      </c>
      <c r="X371" s="3">
        <v>81229123</v>
      </c>
      <c r="Y371" s="3">
        <v>0</v>
      </c>
      <c r="Z371" s="3">
        <v>0</v>
      </c>
      <c r="AA371" s="3">
        <v>0</v>
      </c>
      <c r="AB371" s="3"/>
      <c r="AC371" s="27">
        <v>98801212</v>
      </c>
      <c r="AD371" s="28">
        <v>52716265</v>
      </c>
      <c r="AE371" s="135"/>
    </row>
    <row r="372" spans="1:31" x14ac:dyDescent="0.25">
      <c r="A372" s="29">
        <v>360</v>
      </c>
      <c r="B372" s="52"/>
      <c r="C372" s="134" t="str">
        <f>VLOOKUP(D372,[1]Hoja1!$A$2:$B$1115,2,0)</f>
        <v>15673</v>
      </c>
      <c r="D372" s="22">
        <v>891857821</v>
      </c>
      <c r="E372" s="22">
        <v>217315673</v>
      </c>
      <c r="F372" s="52" t="s">
        <v>532</v>
      </c>
      <c r="G372" s="24">
        <v>0</v>
      </c>
      <c r="H372" s="24">
        <v>0</v>
      </c>
      <c r="I372" s="3">
        <v>77566020</v>
      </c>
      <c r="J372" s="3">
        <v>74553820</v>
      </c>
      <c r="K372" s="3"/>
      <c r="L372" s="3"/>
      <c r="M372" s="3"/>
      <c r="N372" s="3"/>
      <c r="O372" s="3"/>
      <c r="P372" s="25">
        <v>152119840</v>
      </c>
      <c r="Q372" s="26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19391505</v>
      </c>
      <c r="X372" s="3">
        <v>74553820</v>
      </c>
      <c r="Y372" s="3">
        <v>0</v>
      </c>
      <c r="Z372" s="3">
        <v>0</v>
      </c>
      <c r="AA372" s="3">
        <v>0</v>
      </c>
      <c r="AB372" s="3"/>
      <c r="AC372" s="27">
        <v>93945325</v>
      </c>
      <c r="AD372" s="28">
        <v>58174515</v>
      </c>
      <c r="AE372" s="135"/>
    </row>
    <row r="373" spans="1:31" x14ac:dyDescent="0.25">
      <c r="A373" s="20">
        <v>361</v>
      </c>
      <c r="B373" s="52"/>
      <c r="C373" s="134" t="str">
        <f>VLOOKUP(D373,[1]Hoja1!$A$2:$B$1115,2,0)</f>
        <v>15676</v>
      </c>
      <c r="D373" s="22">
        <v>891801286</v>
      </c>
      <c r="E373" s="22">
        <v>217615676</v>
      </c>
      <c r="F373" s="52" t="s">
        <v>533</v>
      </c>
      <c r="G373" s="24">
        <v>0</v>
      </c>
      <c r="H373" s="24">
        <v>0</v>
      </c>
      <c r="I373" s="3">
        <v>55366836</v>
      </c>
      <c r="J373" s="3">
        <v>84976041</v>
      </c>
      <c r="K373" s="3"/>
      <c r="L373" s="3"/>
      <c r="M373" s="3"/>
      <c r="N373" s="3"/>
      <c r="O373" s="3"/>
      <c r="P373" s="25">
        <v>140342877</v>
      </c>
      <c r="Q373" s="26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13841709</v>
      </c>
      <c r="X373" s="3">
        <v>84976041</v>
      </c>
      <c r="Y373" s="3">
        <v>0</v>
      </c>
      <c r="Z373" s="3">
        <v>0</v>
      </c>
      <c r="AA373" s="3">
        <v>0</v>
      </c>
      <c r="AB373" s="3"/>
      <c r="AC373" s="27">
        <v>98817750</v>
      </c>
      <c r="AD373" s="28">
        <v>41525127</v>
      </c>
      <c r="AE373" s="135"/>
    </row>
    <row r="374" spans="1:31" x14ac:dyDescent="0.25">
      <c r="A374" s="29">
        <v>362</v>
      </c>
      <c r="B374" s="52"/>
      <c r="C374" s="134" t="str">
        <f>VLOOKUP(D374,[1]Hoja1!$A$2:$B$1115,2,0)</f>
        <v>15681</v>
      </c>
      <c r="D374" s="22">
        <v>891801369</v>
      </c>
      <c r="E374" s="22">
        <v>218115681</v>
      </c>
      <c r="F374" s="52" t="s">
        <v>534</v>
      </c>
      <c r="G374" s="24">
        <v>0</v>
      </c>
      <c r="H374" s="24">
        <v>0</v>
      </c>
      <c r="I374" s="3">
        <v>148014176</v>
      </c>
      <c r="J374" s="3">
        <v>138283383</v>
      </c>
      <c r="K374" s="3"/>
      <c r="L374" s="3"/>
      <c r="M374" s="3"/>
      <c r="N374" s="3"/>
      <c r="O374" s="3"/>
      <c r="P374" s="25">
        <v>286297559</v>
      </c>
      <c r="Q374" s="26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37003545</v>
      </c>
      <c r="X374" s="3">
        <v>138283383</v>
      </c>
      <c r="Y374" s="3">
        <v>0</v>
      </c>
      <c r="Z374" s="3">
        <v>0</v>
      </c>
      <c r="AA374" s="3">
        <v>0</v>
      </c>
      <c r="AB374" s="3"/>
      <c r="AC374" s="27">
        <v>175286928</v>
      </c>
      <c r="AD374" s="28">
        <v>111010631</v>
      </c>
      <c r="AE374" s="135"/>
    </row>
    <row r="375" spans="1:31" x14ac:dyDescent="0.25">
      <c r="A375" s="20">
        <v>363</v>
      </c>
      <c r="B375" s="52"/>
      <c r="C375" s="134" t="str">
        <f>VLOOKUP(D375,[1]Hoja1!$A$2:$B$1115,2,0)</f>
        <v>15686</v>
      </c>
      <c r="D375" s="22">
        <v>800020733</v>
      </c>
      <c r="E375" s="22">
        <v>218615686</v>
      </c>
      <c r="F375" s="52" t="s">
        <v>535</v>
      </c>
      <c r="G375" s="24">
        <v>0</v>
      </c>
      <c r="H375" s="24">
        <v>0</v>
      </c>
      <c r="I375" s="3">
        <v>121737510</v>
      </c>
      <c r="J375" s="3">
        <v>143442269</v>
      </c>
      <c r="K375" s="3"/>
      <c r="L375" s="3"/>
      <c r="M375" s="3"/>
      <c r="N375" s="3"/>
      <c r="O375" s="3"/>
      <c r="P375" s="25">
        <v>265179779</v>
      </c>
      <c r="Q375" s="26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30434379</v>
      </c>
      <c r="X375" s="3">
        <v>143442269</v>
      </c>
      <c r="Y375" s="3">
        <v>0</v>
      </c>
      <c r="Z375" s="3">
        <v>0</v>
      </c>
      <c r="AA375" s="3">
        <v>0</v>
      </c>
      <c r="AB375" s="3"/>
      <c r="AC375" s="27">
        <v>173876648</v>
      </c>
      <c r="AD375" s="28">
        <v>91303131</v>
      </c>
      <c r="AE375" s="135"/>
    </row>
    <row r="376" spans="1:31" x14ac:dyDescent="0.25">
      <c r="A376" s="29">
        <v>364</v>
      </c>
      <c r="B376" s="52"/>
      <c r="C376" s="134" t="str">
        <f>VLOOKUP(D376,[1]Hoja1!$A$2:$B$1115,2,0)</f>
        <v>15690</v>
      </c>
      <c r="D376" s="22">
        <v>800029386</v>
      </c>
      <c r="E376" s="22">
        <v>219015690</v>
      </c>
      <c r="F376" s="52" t="s">
        <v>536</v>
      </c>
      <c r="G376" s="24">
        <v>0</v>
      </c>
      <c r="H376" s="24">
        <v>0</v>
      </c>
      <c r="I376" s="3">
        <v>49025449</v>
      </c>
      <c r="J376" s="3">
        <v>55462138</v>
      </c>
      <c r="K376" s="3"/>
      <c r="L376" s="3"/>
      <c r="M376" s="3"/>
      <c r="N376" s="3"/>
      <c r="O376" s="3"/>
      <c r="P376" s="25">
        <v>104487587</v>
      </c>
      <c r="Q376" s="26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12256362</v>
      </c>
      <c r="X376" s="3">
        <v>55462138</v>
      </c>
      <c r="Y376" s="3">
        <v>0</v>
      </c>
      <c r="Z376" s="3">
        <v>0</v>
      </c>
      <c r="AA376" s="3">
        <v>0</v>
      </c>
      <c r="AB376" s="3"/>
      <c r="AC376" s="27">
        <v>67718500</v>
      </c>
      <c r="AD376" s="28">
        <v>36769087</v>
      </c>
      <c r="AE376" s="135"/>
    </row>
    <row r="377" spans="1:31" x14ac:dyDescent="0.25">
      <c r="A377" s="20">
        <v>365</v>
      </c>
      <c r="B377" s="52"/>
      <c r="C377" s="134" t="str">
        <f>VLOOKUP(D377,[1]Hoja1!$A$2:$B$1115,2,0)</f>
        <v>15693</v>
      </c>
      <c r="D377" s="22">
        <v>800039213</v>
      </c>
      <c r="E377" s="22">
        <v>219315693</v>
      </c>
      <c r="F377" s="52" t="s">
        <v>537</v>
      </c>
      <c r="G377" s="24">
        <v>0</v>
      </c>
      <c r="H377" s="24">
        <v>0</v>
      </c>
      <c r="I377" s="3">
        <v>128318574</v>
      </c>
      <c r="J377" s="3">
        <v>159368854</v>
      </c>
      <c r="K377" s="3"/>
      <c r="L377" s="3"/>
      <c r="M377" s="3"/>
      <c r="N377" s="3"/>
      <c r="O377" s="3"/>
      <c r="P377" s="25">
        <v>287687428</v>
      </c>
      <c r="Q377" s="26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32079645</v>
      </c>
      <c r="X377" s="3">
        <v>159368854</v>
      </c>
      <c r="Y377" s="3">
        <v>0</v>
      </c>
      <c r="Z377" s="3">
        <v>0</v>
      </c>
      <c r="AA377" s="3">
        <v>0</v>
      </c>
      <c r="AB377" s="3"/>
      <c r="AC377" s="27">
        <v>191448499</v>
      </c>
      <c r="AD377" s="28">
        <v>96238929</v>
      </c>
      <c r="AE377" s="135"/>
    </row>
    <row r="378" spans="1:31" x14ac:dyDescent="0.25">
      <c r="A378" s="29">
        <v>366</v>
      </c>
      <c r="B378" s="52"/>
      <c r="C378" s="134" t="str">
        <f>VLOOKUP(D378,[1]Hoja1!$A$2:$B$1115,2,0)</f>
        <v>15696</v>
      </c>
      <c r="D378" s="22">
        <v>800099651</v>
      </c>
      <c r="E378" s="22">
        <v>219615696</v>
      </c>
      <c r="F378" s="52" t="s">
        <v>538</v>
      </c>
      <c r="G378" s="24">
        <v>0</v>
      </c>
      <c r="H378" s="24">
        <v>0</v>
      </c>
      <c r="I378" s="3">
        <v>53491543</v>
      </c>
      <c r="J378" s="3">
        <v>56129916</v>
      </c>
      <c r="K378" s="3"/>
      <c r="L378" s="3"/>
      <c r="M378" s="3"/>
      <c r="N378" s="3"/>
      <c r="O378" s="3"/>
      <c r="P378" s="25">
        <v>109621459</v>
      </c>
      <c r="Q378" s="26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13372887</v>
      </c>
      <c r="X378" s="3">
        <v>56129916</v>
      </c>
      <c r="Y378" s="3">
        <v>0</v>
      </c>
      <c r="Z378" s="3">
        <v>0</v>
      </c>
      <c r="AA378" s="3">
        <v>0</v>
      </c>
      <c r="AB378" s="3"/>
      <c r="AC378" s="27">
        <v>69502803</v>
      </c>
      <c r="AD378" s="28">
        <v>40118656</v>
      </c>
      <c r="AE378" s="135"/>
    </row>
    <row r="379" spans="1:31" x14ac:dyDescent="0.25">
      <c r="A379" s="20">
        <v>367</v>
      </c>
      <c r="B379" s="52"/>
      <c r="C379" s="134" t="str">
        <f>VLOOKUP(D379,[1]Hoja1!$A$2:$B$1115,2,0)</f>
        <v>15720</v>
      </c>
      <c r="D379" s="22">
        <v>800050791</v>
      </c>
      <c r="E379" s="22">
        <v>212015720</v>
      </c>
      <c r="F379" s="52" t="s">
        <v>539</v>
      </c>
      <c r="G379" s="24">
        <v>0</v>
      </c>
      <c r="H379" s="24">
        <v>0</v>
      </c>
      <c r="I379" s="3">
        <v>34359114</v>
      </c>
      <c r="J379" s="3">
        <v>31369092</v>
      </c>
      <c r="K379" s="3"/>
      <c r="L379" s="3"/>
      <c r="M379" s="3"/>
      <c r="N379" s="3"/>
      <c r="O379" s="3"/>
      <c r="P379" s="25">
        <v>65728206</v>
      </c>
      <c r="Q379" s="26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8589780</v>
      </c>
      <c r="X379" s="3">
        <v>31369092</v>
      </c>
      <c r="Y379" s="3">
        <v>0</v>
      </c>
      <c r="Z379" s="3">
        <v>0</v>
      </c>
      <c r="AA379" s="3">
        <v>0</v>
      </c>
      <c r="AB379" s="3"/>
      <c r="AC379" s="27">
        <v>39958872</v>
      </c>
      <c r="AD379" s="28">
        <v>25769334</v>
      </c>
      <c r="AE379" s="135"/>
    </row>
    <row r="380" spans="1:31" x14ac:dyDescent="0.25">
      <c r="A380" s="29">
        <v>368</v>
      </c>
      <c r="B380" s="52"/>
      <c r="C380" s="134" t="str">
        <f>VLOOKUP(D380,[1]Hoja1!$A$2:$B$1115,2,0)</f>
        <v>15723</v>
      </c>
      <c r="D380" s="22">
        <v>800099441</v>
      </c>
      <c r="E380" s="22">
        <v>212315723</v>
      </c>
      <c r="F380" s="52" t="s">
        <v>540</v>
      </c>
      <c r="G380" s="24">
        <v>0</v>
      </c>
      <c r="H380" s="24">
        <v>0</v>
      </c>
      <c r="I380" s="3">
        <v>15082201</v>
      </c>
      <c r="J380" s="3">
        <v>19351212</v>
      </c>
      <c r="K380" s="3"/>
      <c r="L380" s="3"/>
      <c r="M380" s="3"/>
      <c r="N380" s="3"/>
      <c r="O380" s="3"/>
      <c r="P380" s="25">
        <v>34433413</v>
      </c>
      <c r="Q380" s="26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3770550</v>
      </c>
      <c r="X380" s="3">
        <v>19351212</v>
      </c>
      <c r="Y380" s="3">
        <v>0</v>
      </c>
      <c r="Z380" s="3">
        <v>0</v>
      </c>
      <c r="AA380" s="3">
        <v>0</v>
      </c>
      <c r="AB380" s="3"/>
      <c r="AC380" s="27">
        <v>23121762</v>
      </c>
      <c r="AD380" s="28">
        <v>11311651</v>
      </c>
      <c r="AE380" s="135"/>
    </row>
    <row r="381" spans="1:31" x14ac:dyDescent="0.25">
      <c r="A381" s="20">
        <v>369</v>
      </c>
      <c r="B381" s="52"/>
      <c r="C381" s="134" t="str">
        <f>VLOOKUP(D381,[1]Hoja1!$A$2:$B$1115,2,0)</f>
        <v>15740</v>
      </c>
      <c r="D381" s="22">
        <v>891801911</v>
      </c>
      <c r="E381" s="22">
        <v>214015740</v>
      </c>
      <c r="F381" s="52" t="s">
        <v>541</v>
      </c>
      <c r="G381" s="24">
        <v>0</v>
      </c>
      <c r="H381" s="24">
        <v>0</v>
      </c>
      <c r="I381" s="3">
        <v>148364178</v>
      </c>
      <c r="J381" s="3">
        <v>182859739</v>
      </c>
      <c r="K381" s="3"/>
      <c r="L381" s="3"/>
      <c r="M381" s="3"/>
      <c r="N381" s="3"/>
      <c r="O381" s="3"/>
      <c r="P381" s="25">
        <v>331223917</v>
      </c>
      <c r="Q381" s="26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37091046</v>
      </c>
      <c r="X381" s="3">
        <v>182859739</v>
      </c>
      <c r="Y381" s="3">
        <v>0</v>
      </c>
      <c r="Z381" s="3">
        <v>0</v>
      </c>
      <c r="AA381" s="3">
        <v>0</v>
      </c>
      <c r="AB381" s="3"/>
      <c r="AC381" s="27">
        <v>219950785</v>
      </c>
      <c r="AD381" s="28">
        <v>111273132</v>
      </c>
      <c r="AE381" s="135"/>
    </row>
    <row r="382" spans="1:31" x14ac:dyDescent="0.25">
      <c r="A382" s="29">
        <v>370</v>
      </c>
      <c r="B382" s="52"/>
      <c r="C382" s="134" t="str">
        <f>VLOOKUP(D382,[1]Hoja1!$A$2:$B$1115,2,0)</f>
        <v>15753</v>
      </c>
      <c r="D382" s="22">
        <v>891855016</v>
      </c>
      <c r="E382" s="22">
        <v>215315753</v>
      </c>
      <c r="F382" s="52" t="s">
        <v>542</v>
      </c>
      <c r="G382" s="24">
        <v>0</v>
      </c>
      <c r="H382" s="24">
        <v>0</v>
      </c>
      <c r="I382" s="3">
        <v>124275406</v>
      </c>
      <c r="J382" s="3">
        <v>136496059</v>
      </c>
      <c r="K382" s="3"/>
      <c r="L382" s="3"/>
      <c r="M382" s="3"/>
      <c r="N382" s="3"/>
      <c r="O382" s="3"/>
      <c r="P382" s="25">
        <v>260771465</v>
      </c>
      <c r="Q382" s="26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31068852</v>
      </c>
      <c r="X382" s="3">
        <v>136496059</v>
      </c>
      <c r="Y382" s="3">
        <v>0</v>
      </c>
      <c r="Z382" s="3">
        <v>0</v>
      </c>
      <c r="AA382" s="3">
        <v>0</v>
      </c>
      <c r="AB382" s="3"/>
      <c r="AC382" s="27">
        <v>167564911</v>
      </c>
      <c r="AD382" s="28">
        <v>93206554</v>
      </c>
      <c r="AE382" s="135"/>
    </row>
    <row r="383" spans="1:31" x14ac:dyDescent="0.25">
      <c r="A383" s="20">
        <v>371</v>
      </c>
      <c r="B383" s="52"/>
      <c r="C383" s="134" t="str">
        <f>VLOOKUP(D383,[1]Hoja1!$A$2:$B$1115,2,0)</f>
        <v>15755</v>
      </c>
      <c r="D383" s="22">
        <v>800026911</v>
      </c>
      <c r="E383" s="22">
        <v>215515755</v>
      </c>
      <c r="F383" s="52" t="s">
        <v>543</v>
      </c>
      <c r="G383" s="24">
        <v>0</v>
      </c>
      <c r="H383" s="24">
        <v>0</v>
      </c>
      <c r="I383" s="3">
        <v>190974512</v>
      </c>
      <c r="J383" s="3">
        <v>201821473</v>
      </c>
      <c r="K383" s="3"/>
      <c r="L383" s="3"/>
      <c r="M383" s="3"/>
      <c r="N383" s="3"/>
      <c r="O383" s="3"/>
      <c r="P383" s="25">
        <v>392795985</v>
      </c>
      <c r="Q383" s="26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47743629</v>
      </c>
      <c r="X383" s="3">
        <v>201821473</v>
      </c>
      <c r="Y383" s="3">
        <v>0</v>
      </c>
      <c r="Z383" s="3">
        <v>0</v>
      </c>
      <c r="AA383" s="3">
        <v>0</v>
      </c>
      <c r="AB383" s="3"/>
      <c r="AC383" s="27">
        <v>249565102</v>
      </c>
      <c r="AD383" s="28">
        <v>143230883</v>
      </c>
      <c r="AE383" s="135"/>
    </row>
    <row r="384" spans="1:31" x14ac:dyDescent="0.25">
      <c r="A384" s="29">
        <v>372</v>
      </c>
      <c r="B384" s="52"/>
      <c r="C384" s="134" t="str">
        <f>VLOOKUP(D384,[1]Hoja1!$A$2:$B$1115,2,0)</f>
        <v>15757</v>
      </c>
      <c r="D384" s="22">
        <v>800099210</v>
      </c>
      <c r="E384" s="22">
        <v>215715757</v>
      </c>
      <c r="F384" s="52" t="s">
        <v>544</v>
      </c>
      <c r="G384" s="24">
        <v>0</v>
      </c>
      <c r="H384" s="24">
        <v>0</v>
      </c>
      <c r="I384" s="3">
        <v>144416596</v>
      </c>
      <c r="J384" s="3">
        <v>175675404</v>
      </c>
      <c r="K384" s="3"/>
      <c r="L384" s="3"/>
      <c r="M384" s="3"/>
      <c r="N384" s="3"/>
      <c r="O384" s="3"/>
      <c r="P384" s="25">
        <v>320092000</v>
      </c>
      <c r="Q384" s="26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36104148</v>
      </c>
      <c r="X384" s="3">
        <v>175675404</v>
      </c>
      <c r="Y384" s="3">
        <v>0</v>
      </c>
      <c r="Z384" s="3">
        <v>0</v>
      </c>
      <c r="AA384" s="3">
        <v>0</v>
      </c>
      <c r="AB384" s="3"/>
      <c r="AC384" s="27">
        <v>211779552</v>
      </c>
      <c r="AD384" s="28">
        <v>108312448</v>
      </c>
      <c r="AE384" s="135"/>
    </row>
    <row r="385" spans="1:31" x14ac:dyDescent="0.25">
      <c r="A385" s="20">
        <v>373</v>
      </c>
      <c r="B385" s="52"/>
      <c r="C385" s="134" t="str">
        <f>VLOOKUP(D385,[1]Hoja1!$A$2:$B$1115,2,0)</f>
        <v>15761</v>
      </c>
      <c r="D385" s="22">
        <v>800029826</v>
      </c>
      <c r="E385" s="22">
        <v>216115761</v>
      </c>
      <c r="F385" s="52" t="s">
        <v>545</v>
      </c>
      <c r="G385" s="24">
        <v>0</v>
      </c>
      <c r="H385" s="24">
        <v>0</v>
      </c>
      <c r="I385" s="3">
        <v>34488361</v>
      </c>
      <c r="J385" s="3">
        <v>39574547</v>
      </c>
      <c r="K385" s="3"/>
      <c r="L385" s="3"/>
      <c r="M385" s="3"/>
      <c r="N385" s="3"/>
      <c r="O385" s="3"/>
      <c r="P385" s="25">
        <v>74062908</v>
      </c>
      <c r="Q385" s="26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8622090</v>
      </c>
      <c r="X385" s="3">
        <v>39574547</v>
      </c>
      <c r="Y385" s="3">
        <v>0</v>
      </c>
      <c r="Z385" s="3">
        <v>0</v>
      </c>
      <c r="AA385" s="3">
        <v>0</v>
      </c>
      <c r="AB385" s="3"/>
      <c r="AC385" s="27">
        <v>48196637</v>
      </c>
      <c r="AD385" s="28">
        <v>25866271</v>
      </c>
      <c r="AE385" s="135"/>
    </row>
    <row r="386" spans="1:31" x14ac:dyDescent="0.25">
      <c r="A386" s="29">
        <v>374</v>
      </c>
      <c r="B386" s="52"/>
      <c r="C386" s="134" t="str">
        <f>VLOOKUP(D386,[1]Hoja1!$A$2:$B$1115,2,0)</f>
        <v>15762</v>
      </c>
      <c r="D386" s="22">
        <v>800019277</v>
      </c>
      <c r="E386" s="22">
        <v>216215762</v>
      </c>
      <c r="F386" s="52" t="s">
        <v>546</v>
      </c>
      <c r="G386" s="24">
        <v>0</v>
      </c>
      <c r="H386" s="24">
        <v>0</v>
      </c>
      <c r="I386" s="3">
        <v>52071120</v>
      </c>
      <c r="J386" s="3">
        <v>61249010</v>
      </c>
      <c r="K386" s="3"/>
      <c r="L386" s="3"/>
      <c r="M386" s="3"/>
      <c r="N386" s="3"/>
      <c r="O386" s="3"/>
      <c r="P386" s="25">
        <v>113320130</v>
      </c>
      <c r="Q386" s="26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13017780</v>
      </c>
      <c r="X386" s="3">
        <v>61249010</v>
      </c>
      <c r="Y386" s="3">
        <v>0</v>
      </c>
      <c r="Z386" s="3">
        <v>0</v>
      </c>
      <c r="AA386" s="3">
        <v>0</v>
      </c>
      <c r="AB386" s="3"/>
      <c r="AC386" s="27">
        <v>74266790</v>
      </c>
      <c r="AD386" s="28">
        <v>39053340</v>
      </c>
      <c r="AE386" s="135"/>
    </row>
    <row r="387" spans="1:31" x14ac:dyDescent="0.25">
      <c r="A387" s="20">
        <v>375</v>
      </c>
      <c r="B387" s="52"/>
      <c r="C387" s="134" t="str">
        <f>VLOOKUP(D387,[1]Hoja1!$A$2:$B$1115,2,0)</f>
        <v>15763</v>
      </c>
      <c r="D387" s="22">
        <v>891801061</v>
      </c>
      <c r="E387" s="22">
        <v>216315763</v>
      </c>
      <c r="F387" s="52" t="s">
        <v>547</v>
      </c>
      <c r="G387" s="24">
        <v>0</v>
      </c>
      <c r="H387" s="24">
        <v>0</v>
      </c>
      <c r="I387" s="3">
        <v>127785310</v>
      </c>
      <c r="J387" s="3">
        <v>164907102</v>
      </c>
      <c r="K387" s="3"/>
      <c r="L387" s="3"/>
      <c r="M387" s="3"/>
      <c r="N387" s="3"/>
      <c r="O387" s="3"/>
      <c r="P387" s="25">
        <v>292692412</v>
      </c>
      <c r="Q387" s="26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31946328</v>
      </c>
      <c r="X387" s="3">
        <v>164907102</v>
      </c>
      <c r="Y387" s="3">
        <v>0</v>
      </c>
      <c r="Z387" s="3">
        <v>0</v>
      </c>
      <c r="AA387" s="3">
        <v>0</v>
      </c>
      <c r="AB387" s="3"/>
      <c r="AC387" s="27">
        <v>196853430</v>
      </c>
      <c r="AD387" s="28">
        <v>95838982</v>
      </c>
      <c r="AE387" s="135"/>
    </row>
    <row r="388" spans="1:31" x14ac:dyDescent="0.25">
      <c r="A388" s="29">
        <v>376</v>
      </c>
      <c r="B388" s="52"/>
      <c r="C388" s="134" t="str">
        <f>VLOOKUP(D388,[1]Hoja1!$A$2:$B$1115,2,0)</f>
        <v>15764</v>
      </c>
      <c r="D388" s="22">
        <v>800015909</v>
      </c>
      <c r="E388" s="22">
        <v>216415764</v>
      </c>
      <c r="F388" s="52" t="s">
        <v>548</v>
      </c>
      <c r="G388" s="24">
        <v>0</v>
      </c>
      <c r="H388" s="24">
        <v>0</v>
      </c>
      <c r="I388" s="3">
        <v>139754622</v>
      </c>
      <c r="J388" s="3">
        <v>174090456</v>
      </c>
      <c r="K388" s="3"/>
      <c r="L388" s="3"/>
      <c r="M388" s="3"/>
      <c r="N388" s="3"/>
      <c r="O388" s="3"/>
      <c r="P388" s="25">
        <v>313845078</v>
      </c>
      <c r="Q388" s="26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34938657</v>
      </c>
      <c r="X388" s="3">
        <v>174090456</v>
      </c>
      <c r="Y388" s="3">
        <v>0</v>
      </c>
      <c r="Z388" s="3">
        <v>0</v>
      </c>
      <c r="AA388" s="3">
        <v>0</v>
      </c>
      <c r="AB388" s="3"/>
      <c r="AC388" s="27">
        <v>209029113</v>
      </c>
      <c r="AD388" s="28">
        <v>104815965</v>
      </c>
      <c r="AE388" s="135"/>
    </row>
    <row r="389" spans="1:31" x14ac:dyDescent="0.25">
      <c r="A389" s="20">
        <v>377</v>
      </c>
      <c r="B389" s="52"/>
      <c r="C389" s="134" t="str">
        <f>VLOOKUP(D389,[1]Hoja1!$A$2:$B$1115,2,0)</f>
        <v>15774</v>
      </c>
      <c r="D389" s="22">
        <v>891856472</v>
      </c>
      <c r="E389" s="22">
        <v>217415774</v>
      </c>
      <c r="F389" s="52" t="s">
        <v>549</v>
      </c>
      <c r="G389" s="24">
        <v>0</v>
      </c>
      <c r="H389" s="24">
        <v>0</v>
      </c>
      <c r="I389" s="3">
        <v>25918719</v>
      </c>
      <c r="J389" s="3">
        <v>31165643</v>
      </c>
      <c r="K389" s="3"/>
      <c r="L389" s="3"/>
      <c r="M389" s="3"/>
      <c r="N389" s="3"/>
      <c r="O389" s="3"/>
      <c r="P389" s="25">
        <v>57084362</v>
      </c>
      <c r="Q389" s="26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6479679</v>
      </c>
      <c r="X389" s="3">
        <v>31165643</v>
      </c>
      <c r="Y389" s="3">
        <v>0</v>
      </c>
      <c r="Z389" s="3">
        <v>0</v>
      </c>
      <c r="AA389" s="3">
        <v>0</v>
      </c>
      <c r="AB389" s="3"/>
      <c r="AC389" s="27">
        <v>37645322</v>
      </c>
      <c r="AD389" s="28">
        <v>19439040</v>
      </c>
      <c r="AE389" s="135"/>
    </row>
    <row r="390" spans="1:31" x14ac:dyDescent="0.25">
      <c r="A390" s="29">
        <v>378</v>
      </c>
      <c r="B390" s="52"/>
      <c r="C390" s="134" t="str">
        <f>VLOOKUP(D390,[1]Hoja1!$A$2:$B$1115,2,0)</f>
        <v>15776</v>
      </c>
      <c r="D390" s="22">
        <v>800030988</v>
      </c>
      <c r="E390" s="22">
        <v>217615776</v>
      </c>
      <c r="F390" s="52" t="s">
        <v>550</v>
      </c>
      <c r="G390" s="24">
        <v>0</v>
      </c>
      <c r="H390" s="24">
        <v>0</v>
      </c>
      <c r="I390" s="3">
        <v>94231616</v>
      </c>
      <c r="J390" s="3">
        <v>95749011</v>
      </c>
      <c r="K390" s="3"/>
      <c r="L390" s="3"/>
      <c r="M390" s="3"/>
      <c r="N390" s="3"/>
      <c r="O390" s="3"/>
      <c r="P390" s="25">
        <v>189980627</v>
      </c>
      <c r="Q390" s="26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23557905</v>
      </c>
      <c r="X390" s="3">
        <v>95749011</v>
      </c>
      <c r="Y390" s="3">
        <v>0</v>
      </c>
      <c r="Z390" s="3">
        <v>0</v>
      </c>
      <c r="AA390" s="3">
        <v>0</v>
      </c>
      <c r="AB390" s="3"/>
      <c r="AC390" s="27">
        <v>119306916</v>
      </c>
      <c r="AD390" s="28">
        <v>70673711</v>
      </c>
      <c r="AE390" s="135"/>
    </row>
    <row r="391" spans="1:31" x14ac:dyDescent="0.25">
      <c r="A391" s="20">
        <v>379</v>
      </c>
      <c r="B391" s="52"/>
      <c r="C391" s="134" t="str">
        <f>VLOOKUP(D391,[1]Hoja1!$A$2:$B$1115,2,0)</f>
        <v>15778</v>
      </c>
      <c r="D391" s="22">
        <v>800028576</v>
      </c>
      <c r="E391" s="22">
        <v>217815778</v>
      </c>
      <c r="F391" s="52" t="s">
        <v>551</v>
      </c>
      <c r="G391" s="24">
        <v>0</v>
      </c>
      <c r="H391" s="24">
        <v>0</v>
      </c>
      <c r="I391" s="3">
        <v>37803278</v>
      </c>
      <c r="J391" s="3">
        <v>46328159</v>
      </c>
      <c r="K391" s="3"/>
      <c r="L391" s="3"/>
      <c r="M391" s="3"/>
      <c r="N391" s="3"/>
      <c r="O391" s="3"/>
      <c r="P391" s="25">
        <v>84131437</v>
      </c>
      <c r="Q391" s="26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9450819</v>
      </c>
      <c r="X391" s="3">
        <v>46328159</v>
      </c>
      <c r="Y391" s="3">
        <v>0</v>
      </c>
      <c r="Z391" s="3">
        <v>0</v>
      </c>
      <c r="AA391" s="3">
        <v>0</v>
      </c>
      <c r="AB391" s="3"/>
      <c r="AC391" s="27">
        <v>55778978</v>
      </c>
      <c r="AD391" s="28">
        <v>28352459</v>
      </c>
      <c r="AE391" s="135"/>
    </row>
    <row r="392" spans="1:31" x14ac:dyDescent="0.25">
      <c r="A392" s="29">
        <v>380</v>
      </c>
      <c r="B392" s="52"/>
      <c r="C392" s="134" t="str">
        <f>VLOOKUP(D392,[1]Hoja1!$A$2:$B$1115,2,0)</f>
        <v>15790</v>
      </c>
      <c r="D392" s="22">
        <v>891856131</v>
      </c>
      <c r="E392" s="22">
        <v>219015790</v>
      </c>
      <c r="F392" s="52" t="s">
        <v>552</v>
      </c>
      <c r="G392" s="24">
        <v>0</v>
      </c>
      <c r="H392" s="24">
        <v>0</v>
      </c>
      <c r="I392" s="3">
        <v>86555952</v>
      </c>
      <c r="J392" s="3">
        <v>108047044</v>
      </c>
      <c r="K392" s="3"/>
      <c r="L392" s="3"/>
      <c r="M392" s="3"/>
      <c r="N392" s="3"/>
      <c r="O392" s="3"/>
      <c r="P392" s="25">
        <v>194602996</v>
      </c>
      <c r="Q392" s="26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21638988</v>
      </c>
      <c r="X392" s="3">
        <v>108047044</v>
      </c>
      <c r="Y392" s="3">
        <v>0</v>
      </c>
      <c r="Z392" s="3">
        <v>0</v>
      </c>
      <c r="AA392" s="3">
        <v>0</v>
      </c>
      <c r="AB392" s="3"/>
      <c r="AC392" s="27">
        <v>129686032</v>
      </c>
      <c r="AD392" s="28">
        <v>64916964</v>
      </c>
      <c r="AE392" s="135"/>
    </row>
    <row r="393" spans="1:31" x14ac:dyDescent="0.25">
      <c r="A393" s="20">
        <v>381</v>
      </c>
      <c r="B393" s="52"/>
      <c r="C393" s="134" t="str">
        <f>VLOOKUP(D393,[1]Hoja1!$A$2:$B$1115,2,0)</f>
        <v>15798</v>
      </c>
      <c r="D393" s="22">
        <v>800019709</v>
      </c>
      <c r="E393" s="22">
        <v>219815798</v>
      </c>
      <c r="F393" s="52" t="s">
        <v>553</v>
      </c>
      <c r="G393" s="24">
        <v>0</v>
      </c>
      <c r="H393" s="24">
        <v>0</v>
      </c>
      <c r="I393" s="3">
        <v>35637526</v>
      </c>
      <c r="J393" s="3">
        <v>43865608</v>
      </c>
      <c r="K393" s="3"/>
      <c r="L393" s="3"/>
      <c r="M393" s="3"/>
      <c r="N393" s="3"/>
      <c r="O393" s="3"/>
      <c r="P393" s="25">
        <v>79503134</v>
      </c>
      <c r="Q393" s="26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8909382</v>
      </c>
      <c r="X393" s="3">
        <v>43865608</v>
      </c>
      <c r="Y393" s="3">
        <v>0</v>
      </c>
      <c r="Z393" s="3">
        <v>0</v>
      </c>
      <c r="AA393" s="3">
        <v>0</v>
      </c>
      <c r="AB393" s="3"/>
      <c r="AC393" s="27">
        <v>52774990</v>
      </c>
      <c r="AD393" s="28">
        <v>26728144</v>
      </c>
      <c r="AE393" s="135"/>
    </row>
    <row r="394" spans="1:31" x14ac:dyDescent="0.25">
      <c r="A394" s="29">
        <v>382</v>
      </c>
      <c r="B394" s="52"/>
      <c r="C394" s="134" t="str">
        <f>VLOOKUP(D394,[1]Hoja1!$A$2:$B$1115,2,0)</f>
        <v>15804</v>
      </c>
      <c r="D394" s="22">
        <v>891800860</v>
      </c>
      <c r="E394" s="22">
        <v>210415804</v>
      </c>
      <c r="F394" s="52" t="s">
        <v>554</v>
      </c>
      <c r="G394" s="24">
        <v>0</v>
      </c>
      <c r="H394" s="24">
        <v>0</v>
      </c>
      <c r="I394" s="3">
        <v>131029138</v>
      </c>
      <c r="J394" s="3">
        <v>152178212</v>
      </c>
      <c r="K394" s="3"/>
      <c r="L394" s="3"/>
      <c r="M394" s="3"/>
      <c r="N394" s="3"/>
      <c r="O394" s="3"/>
      <c r="P394" s="25">
        <v>283207350</v>
      </c>
      <c r="Q394" s="26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32757285</v>
      </c>
      <c r="X394" s="3">
        <v>152178212</v>
      </c>
      <c r="Y394" s="3">
        <v>0</v>
      </c>
      <c r="Z394" s="3">
        <v>0</v>
      </c>
      <c r="AA394" s="3">
        <v>0</v>
      </c>
      <c r="AB394" s="3"/>
      <c r="AC394" s="27">
        <v>184935497</v>
      </c>
      <c r="AD394" s="28">
        <v>98271853</v>
      </c>
      <c r="AE394" s="135"/>
    </row>
    <row r="395" spans="1:31" x14ac:dyDescent="0.25">
      <c r="A395" s="20">
        <v>383</v>
      </c>
      <c r="B395" s="52"/>
      <c r="C395" s="134" t="str">
        <f>VLOOKUP(D395,[1]Hoja1!$A$2:$B$1115,2,0)</f>
        <v>15806</v>
      </c>
      <c r="D395" s="22">
        <v>891855361</v>
      </c>
      <c r="E395" s="22">
        <v>210615806</v>
      </c>
      <c r="F395" s="52" t="s">
        <v>555</v>
      </c>
      <c r="G395" s="24">
        <v>0</v>
      </c>
      <c r="H395" s="24">
        <v>0</v>
      </c>
      <c r="I395" s="3">
        <v>127066636</v>
      </c>
      <c r="J395" s="3">
        <v>180610501</v>
      </c>
      <c r="K395" s="3"/>
      <c r="L395" s="3"/>
      <c r="M395" s="3"/>
      <c r="N395" s="3"/>
      <c r="O395" s="3"/>
      <c r="P395" s="25">
        <v>307677137</v>
      </c>
      <c r="Q395" s="26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31766658</v>
      </c>
      <c r="X395" s="3">
        <v>180610501</v>
      </c>
      <c r="Y395" s="3">
        <v>0</v>
      </c>
      <c r="Z395" s="3">
        <v>0</v>
      </c>
      <c r="AA395" s="3">
        <v>0</v>
      </c>
      <c r="AB395" s="3"/>
      <c r="AC395" s="27">
        <v>212377159</v>
      </c>
      <c r="AD395" s="28">
        <v>95299978</v>
      </c>
      <c r="AE395" s="135"/>
    </row>
    <row r="396" spans="1:31" x14ac:dyDescent="0.25">
      <c r="A396" s="29">
        <v>384</v>
      </c>
      <c r="B396" s="52"/>
      <c r="C396" s="134" t="str">
        <f>VLOOKUP(D396,[1]Hoja1!$A$2:$B$1115,2,0)</f>
        <v>15808</v>
      </c>
      <c r="D396" s="22">
        <v>800028436</v>
      </c>
      <c r="E396" s="22">
        <v>210815808</v>
      </c>
      <c r="F396" s="52" t="s">
        <v>556</v>
      </c>
      <c r="G396" s="24">
        <v>0</v>
      </c>
      <c r="H396" s="24">
        <v>0</v>
      </c>
      <c r="I396" s="3">
        <v>48823630</v>
      </c>
      <c r="J396" s="3">
        <v>50556732</v>
      </c>
      <c r="K396" s="3"/>
      <c r="L396" s="3"/>
      <c r="M396" s="3"/>
      <c r="N396" s="3"/>
      <c r="O396" s="3"/>
      <c r="P396" s="25">
        <v>99380362</v>
      </c>
      <c r="Q396" s="26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12205908</v>
      </c>
      <c r="X396" s="3">
        <v>50556732</v>
      </c>
      <c r="Y396" s="3">
        <v>0</v>
      </c>
      <c r="Z396" s="3">
        <v>0</v>
      </c>
      <c r="AA396" s="3">
        <v>0</v>
      </c>
      <c r="AB396" s="3"/>
      <c r="AC396" s="27">
        <v>62762640</v>
      </c>
      <c r="AD396" s="28">
        <v>36617722</v>
      </c>
      <c r="AE396" s="135"/>
    </row>
    <row r="397" spans="1:31" x14ac:dyDescent="0.25">
      <c r="A397" s="20">
        <v>385</v>
      </c>
      <c r="B397" s="52"/>
      <c r="C397" s="134" t="str">
        <f>VLOOKUP(D397,[1]Hoja1!$A$2:$B$1115,2,0)</f>
        <v>15810</v>
      </c>
      <c r="D397" s="22">
        <v>800099187</v>
      </c>
      <c r="E397" s="22">
        <v>211015810</v>
      </c>
      <c r="F397" s="52" t="s">
        <v>557</v>
      </c>
      <c r="G397" s="24">
        <v>0</v>
      </c>
      <c r="H397" s="24">
        <v>0</v>
      </c>
      <c r="I397" s="3">
        <v>66074731</v>
      </c>
      <c r="J397" s="3">
        <v>65248039</v>
      </c>
      <c r="K397" s="3"/>
      <c r="L397" s="3"/>
      <c r="M397" s="3"/>
      <c r="N397" s="3"/>
      <c r="O397" s="3"/>
      <c r="P397" s="25">
        <v>131322770</v>
      </c>
      <c r="Q397" s="26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16518684</v>
      </c>
      <c r="X397" s="3">
        <v>65248039</v>
      </c>
      <c r="Y397" s="3">
        <v>0</v>
      </c>
      <c r="Z397" s="3">
        <v>0</v>
      </c>
      <c r="AA397" s="3">
        <v>0</v>
      </c>
      <c r="AB397" s="3"/>
      <c r="AC397" s="27">
        <v>81766723</v>
      </c>
      <c r="AD397" s="28">
        <v>49556047</v>
      </c>
      <c r="AE397" s="135"/>
    </row>
    <row r="398" spans="1:31" x14ac:dyDescent="0.25">
      <c r="A398" s="29">
        <v>386</v>
      </c>
      <c r="B398" s="52"/>
      <c r="C398" s="134" t="str">
        <f>VLOOKUP(D398,[1]Hoja1!$A$2:$B$1115,2,0)</f>
        <v>15814</v>
      </c>
      <c r="D398" s="22">
        <v>800099642</v>
      </c>
      <c r="E398" s="22">
        <v>211415814</v>
      </c>
      <c r="F398" s="52" t="s">
        <v>558</v>
      </c>
      <c r="G398" s="24">
        <v>0</v>
      </c>
      <c r="H398" s="24">
        <v>0</v>
      </c>
      <c r="I398" s="3">
        <v>159914440</v>
      </c>
      <c r="J398" s="3">
        <v>235839310</v>
      </c>
      <c r="K398" s="3"/>
      <c r="L398" s="3"/>
      <c r="M398" s="3"/>
      <c r="N398" s="3"/>
      <c r="O398" s="3"/>
      <c r="P398" s="25">
        <v>395753750</v>
      </c>
      <c r="Q398" s="26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39978609</v>
      </c>
      <c r="X398" s="3">
        <v>235839310</v>
      </c>
      <c r="Y398" s="3">
        <v>0</v>
      </c>
      <c r="Z398" s="3">
        <v>0</v>
      </c>
      <c r="AA398" s="3">
        <v>0</v>
      </c>
      <c r="AB398" s="3"/>
      <c r="AC398" s="27">
        <v>275817919</v>
      </c>
      <c r="AD398" s="28">
        <v>119935831</v>
      </c>
      <c r="AE398" s="135"/>
    </row>
    <row r="399" spans="1:31" x14ac:dyDescent="0.25">
      <c r="A399" s="20">
        <v>387</v>
      </c>
      <c r="B399" s="52"/>
      <c r="C399" s="134" t="str">
        <f>VLOOKUP(D399,[1]Hoja1!$A$2:$B$1115,2,0)</f>
        <v>15816</v>
      </c>
      <c r="D399" s="22">
        <v>800062255</v>
      </c>
      <c r="E399" s="22">
        <v>211615816</v>
      </c>
      <c r="F399" s="52" t="s">
        <v>559</v>
      </c>
      <c r="G399" s="24">
        <v>0</v>
      </c>
      <c r="H399" s="24">
        <v>0</v>
      </c>
      <c r="I399" s="3">
        <v>100084096</v>
      </c>
      <c r="J399" s="3">
        <v>99636107</v>
      </c>
      <c r="K399" s="3"/>
      <c r="L399" s="3"/>
      <c r="M399" s="3"/>
      <c r="N399" s="3"/>
      <c r="O399" s="3"/>
      <c r="P399" s="25">
        <v>199720203</v>
      </c>
      <c r="Q399" s="26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25021023</v>
      </c>
      <c r="X399" s="3">
        <v>99636107</v>
      </c>
      <c r="Y399" s="3">
        <v>0</v>
      </c>
      <c r="Z399" s="3">
        <v>0</v>
      </c>
      <c r="AA399" s="3">
        <v>0</v>
      </c>
      <c r="AB399" s="3"/>
      <c r="AC399" s="27">
        <v>124657130</v>
      </c>
      <c r="AD399" s="28">
        <v>75063073</v>
      </c>
      <c r="AE399" s="135"/>
    </row>
    <row r="400" spans="1:31" x14ac:dyDescent="0.25">
      <c r="A400" s="29">
        <v>388</v>
      </c>
      <c r="B400" s="52"/>
      <c r="C400" s="134" t="str">
        <f>VLOOKUP(D400,[1]Hoja1!$A$2:$B$1115,2,0)</f>
        <v>15820</v>
      </c>
      <c r="D400" s="22">
        <v>891856625</v>
      </c>
      <c r="E400" s="22">
        <v>212015820</v>
      </c>
      <c r="F400" s="52" t="s">
        <v>560</v>
      </c>
      <c r="G400" s="24">
        <v>0</v>
      </c>
      <c r="H400" s="24">
        <v>0</v>
      </c>
      <c r="I400" s="3">
        <v>62184829</v>
      </c>
      <c r="J400" s="3">
        <v>74275522</v>
      </c>
      <c r="K400" s="3"/>
      <c r="L400" s="3"/>
      <c r="M400" s="3"/>
      <c r="N400" s="3"/>
      <c r="O400" s="3"/>
      <c r="P400" s="25">
        <v>136460351</v>
      </c>
      <c r="Q400" s="26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15546207</v>
      </c>
      <c r="X400" s="3">
        <v>74275522</v>
      </c>
      <c r="Y400" s="3">
        <v>0</v>
      </c>
      <c r="Z400" s="3">
        <v>0</v>
      </c>
      <c r="AA400" s="3">
        <v>0</v>
      </c>
      <c r="AB400" s="3"/>
      <c r="AC400" s="27">
        <v>89821729</v>
      </c>
      <c r="AD400" s="28">
        <v>46638622</v>
      </c>
      <c r="AE400" s="135"/>
    </row>
    <row r="401" spans="1:31" x14ac:dyDescent="0.25">
      <c r="A401" s="20">
        <v>389</v>
      </c>
      <c r="B401" s="52"/>
      <c r="C401" s="134" t="str">
        <f>VLOOKUP(D401,[1]Hoja1!$A$2:$B$1115,2,0)</f>
        <v>15822</v>
      </c>
      <c r="D401" s="22">
        <v>800012635</v>
      </c>
      <c r="E401" s="22">
        <v>212215822</v>
      </c>
      <c r="F401" s="52" t="s">
        <v>561</v>
      </c>
      <c r="G401" s="24">
        <v>0</v>
      </c>
      <c r="H401" s="24">
        <v>0</v>
      </c>
      <c r="I401" s="3">
        <v>90690957</v>
      </c>
      <c r="J401" s="3">
        <v>91205517</v>
      </c>
      <c r="K401" s="3"/>
      <c r="L401" s="3"/>
      <c r="M401" s="3"/>
      <c r="N401" s="3"/>
      <c r="O401" s="3"/>
      <c r="P401" s="25">
        <v>181896474</v>
      </c>
      <c r="Q401" s="26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22672740</v>
      </c>
      <c r="X401" s="3">
        <v>91205517</v>
      </c>
      <c r="Y401" s="3">
        <v>0</v>
      </c>
      <c r="Z401" s="3">
        <v>0</v>
      </c>
      <c r="AA401" s="3">
        <v>0</v>
      </c>
      <c r="AB401" s="3"/>
      <c r="AC401" s="27">
        <v>113878257</v>
      </c>
      <c r="AD401" s="28">
        <v>68018217</v>
      </c>
      <c r="AE401" s="135"/>
    </row>
    <row r="402" spans="1:31" x14ac:dyDescent="0.25">
      <c r="A402" s="29">
        <v>390</v>
      </c>
      <c r="B402" s="52"/>
      <c r="C402" s="134" t="str">
        <f>VLOOKUP(D402,[1]Hoja1!$A$2:$B$1115,2,0)</f>
        <v>15832</v>
      </c>
      <c r="D402" s="22">
        <v>800099639</v>
      </c>
      <c r="E402" s="22">
        <v>213215832</v>
      </c>
      <c r="F402" s="52" t="s">
        <v>562</v>
      </c>
      <c r="G402" s="24">
        <v>0</v>
      </c>
      <c r="H402" s="24">
        <v>0</v>
      </c>
      <c r="I402" s="3">
        <v>37958032</v>
      </c>
      <c r="J402" s="3">
        <v>32899081</v>
      </c>
      <c r="K402" s="3"/>
      <c r="L402" s="3"/>
      <c r="M402" s="3"/>
      <c r="N402" s="3"/>
      <c r="O402" s="3"/>
      <c r="P402" s="25">
        <v>70857113</v>
      </c>
      <c r="Q402" s="26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9489507</v>
      </c>
      <c r="X402" s="3">
        <v>32899081</v>
      </c>
      <c r="Y402" s="3">
        <v>0</v>
      </c>
      <c r="Z402" s="3">
        <v>0</v>
      </c>
      <c r="AA402" s="3">
        <v>0</v>
      </c>
      <c r="AB402" s="3"/>
      <c r="AC402" s="27">
        <v>42388588</v>
      </c>
      <c r="AD402" s="28">
        <v>28468525</v>
      </c>
      <c r="AE402" s="135"/>
    </row>
    <row r="403" spans="1:31" x14ac:dyDescent="0.25">
      <c r="A403" s="20">
        <v>391</v>
      </c>
      <c r="B403" s="52"/>
      <c r="C403" s="134" t="str">
        <f>VLOOKUP(D403,[1]Hoja1!$A$2:$B$1115,2,0)</f>
        <v>15835</v>
      </c>
      <c r="D403" s="22">
        <v>891801787</v>
      </c>
      <c r="E403" s="22">
        <v>213515835</v>
      </c>
      <c r="F403" s="52" t="s">
        <v>563</v>
      </c>
      <c r="G403" s="24">
        <v>0</v>
      </c>
      <c r="H403" s="24">
        <v>0</v>
      </c>
      <c r="I403" s="3">
        <v>125166772</v>
      </c>
      <c r="J403" s="3">
        <v>144427290</v>
      </c>
      <c r="K403" s="3"/>
      <c r="L403" s="3"/>
      <c r="M403" s="3"/>
      <c r="N403" s="3"/>
      <c r="O403" s="3"/>
      <c r="P403" s="25">
        <v>269594062</v>
      </c>
      <c r="Q403" s="26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31291692</v>
      </c>
      <c r="X403" s="3">
        <v>144427290</v>
      </c>
      <c r="Y403" s="3">
        <v>0</v>
      </c>
      <c r="Z403" s="3">
        <v>0</v>
      </c>
      <c r="AA403" s="3">
        <v>0</v>
      </c>
      <c r="AB403" s="3"/>
      <c r="AC403" s="27">
        <v>175718982</v>
      </c>
      <c r="AD403" s="28">
        <v>93875080</v>
      </c>
      <c r="AE403" s="135"/>
    </row>
    <row r="404" spans="1:31" x14ac:dyDescent="0.25">
      <c r="A404" s="29">
        <v>392</v>
      </c>
      <c r="B404" s="52"/>
      <c r="C404" s="134" t="str">
        <f>VLOOKUP(D404,[1]Hoja1!$A$2:$B$1115,2,0)</f>
        <v>15837</v>
      </c>
      <c r="D404" s="22">
        <v>800027292</v>
      </c>
      <c r="E404" s="22">
        <v>213715837</v>
      </c>
      <c r="F404" s="52" t="s">
        <v>564</v>
      </c>
      <c r="G404" s="24">
        <v>0</v>
      </c>
      <c r="H404" s="24">
        <v>0</v>
      </c>
      <c r="I404" s="3">
        <v>183752328</v>
      </c>
      <c r="J404" s="3">
        <v>216034402</v>
      </c>
      <c r="K404" s="3"/>
      <c r="L404" s="3"/>
      <c r="M404" s="3"/>
      <c r="N404" s="3"/>
      <c r="O404" s="3"/>
      <c r="P404" s="25">
        <v>399786730</v>
      </c>
      <c r="Q404" s="26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45938082</v>
      </c>
      <c r="X404" s="3">
        <v>216034402</v>
      </c>
      <c r="Y404" s="3">
        <v>0</v>
      </c>
      <c r="Z404" s="3">
        <v>0</v>
      </c>
      <c r="AA404" s="3">
        <v>0</v>
      </c>
      <c r="AB404" s="3"/>
      <c r="AC404" s="27">
        <v>261972484</v>
      </c>
      <c r="AD404" s="28">
        <v>137814246</v>
      </c>
      <c r="AE404" s="135"/>
    </row>
    <row r="405" spans="1:31" x14ac:dyDescent="0.25">
      <c r="A405" s="20">
        <v>393</v>
      </c>
      <c r="B405" s="52"/>
      <c r="C405" s="134" t="str">
        <f>VLOOKUP(D405,[1]Hoja1!$A$2:$B$1115,2,0)</f>
        <v>15839</v>
      </c>
      <c r="D405" s="22">
        <v>800099635</v>
      </c>
      <c r="E405" s="22">
        <v>213915839</v>
      </c>
      <c r="F405" s="52" t="s">
        <v>565</v>
      </c>
      <c r="G405" s="24">
        <v>0</v>
      </c>
      <c r="H405" s="24">
        <v>0</v>
      </c>
      <c r="I405" s="3">
        <v>29877815</v>
      </c>
      <c r="J405" s="3">
        <v>37659152</v>
      </c>
      <c r="K405" s="3"/>
      <c r="L405" s="3"/>
      <c r="M405" s="3"/>
      <c r="N405" s="3"/>
      <c r="O405" s="3"/>
      <c r="P405" s="25">
        <v>67536967</v>
      </c>
      <c r="Q405" s="26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7469454</v>
      </c>
      <c r="X405" s="3">
        <v>37659152</v>
      </c>
      <c r="Y405" s="3">
        <v>0</v>
      </c>
      <c r="Z405" s="3">
        <v>0</v>
      </c>
      <c r="AA405" s="3">
        <v>0</v>
      </c>
      <c r="AB405" s="3"/>
      <c r="AC405" s="27">
        <v>45128606</v>
      </c>
      <c r="AD405" s="28">
        <v>22408361</v>
      </c>
      <c r="AE405" s="135"/>
    </row>
    <row r="406" spans="1:31" x14ac:dyDescent="0.25">
      <c r="A406" s="29">
        <v>394</v>
      </c>
      <c r="B406" s="52"/>
      <c r="C406" s="134" t="str">
        <f>VLOOKUP(D406,[1]Hoja1!$A$2:$B$1115,2,0)</f>
        <v>15842</v>
      </c>
      <c r="D406" s="22">
        <v>800099631</v>
      </c>
      <c r="E406" s="22">
        <v>214215842</v>
      </c>
      <c r="F406" s="52" t="s">
        <v>566</v>
      </c>
      <c r="G406" s="24">
        <v>0</v>
      </c>
      <c r="H406" s="24">
        <v>0</v>
      </c>
      <c r="I406" s="3">
        <v>104368830</v>
      </c>
      <c r="J406" s="3">
        <v>122950661</v>
      </c>
      <c r="K406" s="3"/>
      <c r="L406" s="3"/>
      <c r="M406" s="3"/>
      <c r="N406" s="3"/>
      <c r="O406" s="3"/>
      <c r="P406" s="25">
        <v>227319491</v>
      </c>
      <c r="Q406" s="26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26092209</v>
      </c>
      <c r="X406" s="3">
        <v>122950661</v>
      </c>
      <c r="Y406" s="3">
        <v>0</v>
      </c>
      <c r="Z406" s="3">
        <v>0</v>
      </c>
      <c r="AA406" s="3">
        <v>0</v>
      </c>
      <c r="AB406" s="3"/>
      <c r="AC406" s="27">
        <v>149042870</v>
      </c>
      <c r="AD406" s="28">
        <v>78276621</v>
      </c>
      <c r="AE406" s="135"/>
    </row>
    <row r="407" spans="1:31" x14ac:dyDescent="0.25">
      <c r="A407" s="20">
        <v>395</v>
      </c>
      <c r="B407" s="52"/>
      <c r="C407" s="134" t="str">
        <f>VLOOKUP(D407,[1]Hoja1!$A$2:$B$1115,2,0)</f>
        <v>15861</v>
      </c>
      <c r="D407" s="22">
        <v>891800986</v>
      </c>
      <c r="E407" s="22">
        <v>216115861</v>
      </c>
      <c r="F407" s="52" t="s">
        <v>567</v>
      </c>
      <c r="G407" s="24">
        <v>0</v>
      </c>
      <c r="H407" s="24">
        <v>0</v>
      </c>
      <c r="I407" s="3">
        <v>187940988</v>
      </c>
      <c r="J407" s="3">
        <v>276225315</v>
      </c>
      <c r="K407" s="3"/>
      <c r="L407" s="3"/>
      <c r="M407" s="3"/>
      <c r="N407" s="3"/>
      <c r="O407" s="3"/>
      <c r="P407" s="25">
        <v>464166303</v>
      </c>
      <c r="Q407" s="26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46985247</v>
      </c>
      <c r="X407" s="3">
        <v>276225315</v>
      </c>
      <c r="Y407" s="3">
        <v>0</v>
      </c>
      <c r="Z407" s="3">
        <v>0</v>
      </c>
      <c r="AA407" s="3">
        <v>0</v>
      </c>
      <c r="AB407" s="3"/>
      <c r="AC407" s="27">
        <v>323210562</v>
      </c>
      <c r="AD407" s="28">
        <v>140955741</v>
      </c>
      <c r="AE407" s="135"/>
    </row>
    <row r="408" spans="1:31" x14ac:dyDescent="0.25">
      <c r="A408" s="29">
        <v>396</v>
      </c>
      <c r="B408" s="52"/>
      <c r="C408" s="134" t="str">
        <f>VLOOKUP(D408,[1]Hoja1!$A$2:$B$1115,2,0)</f>
        <v>15879</v>
      </c>
      <c r="D408" s="22">
        <v>891801347</v>
      </c>
      <c r="E408" s="22">
        <v>217915879</v>
      </c>
      <c r="F408" s="52" t="s">
        <v>568</v>
      </c>
      <c r="G408" s="24">
        <v>0</v>
      </c>
      <c r="H408" s="24">
        <v>0</v>
      </c>
      <c r="I408" s="3">
        <v>31482801</v>
      </c>
      <c r="J408" s="3">
        <v>37852852</v>
      </c>
      <c r="K408" s="3"/>
      <c r="L408" s="3"/>
      <c r="M408" s="3"/>
      <c r="N408" s="3"/>
      <c r="O408" s="3"/>
      <c r="P408" s="25">
        <v>69335653</v>
      </c>
      <c r="Q408" s="26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7870701</v>
      </c>
      <c r="X408" s="3">
        <v>37852852</v>
      </c>
      <c r="Y408" s="3">
        <v>0</v>
      </c>
      <c r="Z408" s="3">
        <v>0</v>
      </c>
      <c r="AA408" s="3">
        <v>0</v>
      </c>
      <c r="AB408" s="3"/>
      <c r="AC408" s="27">
        <v>45723553</v>
      </c>
      <c r="AD408" s="28">
        <v>23612100</v>
      </c>
      <c r="AE408" s="135"/>
    </row>
    <row r="409" spans="1:31" x14ac:dyDescent="0.25">
      <c r="A409" s="20">
        <v>397</v>
      </c>
      <c r="B409" s="52"/>
      <c r="C409" s="134" t="str">
        <f>VLOOKUP(D409,[1]Hoja1!$A$2:$B$1115,2,0)</f>
        <v>15897</v>
      </c>
      <c r="D409" s="22">
        <v>891802106</v>
      </c>
      <c r="E409" s="22">
        <v>219715897</v>
      </c>
      <c r="F409" s="52" t="s">
        <v>569</v>
      </c>
      <c r="G409" s="24">
        <v>0</v>
      </c>
      <c r="H409" s="24">
        <v>0</v>
      </c>
      <c r="I409" s="3">
        <v>81273017</v>
      </c>
      <c r="J409" s="3">
        <v>100298941</v>
      </c>
      <c r="K409" s="3"/>
      <c r="L409" s="3"/>
      <c r="M409" s="3"/>
      <c r="N409" s="3"/>
      <c r="O409" s="3"/>
      <c r="P409" s="25">
        <v>181571958</v>
      </c>
      <c r="Q409" s="26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20318253</v>
      </c>
      <c r="X409" s="3">
        <v>100298941</v>
      </c>
      <c r="Y409" s="3">
        <v>0</v>
      </c>
      <c r="Z409" s="3">
        <v>0</v>
      </c>
      <c r="AA409" s="3">
        <v>0</v>
      </c>
      <c r="AB409" s="3"/>
      <c r="AC409" s="27">
        <v>120617194</v>
      </c>
      <c r="AD409" s="28">
        <v>60954764</v>
      </c>
      <c r="AE409" s="135"/>
    </row>
    <row r="410" spans="1:31" x14ac:dyDescent="0.25">
      <c r="A410" s="29">
        <v>398</v>
      </c>
      <c r="B410" s="52"/>
      <c r="C410" s="134" t="str">
        <f>VLOOKUP(D410,[1]Hoja1!$A$2:$B$1115,2,0)</f>
        <v>17013</v>
      </c>
      <c r="D410" s="22">
        <v>890801132</v>
      </c>
      <c r="E410" s="22">
        <v>211317013</v>
      </c>
      <c r="F410" s="52" t="s">
        <v>570</v>
      </c>
      <c r="G410" s="24">
        <v>0</v>
      </c>
      <c r="H410" s="24">
        <v>0</v>
      </c>
      <c r="I410" s="3">
        <v>334383872</v>
      </c>
      <c r="J410" s="3">
        <v>384143483</v>
      </c>
      <c r="K410" s="3"/>
      <c r="L410" s="3"/>
      <c r="M410" s="3"/>
      <c r="N410" s="3"/>
      <c r="O410" s="3"/>
      <c r="P410" s="25">
        <v>718527355</v>
      </c>
      <c r="Q410" s="26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83595969</v>
      </c>
      <c r="X410" s="3">
        <v>384143483</v>
      </c>
      <c r="Y410" s="3">
        <v>0</v>
      </c>
      <c r="Z410" s="3">
        <v>0</v>
      </c>
      <c r="AA410" s="3">
        <v>0</v>
      </c>
      <c r="AB410" s="3"/>
      <c r="AC410" s="27">
        <v>467739452</v>
      </c>
      <c r="AD410" s="28">
        <v>250787903</v>
      </c>
      <c r="AE410" s="135"/>
    </row>
    <row r="411" spans="1:31" x14ac:dyDescent="0.25">
      <c r="A411" s="20">
        <v>399</v>
      </c>
      <c r="B411" s="52"/>
      <c r="C411" s="134" t="str">
        <f>VLOOKUP(D411,[1]Hoja1!$A$2:$B$1115,2,0)</f>
        <v>17042</v>
      </c>
      <c r="D411" s="22">
        <v>890801139</v>
      </c>
      <c r="E411" s="22">
        <v>214217042</v>
      </c>
      <c r="F411" s="52" t="s">
        <v>571</v>
      </c>
      <c r="G411" s="24">
        <v>0</v>
      </c>
      <c r="H411" s="24">
        <v>0</v>
      </c>
      <c r="I411" s="3">
        <v>450903376</v>
      </c>
      <c r="J411" s="3">
        <v>504840961</v>
      </c>
      <c r="K411" s="3"/>
      <c r="L411" s="3"/>
      <c r="M411" s="3"/>
      <c r="N411" s="3"/>
      <c r="O411" s="3"/>
      <c r="P411" s="25">
        <v>955744337</v>
      </c>
      <c r="Q411" s="26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112725843</v>
      </c>
      <c r="X411" s="3">
        <v>504840961</v>
      </c>
      <c r="Y411" s="3">
        <v>0</v>
      </c>
      <c r="Z411" s="3">
        <v>0</v>
      </c>
      <c r="AA411" s="3">
        <v>0</v>
      </c>
      <c r="AB411" s="3"/>
      <c r="AC411" s="27">
        <v>617566804</v>
      </c>
      <c r="AD411" s="28">
        <v>338177533</v>
      </c>
      <c r="AE411" s="135"/>
    </row>
    <row r="412" spans="1:31" x14ac:dyDescent="0.25">
      <c r="A412" s="29">
        <v>400</v>
      </c>
      <c r="B412" s="52"/>
      <c r="C412" s="134" t="str">
        <f>VLOOKUP(D412,[1]Hoja1!$A$2:$B$1115,2,0)</f>
        <v>17050</v>
      </c>
      <c r="D412" s="22">
        <v>890801142</v>
      </c>
      <c r="E412" s="22">
        <v>215017050</v>
      </c>
      <c r="F412" s="52" t="s">
        <v>572</v>
      </c>
      <c r="G412" s="24">
        <v>0</v>
      </c>
      <c r="H412" s="24">
        <v>0</v>
      </c>
      <c r="I412" s="3">
        <v>146035298</v>
      </c>
      <c r="J412" s="3">
        <v>198328467</v>
      </c>
      <c r="K412" s="3"/>
      <c r="L412" s="3"/>
      <c r="M412" s="3"/>
      <c r="N412" s="3"/>
      <c r="O412" s="3"/>
      <c r="P412" s="25">
        <v>344363765</v>
      </c>
      <c r="Q412" s="26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36508824</v>
      </c>
      <c r="X412" s="3">
        <v>198328467</v>
      </c>
      <c r="Y412" s="3">
        <v>0</v>
      </c>
      <c r="Z412" s="3">
        <v>0</v>
      </c>
      <c r="AA412" s="3">
        <v>0</v>
      </c>
      <c r="AB412" s="3"/>
      <c r="AC412" s="27">
        <v>234837291</v>
      </c>
      <c r="AD412" s="28">
        <v>109526474</v>
      </c>
      <c r="AE412" s="135"/>
    </row>
    <row r="413" spans="1:31" x14ac:dyDescent="0.25">
      <c r="A413" s="20">
        <v>401</v>
      </c>
      <c r="B413" s="52"/>
      <c r="C413" s="134" t="str">
        <f>VLOOKUP(D413,[1]Hoja1!$A$2:$B$1115,2,0)</f>
        <v>17088</v>
      </c>
      <c r="D413" s="22">
        <v>890802650</v>
      </c>
      <c r="E413" s="22">
        <v>218817088</v>
      </c>
      <c r="F413" s="52" t="s">
        <v>573</v>
      </c>
      <c r="G413" s="24">
        <v>0</v>
      </c>
      <c r="H413" s="24">
        <v>0</v>
      </c>
      <c r="I413" s="3">
        <v>170471036</v>
      </c>
      <c r="J413" s="3">
        <v>195609464</v>
      </c>
      <c r="K413" s="3"/>
      <c r="L413" s="3"/>
      <c r="M413" s="3"/>
      <c r="N413" s="3"/>
      <c r="O413" s="3"/>
      <c r="P413" s="25">
        <v>366080500</v>
      </c>
      <c r="Q413" s="26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42617760</v>
      </c>
      <c r="X413" s="3">
        <v>195609464</v>
      </c>
      <c r="Y413" s="3">
        <v>0</v>
      </c>
      <c r="Z413" s="3">
        <v>0</v>
      </c>
      <c r="AA413" s="3">
        <v>0</v>
      </c>
      <c r="AB413" s="3"/>
      <c r="AC413" s="27">
        <v>238227224</v>
      </c>
      <c r="AD413" s="28">
        <v>127853276</v>
      </c>
      <c r="AE413" s="135"/>
    </row>
    <row r="414" spans="1:31" x14ac:dyDescent="0.25">
      <c r="A414" s="29">
        <v>402</v>
      </c>
      <c r="B414" s="52"/>
      <c r="C414" s="134" t="str">
        <f>VLOOKUP(D414,[1]Hoja1!$A$2:$B$1115,2,0)</f>
        <v>17174</v>
      </c>
      <c r="D414" s="22">
        <v>890801133</v>
      </c>
      <c r="E414" s="22">
        <v>217417174</v>
      </c>
      <c r="F414" s="52" t="s">
        <v>574</v>
      </c>
      <c r="G414" s="24">
        <v>0</v>
      </c>
      <c r="H414" s="24">
        <v>0</v>
      </c>
      <c r="I414" s="3">
        <v>550339048</v>
      </c>
      <c r="J414" s="3">
        <v>655461685</v>
      </c>
      <c r="K414" s="3"/>
      <c r="L414" s="3"/>
      <c r="M414" s="3"/>
      <c r="N414" s="3"/>
      <c r="O414" s="3"/>
      <c r="P414" s="25">
        <v>1205800733</v>
      </c>
      <c r="Q414" s="26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137584761</v>
      </c>
      <c r="X414" s="3">
        <v>655461685</v>
      </c>
      <c r="Y414" s="3">
        <v>0</v>
      </c>
      <c r="Z414" s="3">
        <v>0</v>
      </c>
      <c r="AA414" s="3">
        <v>0</v>
      </c>
      <c r="AB414" s="3"/>
      <c r="AC414" s="27">
        <v>793046446</v>
      </c>
      <c r="AD414" s="28">
        <v>412754287</v>
      </c>
      <c r="AE414" s="135"/>
    </row>
    <row r="415" spans="1:31" x14ac:dyDescent="0.25">
      <c r="A415" s="20">
        <v>403</v>
      </c>
      <c r="B415" s="52"/>
      <c r="C415" s="134" t="str">
        <f>VLOOKUP(D415,[1]Hoja1!$A$2:$B$1115,2,0)</f>
        <v>17272</v>
      </c>
      <c r="D415" s="22">
        <v>890801144</v>
      </c>
      <c r="E415" s="22">
        <v>217217272</v>
      </c>
      <c r="F415" s="52" t="s">
        <v>575</v>
      </c>
      <c r="G415" s="24">
        <v>0</v>
      </c>
      <c r="H415" s="24">
        <v>0</v>
      </c>
      <c r="I415" s="3">
        <v>112961840</v>
      </c>
      <c r="J415" s="3">
        <v>140636690</v>
      </c>
      <c r="K415" s="3"/>
      <c r="L415" s="3"/>
      <c r="M415" s="3"/>
      <c r="N415" s="3"/>
      <c r="O415" s="3"/>
      <c r="P415" s="25">
        <v>253598530</v>
      </c>
      <c r="Q415" s="26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28240461</v>
      </c>
      <c r="X415" s="3">
        <v>140636690</v>
      </c>
      <c r="Y415" s="3">
        <v>0</v>
      </c>
      <c r="Z415" s="3">
        <v>0</v>
      </c>
      <c r="AA415" s="3">
        <v>0</v>
      </c>
      <c r="AB415" s="3"/>
      <c r="AC415" s="27">
        <v>168877151</v>
      </c>
      <c r="AD415" s="28">
        <v>84721379</v>
      </c>
      <c r="AE415" s="135"/>
    </row>
    <row r="416" spans="1:31" x14ac:dyDescent="0.25">
      <c r="A416" s="29">
        <v>404</v>
      </c>
      <c r="B416" s="52"/>
      <c r="C416" s="134" t="str">
        <f>VLOOKUP(D416,[1]Hoja1!$A$2:$B$1115,2,0)</f>
        <v>17380</v>
      </c>
      <c r="D416" s="22">
        <v>890801130</v>
      </c>
      <c r="E416" s="22">
        <v>218017380</v>
      </c>
      <c r="F416" s="52" t="s">
        <v>576</v>
      </c>
      <c r="G416" s="24">
        <v>0</v>
      </c>
      <c r="H416" s="24">
        <v>0</v>
      </c>
      <c r="I416" s="3">
        <v>945229488</v>
      </c>
      <c r="J416" s="3">
        <v>974314293</v>
      </c>
      <c r="K416" s="3"/>
      <c r="L416" s="3"/>
      <c r="M416" s="3"/>
      <c r="N416" s="3"/>
      <c r="O416" s="3"/>
      <c r="P416" s="25">
        <v>1919543781</v>
      </c>
      <c r="Q416" s="26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236307372</v>
      </c>
      <c r="X416" s="3">
        <v>974314293</v>
      </c>
      <c r="Y416" s="3">
        <v>0</v>
      </c>
      <c r="Z416" s="3">
        <v>0</v>
      </c>
      <c r="AA416" s="3">
        <v>0</v>
      </c>
      <c r="AB416" s="3"/>
      <c r="AC416" s="27">
        <v>1210621665</v>
      </c>
      <c r="AD416" s="28">
        <v>708922116</v>
      </c>
      <c r="AE416" s="135"/>
    </row>
    <row r="417" spans="1:31" x14ac:dyDescent="0.25">
      <c r="A417" s="20">
        <v>405</v>
      </c>
      <c r="B417" s="52"/>
      <c r="C417" s="134" t="str">
        <f>VLOOKUP(D417,[1]Hoja1!$A$2:$B$1115,2,0)</f>
        <v>17388</v>
      </c>
      <c r="D417" s="22">
        <v>890802795</v>
      </c>
      <c r="E417" s="22">
        <v>218817388</v>
      </c>
      <c r="F417" s="52" t="s">
        <v>577</v>
      </c>
      <c r="G417" s="24">
        <v>0</v>
      </c>
      <c r="H417" s="24">
        <v>0</v>
      </c>
      <c r="I417" s="3">
        <v>85852772</v>
      </c>
      <c r="J417" s="3">
        <v>93172679</v>
      </c>
      <c r="K417" s="3"/>
      <c r="L417" s="3"/>
      <c r="M417" s="3"/>
      <c r="N417" s="3"/>
      <c r="O417" s="3"/>
      <c r="P417" s="25">
        <v>179025451</v>
      </c>
      <c r="Q417" s="26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21463194</v>
      </c>
      <c r="X417" s="3">
        <v>93172679</v>
      </c>
      <c r="Y417" s="3">
        <v>0</v>
      </c>
      <c r="Z417" s="3">
        <v>0</v>
      </c>
      <c r="AA417" s="3">
        <v>0</v>
      </c>
      <c r="AB417" s="3"/>
      <c r="AC417" s="27">
        <v>114635873</v>
      </c>
      <c r="AD417" s="28">
        <v>64389578</v>
      </c>
      <c r="AE417" s="135"/>
    </row>
    <row r="418" spans="1:31" x14ac:dyDescent="0.25">
      <c r="A418" s="29">
        <v>406</v>
      </c>
      <c r="B418" s="52"/>
      <c r="C418" s="134" t="str">
        <f>VLOOKUP(D418,[1]Hoja1!$A$2:$B$1115,2,0)</f>
        <v>17433</v>
      </c>
      <c r="D418" s="22">
        <v>890802505</v>
      </c>
      <c r="E418" s="22">
        <v>213317433</v>
      </c>
      <c r="F418" s="52" t="s">
        <v>578</v>
      </c>
      <c r="G418" s="24">
        <v>0</v>
      </c>
      <c r="H418" s="24">
        <v>0</v>
      </c>
      <c r="I418" s="3">
        <v>243440224</v>
      </c>
      <c r="J418" s="3">
        <v>319313695</v>
      </c>
      <c r="K418" s="3"/>
      <c r="L418" s="3"/>
      <c r="M418" s="3"/>
      <c r="N418" s="3"/>
      <c r="O418" s="3"/>
      <c r="P418" s="25">
        <v>562753919</v>
      </c>
      <c r="Q418" s="26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60860055</v>
      </c>
      <c r="X418" s="3">
        <v>319313695</v>
      </c>
      <c r="Y418" s="3">
        <v>0</v>
      </c>
      <c r="Z418" s="3">
        <v>0</v>
      </c>
      <c r="AA418" s="3">
        <v>0</v>
      </c>
      <c r="AB418" s="3"/>
      <c r="AC418" s="27">
        <v>380173750</v>
      </c>
      <c r="AD418" s="28">
        <v>182580169</v>
      </c>
      <c r="AE418" s="135"/>
    </row>
    <row r="419" spans="1:31" x14ac:dyDescent="0.25">
      <c r="A419" s="20">
        <v>407</v>
      </c>
      <c r="B419" s="52"/>
      <c r="C419" s="134" t="str">
        <f>VLOOKUP(D419,[1]Hoja1!$A$2:$B$1115,2,0)</f>
        <v>17442</v>
      </c>
      <c r="D419" s="22">
        <v>890801145</v>
      </c>
      <c r="E419" s="22">
        <v>214217442</v>
      </c>
      <c r="F419" s="52" t="s">
        <v>579</v>
      </c>
      <c r="G419" s="24">
        <v>0</v>
      </c>
      <c r="H419" s="24">
        <v>0</v>
      </c>
      <c r="I419" s="3">
        <v>203373264</v>
      </c>
      <c r="J419" s="3">
        <v>234685631</v>
      </c>
      <c r="K419" s="3"/>
      <c r="L419" s="3"/>
      <c r="M419" s="3"/>
      <c r="N419" s="3"/>
      <c r="O419" s="3"/>
      <c r="P419" s="25">
        <v>438058895</v>
      </c>
      <c r="Q419" s="26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50843316</v>
      </c>
      <c r="X419" s="3">
        <v>234685631</v>
      </c>
      <c r="Y419" s="3">
        <v>0</v>
      </c>
      <c r="Z419" s="3">
        <v>0</v>
      </c>
      <c r="AA419" s="3">
        <v>0</v>
      </c>
      <c r="AB419" s="3"/>
      <c r="AC419" s="27">
        <v>285528947</v>
      </c>
      <c r="AD419" s="28">
        <v>152529948</v>
      </c>
      <c r="AE419" s="135"/>
    </row>
    <row r="420" spans="1:31" x14ac:dyDescent="0.25">
      <c r="A420" s="29">
        <v>408</v>
      </c>
      <c r="B420" s="52"/>
      <c r="C420" s="134" t="str">
        <f>VLOOKUP(D420,[1]Hoja1!$A$2:$B$1115,2,0)</f>
        <v>17444</v>
      </c>
      <c r="D420" s="22">
        <v>890801147</v>
      </c>
      <c r="E420" s="22">
        <v>214417444</v>
      </c>
      <c r="F420" s="52" t="s">
        <v>580</v>
      </c>
      <c r="G420" s="24">
        <v>0</v>
      </c>
      <c r="H420" s="24">
        <v>0</v>
      </c>
      <c r="I420" s="3">
        <v>232462980</v>
      </c>
      <c r="J420" s="3">
        <v>283479790</v>
      </c>
      <c r="K420" s="3"/>
      <c r="L420" s="3"/>
      <c r="M420" s="3"/>
      <c r="N420" s="3"/>
      <c r="O420" s="3"/>
      <c r="P420" s="25">
        <v>515942770</v>
      </c>
      <c r="Q420" s="26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58115745</v>
      </c>
      <c r="X420" s="3">
        <v>283479790</v>
      </c>
      <c r="Y420" s="3">
        <v>0</v>
      </c>
      <c r="Z420" s="3">
        <v>0</v>
      </c>
      <c r="AA420" s="3">
        <v>0</v>
      </c>
      <c r="AB420" s="3"/>
      <c r="AC420" s="27">
        <v>341595535</v>
      </c>
      <c r="AD420" s="28">
        <v>174347235</v>
      </c>
      <c r="AE420" s="135"/>
    </row>
    <row r="421" spans="1:31" x14ac:dyDescent="0.25">
      <c r="A421" s="20">
        <v>409</v>
      </c>
      <c r="B421" s="52"/>
      <c r="C421" s="134" t="str">
        <f>VLOOKUP(D421,[1]Hoja1!$A$2:$B$1115,2,0)</f>
        <v>17446</v>
      </c>
      <c r="D421" s="22">
        <v>890801146</v>
      </c>
      <c r="E421" s="22">
        <v>214617446</v>
      </c>
      <c r="F421" s="52" t="s">
        <v>581</v>
      </c>
      <c r="G421" s="24">
        <v>0</v>
      </c>
      <c r="H421" s="24">
        <v>0</v>
      </c>
      <c r="I421" s="3">
        <v>25030626</v>
      </c>
      <c r="J421" s="3">
        <v>33760444</v>
      </c>
      <c r="K421" s="3"/>
      <c r="L421" s="3"/>
      <c r="M421" s="3"/>
      <c r="N421" s="3"/>
      <c r="O421" s="3"/>
      <c r="P421" s="25">
        <v>58791070</v>
      </c>
      <c r="Q421" s="26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6257658</v>
      </c>
      <c r="X421" s="3">
        <v>33760444</v>
      </c>
      <c r="Y421" s="3">
        <v>0</v>
      </c>
      <c r="Z421" s="3">
        <v>0</v>
      </c>
      <c r="AA421" s="3">
        <v>0</v>
      </c>
      <c r="AB421" s="3"/>
      <c r="AC421" s="27">
        <v>40018102</v>
      </c>
      <c r="AD421" s="28">
        <v>18772968</v>
      </c>
      <c r="AE421" s="135"/>
    </row>
    <row r="422" spans="1:31" x14ac:dyDescent="0.25">
      <c r="A422" s="29">
        <v>410</v>
      </c>
      <c r="B422" s="52"/>
      <c r="C422" s="134" t="str">
        <f>VLOOKUP(D422,[1]Hoja1!$A$2:$B$1115,2,0)</f>
        <v>17486</v>
      </c>
      <c r="D422" s="22">
        <v>890801135</v>
      </c>
      <c r="E422" s="22">
        <v>218617486</v>
      </c>
      <c r="F422" s="52" t="s">
        <v>582</v>
      </c>
      <c r="G422" s="24">
        <v>0</v>
      </c>
      <c r="H422" s="24">
        <v>0</v>
      </c>
      <c r="I422" s="3">
        <v>302261528</v>
      </c>
      <c r="J422" s="3">
        <v>319287028</v>
      </c>
      <c r="K422" s="3"/>
      <c r="L422" s="3"/>
      <c r="M422" s="3"/>
      <c r="N422" s="3"/>
      <c r="O422" s="3"/>
      <c r="P422" s="25">
        <v>621548556</v>
      </c>
      <c r="Q422" s="26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75565383</v>
      </c>
      <c r="X422" s="3">
        <v>319287028</v>
      </c>
      <c r="Y422" s="3">
        <v>0</v>
      </c>
      <c r="Z422" s="3">
        <v>0</v>
      </c>
      <c r="AA422" s="3">
        <v>0</v>
      </c>
      <c r="AB422" s="3"/>
      <c r="AC422" s="27">
        <v>394852411</v>
      </c>
      <c r="AD422" s="28">
        <v>226696145</v>
      </c>
      <c r="AE422" s="135"/>
    </row>
    <row r="423" spans="1:31" x14ac:dyDescent="0.25">
      <c r="A423" s="20">
        <v>411</v>
      </c>
      <c r="B423" s="52"/>
      <c r="C423" s="134" t="str">
        <f>VLOOKUP(D423,[1]Hoja1!$A$2:$B$1115,2,0)</f>
        <v>17495</v>
      </c>
      <c r="D423" s="22">
        <v>810002963</v>
      </c>
      <c r="E423" s="22">
        <v>219517495</v>
      </c>
      <c r="F423" s="52" t="s">
        <v>583</v>
      </c>
      <c r="G423" s="24">
        <v>0</v>
      </c>
      <c r="H423" s="24">
        <v>0</v>
      </c>
      <c r="I423" s="3">
        <v>121189636</v>
      </c>
      <c r="J423" s="3">
        <v>127443168</v>
      </c>
      <c r="K423" s="3"/>
      <c r="L423" s="3"/>
      <c r="M423" s="3"/>
      <c r="N423" s="3"/>
      <c r="O423" s="3"/>
      <c r="P423" s="25">
        <v>248632804</v>
      </c>
      <c r="Q423" s="26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30297408</v>
      </c>
      <c r="X423" s="3">
        <v>127443168</v>
      </c>
      <c r="Y423" s="3">
        <v>0</v>
      </c>
      <c r="Z423" s="3">
        <v>0</v>
      </c>
      <c r="AA423" s="3">
        <v>0</v>
      </c>
      <c r="AB423" s="3"/>
      <c r="AC423" s="27">
        <v>157740576</v>
      </c>
      <c r="AD423" s="28">
        <v>90892228</v>
      </c>
      <c r="AE423" s="135"/>
    </row>
    <row r="424" spans="1:31" x14ac:dyDescent="0.25">
      <c r="A424" s="29">
        <v>412</v>
      </c>
      <c r="B424" s="52"/>
      <c r="C424" s="134" t="str">
        <f>VLOOKUP(D424,[1]Hoja1!$A$2:$B$1115,2,0)</f>
        <v>17513</v>
      </c>
      <c r="D424" s="22">
        <v>890801136</v>
      </c>
      <c r="E424" s="22">
        <v>211317513</v>
      </c>
      <c r="F424" s="52" t="s">
        <v>584</v>
      </c>
      <c r="G424" s="24">
        <v>0</v>
      </c>
      <c r="H424" s="24">
        <v>0</v>
      </c>
      <c r="I424" s="3">
        <v>177262304</v>
      </c>
      <c r="J424" s="3">
        <v>226539075</v>
      </c>
      <c r="K424" s="3"/>
      <c r="L424" s="3"/>
      <c r="M424" s="3"/>
      <c r="N424" s="3"/>
      <c r="O424" s="3"/>
      <c r="P424" s="25">
        <v>403801379</v>
      </c>
      <c r="Q424" s="26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44315577</v>
      </c>
      <c r="X424" s="3">
        <v>226539075</v>
      </c>
      <c r="Y424" s="3">
        <v>0</v>
      </c>
      <c r="Z424" s="3">
        <v>0</v>
      </c>
      <c r="AA424" s="3">
        <v>0</v>
      </c>
      <c r="AB424" s="3"/>
      <c r="AC424" s="27">
        <v>270854652</v>
      </c>
      <c r="AD424" s="28">
        <v>132946727</v>
      </c>
      <c r="AE424" s="135"/>
    </row>
    <row r="425" spans="1:31" x14ac:dyDescent="0.25">
      <c r="A425" s="20">
        <v>413</v>
      </c>
      <c r="B425" s="52"/>
      <c r="C425" s="134" t="str">
        <f>VLOOKUP(D425,[1]Hoja1!$A$2:$B$1115,2,0)</f>
        <v>17524</v>
      </c>
      <c r="D425" s="22">
        <v>890801141</v>
      </c>
      <c r="E425" s="22">
        <v>212417524</v>
      </c>
      <c r="F425" s="52" t="s">
        <v>585</v>
      </c>
      <c r="G425" s="24">
        <v>0</v>
      </c>
      <c r="H425" s="24">
        <v>0</v>
      </c>
      <c r="I425" s="3">
        <v>213724996</v>
      </c>
      <c r="J425" s="3">
        <v>250094038</v>
      </c>
      <c r="K425" s="3"/>
      <c r="L425" s="3"/>
      <c r="M425" s="3"/>
      <c r="N425" s="3"/>
      <c r="O425" s="3"/>
      <c r="P425" s="25">
        <v>463819034</v>
      </c>
      <c r="Q425" s="26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53431248</v>
      </c>
      <c r="X425" s="3">
        <v>250094038</v>
      </c>
      <c r="Y425" s="3">
        <v>0</v>
      </c>
      <c r="Z425" s="3">
        <v>0</v>
      </c>
      <c r="AA425" s="3">
        <v>0</v>
      </c>
      <c r="AB425" s="3"/>
      <c r="AC425" s="27">
        <v>303525286</v>
      </c>
      <c r="AD425" s="28">
        <v>160293748</v>
      </c>
      <c r="AE425" s="135"/>
    </row>
    <row r="426" spans="1:31" x14ac:dyDescent="0.25">
      <c r="A426" s="29">
        <v>414</v>
      </c>
      <c r="B426" s="52"/>
      <c r="C426" s="134" t="str">
        <f>VLOOKUP(D426,[1]Hoja1!$A$2:$B$1115,2,0)</f>
        <v>17541</v>
      </c>
      <c r="D426" s="22">
        <v>890801137</v>
      </c>
      <c r="E426" s="22">
        <v>214117541</v>
      </c>
      <c r="F426" s="52" t="s">
        <v>586</v>
      </c>
      <c r="G426" s="24">
        <v>0</v>
      </c>
      <c r="H426" s="24">
        <v>0</v>
      </c>
      <c r="I426" s="3">
        <v>282746256</v>
      </c>
      <c r="J426" s="3">
        <v>343231071</v>
      </c>
      <c r="K426" s="3"/>
      <c r="L426" s="3"/>
      <c r="M426" s="3"/>
      <c r="N426" s="3"/>
      <c r="O426" s="3"/>
      <c r="P426" s="25">
        <v>625977327</v>
      </c>
      <c r="Q426" s="26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70686564</v>
      </c>
      <c r="X426" s="3">
        <v>343231071</v>
      </c>
      <c r="Y426" s="3">
        <v>0</v>
      </c>
      <c r="Z426" s="3">
        <v>0</v>
      </c>
      <c r="AA426" s="3">
        <v>0</v>
      </c>
      <c r="AB426" s="3"/>
      <c r="AC426" s="27">
        <v>413917635</v>
      </c>
      <c r="AD426" s="28">
        <v>212059692</v>
      </c>
      <c r="AE426" s="135"/>
    </row>
    <row r="427" spans="1:31" x14ac:dyDescent="0.25">
      <c r="A427" s="20">
        <v>415</v>
      </c>
      <c r="B427" s="52"/>
      <c r="C427" s="134" t="str">
        <f>VLOOKUP(D427,[1]Hoja1!$A$2:$B$1115,2,0)</f>
        <v>17614</v>
      </c>
      <c r="D427" s="22">
        <v>890801138</v>
      </c>
      <c r="E427" s="22">
        <v>211417614</v>
      </c>
      <c r="F427" s="52" t="s">
        <v>587</v>
      </c>
      <c r="G427" s="24">
        <v>0</v>
      </c>
      <c r="H427" s="24">
        <v>0</v>
      </c>
      <c r="I427" s="3">
        <v>782019856</v>
      </c>
      <c r="J427" s="3">
        <v>873799669</v>
      </c>
      <c r="K427" s="3"/>
      <c r="L427" s="3"/>
      <c r="M427" s="3"/>
      <c r="N427" s="3"/>
      <c r="O427" s="3"/>
      <c r="P427" s="25">
        <v>1655819525</v>
      </c>
      <c r="Q427" s="26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195504963</v>
      </c>
      <c r="X427" s="3">
        <v>873799669</v>
      </c>
      <c r="Y427" s="3">
        <v>0</v>
      </c>
      <c r="Z427" s="3">
        <v>0</v>
      </c>
      <c r="AA427" s="3">
        <v>0</v>
      </c>
      <c r="AB427" s="3"/>
      <c r="AC427" s="27">
        <v>1069304632</v>
      </c>
      <c r="AD427" s="28">
        <v>586514893</v>
      </c>
      <c r="AE427" s="135"/>
    </row>
    <row r="428" spans="1:31" x14ac:dyDescent="0.25">
      <c r="A428" s="29">
        <v>416</v>
      </c>
      <c r="B428" s="52"/>
      <c r="C428" s="134" t="str">
        <f>VLOOKUP(D428,[1]Hoja1!$A$2:$B$1115,2,0)</f>
        <v>17616</v>
      </c>
      <c r="D428" s="22">
        <v>800095461</v>
      </c>
      <c r="E428" s="22">
        <v>211617616</v>
      </c>
      <c r="F428" s="52" t="s">
        <v>588</v>
      </c>
      <c r="G428" s="24">
        <v>0</v>
      </c>
      <c r="H428" s="24">
        <v>0</v>
      </c>
      <c r="I428" s="3">
        <v>156491922</v>
      </c>
      <c r="J428" s="3">
        <v>158043332</v>
      </c>
      <c r="K428" s="3"/>
      <c r="L428" s="3"/>
      <c r="M428" s="3"/>
      <c r="N428" s="3"/>
      <c r="O428" s="3"/>
      <c r="P428" s="25">
        <v>314535254</v>
      </c>
      <c r="Q428" s="26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39122982</v>
      </c>
      <c r="X428" s="3">
        <v>158043332</v>
      </c>
      <c r="Y428" s="3">
        <v>0</v>
      </c>
      <c r="Z428" s="3">
        <v>0</v>
      </c>
      <c r="AA428" s="3">
        <v>0</v>
      </c>
      <c r="AB428" s="3"/>
      <c r="AC428" s="27">
        <v>197166314</v>
      </c>
      <c r="AD428" s="28">
        <v>117368940</v>
      </c>
      <c r="AE428" s="135"/>
    </row>
    <row r="429" spans="1:31" x14ac:dyDescent="0.25">
      <c r="A429" s="20">
        <v>417</v>
      </c>
      <c r="B429" s="52"/>
      <c r="C429" s="134" t="str">
        <f>VLOOKUP(D429,[1]Hoja1!$A$2:$B$1115,2,0)</f>
        <v>17653</v>
      </c>
      <c r="D429" s="22">
        <v>890801131</v>
      </c>
      <c r="E429" s="22">
        <v>215317653</v>
      </c>
      <c r="F429" s="52" t="s">
        <v>589</v>
      </c>
      <c r="G429" s="24">
        <v>0</v>
      </c>
      <c r="H429" s="24">
        <v>0</v>
      </c>
      <c r="I429" s="3">
        <v>199888668</v>
      </c>
      <c r="J429" s="3">
        <v>235957594</v>
      </c>
      <c r="K429" s="3"/>
      <c r="L429" s="3"/>
      <c r="M429" s="3"/>
      <c r="N429" s="3"/>
      <c r="O429" s="3"/>
      <c r="P429" s="25">
        <v>435846262</v>
      </c>
      <c r="Q429" s="26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49972167</v>
      </c>
      <c r="X429" s="3">
        <v>235957594</v>
      </c>
      <c r="Y429" s="3">
        <v>0</v>
      </c>
      <c r="Z429" s="3">
        <v>0</v>
      </c>
      <c r="AA429" s="3">
        <v>0</v>
      </c>
      <c r="AB429" s="3"/>
      <c r="AC429" s="27">
        <v>285929761</v>
      </c>
      <c r="AD429" s="28">
        <v>149916501</v>
      </c>
      <c r="AE429" s="135"/>
    </row>
    <row r="430" spans="1:31" x14ac:dyDescent="0.25">
      <c r="A430" s="29">
        <v>418</v>
      </c>
      <c r="B430" s="52"/>
      <c r="C430" s="134" t="str">
        <f>VLOOKUP(D430,[1]Hoja1!$A$2:$B$1115,2,0)</f>
        <v>17662</v>
      </c>
      <c r="D430" s="22">
        <v>890801149</v>
      </c>
      <c r="E430" s="22">
        <v>216217662</v>
      </c>
      <c r="F430" s="52" t="s">
        <v>590</v>
      </c>
      <c r="G430" s="24">
        <v>0</v>
      </c>
      <c r="H430" s="24">
        <v>0</v>
      </c>
      <c r="I430" s="3">
        <v>320810280</v>
      </c>
      <c r="J430" s="3">
        <v>393191982</v>
      </c>
      <c r="K430" s="3"/>
      <c r="L430" s="3"/>
      <c r="M430" s="3"/>
      <c r="N430" s="3"/>
      <c r="O430" s="3"/>
      <c r="P430" s="25">
        <v>714002262</v>
      </c>
      <c r="Q430" s="26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80202570</v>
      </c>
      <c r="X430" s="3">
        <v>393191982</v>
      </c>
      <c r="Y430" s="3">
        <v>0</v>
      </c>
      <c r="Z430" s="3">
        <v>0</v>
      </c>
      <c r="AA430" s="3">
        <v>0</v>
      </c>
      <c r="AB430" s="3"/>
      <c r="AC430" s="27">
        <v>473394552</v>
      </c>
      <c r="AD430" s="28">
        <v>240607710</v>
      </c>
      <c r="AE430" s="135"/>
    </row>
    <row r="431" spans="1:31" x14ac:dyDescent="0.25">
      <c r="A431" s="20">
        <v>419</v>
      </c>
      <c r="B431" s="52"/>
      <c r="C431" s="134" t="str">
        <f>VLOOKUP(D431,[1]Hoja1!$A$2:$B$1115,2,0)</f>
        <v>17665</v>
      </c>
      <c r="D431" s="22">
        <v>810001998</v>
      </c>
      <c r="E431" s="22">
        <v>216517665</v>
      </c>
      <c r="F431" s="52" t="s">
        <v>591</v>
      </c>
      <c r="G431" s="24">
        <v>0</v>
      </c>
      <c r="H431" s="24">
        <v>0</v>
      </c>
      <c r="I431" s="3">
        <v>75875270</v>
      </c>
      <c r="J431" s="3">
        <v>94561758</v>
      </c>
      <c r="K431" s="3"/>
      <c r="L431" s="3"/>
      <c r="M431" s="3"/>
      <c r="N431" s="3"/>
      <c r="O431" s="3"/>
      <c r="P431" s="25">
        <v>170437028</v>
      </c>
      <c r="Q431" s="26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18968817</v>
      </c>
      <c r="X431" s="3">
        <v>94561758</v>
      </c>
      <c r="Y431" s="3">
        <v>0</v>
      </c>
      <c r="Z431" s="3">
        <v>0</v>
      </c>
      <c r="AA431" s="3">
        <v>0</v>
      </c>
      <c r="AB431" s="3"/>
      <c r="AC431" s="27">
        <v>113530575</v>
      </c>
      <c r="AD431" s="28">
        <v>56906453</v>
      </c>
      <c r="AE431" s="135"/>
    </row>
    <row r="432" spans="1:31" x14ac:dyDescent="0.25">
      <c r="A432" s="29">
        <v>420</v>
      </c>
      <c r="B432" s="52"/>
      <c r="C432" s="134" t="str">
        <f>VLOOKUP(D432,[1]Hoja1!$A$2:$B$1115,2,0)</f>
        <v>17777</v>
      </c>
      <c r="D432" s="22">
        <v>890801150</v>
      </c>
      <c r="E432" s="22">
        <v>217717777</v>
      </c>
      <c r="F432" s="52" t="s">
        <v>592</v>
      </c>
      <c r="G432" s="24">
        <v>0</v>
      </c>
      <c r="H432" s="24">
        <v>0</v>
      </c>
      <c r="I432" s="3">
        <v>447914128</v>
      </c>
      <c r="J432" s="3">
        <v>504826201</v>
      </c>
      <c r="K432" s="3"/>
      <c r="L432" s="3"/>
      <c r="M432" s="3"/>
      <c r="N432" s="3"/>
      <c r="O432" s="3"/>
      <c r="P432" s="25">
        <v>952740329</v>
      </c>
      <c r="Q432" s="26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111978531</v>
      </c>
      <c r="X432" s="3">
        <v>504826201</v>
      </c>
      <c r="Y432" s="3">
        <v>0</v>
      </c>
      <c r="Z432" s="3">
        <v>0</v>
      </c>
      <c r="AA432" s="3">
        <v>0</v>
      </c>
      <c r="AB432" s="3"/>
      <c r="AC432" s="27">
        <v>616804732</v>
      </c>
      <c r="AD432" s="28">
        <v>335935597</v>
      </c>
      <c r="AE432" s="135"/>
    </row>
    <row r="433" spans="1:31" x14ac:dyDescent="0.25">
      <c r="A433" s="20">
        <v>421</v>
      </c>
      <c r="B433" s="52"/>
      <c r="C433" s="134" t="str">
        <f>VLOOKUP(D433,[1]Hoja1!$A$2:$B$1115,2,0)</f>
        <v>17867</v>
      </c>
      <c r="D433" s="22">
        <v>890801151</v>
      </c>
      <c r="E433" s="22">
        <v>216717867</v>
      </c>
      <c r="F433" s="52" t="s">
        <v>593</v>
      </c>
      <c r="G433" s="24">
        <v>0</v>
      </c>
      <c r="H433" s="24">
        <v>0</v>
      </c>
      <c r="I433" s="3">
        <v>138505742</v>
      </c>
      <c r="J433" s="3">
        <v>182320299</v>
      </c>
      <c r="K433" s="3"/>
      <c r="L433" s="3"/>
      <c r="M433" s="3"/>
      <c r="N433" s="3"/>
      <c r="O433" s="3"/>
      <c r="P433" s="25">
        <v>320826041</v>
      </c>
      <c r="Q433" s="26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34626435</v>
      </c>
      <c r="X433" s="3">
        <v>182320299</v>
      </c>
      <c r="Y433" s="3">
        <v>0</v>
      </c>
      <c r="Z433" s="3">
        <v>0</v>
      </c>
      <c r="AA433" s="3">
        <v>0</v>
      </c>
      <c r="AB433" s="3"/>
      <c r="AC433" s="27">
        <v>216946734</v>
      </c>
      <c r="AD433" s="28">
        <v>103879307</v>
      </c>
      <c r="AE433" s="135"/>
    </row>
    <row r="434" spans="1:31" x14ac:dyDescent="0.25">
      <c r="A434" s="29">
        <v>422</v>
      </c>
      <c r="B434" s="52"/>
      <c r="C434" s="134" t="str">
        <f>VLOOKUP(D434,[1]Hoja1!$A$2:$B$1115,2,0)</f>
        <v>17873</v>
      </c>
      <c r="D434" s="22">
        <v>890801152</v>
      </c>
      <c r="E434" s="22">
        <v>217317873</v>
      </c>
      <c r="F434" s="52" t="s">
        <v>594</v>
      </c>
      <c r="G434" s="24">
        <v>0</v>
      </c>
      <c r="H434" s="24">
        <v>0</v>
      </c>
      <c r="I434" s="3">
        <v>510281136</v>
      </c>
      <c r="J434" s="3">
        <v>647959079</v>
      </c>
      <c r="K434" s="3"/>
      <c r="L434" s="3"/>
      <c r="M434" s="3"/>
      <c r="N434" s="3"/>
      <c r="O434" s="3"/>
      <c r="P434" s="25">
        <v>1158240215</v>
      </c>
      <c r="Q434" s="26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127570284</v>
      </c>
      <c r="X434" s="3">
        <v>647959079</v>
      </c>
      <c r="Y434" s="3">
        <v>0</v>
      </c>
      <c r="Z434" s="3">
        <v>0</v>
      </c>
      <c r="AA434" s="3">
        <v>0</v>
      </c>
      <c r="AB434" s="3"/>
      <c r="AC434" s="27">
        <v>775529363</v>
      </c>
      <c r="AD434" s="28">
        <v>382710852</v>
      </c>
      <c r="AE434" s="135"/>
    </row>
    <row r="435" spans="1:31" x14ac:dyDescent="0.25">
      <c r="A435" s="20">
        <v>423</v>
      </c>
      <c r="B435" s="52"/>
      <c r="C435" s="134" t="str">
        <f>VLOOKUP(D435,[1]Hoja1!$A$2:$B$1115,2,0)</f>
        <v>17877</v>
      </c>
      <c r="D435" s="22">
        <v>800090833</v>
      </c>
      <c r="E435" s="22">
        <v>217717877</v>
      </c>
      <c r="F435" s="52" t="s">
        <v>595</v>
      </c>
      <c r="G435" s="24">
        <v>0</v>
      </c>
      <c r="H435" s="24">
        <v>0</v>
      </c>
      <c r="I435" s="3">
        <v>152433798</v>
      </c>
      <c r="J435" s="3">
        <v>191737967</v>
      </c>
      <c r="K435" s="3"/>
      <c r="L435" s="3"/>
      <c r="M435" s="3"/>
      <c r="N435" s="3"/>
      <c r="O435" s="3"/>
      <c r="P435" s="25">
        <v>344171765</v>
      </c>
      <c r="Q435" s="26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38108451</v>
      </c>
      <c r="X435" s="3">
        <v>191737967</v>
      </c>
      <c r="Y435" s="3">
        <v>0</v>
      </c>
      <c r="Z435" s="3">
        <v>0</v>
      </c>
      <c r="AA435" s="3">
        <v>0</v>
      </c>
      <c r="AB435" s="3"/>
      <c r="AC435" s="27">
        <v>229846418</v>
      </c>
      <c r="AD435" s="28">
        <v>114325347</v>
      </c>
      <c r="AE435" s="135"/>
    </row>
    <row r="436" spans="1:31" x14ac:dyDescent="0.25">
      <c r="A436" s="29">
        <v>424</v>
      </c>
      <c r="B436" s="52"/>
      <c r="C436" s="134" t="str">
        <f>VLOOKUP(D436,[1]Hoja1!$A$2:$B$1115,2,0)</f>
        <v>18029</v>
      </c>
      <c r="D436" s="22">
        <v>891190431</v>
      </c>
      <c r="E436" s="22">
        <v>212918029</v>
      </c>
      <c r="F436" s="52" t="s">
        <v>596</v>
      </c>
      <c r="G436" s="24">
        <v>0</v>
      </c>
      <c r="H436" s="24">
        <v>0</v>
      </c>
      <c r="I436" s="3">
        <v>114513798</v>
      </c>
      <c r="J436" s="3">
        <v>99113057</v>
      </c>
      <c r="K436" s="3"/>
      <c r="L436" s="3"/>
      <c r="M436" s="3"/>
      <c r="N436" s="3"/>
      <c r="O436" s="3"/>
      <c r="P436" s="25">
        <v>213626855</v>
      </c>
      <c r="Q436" s="26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28628451</v>
      </c>
      <c r="X436" s="3">
        <v>99113057</v>
      </c>
      <c r="Y436" s="3">
        <v>0</v>
      </c>
      <c r="Z436" s="3">
        <v>0</v>
      </c>
      <c r="AA436" s="3">
        <v>0</v>
      </c>
      <c r="AB436" s="3"/>
      <c r="AC436" s="27">
        <v>127741508</v>
      </c>
      <c r="AD436" s="28">
        <v>85885347</v>
      </c>
      <c r="AE436" s="135"/>
    </row>
    <row r="437" spans="1:31" x14ac:dyDescent="0.25">
      <c r="A437" s="20">
        <v>425</v>
      </c>
      <c r="B437" s="52"/>
      <c r="C437" s="134" t="str">
        <f>VLOOKUP(D437,[1]Hoja1!$A$2:$B$1115,2,0)</f>
        <v>18094</v>
      </c>
      <c r="D437" s="22">
        <v>800095734</v>
      </c>
      <c r="E437" s="22">
        <v>219418094</v>
      </c>
      <c r="F437" s="52" t="s">
        <v>597</v>
      </c>
      <c r="G437" s="24">
        <v>0</v>
      </c>
      <c r="H437" s="24">
        <v>0</v>
      </c>
      <c r="I437" s="3">
        <v>248991112</v>
      </c>
      <c r="J437" s="3">
        <v>235316761</v>
      </c>
      <c r="K437" s="3"/>
      <c r="L437" s="3"/>
      <c r="M437" s="3"/>
      <c r="N437" s="3"/>
      <c r="O437" s="3"/>
      <c r="P437" s="25">
        <v>484307873</v>
      </c>
      <c r="Q437" s="26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62247777</v>
      </c>
      <c r="X437" s="3">
        <v>235316761</v>
      </c>
      <c r="Y437" s="3">
        <v>0</v>
      </c>
      <c r="Z437" s="3">
        <v>0</v>
      </c>
      <c r="AA437" s="3">
        <v>0</v>
      </c>
      <c r="AB437" s="3"/>
      <c r="AC437" s="27">
        <v>297564538</v>
      </c>
      <c r="AD437" s="28">
        <v>186743335</v>
      </c>
      <c r="AE437" s="135"/>
    </row>
    <row r="438" spans="1:31" x14ac:dyDescent="0.25">
      <c r="A438" s="29">
        <v>426</v>
      </c>
      <c r="B438" s="52"/>
      <c r="C438" s="134" t="str">
        <f>VLOOKUP(D438,[1]Hoja1!$A$2:$B$1115,2,0)</f>
        <v>18150</v>
      </c>
      <c r="D438" s="22">
        <v>800095754</v>
      </c>
      <c r="E438" s="22">
        <v>215018150</v>
      </c>
      <c r="F438" s="52" t="s">
        <v>598</v>
      </c>
      <c r="G438" s="24">
        <v>0</v>
      </c>
      <c r="H438" s="24">
        <v>0</v>
      </c>
      <c r="I438" s="3">
        <v>1121724864</v>
      </c>
      <c r="J438" s="3">
        <v>985484747</v>
      </c>
      <c r="K438" s="3"/>
      <c r="L438" s="3"/>
      <c r="M438" s="3"/>
      <c r="N438" s="3"/>
      <c r="O438" s="3"/>
      <c r="P438" s="25">
        <v>2107209611</v>
      </c>
      <c r="Q438" s="26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280431216</v>
      </c>
      <c r="X438" s="3">
        <v>567724799</v>
      </c>
      <c r="Y438" s="3">
        <v>0</v>
      </c>
      <c r="Z438" s="3">
        <v>0</v>
      </c>
      <c r="AA438" s="3">
        <v>0</v>
      </c>
      <c r="AB438" s="3"/>
      <c r="AC438" s="27">
        <v>848156015</v>
      </c>
      <c r="AD438" s="28">
        <v>1259053596</v>
      </c>
      <c r="AE438" s="135"/>
    </row>
    <row r="439" spans="1:31" x14ac:dyDescent="0.25">
      <c r="A439" s="20">
        <v>427</v>
      </c>
      <c r="B439" s="52"/>
      <c r="C439" s="134" t="str">
        <f>VLOOKUP(D439,[1]Hoja1!$A$2:$B$1115,2,0)</f>
        <v>18205</v>
      </c>
      <c r="D439" s="22">
        <v>800095757</v>
      </c>
      <c r="E439" s="22">
        <v>210518205</v>
      </c>
      <c r="F439" s="52" t="s">
        <v>599</v>
      </c>
      <c r="G439" s="24">
        <v>0</v>
      </c>
      <c r="H439" s="24">
        <v>0</v>
      </c>
      <c r="I439" s="3">
        <v>220078460</v>
      </c>
      <c r="J439" s="3">
        <v>212130343</v>
      </c>
      <c r="K439" s="3"/>
      <c r="L439" s="3"/>
      <c r="M439" s="3"/>
      <c r="N439" s="3"/>
      <c r="O439" s="3"/>
      <c r="P439" s="25">
        <v>432208803</v>
      </c>
      <c r="Q439" s="26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55019616</v>
      </c>
      <c r="X439" s="3">
        <v>212130343</v>
      </c>
      <c r="Y439" s="3">
        <v>0</v>
      </c>
      <c r="Z439" s="3">
        <v>0</v>
      </c>
      <c r="AA439" s="3">
        <v>0</v>
      </c>
      <c r="AB439" s="3"/>
      <c r="AC439" s="27">
        <v>267149959</v>
      </c>
      <c r="AD439" s="28">
        <v>165058844</v>
      </c>
      <c r="AE439" s="135"/>
    </row>
    <row r="440" spans="1:31" x14ac:dyDescent="0.25">
      <c r="A440" s="29">
        <v>428</v>
      </c>
      <c r="B440" s="52"/>
      <c r="C440" s="134" t="str">
        <f>VLOOKUP(D440,[1]Hoja1!$A$2:$B$1115,2,0)</f>
        <v>18247</v>
      </c>
      <c r="D440" s="22">
        <v>800095760</v>
      </c>
      <c r="E440" s="22">
        <v>214718247</v>
      </c>
      <c r="F440" s="52" t="s">
        <v>600</v>
      </c>
      <c r="G440" s="24">
        <v>0</v>
      </c>
      <c r="H440" s="24">
        <v>0</v>
      </c>
      <c r="I440" s="3">
        <v>407836976</v>
      </c>
      <c r="J440" s="3">
        <v>405476287</v>
      </c>
      <c r="K440" s="3"/>
      <c r="L440" s="3"/>
      <c r="M440" s="3"/>
      <c r="N440" s="3"/>
      <c r="O440" s="3"/>
      <c r="P440" s="25">
        <v>813313263</v>
      </c>
      <c r="Q440" s="26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101959245</v>
      </c>
      <c r="X440" s="3">
        <v>405476287</v>
      </c>
      <c r="Y440" s="3">
        <v>0</v>
      </c>
      <c r="Z440" s="3">
        <v>0</v>
      </c>
      <c r="AA440" s="3">
        <v>0</v>
      </c>
      <c r="AB440" s="3"/>
      <c r="AC440" s="27">
        <v>507435532</v>
      </c>
      <c r="AD440" s="28">
        <v>305877731</v>
      </c>
      <c r="AE440" s="135"/>
    </row>
    <row r="441" spans="1:31" x14ac:dyDescent="0.25">
      <c r="A441" s="20">
        <v>429</v>
      </c>
      <c r="B441" s="52"/>
      <c r="C441" s="134" t="str">
        <f>VLOOKUP(D441,[1]Hoja1!$A$2:$B$1115,2,0)</f>
        <v>18256</v>
      </c>
      <c r="D441" s="22">
        <v>800095763</v>
      </c>
      <c r="E441" s="22">
        <v>215618256</v>
      </c>
      <c r="F441" s="52" t="s">
        <v>601</v>
      </c>
      <c r="G441" s="24">
        <v>0</v>
      </c>
      <c r="H441" s="24">
        <v>0</v>
      </c>
      <c r="I441" s="3">
        <v>310769872</v>
      </c>
      <c r="J441" s="3">
        <v>311367297</v>
      </c>
      <c r="K441" s="3"/>
      <c r="L441" s="3"/>
      <c r="M441" s="3"/>
      <c r="N441" s="3"/>
      <c r="O441" s="3"/>
      <c r="P441" s="25">
        <v>622137169</v>
      </c>
      <c r="Q441" s="26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77692467</v>
      </c>
      <c r="X441" s="3">
        <v>311367297</v>
      </c>
      <c r="Y441" s="3">
        <v>0</v>
      </c>
      <c r="Z441" s="3">
        <v>0</v>
      </c>
      <c r="AA441" s="3">
        <v>0</v>
      </c>
      <c r="AB441" s="3"/>
      <c r="AC441" s="27">
        <v>389059764</v>
      </c>
      <c r="AD441" s="28">
        <v>233077405</v>
      </c>
      <c r="AE441" s="135"/>
    </row>
    <row r="442" spans="1:31" x14ac:dyDescent="0.25">
      <c r="A442" s="29">
        <v>430</v>
      </c>
      <c r="B442" s="52"/>
      <c r="C442" s="134" t="str">
        <f>VLOOKUP(D442,[1]Hoja1!$A$2:$B$1115,2,0)</f>
        <v>18410</v>
      </c>
      <c r="D442" s="22">
        <v>800095770</v>
      </c>
      <c r="E442" s="22">
        <v>211018410</v>
      </c>
      <c r="F442" s="52" t="s">
        <v>602</v>
      </c>
      <c r="G442" s="24">
        <v>0</v>
      </c>
      <c r="H442" s="24">
        <v>0</v>
      </c>
      <c r="I442" s="3">
        <v>392092264</v>
      </c>
      <c r="J442" s="3">
        <v>350827725</v>
      </c>
      <c r="K442" s="3"/>
      <c r="L442" s="3"/>
      <c r="M442" s="3"/>
      <c r="N442" s="3"/>
      <c r="O442" s="3"/>
      <c r="P442" s="25">
        <v>742919989</v>
      </c>
      <c r="Q442" s="26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98023065</v>
      </c>
      <c r="X442" s="3">
        <v>350827725</v>
      </c>
      <c r="Y442" s="3">
        <v>0</v>
      </c>
      <c r="Z442" s="3">
        <v>0</v>
      </c>
      <c r="AA442" s="3">
        <v>0</v>
      </c>
      <c r="AB442" s="3"/>
      <c r="AC442" s="27">
        <v>448850790</v>
      </c>
      <c r="AD442" s="28">
        <v>294069199</v>
      </c>
      <c r="AE442" s="135"/>
    </row>
    <row r="443" spans="1:31" x14ac:dyDescent="0.25">
      <c r="A443" s="20">
        <v>431</v>
      </c>
      <c r="B443" s="52"/>
      <c r="C443" s="134" t="str">
        <f>VLOOKUP(D443,[1]Hoja1!$A$2:$B$1115,2,0)</f>
        <v>18460</v>
      </c>
      <c r="D443" s="22">
        <v>800067452</v>
      </c>
      <c r="E443" s="22">
        <v>216018460</v>
      </c>
      <c r="F443" s="52" t="s">
        <v>603</v>
      </c>
      <c r="G443" s="24">
        <v>0</v>
      </c>
      <c r="H443" s="24">
        <v>0</v>
      </c>
      <c r="I443" s="3">
        <v>349321592</v>
      </c>
      <c r="J443" s="3">
        <v>328345166</v>
      </c>
      <c r="K443" s="3"/>
      <c r="L443" s="3"/>
      <c r="M443" s="3"/>
      <c r="N443" s="3"/>
      <c r="O443" s="3"/>
      <c r="P443" s="25">
        <v>677666758</v>
      </c>
      <c r="Q443" s="26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87330399</v>
      </c>
      <c r="X443" s="3">
        <v>328345166</v>
      </c>
      <c r="Y443" s="3">
        <v>0</v>
      </c>
      <c r="Z443" s="3">
        <v>0</v>
      </c>
      <c r="AA443" s="3">
        <v>0</v>
      </c>
      <c r="AB443" s="3"/>
      <c r="AC443" s="27">
        <v>415675565</v>
      </c>
      <c r="AD443" s="28">
        <v>261991193</v>
      </c>
      <c r="AE443" s="135"/>
    </row>
    <row r="444" spans="1:31" x14ac:dyDescent="0.25">
      <c r="A444" s="29">
        <v>432</v>
      </c>
      <c r="B444" s="52"/>
      <c r="C444" s="134" t="str">
        <f>VLOOKUP(D444,[1]Hoja1!$A$2:$B$1115,2,0)</f>
        <v>18479</v>
      </c>
      <c r="D444" s="22">
        <v>800095773</v>
      </c>
      <c r="E444" s="22">
        <v>217918479</v>
      </c>
      <c r="F444" s="52" t="s">
        <v>604</v>
      </c>
      <c r="G444" s="24">
        <v>0</v>
      </c>
      <c r="H444" s="24">
        <v>0</v>
      </c>
      <c r="I444" s="3">
        <v>75455270</v>
      </c>
      <c r="J444" s="3">
        <v>66147753</v>
      </c>
      <c r="K444" s="3"/>
      <c r="L444" s="3"/>
      <c r="M444" s="3"/>
      <c r="N444" s="3"/>
      <c r="O444" s="3"/>
      <c r="P444" s="25">
        <v>141603023</v>
      </c>
      <c r="Q444" s="26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18863817</v>
      </c>
      <c r="X444" s="3">
        <v>66147753</v>
      </c>
      <c r="Y444" s="3">
        <v>0</v>
      </c>
      <c r="Z444" s="3">
        <v>0</v>
      </c>
      <c r="AA444" s="3">
        <v>0</v>
      </c>
      <c r="AB444" s="3"/>
      <c r="AC444" s="27">
        <v>85011570</v>
      </c>
      <c r="AD444" s="28">
        <v>56591453</v>
      </c>
      <c r="AE444" s="135"/>
    </row>
    <row r="445" spans="1:31" x14ac:dyDescent="0.25">
      <c r="A445" s="20">
        <v>433</v>
      </c>
      <c r="B445" s="52"/>
      <c r="C445" s="134" t="str">
        <f>VLOOKUP(D445,[1]Hoja1!$A$2:$B$1115,2,0)</f>
        <v>18592</v>
      </c>
      <c r="D445" s="22">
        <v>800095775</v>
      </c>
      <c r="E445" s="22">
        <v>219218592</v>
      </c>
      <c r="F445" s="52" t="s">
        <v>605</v>
      </c>
      <c r="G445" s="24">
        <v>0</v>
      </c>
      <c r="H445" s="24">
        <v>0</v>
      </c>
      <c r="I445" s="3">
        <v>806444544</v>
      </c>
      <c r="J445" s="3">
        <v>642557912</v>
      </c>
      <c r="K445" s="3"/>
      <c r="L445" s="3"/>
      <c r="M445" s="3"/>
      <c r="N445" s="3"/>
      <c r="O445" s="3"/>
      <c r="P445" s="25">
        <v>1449002456</v>
      </c>
      <c r="Q445" s="26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201611136</v>
      </c>
      <c r="X445" s="3">
        <v>634515900</v>
      </c>
      <c r="Y445" s="3">
        <v>0</v>
      </c>
      <c r="Z445" s="3">
        <v>0</v>
      </c>
      <c r="AA445" s="3">
        <v>0</v>
      </c>
      <c r="AB445" s="3"/>
      <c r="AC445" s="27">
        <v>836127036</v>
      </c>
      <c r="AD445" s="28">
        <v>612875420</v>
      </c>
      <c r="AE445" s="135"/>
    </row>
    <row r="446" spans="1:31" x14ac:dyDescent="0.25">
      <c r="A446" s="29">
        <v>434</v>
      </c>
      <c r="B446" s="52"/>
      <c r="C446" s="134" t="str">
        <f>VLOOKUP(D446,[1]Hoja1!$A$2:$B$1115,2,0)</f>
        <v>18610</v>
      </c>
      <c r="D446" s="22">
        <v>800095782</v>
      </c>
      <c r="E446" s="22">
        <v>211018610</v>
      </c>
      <c r="F446" s="52" t="s">
        <v>606</v>
      </c>
      <c r="G446" s="24">
        <v>0</v>
      </c>
      <c r="H446" s="24">
        <v>0</v>
      </c>
      <c r="I446" s="3">
        <v>371261796</v>
      </c>
      <c r="J446" s="3">
        <v>346630326</v>
      </c>
      <c r="K446" s="3"/>
      <c r="L446" s="3"/>
      <c r="M446" s="3"/>
      <c r="N446" s="3"/>
      <c r="O446" s="3"/>
      <c r="P446" s="25">
        <v>717892122</v>
      </c>
      <c r="Q446" s="26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92815449</v>
      </c>
      <c r="X446" s="3">
        <v>346630326</v>
      </c>
      <c r="Y446" s="3">
        <v>0</v>
      </c>
      <c r="Z446" s="3">
        <v>0</v>
      </c>
      <c r="AA446" s="3">
        <v>0</v>
      </c>
      <c r="AB446" s="3"/>
      <c r="AC446" s="27">
        <v>439445775</v>
      </c>
      <c r="AD446" s="28">
        <v>278446347</v>
      </c>
      <c r="AE446" s="135"/>
    </row>
    <row r="447" spans="1:31" x14ac:dyDescent="0.25">
      <c r="A447" s="20">
        <v>435</v>
      </c>
      <c r="B447" s="52"/>
      <c r="C447" s="134" t="str">
        <f>VLOOKUP(D447,[1]Hoja1!$A$2:$B$1115,2,0)</f>
        <v>18753</v>
      </c>
      <c r="D447" s="22">
        <v>800095785</v>
      </c>
      <c r="E447" s="22">
        <v>215318753</v>
      </c>
      <c r="F447" s="52" t="s">
        <v>607</v>
      </c>
      <c r="G447" s="24">
        <v>0</v>
      </c>
      <c r="H447" s="24">
        <v>0</v>
      </c>
      <c r="I447" s="3">
        <v>1846811360</v>
      </c>
      <c r="J447" s="3">
        <v>1544329520</v>
      </c>
      <c r="K447" s="3"/>
      <c r="L447" s="3"/>
      <c r="M447" s="3"/>
      <c r="N447" s="3"/>
      <c r="O447" s="3"/>
      <c r="P447" s="25">
        <v>3391140880</v>
      </c>
      <c r="Q447" s="26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461702841</v>
      </c>
      <c r="X447" s="3">
        <v>1544329520</v>
      </c>
      <c r="Y447" s="3">
        <v>0</v>
      </c>
      <c r="Z447" s="3">
        <v>0</v>
      </c>
      <c r="AA447" s="3">
        <v>0</v>
      </c>
      <c r="AB447" s="3"/>
      <c r="AC447" s="27">
        <v>2006032361</v>
      </c>
      <c r="AD447" s="28">
        <v>1385108519</v>
      </c>
      <c r="AE447" s="135"/>
    </row>
    <row r="448" spans="1:31" x14ac:dyDescent="0.25">
      <c r="A448" s="29">
        <v>436</v>
      </c>
      <c r="B448" s="52"/>
      <c r="C448" s="134" t="str">
        <f>VLOOKUP(D448,[1]Hoja1!$A$2:$B$1115,2,0)</f>
        <v>18756</v>
      </c>
      <c r="D448" s="22">
        <v>800095786</v>
      </c>
      <c r="E448" s="22">
        <v>215618756</v>
      </c>
      <c r="F448" s="52" t="s">
        <v>608</v>
      </c>
      <c r="G448" s="24">
        <v>0</v>
      </c>
      <c r="H448" s="24">
        <v>0</v>
      </c>
      <c r="I448" s="3">
        <v>419774572</v>
      </c>
      <c r="J448" s="3">
        <v>351036103</v>
      </c>
      <c r="K448" s="3"/>
      <c r="L448" s="3"/>
      <c r="M448" s="3"/>
      <c r="N448" s="3"/>
      <c r="O448" s="3"/>
      <c r="P448" s="25">
        <v>770810675</v>
      </c>
      <c r="Q448" s="26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104943642</v>
      </c>
      <c r="X448" s="3">
        <v>351036103</v>
      </c>
      <c r="Y448" s="3">
        <v>0</v>
      </c>
      <c r="Z448" s="3">
        <v>0</v>
      </c>
      <c r="AA448" s="3">
        <v>0</v>
      </c>
      <c r="AB448" s="3"/>
      <c r="AC448" s="27">
        <v>455979745</v>
      </c>
      <c r="AD448" s="28">
        <v>314830930</v>
      </c>
      <c r="AE448" s="135"/>
    </row>
    <row r="449" spans="1:31" x14ac:dyDescent="0.25">
      <c r="A449" s="20">
        <v>437</v>
      </c>
      <c r="B449" s="52"/>
      <c r="C449" s="134" t="str">
        <f>VLOOKUP(D449,[1]Hoja1!$A$2:$B$1115,2,0)</f>
        <v>18785</v>
      </c>
      <c r="D449" s="22">
        <v>800095788</v>
      </c>
      <c r="E449" s="22">
        <v>218518785</v>
      </c>
      <c r="F449" s="52" t="s">
        <v>609</v>
      </c>
      <c r="G449" s="24">
        <v>0</v>
      </c>
      <c r="H449" s="24">
        <v>0</v>
      </c>
      <c r="I449" s="3">
        <v>171824772</v>
      </c>
      <c r="J449" s="3">
        <v>159689190</v>
      </c>
      <c r="K449" s="3"/>
      <c r="L449" s="3"/>
      <c r="M449" s="3"/>
      <c r="N449" s="3"/>
      <c r="O449" s="3"/>
      <c r="P449" s="25">
        <v>331513962</v>
      </c>
      <c r="Q449" s="26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42956193</v>
      </c>
      <c r="X449" s="3">
        <v>159689190</v>
      </c>
      <c r="Y449" s="3">
        <v>0</v>
      </c>
      <c r="Z449" s="3">
        <v>0</v>
      </c>
      <c r="AA449" s="3">
        <v>0</v>
      </c>
      <c r="AB449" s="3"/>
      <c r="AC449" s="27">
        <v>202645383</v>
      </c>
      <c r="AD449" s="28">
        <v>128868579</v>
      </c>
      <c r="AE449" s="135"/>
    </row>
    <row r="450" spans="1:31" x14ac:dyDescent="0.25">
      <c r="A450" s="29">
        <v>438</v>
      </c>
      <c r="B450" s="52"/>
      <c r="C450" s="134" t="str">
        <f>VLOOKUP(D450,[1]Hoja1!$A$2:$B$1115,2,0)</f>
        <v>18860</v>
      </c>
      <c r="D450" s="22">
        <v>800050407</v>
      </c>
      <c r="E450" s="22">
        <v>216018860</v>
      </c>
      <c r="F450" s="52" t="s">
        <v>381</v>
      </c>
      <c r="G450" s="24">
        <v>0</v>
      </c>
      <c r="H450" s="24">
        <v>0</v>
      </c>
      <c r="I450" s="3">
        <v>156800672</v>
      </c>
      <c r="J450" s="3">
        <v>155178566</v>
      </c>
      <c r="K450" s="3"/>
      <c r="L450" s="3"/>
      <c r="M450" s="3"/>
      <c r="N450" s="3"/>
      <c r="O450" s="3"/>
      <c r="P450" s="25">
        <v>311979238</v>
      </c>
      <c r="Q450" s="26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39200169</v>
      </c>
      <c r="X450" s="3">
        <v>155178566</v>
      </c>
      <c r="Y450" s="3">
        <v>0</v>
      </c>
      <c r="Z450" s="3">
        <v>0</v>
      </c>
      <c r="AA450" s="3">
        <v>0</v>
      </c>
      <c r="AB450" s="3"/>
      <c r="AC450" s="27">
        <v>194378735</v>
      </c>
      <c r="AD450" s="28">
        <v>117600503</v>
      </c>
      <c r="AE450" s="135"/>
    </row>
    <row r="451" spans="1:31" x14ac:dyDescent="0.25">
      <c r="A451" s="20">
        <v>439</v>
      </c>
      <c r="B451" s="52"/>
      <c r="C451" s="134" t="str">
        <f>VLOOKUP(D451,[1]Hoja1!$A$2:$B$1115,2,0)</f>
        <v>19022</v>
      </c>
      <c r="D451" s="22">
        <v>891502664</v>
      </c>
      <c r="E451" s="22">
        <v>212219022</v>
      </c>
      <c r="F451" s="52" t="s">
        <v>610</v>
      </c>
      <c r="G451" s="24">
        <v>0</v>
      </c>
      <c r="H451" s="24">
        <v>0</v>
      </c>
      <c r="I451" s="3">
        <v>324950100</v>
      </c>
      <c r="J451" s="3">
        <v>286370274</v>
      </c>
      <c r="K451" s="3"/>
      <c r="L451" s="3"/>
      <c r="M451" s="3"/>
      <c r="N451" s="3"/>
      <c r="O451" s="3"/>
      <c r="P451" s="25">
        <v>611320374</v>
      </c>
      <c r="Q451" s="26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81237525</v>
      </c>
      <c r="X451" s="3">
        <v>286370274</v>
      </c>
      <c r="Y451" s="3">
        <v>0</v>
      </c>
      <c r="Z451" s="3">
        <v>0</v>
      </c>
      <c r="AA451" s="3">
        <v>0</v>
      </c>
      <c r="AB451" s="3"/>
      <c r="AC451" s="27">
        <v>367607799</v>
      </c>
      <c r="AD451" s="28">
        <v>243712575</v>
      </c>
      <c r="AE451" s="135"/>
    </row>
    <row r="452" spans="1:31" x14ac:dyDescent="0.25">
      <c r="A452" s="29">
        <v>440</v>
      </c>
      <c r="B452" s="52"/>
      <c r="C452" s="134" t="str">
        <f>VLOOKUP(D452,[1]Hoja1!$A$2:$B$1115,2,0)</f>
        <v>19050</v>
      </c>
      <c r="D452" s="22">
        <v>891500725</v>
      </c>
      <c r="E452" s="22">
        <v>215019050</v>
      </c>
      <c r="F452" s="52" t="s">
        <v>286</v>
      </c>
      <c r="G452" s="24">
        <v>0</v>
      </c>
      <c r="H452" s="24">
        <v>0</v>
      </c>
      <c r="I452" s="3">
        <v>706145216</v>
      </c>
      <c r="J452" s="3">
        <v>636649293</v>
      </c>
      <c r="K452" s="3"/>
      <c r="L452" s="3"/>
      <c r="M452" s="3"/>
      <c r="N452" s="37"/>
      <c r="O452" s="37"/>
      <c r="P452" s="25">
        <v>1342794509</v>
      </c>
      <c r="Q452" s="26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176536305</v>
      </c>
      <c r="X452" s="3">
        <v>636649293</v>
      </c>
      <c r="Y452" s="3">
        <v>0</v>
      </c>
      <c r="Z452" s="3">
        <v>0</v>
      </c>
      <c r="AA452" s="3">
        <v>0</v>
      </c>
      <c r="AB452" s="3"/>
      <c r="AC452" s="27">
        <v>813185598</v>
      </c>
      <c r="AD452" s="28">
        <v>529608911</v>
      </c>
      <c r="AE452" s="135"/>
    </row>
    <row r="453" spans="1:31" x14ac:dyDescent="0.25">
      <c r="A453" s="20">
        <v>441</v>
      </c>
      <c r="B453" s="52"/>
      <c r="C453" s="134" t="str">
        <f>VLOOKUP(D453,[1]Hoja1!$A$2:$B$1115,2,0)</f>
        <v>19075</v>
      </c>
      <c r="D453" s="22">
        <v>891500869</v>
      </c>
      <c r="E453" s="22">
        <v>217519075</v>
      </c>
      <c r="F453" s="52" t="s">
        <v>611</v>
      </c>
      <c r="G453" s="24">
        <v>0</v>
      </c>
      <c r="H453" s="24">
        <v>0</v>
      </c>
      <c r="I453" s="3">
        <v>450426520</v>
      </c>
      <c r="J453" s="3">
        <v>363741095</v>
      </c>
      <c r="K453" s="3"/>
      <c r="L453" s="3"/>
      <c r="M453" s="3"/>
      <c r="N453" s="37"/>
      <c r="O453" s="37"/>
      <c r="P453" s="25">
        <v>814167615</v>
      </c>
      <c r="Q453" s="26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112606629</v>
      </c>
      <c r="X453" s="3">
        <v>363741095</v>
      </c>
      <c r="Y453" s="3">
        <v>0</v>
      </c>
      <c r="Z453" s="3">
        <v>0</v>
      </c>
      <c r="AA453" s="3">
        <v>0</v>
      </c>
      <c r="AB453" s="3"/>
      <c r="AC453" s="27">
        <v>476347724</v>
      </c>
      <c r="AD453" s="28">
        <v>337819891</v>
      </c>
      <c r="AE453" s="135"/>
    </row>
    <row r="454" spans="1:31" x14ac:dyDescent="0.25">
      <c r="A454" s="29">
        <v>442</v>
      </c>
      <c r="B454" s="52"/>
      <c r="C454" s="134" t="str">
        <f>VLOOKUP(D454,[1]Hoja1!$A$2:$B$1115,2,0)</f>
        <v>19100</v>
      </c>
      <c r="D454" s="22">
        <v>800095961</v>
      </c>
      <c r="E454" s="22">
        <v>210019100</v>
      </c>
      <c r="F454" s="52" t="s">
        <v>612</v>
      </c>
      <c r="G454" s="24">
        <v>0</v>
      </c>
      <c r="H454" s="24">
        <v>0</v>
      </c>
      <c r="I454" s="3">
        <v>619005464</v>
      </c>
      <c r="J454" s="3">
        <v>639684210</v>
      </c>
      <c r="K454" s="3"/>
      <c r="L454" s="3"/>
      <c r="M454" s="3"/>
      <c r="N454" s="3"/>
      <c r="O454" s="3"/>
      <c r="P454" s="25">
        <v>1258689674</v>
      </c>
      <c r="Q454" s="26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154751367</v>
      </c>
      <c r="X454" s="3">
        <v>639684210</v>
      </c>
      <c r="Y454" s="3">
        <v>0</v>
      </c>
      <c r="Z454" s="3">
        <v>0</v>
      </c>
      <c r="AA454" s="3">
        <v>0</v>
      </c>
      <c r="AB454" s="3"/>
      <c r="AC454" s="27">
        <v>794435577</v>
      </c>
      <c r="AD454" s="28">
        <v>464254097</v>
      </c>
      <c r="AE454" s="135"/>
    </row>
    <row r="455" spans="1:31" x14ac:dyDescent="0.25">
      <c r="A455" s="20">
        <v>443</v>
      </c>
      <c r="B455" s="52"/>
      <c r="C455" s="134" t="str">
        <f>VLOOKUP(D455,[1]Hoja1!$A$2:$B$1115,2,0)</f>
        <v>19110</v>
      </c>
      <c r="D455" s="22">
        <v>891502307</v>
      </c>
      <c r="E455" s="22">
        <v>211019110</v>
      </c>
      <c r="F455" s="52" t="s">
        <v>613</v>
      </c>
      <c r="G455" s="24">
        <v>0</v>
      </c>
      <c r="H455" s="24">
        <v>0</v>
      </c>
      <c r="I455" s="3">
        <v>523068560</v>
      </c>
      <c r="J455" s="3">
        <v>601456807</v>
      </c>
      <c r="K455" s="3"/>
      <c r="L455" s="3"/>
      <c r="M455" s="3"/>
      <c r="N455" s="3"/>
      <c r="O455" s="3"/>
      <c r="P455" s="25">
        <v>1124525367</v>
      </c>
      <c r="Q455" s="26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130767141</v>
      </c>
      <c r="X455" s="3">
        <v>601456807</v>
      </c>
      <c r="Y455" s="3">
        <v>0</v>
      </c>
      <c r="Z455" s="3">
        <v>0</v>
      </c>
      <c r="AA455" s="3">
        <v>0</v>
      </c>
      <c r="AB455" s="3"/>
      <c r="AC455" s="27">
        <v>732223948</v>
      </c>
      <c r="AD455" s="28">
        <v>392301419</v>
      </c>
      <c r="AE455" s="135"/>
    </row>
    <row r="456" spans="1:31" x14ac:dyDescent="0.25">
      <c r="A456" s="29">
        <v>444</v>
      </c>
      <c r="B456" s="52"/>
      <c r="C456" s="134" t="str">
        <f>VLOOKUP(D456,[1]Hoja1!$A$2:$B$1115,2,0)</f>
        <v>19130</v>
      </c>
      <c r="D456" s="22">
        <v>891500864</v>
      </c>
      <c r="E456" s="22">
        <v>213019130</v>
      </c>
      <c r="F456" s="52" t="s">
        <v>614</v>
      </c>
      <c r="G456" s="24">
        <v>0</v>
      </c>
      <c r="H456" s="24">
        <v>0</v>
      </c>
      <c r="I456" s="3">
        <v>843569440</v>
      </c>
      <c r="J456" s="3">
        <v>838615668</v>
      </c>
      <c r="K456" s="3"/>
      <c r="L456" s="3"/>
      <c r="M456" s="3"/>
      <c r="N456" s="3"/>
      <c r="O456" s="3"/>
      <c r="P456" s="25">
        <v>1682185108</v>
      </c>
      <c r="Q456" s="26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210892359</v>
      </c>
      <c r="X456" s="3">
        <v>834919884</v>
      </c>
      <c r="Y456" s="3">
        <v>0</v>
      </c>
      <c r="Z456" s="3">
        <v>0</v>
      </c>
      <c r="AA456" s="3">
        <v>0</v>
      </c>
      <c r="AB456" s="3"/>
      <c r="AC456" s="27">
        <v>1045812243</v>
      </c>
      <c r="AD456" s="28">
        <v>636372865</v>
      </c>
      <c r="AE456" s="135"/>
    </row>
    <row r="457" spans="1:31" x14ac:dyDescent="0.25">
      <c r="A457" s="20">
        <v>445</v>
      </c>
      <c r="B457" s="52"/>
      <c r="C457" s="134" t="str">
        <f>VLOOKUP(D457,[1]Hoja1!$A$2:$B$1115,2,0)</f>
        <v>19137</v>
      </c>
      <c r="D457" s="22">
        <v>891501723</v>
      </c>
      <c r="E457" s="22">
        <v>213719137</v>
      </c>
      <c r="F457" s="52" t="s">
        <v>615</v>
      </c>
      <c r="G457" s="24">
        <v>0</v>
      </c>
      <c r="H457" s="24">
        <v>0</v>
      </c>
      <c r="I457" s="3">
        <v>1323619568</v>
      </c>
      <c r="J457" s="3">
        <v>1340058160</v>
      </c>
      <c r="K457" s="3"/>
      <c r="L457" s="3"/>
      <c r="M457" s="3"/>
      <c r="N457" s="3"/>
      <c r="O457" s="3"/>
      <c r="P457" s="25">
        <v>2663677728</v>
      </c>
      <c r="Q457" s="26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330904893</v>
      </c>
      <c r="X457" s="3">
        <v>1307347857</v>
      </c>
      <c r="Y457" s="3">
        <v>0</v>
      </c>
      <c r="Z457" s="3">
        <v>0</v>
      </c>
      <c r="AA457" s="3">
        <v>0</v>
      </c>
      <c r="AB457" s="3"/>
      <c r="AC457" s="27">
        <v>1638252750</v>
      </c>
      <c r="AD457" s="28">
        <v>1025424978</v>
      </c>
      <c r="AE457" s="135"/>
    </row>
    <row r="458" spans="1:31" x14ac:dyDescent="0.25">
      <c r="A458" s="29">
        <v>446</v>
      </c>
      <c r="B458" s="52"/>
      <c r="C458" s="134" t="str">
        <f>VLOOKUP(D458,[1]Hoja1!$A$2:$B$1115,2,0)</f>
        <v>19142</v>
      </c>
      <c r="D458" s="22">
        <v>891501292</v>
      </c>
      <c r="E458" s="22">
        <v>214219142</v>
      </c>
      <c r="F458" s="52" t="s">
        <v>616</v>
      </c>
      <c r="G458" s="24">
        <v>0</v>
      </c>
      <c r="H458" s="24">
        <v>0</v>
      </c>
      <c r="I458" s="3">
        <v>736885760</v>
      </c>
      <c r="J458" s="3">
        <v>728750940</v>
      </c>
      <c r="K458" s="3"/>
      <c r="L458" s="3"/>
      <c r="M458" s="3"/>
      <c r="N458" s="3"/>
      <c r="O458" s="3"/>
      <c r="P458" s="25">
        <v>1465636700</v>
      </c>
      <c r="Q458" s="26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184221441</v>
      </c>
      <c r="X458" s="3">
        <v>728750940</v>
      </c>
      <c r="Y458" s="3">
        <v>0</v>
      </c>
      <c r="Z458" s="3">
        <v>0</v>
      </c>
      <c r="AA458" s="3">
        <v>0</v>
      </c>
      <c r="AB458" s="3"/>
      <c r="AC458" s="27">
        <v>912972381</v>
      </c>
      <c r="AD458" s="28">
        <v>552664319</v>
      </c>
      <c r="AE458" s="135"/>
    </row>
    <row r="459" spans="1:31" x14ac:dyDescent="0.25">
      <c r="A459" s="20">
        <v>447</v>
      </c>
      <c r="B459" s="52"/>
      <c r="C459" s="134" t="str">
        <f>VLOOKUP(D459,[1]Hoja1!$A$2:$B$1115,2,0)</f>
        <v>19212</v>
      </c>
      <c r="D459" s="22">
        <v>891501283</v>
      </c>
      <c r="E459" s="22">
        <v>211219212</v>
      </c>
      <c r="F459" s="52" t="s">
        <v>617</v>
      </c>
      <c r="G459" s="24">
        <v>0</v>
      </c>
      <c r="H459" s="24">
        <v>0</v>
      </c>
      <c r="I459" s="3">
        <v>451868928</v>
      </c>
      <c r="J459" s="3">
        <v>516649279</v>
      </c>
      <c r="K459" s="3"/>
      <c r="L459" s="3"/>
      <c r="M459" s="3"/>
      <c r="N459" s="3"/>
      <c r="O459" s="3"/>
      <c r="P459" s="25">
        <v>968518207</v>
      </c>
      <c r="Q459" s="26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112967232</v>
      </c>
      <c r="X459" s="3">
        <v>516649279</v>
      </c>
      <c r="Y459" s="3">
        <v>0</v>
      </c>
      <c r="Z459" s="3">
        <v>0</v>
      </c>
      <c r="AA459" s="3">
        <v>0</v>
      </c>
      <c r="AB459" s="3"/>
      <c r="AC459" s="27">
        <v>629616511</v>
      </c>
      <c r="AD459" s="28">
        <v>338901696</v>
      </c>
      <c r="AE459" s="135"/>
    </row>
    <row r="460" spans="1:31" x14ac:dyDescent="0.25">
      <c r="A460" s="29">
        <v>448</v>
      </c>
      <c r="B460" s="52"/>
      <c r="C460" s="134" t="str">
        <f>VLOOKUP(D460,[1]Hoja1!$A$2:$B$1115,2,0)</f>
        <v>19256</v>
      </c>
      <c r="D460" s="22">
        <v>891500978</v>
      </c>
      <c r="E460" s="22">
        <v>215619256</v>
      </c>
      <c r="F460" s="52" t="s">
        <v>618</v>
      </c>
      <c r="G460" s="24">
        <v>0</v>
      </c>
      <c r="H460" s="24">
        <v>0</v>
      </c>
      <c r="I460" s="3">
        <v>991498384</v>
      </c>
      <c r="J460" s="3">
        <v>791855689</v>
      </c>
      <c r="K460" s="3"/>
      <c r="L460" s="3"/>
      <c r="M460" s="3"/>
      <c r="N460" s="37"/>
      <c r="O460" s="37"/>
      <c r="P460" s="25">
        <v>1783354073</v>
      </c>
      <c r="Q460" s="26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247874595</v>
      </c>
      <c r="X460" s="3">
        <v>783420366</v>
      </c>
      <c r="Y460" s="3">
        <v>0</v>
      </c>
      <c r="Z460" s="3">
        <v>0</v>
      </c>
      <c r="AA460" s="3">
        <v>0</v>
      </c>
      <c r="AB460" s="3"/>
      <c r="AC460" s="27">
        <v>1031294961</v>
      </c>
      <c r="AD460" s="28">
        <v>752059112</v>
      </c>
      <c r="AE460" s="135"/>
    </row>
    <row r="461" spans="1:31" x14ac:dyDescent="0.25">
      <c r="A461" s="20">
        <v>449</v>
      </c>
      <c r="B461" s="52"/>
      <c r="C461" s="134" t="str">
        <f>VLOOKUP(D461,[1]Hoja1!$A$2:$B$1115,2,0)</f>
        <v>19290</v>
      </c>
      <c r="D461" s="22">
        <v>800188492</v>
      </c>
      <c r="E461" s="22">
        <v>219019290</v>
      </c>
      <c r="F461" s="52" t="s">
        <v>619</v>
      </c>
      <c r="G461" s="24">
        <v>0</v>
      </c>
      <c r="H461" s="24">
        <v>0</v>
      </c>
      <c r="I461" s="3">
        <v>84500630</v>
      </c>
      <c r="J461" s="3">
        <v>84407711</v>
      </c>
      <c r="K461" s="3"/>
      <c r="L461" s="3"/>
      <c r="M461" s="3"/>
      <c r="N461" s="3"/>
      <c r="O461" s="3"/>
      <c r="P461" s="25">
        <v>168908341</v>
      </c>
      <c r="Q461" s="26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21125157</v>
      </c>
      <c r="X461" s="3">
        <v>84407711</v>
      </c>
      <c r="Y461" s="3">
        <v>0</v>
      </c>
      <c r="Z461" s="3">
        <v>0</v>
      </c>
      <c r="AA461" s="3">
        <v>0</v>
      </c>
      <c r="AB461" s="3"/>
      <c r="AC461" s="27">
        <v>105532868</v>
      </c>
      <c r="AD461" s="28">
        <v>63375473</v>
      </c>
      <c r="AE461" s="135"/>
    </row>
    <row r="462" spans="1:31" x14ac:dyDescent="0.25">
      <c r="A462" s="29">
        <v>450</v>
      </c>
      <c r="B462" s="52"/>
      <c r="C462" s="134" t="str">
        <f>VLOOKUP(D462,[1]Hoja1!$A$2:$B$1115,2,0)</f>
        <v>19300</v>
      </c>
      <c r="D462" s="22">
        <v>900127183</v>
      </c>
      <c r="E462" s="22">
        <v>923270346</v>
      </c>
      <c r="F462" s="52" t="s">
        <v>620</v>
      </c>
      <c r="G462" s="24">
        <v>0</v>
      </c>
      <c r="H462" s="24">
        <v>0</v>
      </c>
      <c r="I462" s="3">
        <v>265262792</v>
      </c>
      <c r="J462" s="3">
        <v>282831063</v>
      </c>
      <c r="K462" s="3"/>
      <c r="L462" s="3"/>
      <c r="M462" s="3"/>
      <c r="N462" s="3"/>
      <c r="O462" s="3"/>
      <c r="P462" s="25">
        <v>548093855</v>
      </c>
      <c r="Q462" s="26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66315699</v>
      </c>
      <c r="X462" s="3">
        <v>254085502</v>
      </c>
      <c r="Y462" s="3">
        <v>0</v>
      </c>
      <c r="Z462" s="3">
        <v>0</v>
      </c>
      <c r="AA462" s="3">
        <v>0</v>
      </c>
      <c r="AB462" s="3"/>
      <c r="AC462" s="27">
        <v>320401201</v>
      </c>
      <c r="AD462" s="28">
        <v>227692654</v>
      </c>
      <c r="AE462" s="135"/>
    </row>
    <row r="463" spans="1:31" x14ac:dyDescent="0.25">
      <c r="A463" s="20">
        <v>451</v>
      </c>
      <c r="B463" s="52"/>
      <c r="C463" s="134" t="str">
        <f>VLOOKUP(D463,[1]Hoja1!$A$2:$B$1115,2,0)</f>
        <v>19318</v>
      </c>
      <c r="D463" s="22">
        <v>800084378</v>
      </c>
      <c r="E463" s="22">
        <v>211819318</v>
      </c>
      <c r="F463" s="52" t="s">
        <v>621</v>
      </c>
      <c r="G463" s="24">
        <v>0</v>
      </c>
      <c r="H463" s="24">
        <v>0</v>
      </c>
      <c r="I463" s="3">
        <v>1682435008</v>
      </c>
      <c r="J463" s="3">
        <v>1083644147</v>
      </c>
      <c r="K463" s="3"/>
      <c r="L463" s="3"/>
      <c r="M463" s="3"/>
      <c r="N463" s="3"/>
      <c r="O463" s="3"/>
      <c r="P463" s="25">
        <v>2766079155</v>
      </c>
      <c r="Q463" s="26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420608751</v>
      </c>
      <c r="X463" s="3">
        <v>829841506</v>
      </c>
      <c r="Y463" s="3">
        <v>0</v>
      </c>
      <c r="Z463" s="3">
        <v>0</v>
      </c>
      <c r="AA463" s="3">
        <v>0</v>
      </c>
      <c r="AB463" s="3"/>
      <c r="AC463" s="27">
        <v>1250450257</v>
      </c>
      <c r="AD463" s="28">
        <v>1515628898</v>
      </c>
      <c r="AE463" s="135"/>
    </row>
    <row r="464" spans="1:31" x14ac:dyDescent="0.25">
      <c r="A464" s="29">
        <v>452</v>
      </c>
      <c r="B464" s="52"/>
      <c r="C464" s="134" t="str">
        <f>VLOOKUP(D464,[1]Hoja1!$A$2:$B$1115,2,0)</f>
        <v>19355</v>
      </c>
      <c r="D464" s="22">
        <v>800004741</v>
      </c>
      <c r="E464" s="22">
        <v>215519355</v>
      </c>
      <c r="F464" s="52" t="s">
        <v>622</v>
      </c>
      <c r="G464" s="24">
        <v>0</v>
      </c>
      <c r="H464" s="24">
        <v>0</v>
      </c>
      <c r="I464" s="3">
        <v>661408904</v>
      </c>
      <c r="J464" s="3">
        <v>801968121</v>
      </c>
      <c r="K464" s="3"/>
      <c r="L464" s="3"/>
      <c r="M464" s="3"/>
      <c r="N464" s="3"/>
      <c r="O464" s="3"/>
      <c r="P464" s="25">
        <v>1463377025</v>
      </c>
      <c r="Q464" s="26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165352227</v>
      </c>
      <c r="X464" s="3">
        <v>801968121</v>
      </c>
      <c r="Y464" s="3">
        <v>0</v>
      </c>
      <c r="Z464" s="3">
        <v>0</v>
      </c>
      <c r="AA464" s="3">
        <v>0</v>
      </c>
      <c r="AB464" s="3"/>
      <c r="AC464" s="27">
        <v>967320348</v>
      </c>
      <c r="AD464" s="28">
        <v>496056677</v>
      </c>
      <c r="AE464" s="135"/>
    </row>
    <row r="465" spans="1:31" x14ac:dyDescent="0.25">
      <c r="A465" s="20">
        <v>453</v>
      </c>
      <c r="B465" s="52"/>
      <c r="C465" s="134" t="str">
        <f>VLOOKUP(D465,[1]Hoja1!$A$2:$B$1115,2,0)</f>
        <v>19364</v>
      </c>
      <c r="D465" s="22">
        <v>891501047</v>
      </c>
      <c r="E465" s="22">
        <v>216419364</v>
      </c>
      <c r="F465" s="52" t="s">
        <v>623</v>
      </c>
      <c r="G465" s="24">
        <v>0</v>
      </c>
      <c r="H465" s="24">
        <v>0</v>
      </c>
      <c r="I465" s="3">
        <v>350694828</v>
      </c>
      <c r="J465" s="3">
        <v>411795599</v>
      </c>
      <c r="K465" s="3"/>
      <c r="L465" s="3"/>
      <c r="M465" s="3"/>
      <c r="N465" s="3"/>
      <c r="O465" s="3"/>
      <c r="P465" s="25">
        <v>762490427</v>
      </c>
      <c r="Q465" s="26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87673707</v>
      </c>
      <c r="X465" s="3">
        <v>411795599</v>
      </c>
      <c r="Y465" s="3">
        <v>0</v>
      </c>
      <c r="Z465" s="3">
        <v>0</v>
      </c>
      <c r="AA465" s="3">
        <v>0</v>
      </c>
      <c r="AB465" s="3"/>
      <c r="AC465" s="27">
        <v>499469306</v>
      </c>
      <c r="AD465" s="28">
        <v>263021121</v>
      </c>
      <c r="AE465" s="135"/>
    </row>
    <row r="466" spans="1:31" x14ac:dyDescent="0.25">
      <c r="A466" s="29">
        <v>454</v>
      </c>
      <c r="B466" s="52"/>
      <c r="C466" s="134" t="str">
        <f>VLOOKUP(D466,[1]Hoja1!$A$2:$B$1115,2,0)</f>
        <v>19392</v>
      </c>
      <c r="D466" s="22">
        <v>891502169</v>
      </c>
      <c r="E466" s="22">
        <v>219219392</v>
      </c>
      <c r="F466" s="52" t="s">
        <v>624</v>
      </c>
      <c r="G466" s="24">
        <v>0</v>
      </c>
      <c r="H466" s="24">
        <v>0</v>
      </c>
      <c r="I466" s="3">
        <v>204968944</v>
      </c>
      <c r="J466" s="3">
        <v>198890438</v>
      </c>
      <c r="K466" s="3"/>
      <c r="L466" s="3"/>
      <c r="M466" s="3"/>
      <c r="N466" s="3"/>
      <c r="O466" s="3"/>
      <c r="P466" s="25">
        <v>403859382</v>
      </c>
      <c r="Q466" s="26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51242235</v>
      </c>
      <c r="X466" s="3">
        <v>198890438</v>
      </c>
      <c r="Y466" s="3">
        <v>0</v>
      </c>
      <c r="Z466" s="3">
        <v>0</v>
      </c>
      <c r="AA466" s="3">
        <v>0</v>
      </c>
      <c r="AB466" s="3"/>
      <c r="AC466" s="27">
        <v>250132673</v>
      </c>
      <c r="AD466" s="28">
        <v>153726709</v>
      </c>
      <c r="AE466" s="135"/>
    </row>
    <row r="467" spans="1:31" x14ac:dyDescent="0.25">
      <c r="A467" s="20">
        <v>455</v>
      </c>
      <c r="B467" s="52"/>
      <c r="C467" s="134" t="str">
        <f>VLOOKUP(D467,[1]Hoja1!$A$2:$B$1115,2,0)</f>
        <v>19397</v>
      </c>
      <c r="D467" s="22">
        <v>891500997</v>
      </c>
      <c r="E467" s="22">
        <v>219719397</v>
      </c>
      <c r="F467" s="52" t="s">
        <v>625</v>
      </c>
      <c r="G467" s="24">
        <v>0</v>
      </c>
      <c r="H467" s="24">
        <v>0</v>
      </c>
      <c r="I467" s="3">
        <v>234710248</v>
      </c>
      <c r="J467" s="3">
        <v>294213202</v>
      </c>
      <c r="K467" s="3"/>
      <c r="L467" s="3"/>
      <c r="M467" s="3"/>
      <c r="N467" s="3"/>
      <c r="O467" s="3"/>
      <c r="P467" s="25">
        <v>528923450</v>
      </c>
      <c r="Q467" s="26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58677561</v>
      </c>
      <c r="X467" s="3">
        <v>294213202</v>
      </c>
      <c r="Y467" s="3">
        <v>0</v>
      </c>
      <c r="Z467" s="3">
        <v>0</v>
      </c>
      <c r="AA467" s="3">
        <v>0</v>
      </c>
      <c r="AB467" s="3"/>
      <c r="AC467" s="27">
        <v>352890763</v>
      </c>
      <c r="AD467" s="28">
        <v>176032687</v>
      </c>
      <c r="AE467" s="135"/>
    </row>
    <row r="468" spans="1:31" x14ac:dyDescent="0.25">
      <c r="A468" s="29">
        <v>456</v>
      </c>
      <c r="B468" s="52"/>
      <c r="C468" s="134" t="str">
        <f>VLOOKUP(D468,[1]Hoja1!$A$2:$B$1115,2,0)</f>
        <v>19418</v>
      </c>
      <c r="D468" s="22">
        <v>800051168</v>
      </c>
      <c r="E468" s="22">
        <v>211819418</v>
      </c>
      <c r="F468" s="52" t="s">
        <v>626</v>
      </c>
      <c r="G468" s="24">
        <v>0</v>
      </c>
      <c r="H468" s="24">
        <v>0</v>
      </c>
      <c r="I468" s="3">
        <v>1013884400</v>
      </c>
      <c r="J468" s="3">
        <v>478564950</v>
      </c>
      <c r="K468" s="3"/>
      <c r="L468" s="3"/>
      <c r="M468" s="3"/>
      <c r="N468" s="3"/>
      <c r="O468" s="3"/>
      <c r="P468" s="25">
        <v>1492449350</v>
      </c>
      <c r="Q468" s="26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253471101</v>
      </c>
      <c r="X468" s="3">
        <v>403184900</v>
      </c>
      <c r="Y468" s="3">
        <v>0</v>
      </c>
      <c r="Z468" s="3">
        <v>0</v>
      </c>
      <c r="AA468" s="3">
        <v>0</v>
      </c>
      <c r="AB468" s="3"/>
      <c r="AC468" s="27">
        <v>656656001</v>
      </c>
      <c r="AD468" s="28">
        <v>835793349</v>
      </c>
      <c r="AE468" s="135"/>
    </row>
    <row r="469" spans="1:31" x14ac:dyDescent="0.25">
      <c r="A469" s="20">
        <v>457</v>
      </c>
      <c r="B469" s="52"/>
      <c r="C469" s="134" t="str">
        <f>VLOOKUP(D469,[1]Hoja1!$A$2:$B$1115,2,0)</f>
        <v>19450</v>
      </c>
      <c r="D469" s="22">
        <v>891502397</v>
      </c>
      <c r="E469" s="22">
        <v>215019450</v>
      </c>
      <c r="F469" s="52" t="s">
        <v>627</v>
      </c>
      <c r="G469" s="24">
        <v>0</v>
      </c>
      <c r="H469" s="24">
        <v>0</v>
      </c>
      <c r="I469" s="3">
        <v>285857528</v>
      </c>
      <c r="J469" s="3">
        <v>274271237</v>
      </c>
      <c r="K469" s="3"/>
      <c r="L469" s="3"/>
      <c r="M469" s="3"/>
      <c r="N469" s="3"/>
      <c r="O469" s="3"/>
      <c r="P469" s="25">
        <v>560128765</v>
      </c>
      <c r="Q469" s="26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71464383</v>
      </c>
      <c r="X469" s="3">
        <v>274271237</v>
      </c>
      <c r="Y469" s="3">
        <v>0</v>
      </c>
      <c r="Z469" s="3">
        <v>0</v>
      </c>
      <c r="AA469" s="3">
        <v>0</v>
      </c>
      <c r="AB469" s="3"/>
      <c r="AC469" s="27">
        <v>345735620</v>
      </c>
      <c r="AD469" s="28">
        <v>214393145</v>
      </c>
      <c r="AE469" s="135"/>
    </row>
    <row r="470" spans="1:31" x14ac:dyDescent="0.25">
      <c r="A470" s="29">
        <v>458</v>
      </c>
      <c r="B470" s="52"/>
      <c r="C470" s="134" t="str">
        <f>VLOOKUP(D470,[1]Hoja1!$A$2:$B$1115,2,0)</f>
        <v>19455</v>
      </c>
      <c r="D470" s="22">
        <v>891500841</v>
      </c>
      <c r="E470" s="22">
        <v>215519455</v>
      </c>
      <c r="F470" s="52" t="s">
        <v>628</v>
      </c>
      <c r="G470" s="24">
        <v>0</v>
      </c>
      <c r="H470" s="24">
        <v>0</v>
      </c>
      <c r="I470" s="3">
        <v>436639832</v>
      </c>
      <c r="J470" s="3">
        <v>522487769</v>
      </c>
      <c r="K470" s="3"/>
      <c r="L470" s="3"/>
      <c r="M470" s="3"/>
      <c r="N470" s="3"/>
      <c r="O470" s="3"/>
      <c r="P470" s="25">
        <v>959127601</v>
      </c>
      <c r="Q470" s="26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109159959</v>
      </c>
      <c r="X470" s="3">
        <v>522487769</v>
      </c>
      <c r="Y470" s="3">
        <v>0</v>
      </c>
      <c r="Z470" s="3">
        <v>0</v>
      </c>
      <c r="AA470" s="3">
        <v>0</v>
      </c>
      <c r="AB470" s="3"/>
      <c r="AC470" s="27">
        <v>631647728</v>
      </c>
      <c r="AD470" s="28">
        <v>327479873</v>
      </c>
      <c r="AE470" s="135"/>
    </row>
    <row r="471" spans="1:31" x14ac:dyDescent="0.25">
      <c r="A471" s="20">
        <v>459</v>
      </c>
      <c r="B471" s="52"/>
      <c r="C471" s="134" t="str">
        <f>VLOOKUP(D471,[1]Hoja1!$A$2:$B$1115,2,0)</f>
        <v>19473</v>
      </c>
      <c r="D471" s="22">
        <v>891500982</v>
      </c>
      <c r="E471" s="22">
        <v>217319473</v>
      </c>
      <c r="F471" s="52" t="s">
        <v>429</v>
      </c>
      <c r="G471" s="24">
        <v>0</v>
      </c>
      <c r="H471" s="24">
        <v>0</v>
      </c>
      <c r="I471" s="3">
        <v>971270704</v>
      </c>
      <c r="J471" s="3">
        <v>911397934</v>
      </c>
      <c r="K471" s="3"/>
      <c r="L471" s="3"/>
      <c r="M471" s="3"/>
      <c r="N471" s="3"/>
      <c r="O471" s="3"/>
      <c r="P471" s="25">
        <v>1882668638</v>
      </c>
      <c r="Q471" s="26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242817675</v>
      </c>
      <c r="X471" s="3">
        <v>911397934</v>
      </c>
      <c r="Y471" s="3">
        <v>0</v>
      </c>
      <c r="Z471" s="3">
        <v>0</v>
      </c>
      <c r="AA471" s="3">
        <v>0</v>
      </c>
      <c r="AB471" s="3"/>
      <c r="AC471" s="27">
        <v>1154215609</v>
      </c>
      <c r="AD471" s="28">
        <v>728453029</v>
      </c>
      <c r="AE471" s="135"/>
    </row>
    <row r="472" spans="1:31" x14ac:dyDescent="0.25">
      <c r="A472" s="29">
        <v>460</v>
      </c>
      <c r="B472" s="52"/>
      <c r="C472" s="134" t="str">
        <f>VLOOKUP(D472,[1]Hoja1!$A$2:$B$1115,2,0)</f>
        <v>19513</v>
      </c>
      <c r="D472" s="22">
        <v>800095978</v>
      </c>
      <c r="E472" s="22">
        <v>211319513</v>
      </c>
      <c r="F472" s="52" t="s">
        <v>629</v>
      </c>
      <c r="G472" s="24">
        <v>0</v>
      </c>
      <c r="H472" s="24">
        <v>0</v>
      </c>
      <c r="I472" s="3">
        <v>120006662</v>
      </c>
      <c r="J472" s="3">
        <v>150950187</v>
      </c>
      <c r="K472" s="3"/>
      <c r="L472" s="3"/>
      <c r="M472" s="3"/>
      <c r="N472" s="3"/>
      <c r="O472" s="3"/>
      <c r="P472" s="25">
        <v>270956849</v>
      </c>
      <c r="Q472" s="26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30001665</v>
      </c>
      <c r="X472" s="3">
        <v>150950187</v>
      </c>
      <c r="Y472" s="3">
        <v>0</v>
      </c>
      <c r="Z472" s="3">
        <v>0</v>
      </c>
      <c r="AA472" s="3">
        <v>0</v>
      </c>
      <c r="AB472" s="3"/>
      <c r="AC472" s="27">
        <v>180951852</v>
      </c>
      <c r="AD472" s="28">
        <v>90004997</v>
      </c>
      <c r="AE472" s="135"/>
    </row>
    <row r="473" spans="1:31" x14ac:dyDescent="0.25">
      <c r="A473" s="20">
        <v>461</v>
      </c>
      <c r="B473" s="52"/>
      <c r="C473" s="134" t="str">
        <f>VLOOKUP(D473,[1]Hoja1!$A$2:$B$1115,2,0)</f>
        <v>19517</v>
      </c>
      <c r="D473" s="22">
        <v>800095980</v>
      </c>
      <c r="E473" s="22">
        <v>211719517</v>
      </c>
      <c r="F473" s="52" t="s">
        <v>512</v>
      </c>
      <c r="G473" s="24">
        <v>0</v>
      </c>
      <c r="H473" s="24">
        <v>0</v>
      </c>
      <c r="I473" s="3">
        <v>1249511840</v>
      </c>
      <c r="J473" s="3">
        <v>1224880355</v>
      </c>
      <c r="K473" s="3"/>
      <c r="L473" s="3"/>
      <c r="M473" s="3"/>
      <c r="N473" s="3"/>
      <c r="O473" s="3"/>
      <c r="P473" s="25">
        <v>2474392195</v>
      </c>
      <c r="Q473" s="26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312377961</v>
      </c>
      <c r="X473" s="3">
        <v>1224880355</v>
      </c>
      <c r="Y473" s="3">
        <v>0</v>
      </c>
      <c r="Z473" s="3">
        <v>0</v>
      </c>
      <c r="AA473" s="3">
        <v>0</v>
      </c>
      <c r="AB473" s="3"/>
      <c r="AC473" s="27">
        <v>1537258316</v>
      </c>
      <c r="AD473" s="28">
        <v>937133879</v>
      </c>
      <c r="AE473" s="135"/>
    </row>
    <row r="474" spans="1:31" x14ac:dyDescent="0.25">
      <c r="A474" s="29">
        <v>462</v>
      </c>
      <c r="B474" s="52"/>
      <c r="C474" s="134" t="str">
        <f>VLOOKUP(D474,[1]Hoja1!$A$2:$B$1115,2,0)</f>
        <v>19532</v>
      </c>
      <c r="D474" s="22">
        <v>891502194</v>
      </c>
      <c r="E474" s="22">
        <v>213219532</v>
      </c>
      <c r="F474" s="52" t="s">
        <v>630</v>
      </c>
      <c r="G474" s="24">
        <v>0</v>
      </c>
      <c r="H474" s="24">
        <v>0</v>
      </c>
      <c r="I474" s="3">
        <v>675288200</v>
      </c>
      <c r="J474" s="3">
        <v>669686863</v>
      </c>
      <c r="K474" s="3"/>
      <c r="L474" s="3"/>
      <c r="M474" s="3"/>
      <c r="N474" s="3"/>
      <c r="O474" s="3"/>
      <c r="P474" s="25">
        <v>1344975063</v>
      </c>
      <c r="Q474" s="26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168822051</v>
      </c>
      <c r="X474" s="3">
        <v>669686863</v>
      </c>
      <c r="Y474" s="3">
        <v>0</v>
      </c>
      <c r="Z474" s="3">
        <v>0</v>
      </c>
      <c r="AA474" s="3">
        <v>0</v>
      </c>
      <c r="AB474" s="3"/>
      <c r="AC474" s="27">
        <v>838508914</v>
      </c>
      <c r="AD474" s="28">
        <v>506466149</v>
      </c>
      <c r="AE474" s="135"/>
    </row>
    <row r="475" spans="1:31" x14ac:dyDescent="0.25">
      <c r="A475" s="20">
        <v>463</v>
      </c>
      <c r="B475" s="52"/>
      <c r="C475" s="134" t="str">
        <f>VLOOKUP(D475,[1]Hoja1!$A$2:$B$1115,2,0)</f>
        <v>19533</v>
      </c>
      <c r="D475" s="22">
        <v>817000992</v>
      </c>
      <c r="E475" s="22">
        <v>213319533</v>
      </c>
      <c r="F475" s="52" t="s">
        <v>631</v>
      </c>
      <c r="G475" s="24">
        <v>0</v>
      </c>
      <c r="H475" s="24">
        <v>0</v>
      </c>
      <c r="I475" s="3">
        <v>243318784</v>
      </c>
      <c r="J475" s="3">
        <v>194120323</v>
      </c>
      <c r="K475" s="3"/>
      <c r="L475" s="3"/>
      <c r="M475" s="3"/>
      <c r="N475" s="3"/>
      <c r="O475" s="3"/>
      <c r="P475" s="25">
        <v>437439107</v>
      </c>
      <c r="Q475" s="26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60829695</v>
      </c>
      <c r="X475" s="3">
        <v>95286635</v>
      </c>
      <c r="Y475" s="3">
        <v>0</v>
      </c>
      <c r="Z475" s="3">
        <v>0</v>
      </c>
      <c r="AA475" s="3">
        <v>0</v>
      </c>
      <c r="AB475" s="3"/>
      <c r="AC475" s="27">
        <v>156116330</v>
      </c>
      <c r="AD475" s="28">
        <v>281322777</v>
      </c>
      <c r="AE475" s="135"/>
    </row>
    <row r="476" spans="1:31" x14ac:dyDescent="0.25">
      <c r="A476" s="29">
        <v>464</v>
      </c>
      <c r="B476" s="52"/>
      <c r="C476" s="134" t="str">
        <f>VLOOKUP(D476,[1]Hoja1!$A$2:$B$1115,2,0)</f>
        <v>19548</v>
      </c>
      <c r="D476" s="22">
        <v>891500856</v>
      </c>
      <c r="E476" s="22">
        <v>214819548</v>
      </c>
      <c r="F476" s="52" t="s">
        <v>632</v>
      </c>
      <c r="G476" s="24">
        <v>0</v>
      </c>
      <c r="H476" s="24">
        <v>0</v>
      </c>
      <c r="I476" s="3">
        <v>678598488</v>
      </c>
      <c r="J476" s="3">
        <v>772884883</v>
      </c>
      <c r="K476" s="3"/>
      <c r="L476" s="3"/>
      <c r="M476" s="3"/>
      <c r="N476" s="3"/>
      <c r="O476" s="3"/>
      <c r="P476" s="25">
        <v>1451483371</v>
      </c>
      <c r="Q476" s="26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169649622</v>
      </c>
      <c r="X476" s="3">
        <v>696411970</v>
      </c>
      <c r="Y476" s="3">
        <v>0</v>
      </c>
      <c r="Z476" s="3">
        <v>0</v>
      </c>
      <c r="AA476" s="3">
        <v>0</v>
      </c>
      <c r="AB476" s="3"/>
      <c r="AC476" s="27">
        <v>866061592</v>
      </c>
      <c r="AD476" s="28">
        <v>585421779</v>
      </c>
      <c r="AE476" s="135"/>
    </row>
    <row r="477" spans="1:31" x14ac:dyDescent="0.25">
      <c r="A477" s="20">
        <v>465</v>
      </c>
      <c r="B477" s="52"/>
      <c r="C477" s="134" t="str">
        <f>VLOOKUP(D477,[1]Hoja1!$A$2:$B$1115,2,0)</f>
        <v>19573</v>
      </c>
      <c r="D477" s="22">
        <v>891500580</v>
      </c>
      <c r="E477" s="22">
        <v>217319573</v>
      </c>
      <c r="F477" s="52" t="s">
        <v>633</v>
      </c>
      <c r="G477" s="24">
        <v>0</v>
      </c>
      <c r="H477" s="24">
        <v>0</v>
      </c>
      <c r="I477" s="3">
        <v>484977616</v>
      </c>
      <c r="J477" s="3">
        <v>536104720</v>
      </c>
      <c r="K477" s="3"/>
      <c r="L477" s="3"/>
      <c r="M477" s="3"/>
      <c r="N477" s="3"/>
      <c r="O477" s="3"/>
      <c r="P477" s="25">
        <v>1021082336</v>
      </c>
      <c r="Q477" s="26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121244403</v>
      </c>
      <c r="X477" s="3">
        <v>536104720</v>
      </c>
      <c r="Y477" s="3">
        <v>0</v>
      </c>
      <c r="Z477" s="3">
        <v>0</v>
      </c>
      <c r="AA477" s="3">
        <v>0</v>
      </c>
      <c r="AB477" s="3"/>
      <c r="AC477" s="27">
        <v>657349123</v>
      </c>
      <c r="AD477" s="28">
        <v>363733213</v>
      </c>
      <c r="AE477" s="135"/>
    </row>
    <row r="478" spans="1:31" x14ac:dyDescent="0.25">
      <c r="A478" s="29">
        <v>466</v>
      </c>
      <c r="B478" s="52"/>
      <c r="C478" s="134" t="str">
        <f>VLOOKUP(D478,[1]Hoja1!$A$2:$B$1115,2,0)</f>
        <v>19585</v>
      </c>
      <c r="D478" s="22">
        <v>891500721</v>
      </c>
      <c r="E478" s="22">
        <v>218519585</v>
      </c>
      <c r="F478" s="52" t="s">
        <v>634</v>
      </c>
      <c r="G478" s="24">
        <v>0</v>
      </c>
      <c r="H478" s="24">
        <v>0</v>
      </c>
      <c r="I478" s="3">
        <v>350704944</v>
      </c>
      <c r="J478" s="3">
        <v>322091503</v>
      </c>
      <c r="K478" s="3"/>
      <c r="L478" s="3"/>
      <c r="M478" s="3"/>
      <c r="N478" s="3"/>
      <c r="O478" s="3"/>
      <c r="P478" s="25">
        <v>672796447</v>
      </c>
      <c r="Q478" s="26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87676236</v>
      </c>
      <c r="X478" s="3">
        <v>322091503</v>
      </c>
      <c r="Y478" s="3">
        <v>0</v>
      </c>
      <c r="Z478" s="3">
        <v>0</v>
      </c>
      <c r="AA478" s="3">
        <v>0</v>
      </c>
      <c r="AB478" s="3"/>
      <c r="AC478" s="27">
        <v>409767739</v>
      </c>
      <c r="AD478" s="28">
        <v>263028708</v>
      </c>
      <c r="AE478" s="135"/>
    </row>
    <row r="479" spans="1:31" x14ac:dyDescent="0.25">
      <c r="A479" s="20">
        <v>467</v>
      </c>
      <c r="B479" s="52"/>
      <c r="C479" s="134" t="str">
        <f>VLOOKUP(D479,[1]Hoja1!$A$2:$B$1115,2,0)</f>
        <v>19622</v>
      </c>
      <c r="D479" s="22">
        <v>800095983</v>
      </c>
      <c r="E479" s="22">
        <v>212219622</v>
      </c>
      <c r="F479" s="52" t="s">
        <v>635</v>
      </c>
      <c r="G479" s="24">
        <v>0</v>
      </c>
      <c r="H479" s="24">
        <v>0</v>
      </c>
      <c r="I479" s="3">
        <v>128450944</v>
      </c>
      <c r="J479" s="3">
        <v>147773037</v>
      </c>
      <c r="K479" s="3"/>
      <c r="L479" s="3"/>
      <c r="M479" s="3"/>
      <c r="N479" s="3"/>
      <c r="O479" s="3"/>
      <c r="P479" s="25">
        <v>276223981</v>
      </c>
      <c r="Q479" s="26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32112735</v>
      </c>
      <c r="X479" s="3">
        <v>147773037</v>
      </c>
      <c r="Y479" s="3">
        <v>0</v>
      </c>
      <c r="Z479" s="3">
        <v>0</v>
      </c>
      <c r="AA479" s="3">
        <v>0</v>
      </c>
      <c r="AB479" s="3"/>
      <c r="AC479" s="27">
        <v>179885772</v>
      </c>
      <c r="AD479" s="28">
        <v>96338209</v>
      </c>
      <c r="AE479" s="135"/>
    </row>
    <row r="480" spans="1:31" x14ac:dyDescent="0.25">
      <c r="A480" s="29">
        <v>468</v>
      </c>
      <c r="B480" s="52"/>
      <c r="C480" s="134" t="str">
        <f>VLOOKUP(D480,[1]Hoja1!$A$2:$B$1115,2,0)</f>
        <v>19693</v>
      </c>
      <c r="D480" s="22">
        <v>891502482</v>
      </c>
      <c r="E480" s="22">
        <v>219319693</v>
      </c>
      <c r="F480" s="52" t="s">
        <v>636</v>
      </c>
      <c r="G480" s="24">
        <v>0</v>
      </c>
      <c r="H480" s="24">
        <v>0</v>
      </c>
      <c r="I480" s="3">
        <v>105966268</v>
      </c>
      <c r="J480" s="3">
        <v>131171127</v>
      </c>
      <c r="K480" s="3"/>
      <c r="L480" s="3"/>
      <c r="M480" s="3"/>
      <c r="N480" s="3"/>
      <c r="O480" s="3"/>
      <c r="P480" s="25">
        <v>237137395</v>
      </c>
      <c r="Q480" s="26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26491566</v>
      </c>
      <c r="X480" s="3">
        <v>131171127</v>
      </c>
      <c r="Y480" s="3">
        <v>0</v>
      </c>
      <c r="Z480" s="3">
        <v>0</v>
      </c>
      <c r="AA480" s="3">
        <v>0</v>
      </c>
      <c r="AB480" s="3"/>
      <c r="AC480" s="27">
        <v>157662693</v>
      </c>
      <c r="AD480" s="28">
        <v>79474702</v>
      </c>
      <c r="AE480" s="135"/>
    </row>
    <row r="481" spans="1:31" x14ac:dyDescent="0.25">
      <c r="A481" s="20">
        <v>469</v>
      </c>
      <c r="B481" s="52"/>
      <c r="C481" s="134" t="str">
        <f>VLOOKUP(D481,[1]Hoja1!$A$2:$B$1115,2,0)</f>
        <v>19698</v>
      </c>
      <c r="D481" s="22">
        <v>891500269</v>
      </c>
      <c r="E481" s="22">
        <v>219819698</v>
      </c>
      <c r="F481" s="52" t="s">
        <v>637</v>
      </c>
      <c r="G481" s="24">
        <v>0</v>
      </c>
      <c r="H481" s="24">
        <v>0</v>
      </c>
      <c r="I481" s="3">
        <v>1804478880</v>
      </c>
      <c r="J481" s="3">
        <v>1938572629</v>
      </c>
      <c r="K481" s="3"/>
      <c r="L481" s="3"/>
      <c r="M481" s="3"/>
      <c r="N481" s="3"/>
      <c r="O481" s="3"/>
      <c r="P481" s="25">
        <v>3743051509</v>
      </c>
      <c r="Q481" s="26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451119720</v>
      </c>
      <c r="X481" s="3">
        <v>1938572629</v>
      </c>
      <c r="Y481" s="3">
        <v>0</v>
      </c>
      <c r="Z481" s="3">
        <v>0</v>
      </c>
      <c r="AA481" s="3">
        <v>0</v>
      </c>
      <c r="AB481" s="3"/>
      <c r="AC481" s="27">
        <v>2389692349</v>
      </c>
      <c r="AD481" s="28">
        <v>1353359160</v>
      </c>
      <c r="AE481" s="135"/>
    </row>
    <row r="482" spans="1:31" x14ac:dyDescent="0.25">
      <c r="A482" s="29">
        <v>470</v>
      </c>
      <c r="B482" s="52"/>
      <c r="C482" s="134" t="str">
        <f>VLOOKUP(D482,[1]Hoja1!$A$2:$B$1115,2,0)</f>
        <v>19701</v>
      </c>
      <c r="D482" s="22">
        <v>800095984</v>
      </c>
      <c r="E482" s="22">
        <v>210119701</v>
      </c>
      <c r="F482" s="52" t="s">
        <v>443</v>
      </c>
      <c r="G482" s="24">
        <v>0</v>
      </c>
      <c r="H482" s="24">
        <v>0</v>
      </c>
      <c r="I482" s="3">
        <v>140601202</v>
      </c>
      <c r="J482" s="3">
        <v>126165946</v>
      </c>
      <c r="K482" s="3"/>
      <c r="L482" s="3"/>
      <c r="M482" s="3"/>
      <c r="N482" s="3"/>
      <c r="O482" s="3"/>
      <c r="P482" s="25">
        <v>266767148</v>
      </c>
      <c r="Q482" s="26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35150301</v>
      </c>
      <c r="X482" s="3">
        <v>126165946</v>
      </c>
      <c r="Y482" s="3">
        <v>0</v>
      </c>
      <c r="Z482" s="3">
        <v>0</v>
      </c>
      <c r="AA482" s="3">
        <v>0</v>
      </c>
      <c r="AB482" s="3"/>
      <c r="AC482" s="27">
        <v>161316247</v>
      </c>
      <c r="AD482" s="28">
        <v>105450901</v>
      </c>
      <c r="AE482" s="135"/>
    </row>
    <row r="483" spans="1:31" x14ac:dyDescent="0.25">
      <c r="A483" s="20">
        <v>471</v>
      </c>
      <c r="B483" s="52"/>
      <c r="C483" s="134" t="str">
        <f>VLOOKUP(D483,[1]Hoja1!$A$2:$B$1115,2,0)</f>
        <v>19743</v>
      </c>
      <c r="D483" s="22">
        <v>800095986</v>
      </c>
      <c r="E483" s="22">
        <v>214319743</v>
      </c>
      <c r="F483" s="52" t="s">
        <v>638</v>
      </c>
      <c r="G483" s="24">
        <v>0</v>
      </c>
      <c r="H483" s="24">
        <v>0</v>
      </c>
      <c r="I483" s="3">
        <v>618193512</v>
      </c>
      <c r="J483" s="3">
        <v>734608479</v>
      </c>
      <c r="K483" s="3"/>
      <c r="L483" s="3"/>
      <c r="M483" s="3"/>
      <c r="N483" s="3"/>
      <c r="O483" s="3"/>
      <c r="P483" s="25">
        <v>1352801991</v>
      </c>
      <c r="Q483" s="26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154548378</v>
      </c>
      <c r="X483" s="3">
        <v>734608479</v>
      </c>
      <c r="Y483" s="3">
        <v>0</v>
      </c>
      <c r="Z483" s="3">
        <v>0</v>
      </c>
      <c r="AA483" s="3">
        <v>0</v>
      </c>
      <c r="AB483" s="3"/>
      <c r="AC483" s="27">
        <v>889156857</v>
      </c>
      <c r="AD483" s="28">
        <v>463645134</v>
      </c>
      <c r="AE483" s="135"/>
    </row>
    <row r="484" spans="1:31" x14ac:dyDescent="0.25">
      <c r="A484" s="29">
        <v>472</v>
      </c>
      <c r="B484" s="52"/>
      <c r="C484" s="134" t="str">
        <f>VLOOKUP(D484,[1]Hoja1!$A$2:$B$1115,2,0)</f>
        <v>19760</v>
      </c>
      <c r="D484" s="22">
        <v>891501277</v>
      </c>
      <c r="E484" s="22">
        <v>216019760</v>
      </c>
      <c r="F484" s="52" t="s">
        <v>639</v>
      </c>
      <c r="G484" s="24">
        <v>0</v>
      </c>
      <c r="H484" s="24">
        <v>0</v>
      </c>
      <c r="I484" s="3">
        <v>121564712</v>
      </c>
      <c r="J484" s="3">
        <v>165108651</v>
      </c>
      <c r="K484" s="3"/>
      <c r="L484" s="3"/>
      <c r="M484" s="3"/>
      <c r="N484" s="3"/>
      <c r="O484" s="3"/>
      <c r="P484" s="25">
        <v>286673363</v>
      </c>
      <c r="Q484" s="26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30391179</v>
      </c>
      <c r="X484" s="3">
        <v>165108651</v>
      </c>
      <c r="Y484" s="3">
        <v>0</v>
      </c>
      <c r="Z484" s="3">
        <v>0</v>
      </c>
      <c r="AA484" s="3">
        <v>0</v>
      </c>
      <c r="AB484" s="3"/>
      <c r="AC484" s="27">
        <v>195499830</v>
      </c>
      <c r="AD484" s="28">
        <v>91173533</v>
      </c>
      <c r="AE484" s="135"/>
    </row>
    <row r="485" spans="1:31" x14ac:dyDescent="0.25">
      <c r="A485" s="20">
        <v>473</v>
      </c>
      <c r="B485" s="52"/>
      <c r="C485" s="134" t="str">
        <f>VLOOKUP(D485,[1]Hoja1!$A$2:$B$1115,2,0)</f>
        <v>19780</v>
      </c>
      <c r="D485" s="22">
        <v>800117687</v>
      </c>
      <c r="E485" s="22">
        <v>218019780</v>
      </c>
      <c r="F485" s="52" t="s">
        <v>640</v>
      </c>
      <c r="G485" s="24">
        <v>0</v>
      </c>
      <c r="H485" s="24">
        <v>0</v>
      </c>
      <c r="I485" s="3">
        <v>628886560</v>
      </c>
      <c r="J485" s="3">
        <v>634241568</v>
      </c>
      <c r="K485" s="3"/>
      <c r="L485" s="3"/>
      <c r="M485" s="3"/>
      <c r="N485" s="3"/>
      <c r="O485" s="3"/>
      <c r="P485" s="25">
        <v>1263128128</v>
      </c>
      <c r="Q485" s="26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157221639</v>
      </c>
      <c r="X485" s="3">
        <v>634241568</v>
      </c>
      <c r="Y485" s="3">
        <v>0</v>
      </c>
      <c r="Z485" s="3">
        <v>0</v>
      </c>
      <c r="AA485" s="3">
        <v>0</v>
      </c>
      <c r="AB485" s="3"/>
      <c r="AC485" s="27">
        <v>791463207</v>
      </c>
      <c r="AD485" s="28">
        <v>471664921</v>
      </c>
      <c r="AE485" s="135"/>
    </row>
    <row r="486" spans="1:31" x14ac:dyDescent="0.25">
      <c r="A486" s="29">
        <v>474</v>
      </c>
      <c r="B486" s="52"/>
      <c r="C486" s="134" t="str">
        <f>VLOOKUP(D486,[1]Hoja1!$A$2:$B$1115,2,0)</f>
        <v>19785</v>
      </c>
      <c r="D486" s="22">
        <v>817003440</v>
      </c>
      <c r="E486" s="22">
        <v>218519785</v>
      </c>
      <c r="F486" s="52" t="s">
        <v>641</v>
      </c>
      <c r="G486" s="24">
        <v>0</v>
      </c>
      <c r="H486" s="24">
        <v>0</v>
      </c>
      <c r="I486" s="3">
        <v>119004802</v>
      </c>
      <c r="J486" s="3">
        <v>104128350</v>
      </c>
      <c r="K486" s="3"/>
      <c r="L486" s="3"/>
      <c r="M486" s="3"/>
      <c r="N486" s="3"/>
      <c r="O486" s="3"/>
      <c r="P486" s="25">
        <v>223133152</v>
      </c>
      <c r="Q486" s="26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29751201</v>
      </c>
      <c r="X486" s="3">
        <v>104128350</v>
      </c>
      <c r="Y486" s="3">
        <v>0</v>
      </c>
      <c r="Z486" s="3">
        <v>0</v>
      </c>
      <c r="AA486" s="3">
        <v>0</v>
      </c>
      <c r="AB486" s="3"/>
      <c r="AC486" s="27">
        <v>133879551</v>
      </c>
      <c r="AD486" s="28">
        <v>89253601</v>
      </c>
      <c r="AE486" s="135"/>
    </row>
    <row r="487" spans="1:31" x14ac:dyDescent="0.25">
      <c r="A487" s="20">
        <v>475</v>
      </c>
      <c r="B487" s="52"/>
      <c r="C487" s="134" t="str">
        <f>VLOOKUP(D487,[1]Hoja1!$A$2:$B$1115,2,0)</f>
        <v>19807</v>
      </c>
      <c r="D487" s="22">
        <v>891500742</v>
      </c>
      <c r="E487" s="22">
        <v>210719807</v>
      </c>
      <c r="F487" s="52" t="s">
        <v>642</v>
      </c>
      <c r="G487" s="24">
        <v>0</v>
      </c>
      <c r="H487" s="24">
        <v>0</v>
      </c>
      <c r="I487" s="3">
        <v>533273520</v>
      </c>
      <c r="J487" s="3">
        <v>590702657</v>
      </c>
      <c r="K487" s="3"/>
      <c r="L487" s="3"/>
      <c r="M487" s="3"/>
      <c r="N487" s="3"/>
      <c r="O487" s="3"/>
      <c r="P487" s="25">
        <v>1123976177</v>
      </c>
      <c r="Q487" s="26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133318380</v>
      </c>
      <c r="X487" s="3">
        <v>590702657</v>
      </c>
      <c r="Y487" s="3">
        <v>0</v>
      </c>
      <c r="Z487" s="3">
        <v>0</v>
      </c>
      <c r="AA487" s="3">
        <v>0</v>
      </c>
      <c r="AB487" s="3"/>
      <c r="AC487" s="27">
        <v>724021037</v>
      </c>
      <c r="AD487" s="28">
        <v>399955140</v>
      </c>
      <c r="AE487" s="135"/>
    </row>
    <row r="488" spans="1:31" x14ac:dyDescent="0.25">
      <c r="A488" s="29">
        <v>476</v>
      </c>
      <c r="B488" s="52"/>
      <c r="C488" s="134" t="str">
        <f>VLOOKUP(D488,[1]Hoja1!$A$2:$B$1115,2,0)</f>
        <v>19809</v>
      </c>
      <c r="D488" s="22">
        <v>800051167</v>
      </c>
      <c r="E488" s="22">
        <v>210919809</v>
      </c>
      <c r="F488" s="52" t="s">
        <v>643</v>
      </c>
      <c r="G488" s="24">
        <v>0</v>
      </c>
      <c r="H488" s="24">
        <v>0</v>
      </c>
      <c r="I488" s="3">
        <v>1623170304</v>
      </c>
      <c r="J488" s="3">
        <v>843118692</v>
      </c>
      <c r="K488" s="3"/>
      <c r="L488" s="3"/>
      <c r="M488" s="3"/>
      <c r="N488" s="3"/>
      <c r="O488" s="3"/>
      <c r="P488" s="25">
        <v>2466288996</v>
      </c>
      <c r="Q488" s="26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405792576</v>
      </c>
      <c r="X488" s="3">
        <v>769109978</v>
      </c>
      <c r="Y488" s="3">
        <v>0</v>
      </c>
      <c r="Z488" s="3">
        <v>0</v>
      </c>
      <c r="AA488" s="3">
        <v>0</v>
      </c>
      <c r="AB488" s="3"/>
      <c r="AC488" s="27">
        <v>1174902554</v>
      </c>
      <c r="AD488" s="28">
        <v>1291386442</v>
      </c>
      <c r="AE488" s="135"/>
    </row>
    <row r="489" spans="1:31" x14ac:dyDescent="0.25">
      <c r="A489" s="20">
        <v>477</v>
      </c>
      <c r="B489" s="52"/>
      <c r="C489" s="134" t="str">
        <f>VLOOKUP(D489,[1]Hoja1!$A$2:$B$1115,2,0)</f>
        <v>19821</v>
      </c>
      <c r="D489" s="22">
        <v>891500887</v>
      </c>
      <c r="E489" s="22">
        <v>212119821</v>
      </c>
      <c r="F489" s="52" t="s">
        <v>644</v>
      </c>
      <c r="G489" s="24">
        <v>0</v>
      </c>
      <c r="H489" s="24">
        <v>0</v>
      </c>
      <c r="I489" s="3">
        <v>813257728</v>
      </c>
      <c r="J489" s="3">
        <v>800951172</v>
      </c>
      <c r="K489" s="3"/>
      <c r="L489" s="3"/>
      <c r="M489" s="3"/>
      <c r="N489" s="3"/>
      <c r="O489" s="3"/>
      <c r="P489" s="25">
        <v>1614208900</v>
      </c>
      <c r="Q489" s="26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203314431</v>
      </c>
      <c r="X489" s="3">
        <v>666326086</v>
      </c>
      <c r="Y489" s="3">
        <v>0</v>
      </c>
      <c r="Z489" s="3">
        <v>0</v>
      </c>
      <c r="AA489" s="3">
        <v>0</v>
      </c>
      <c r="AB489" s="3"/>
      <c r="AC489" s="27">
        <v>869640517</v>
      </c>
      <c r="AD489" s="28">
        <v>744568383</v>
      </c>
      <c r="AE489" s="135"/>
    </row>
    <row r="490" spans="1:31" x14ac:dyDescent="0.25">
      <c r="A490" s="29">
        <v>478</v>
      </c>
      <c r="B490" s="52"/>
      <c r="C490" s="134" t="str">
        <f>VLOOKUP(D490,[1]Hoja1!$A$2:$B$1115,2,0)</f>
        <v>19824</v>
      </c>
      <c r="D490" s="22">
        <v>800031874</v>
      </c>
      <c r="E490" s="22">
        <v>212419824</v>
      </c>
      <c r="F490" s="52" t="s">
        <v>645</v>
      </c>
      <c r="G490" s="24">
        <v>0</v>
      </c>
      <c r="H490" s="24">
        <v>0</v>
      </c>
      <c r="I490" s="3">
        <v>509226248</v>
      </c>
      <c r="J490" s="3">
        <v>499501108</v>
      </c>
      <c r="K490" s="3"/>
      <c r="L490" s="3"/>
      <c r="M490" s="3"/>
      <c r="N490" s="3"/>
      <c r="O490" s="3"/>
      <c r="P490" s="25">
        <v>1008727356</v>
      </c>
      <c r="Q490" s="26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127306563</v>
      </c>
      <c r="X490" s="3">
        <v>499501108</v>
      </c>
      <c r="Y490" s="3">
        <v>0</v>
      </c>
      <c r="Z490" s="3">
        <v>0</v>
      </c>
      <c r="AA490" s="3">
        <v>0</v>
      </c>
      <c r="AB490" s="3"/>
      <c r="AC490" s="27">
        <v>626807671</v>
      </c>
      <c r="AD490" s="28">
        <v>381919685</v>
      </c>
      <c r="AE490" s="135"/>
    </row>
    <row r="491" spans="1:31" x14ac:dyDescent="0.25">
      <c r="A491" s="20">
        <v>479</v>
      </c>
      <c r="B491" s="52"/>
      <c r="C491" s="134" t="str">
        <f>VLOOKUP(D491,[1]Hoja1!$A$2:$B$1115,2,0)</f>
        <v>19845</v>
      </c>
      <c r="D491" s="22">
        <v>817002675</v>
      </c>
      <c r="E491" s="22">
        <v>214519845</v>
      </c>
      <c r="F491" s="52" t="s">
        <v>646</v>
      </c>
      <c r="G491" s="24">
        <v>0</v>
      </c>
      <c r="H491" s="24">
        <v>0</v>
      </c>
      <c r="I491" s="3">
        <v>257290060</v>
      </c>
      <c r="J491" s="3">
        <v>273610442</v>
      </c>
      <c r="K491" s="3"/>
      <c r="L491" s="3"/>
      <c r="M491" s="3"/>
      <c r="N491" s="3"/>
      <c r="O491" s="3"/>
      <c r="P491" s="25">
        <v>530900502</v>
      </c>
      <c r="Q491" s="26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64322514</v>
      </c>
      <c r="X491" s="3">
        <v>273610442</v>
      </c>
      <c r="Y491" s="3">
        <v>0</v>
      </c>
      <c r="Z491" s="3">
        <v>0</v>
      </c>
      <c r="AA491" s="3">
        <v>0</v>
      </c>
      <c r="AB491" s="3"/>
      <c r="AC491" s="27">
        <v>337932956</v>
      </c>
      <c r="AD491" s="28">
        <v>192967546</v>
      </c>
      <c r="AE491" s="135"/>
    </row>
    <row r="492" spans="1:31" x14ac:dyDescent="0.25">
      <c r="A492" s="29">
        <v>480</v>
      </c>
      <c r="B492" s="52"/>
      <c r="C492" s="134" t="str">
        <f>VLOOKUP(D492,[1]Hoja1!$A$2:$B$1115,2,0)</f>
        <v>20011</v>
      </c>
      <c r="D492" s="22">
        <v>800096561</v>
      </c>
      <c r="E492" s="22">
        <v>211120011</v>
      </c>
      <c r="F492" s="52" t="s">
        <v>647</v>
      </c>
      <c r="G492" s="24">
        <v>0</v>
      </c>
      <c r="H492" s="24">
        <v>0</v>
      </c>
      <c r="I492" s="3">
        <v>1878292032</v>
      </c>
      <c r="J492" s="3">
        <v>1858787027</v>
      </c>
      <c r="K492" s="3"/>
      <c r="L492" s="3"/>
      <c r="M492" s="3"/>
      <c r="N492" s="3"/>
      <c r="O492" s="3"/>
      <c r="P492" s="25">
        <v>3737079059</v>
      </c>
      <c r="Q492" s="26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469573008</v>
      </c>
      <c r="X492" s="3">
        <v>1858787027</v>
      </c>
      <c r="Y492" s="3">
        <v>0</v>
      </c>
      <c r="Z492" s="3">
        <v>0</v>
      </c>
      <c r="AA492" s="3">
        <v>0</v>
      </c>
      <c r="AB492" s="3"/>
      <c r="AC492" s="27">
        <v>2328360035</v>
      </c>
      <c r="AD492" s="28">
        <v>1408719024</v>
      </c>
      <c r="AE492" s="135"/>
    </row>
    <row r="493" spans="1:31" x14ac:dyDescent="0.25">
      <c r="A493" s="20">
        <v>481</v>
      </c>
      <c r="B493" s="52"/>
      <c r="C493" s="134" t="str">
        <f>VLOOKUP(D493,[1]Hoja1!$A$2:$B$1115,2,0)</f>
        <v>20013</v>
      </c>
      <c r="D493" s="22">
        <v>800096558</v>
      </c>
      <c r="E493" s="22">
        <v>211320013</v>
      </c>
      <c r="F493" s="52" t="s">
        <v>648</v>
      </c>
      <c r="G493" s="24">
        <v>0</v>
      </c>
      <c r="H493" s="24">
        <v>0</v>
      </c>
      <c r="I493" s="3">
        <v>2142663520</v>
      </c>
      <c r="J493" s="3">
        <v>1837790133</v>
      </c>
      <c r="K493" s="3"/>
      <c r="L493" s="3"/>
      <c r="M493" s="3"/>
      <c r="N493" s="37"/>
      <c r="O493" s="37"/>
      <c r="P493" s="25">
        <v>3980453653</v>
      </c>
      <c r="Q493" s="26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535665879</v>
      </c>
      <c r="X493" s="3">
        <v>1631431121</v>
      </c>
      <c r="Y493" s="3">
        <v>0</v>
      </c>
      <c r="Z493" s="3">
        <v>0</v>
      </c>
      <c r="AA493" s="3">
        <v>0</v>
      </c>
      <c r="AB493" s="3"/>
      <c r="AC493" s="27">
        <v>2167097000</v>
      </c>
      <c r="AD493" s="28">
        <v>1813356653</v>
      </c>
      <c r="AE493" s="135"/>
    </row>
    <row r="494" spans="1:31" x14ac:dyDescent="0.25">
      <c r="A494" s="29">
        <v>482</v>
      </c>
      <c r="B494" s="52"/>
      <c r="C494" s="134" t="str">
        <f>VLOOKUP(D494,[1]Hoja1!$A$2:$B$1115,2,0)</f>
        <v>20032</v>
      </c>
      <c r="D494" s="22">
        <v>892301541</v>
      </c>
      <c r="E494" s="22">
        <v>213220032</v>
      </c>
      <c r="F494" s="52" t="s">
        <v>649</v>
      </c>
      <c r="G494" s="24">
        <v>0</v>
      </c>
      <c r="H494" s="24">
        <v>0</v>
      </c>
      <c r="I494" s="3">
        <v>734320192</v>
      </c>
      <c r="J494" s="3">
        <v>687123366</v>
      </c>
      <c r="K494" s="3"/>
      <c r="L494" s="3"/>
      <c r="M494" s="3"/>
      <c r="N494" s="3"/>
      <c r="O494" s="3"/>
      <c r="P494" s="25">
        <v>1421443558</v>
      </c>
      <c r="Q494" s="26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183580047</v>
      </c>
      <c r="X494" s="3">
        <v>687123366</v>
      </c>
      <c r="Y494" s="3">
        <v>0</v>
      </c>
      <c r="Z494" s="3">
        <v>0</v>
      </c>
      <c r="AA494" s="3">
        <v>0</v>
      </c>
      <c r="AB494" s="3"/>
      <c r="AC494" s="27">
        <v>870703413</v>
      </c>
      <c r="AD494" s="28">
        <v>550740145</v>
      </c>
      <c r="AE494" s="135"/>
    </row>
    <row r="495" spans="1:31" x14ac:dyDescent="0.25">
      <c r="A495" s="20">
        <v>483</v>
      </c>
      <c r="B495" s="52"/>
      <c r="C495" s="134" t="str">
        <f>VLOOKUP(D495,[1]Hoja1!$A$2:$B$1115,2,0)</f>
        <v>20045</v>
      </c>
      <c r="D495" s="22">
        <v>800096576</v>
      </c>
      <c r="E495" s="22">
        <v>214520045</v>
      </c>
      <c r="F495" s="52" t="s">
        <v>650</v>
      </c>
      <c r="G495" s="24">
        <v>0</v>
      </c>
      <c r="H495" s="24">
        <v>0</v>
      </c>
      <c r="I495" s="3">
        <v>1015301264</v>
      </c>
      <c r="J495" s="3">
        <v>848180037</v>
      </c>
      <c r="K495" s="3"/>
      <c r="L495" s="3"/>
      <c r="M495" s="3"/>
      <c r="N495" s="3"/>
      <c r="O495" s="3"/>
      <c r="P495" s="25">
        <v>1863481301</v>
      </c>
      <c r="Q495" s="26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253825317</v>
      </c>
      <c r="X495" s="3">
        <v>848180037</v>
      </c>
      <c r="Y495" s="3">
        <v>0</v>
      </c>
      <c r="Z495" s="3">
        <v>0</v>
      </c>
      <c r="AA495" s="3">
        <v>0</v>
      </c>
      <c r="AB495" s="3"/>
      <c r="AC495" s="27">
        <v>1102005354</v>
      </c>
      <c r="AD495" s="28">
        <v>761475947</v>
      </c>
      <c r="AE495" s="135"/>
    </row>
    <row r="496" spans="1:31" x14ac:dyDescent="0.25">
      <c r="A496" s="29">
        <v>484</v>
      </c>
      <c r="B496" s="52"/>
      <c r="C496" s="134" t="str">
        <f>VLOOKUP(D496,[1]Hoja1!$A$2:$B$1115,2,0)</f>
        <v>20060</v>
      </c>
      <c r="D496" s="22">
        <v>892301130</v>
      </c>
      <c r="E496" s="22">
        <v>216020060</v>
      </c>
      <c r="F496" s="52" t="s">
        <v>651</v>
      </c>
      <c r="G496" s="24">
        <v>0</v>
      </c>
      <c r="H496" s="24">
        <v>0</v>
      </c>
      <c r="I496" s="3">
        <v>1219808912</v>
      </c>
      <c r="J496" s="3">
        <v>899683832</v>
      </c>
      <c r="K496" s="3"/>
      <c r="L496" s="3"/>
      <c r="M496" s="3"/>
      <c r="N496" s="3"/>
      <c r="O496" s="3"/>
      <c r="P496" s="25">
        <v>2119492744</v>
      </c>
      <c r="Q496" s="26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304952229</v>
      </c>
      <c r="X496" s="3">
        <v>899683832</v>
      </c>
      <c r="Y496" s="3">
        <v>0</v>
      </c>
      <c r="Z496" s="3">
        <v>0</v>
      </c>
      <c r="AA496" s="3">
        <v>0</v>
      </c>
      <c r="AB496" s="3"/>
      <c r="AC496" s="27">
        <v>1204636061</v>
      </c>
      <c r="AD496" s="28">
        <v>914856683</v>
      </c>
      <c r="AE496" s="135"/>
    </row>
    <row r="497" spans="1:31" x14ac:dyDescent="0.25">
      <c r="A497" s="20">
        <v>485</v>
      </c>
      <c r="B497" s="52"/>
      <c r="C497" s="134" t="str">
        <f>VLOOKUP(D497,[1]Hoja1!$A$2:$B$1115,2,0)</f>
        <v>20175</v>
      </c>
      <c r="D497" s="22">
        <v>892300815</v>
      </c>
      <c r="E497" s="22">
        <v>217520175</v>
      </c>
      <c r="F497" s="52" t="s">
        <v>652</v>
      </c>
      <c r="G497" s="24">
        <v>0</v>
      </c>
      <c r="H497" s="24">
        <v>0</v>
      </c>
      <c r="I497" s="3">
        <v>1354917056</v>
      </c>
      <c r="J497" s="3">
        <v>1155709082</v>
      </c>
      <c r="K497" s="3"/>
      <c r="L497" s="3"/>
      <c r="M497" s="3"/>
      <c r="N497" s="3"/>
      <c r="O497" s="3"/>
      <c r="P497" s="25">
        <v>2510626138</v>
      </c>
      <c r="Q497" s="26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338729265</v>
      </c>
      <c r="X497" s="3">
        <v>1155709082</v>
      </c>
      <c r="Y497" s="3">
        <v>0</v>
      </c>
      <c r="Z497" s="3">
        <v>0</v>
      </c>
      <c r="AA497" s="3">
        <v>0</v>
      </c>
      <c r="AB497" s="3"/>
      <c r="AC497" s="27">
        <v>1494438347</v>
      </c>
      <c r="AD497" s="28">
        <v>1016187791</v>
      </c>
      <c r="AE497" s="135"/>
    </row>
    <row r="498" spans="1:31" x14ac:dyDescent="0.25">
      <c r="A498" s="29">
        <v>486</v>
      </c>
      <c r="B498" s="52"/>
      <c r="C498" s="134" t="str">
        <f>VLOOKUP(D498,[1]Hoja1!$A$2:$B$1115,2,0)</f>
        <v>20178</v>
      </c>
      <c r="D498" s="22">
        <v>800096585</v>
      </c>
      <c r="E498" s="22">
        <v>217820178</v>
      </c>
      <c r="F498" s="52" t="s">
        <v>653</v>
      </c>
      <c r="G498" s="24">
        <v>0</v>
      </c>
      <c r="H498" s="24">
        <v>0</v>
      </c>
      <c r="I498" s="3">
        <v>865513536</v>
      </c>
      <c r="J498" s="3">
        <v>835079613</v>
      </c>
      <c r="K498" s="3"/>
      <c r="L498" s="3"/>
      <c r="M498" s="3"/>
      <c r="N498" s="3"/>
      <c r="O498" s="3"/>
      <c r="P498" s="25">
        <v>1700593149</v>
      </c>
      <c r="Q498" s="26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216378384</v>
      </c>
      <c r="X498" s="3">
        <v>835079613</v>
      </c>
      <c r="Y498" s="3">
        <v>0</v>
      </c>
      <c r="Z498" s="3">
        <v>0</v>
      </c>
      <c r="AA498" s="3">
        <v>0</v>
      </c>
      <c r="AB498" s="3"/>
      <c r="AC498" s="27">
        <v>1051457997</v>
      </c>
      <c r="AD498" s="28">
        <v>649135152</v>
      </c>
      <c r="AE498" s="135"/>
    </row>
    <row r="499" spans="1:31" x14ac:dyDescent="0.25">
      <c r="A499" s="20">
        <v>487</v>
      </c>
      <c r="B499" s="52"/>
      <c r="C499" s="134" t="str">
        <f>VLOOKUP(D499,[1]Hoja1!$A$2:$B$1115,2,0)</f>
        <v>20228</v>
      </c>
      <c r="D499" s="22">
        <v>800096580</v>
      </c>
      <c r="E499" s="22">
        <v>212820228</v>
      </c>
      <c r="F499" s="52" t="s">
        <v>654</v>
      </c>
      <c r="G499" s="24">
        <v>0</v>
      </c>
      <c r="H499" s="24">
        <v>0</v>
      </c>
      <c r="I499" s="3">
        <v>1065008464</v>
      </c>
      <c r="J499" s="3">
        <v>1002945018</v>
      </c>
      <c r="K499" s="3"/>
      <c r="L499" s="3"/>
      <c r="M499" s="3"/>
      <c r="N499" s="3"/>
      <c r="O499" s="3"/>
      <c r="P499" s="25">
        <v>2067953482</v>
      </c>
      <c r="Q499" s="26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266252115</v>
      </c>
      <c r="X499" s="3">
        <v>1002945018</v>
      </c>
      <c r="Y499" s="3">
        <v>0</v>
      </c>
      <c r="Z499" s="3">
        <v>0</v>
      </c>
      <c r="AA499" s="3">
        <v>0</v>
      </c>
      <c r="AB499" s="3"/>
      <c r="AC499" s="27">
        <v>1269197133</v>
      </c>
      <c r="AD499" s="28">
        <v>798756349</v>
      </c>
      <c r="AE499" s="135"/>
    </row>
    <row r="500" spans="1:31" x14ac:dyDescent="0.25">
      <c r="A500" s="29">
        <v>488</v>
      </c>
      <c r="B500" s="52"/>
      <c r="C500" s="134" t="str">
        <f>VLOOKUP(D500,[1]Hoja1!$A$2:$B$1115,2,0)</f>
        <v>20238</v>
      </c>
      <c r="D500" s="22">
        <v>800096587</v>
      </c>
      <c r="E500" s="22">
        <v>213820238</v>
      </c>
      <c r="F500" s="52" t="s">
        <v>655</v>
      </c>
      <c r="G500" s="24">
        <v>0</v>
      </c>
      <c r="H500" s="24">
        <v>0</v>
      </c>
      <c r="I500" s="3">
        <v>919477328</v>
      </c>
      <c r="J500" s="3">
        <v>731656970</v>
      </c>
      <c r="K500" s="3"/>
      <c r="L500" s="3"/>
      <c r="M500" s="3"/>
      <c r="N500" s="3"/>
      <c r="O500" s="3"/>
      <c r="P500" s="25">
        <v>1651134298</v>
      </c>
      <c r="Q500" s="26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229869333</v>
      </c>
      <c r="X500" s="3">
        <v>731656970</v>
      </c>
      <c r="Y500" s="3">
        <v>0</v>
      </c>
      <c r="Z500" s="3">
        <v>0</v>
      </c>
      <c r="AA500" s="3">
        <v>0</v>
      </c>
      <c r="AB500" s="3"/>
      <c r="AC500" s="27">
        <v>961526303</v>
      </c>
      <c r="AD500" s="28">
        <v>689607995</v>
      </c>
      <c r="AE500" s="135"/>
    </row>
    <row r="501" spans="1:31" x14ac:dyDescent="0.25">
      <c r="A501" s="20">
        <v>489</v>
      </c>
      <c r="B501" s="52"/>
      <c r="C501" s="134" t="str">
        <f>VLOOKUP(D501,[1]Hoja1!$A$2:$B$1115,2,0)</f>
        <v>20250</v>
      </c>
      <c r="D501" s="22">
        <v>800096592</v>
      </c>
      <c r="E501" s="22">
        <v>215020250</v>
      </c>
      <c r="F501" s="52" t="s">
        <v>656</v>
      </c>
      <c r="G501" s="24">
        <v>0</v>
      </c>
      <c r="H501" s="24">
        <v>0</v>
      </c>
      <c r="I501" s="3">
        <v>1224653056</v>
      </c>
      <c r="J501" s="3">
        <v>1278275191</v>
      </c>
      <c r="K501" s="3"/>
      <c r="L501" s="3"/>
      <c r="M501" s="3"/>
      <c r="N501" s="3"/>
      <c r="O501" s="3"/>
      <c r="P501" s="25">
        <v>2502928247</v>
      </c>
      <c r="Q501" s="26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306163263</v>
      </c>
      <c r="X501" s="3">
        <v>1278275191</v>
      </c>
      <c r="Y501" s="3">
        <v>0</v>
      </c>
      <c r="Z501" s="3">
        <v>0</v>
      </c>
      <c r="AA501" s="3">
        <v>0</v>
      </c>
      <c r="AB501" s="3"/>
      <c r="AC501" s="27">
        <v>1584438454</v>
      </c>
      <c r="AD501" s="28">
        <v>918489793</v>
      </c>
      <c r="AE501" s="135"/>
    </row>
    <row r="502" spans="1:31" x14ac:dyDescent="0.25">
      <c r="A502" s="29">
        <v>490</v>
      </c>
      <c r="B502" s="52"/>
      <c r="C502" s="134" t="str">
        <f>VLOOKUP(D502,[1]Hoja1!$A$2:$B$1115,2,0)</f>
        <v>20295</v>
      </c>
      <c r="D502" s="22">
        <v>800096595</v>
      </c>
      <c r="E502" s="22">
        <v>219520295</v>
      </c>
      <c r="F502" s="52" t="s">
        <v>657</v>
      </c>
      <c r="G502" s="24">
        <v>0</v>
      </c>
      <c r="H502" s="24">
        <v>0</v>
      </c>
      <c r="I502" s="3">
        <v>274291796</v>
      </c>
      <c r="J502" s="3">
        <v>287436930</v>
      </c>
      <c r="K502" s="3"/>
      <c r="L502" s="3"/>
      <c r="M502" s="3"/>
      <c r="N502" s="3"/>
      <c r="O502" s="3"/>
      <c r="P502" s="25">
        <v>561728726</v>
      </c>
      <c r="Q502" s="26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68572950</v>
      </c>
      <c r="X502" s="3">
        <v>287436930</v>
      </c>
      <c r="Y502" s="3">
        <v>0</v>
      </c>
      <c r="Z502" s="3">
        <v>0</v>
      </c>
      <c r="AA502" s="3">
        <v>0</v>
      </c>
      <c r="AB502" s="3"/>
      <c r="AC502" s="27">
        <v>356009880</v>
      </c>
      <c r="AD502" s="28">
        <v>205718846</v>
      </c>
      <c r="AE502" s="135"/>
    </row>
    <row r="503" spans="1:31" x14ac:dyDescent="0.25">
      <c r="A503" s="20">
        <v>491</v>
      </c>
      <c r="B503" s="52"/>
      <c r="C503" s="134" t="str">
        <f>VLOOKUP(D503,[1]Hoja1!$A$2:$B$1115,2,0)</f>
        <v>20310</v>
      </c>
      <c r="D503" s="22">
        <v>800096597</v>
      </c>
      <c r="E503" s="22">
        <v>211020310</v>
      </c>
      <c r="F503" s="52" t="s">
        <v>658</v>
      </c>
      <c r="G503" s="24">
        <v>0</v>
      </c>
      <c r="H503" s="24">
        <v>0</v>
      </c>
      <c r="I503" s="3">
        <v>91858588</v>
      </c>
      <c r="J503" s="3">
        <v>84281221</v>
      </c>
      <c r="K503" s="3"/>
      <c r="L503" s="3"/>
      <c r="M503" s="3"/>
      <c r="N503" s="3"/>
      <c r="O503" s="3"/>
      <c r="P503" s="25">
        <v>176139809</v>
      </c>
      <c r="Q503" s="26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22964646</v>
      </c>
      <c r="X503" s="3">
        <v>84281221</v>
      </c>
      <c r="Y503" s="3">
        <v>0</v>
      </c>
      <c r="Z503" s="3">
        <v>0</v>
      </c>
      <c r="AA503" s="3">
        <v>0</v>
      </c>
      <c r="AB503" s="3"/>
      <c r="AC503" s="27">
        <v>107245867</v>
      </c>
      <c r="AD503" s="28">
        <v>68893942</v>
      </c>
      <c r="AE503" s="135"/>
    </row>
    <row r="504" spans="1:31" x14ac:dyDescent="0.25">
      <c r="A504" s="29">
        <v>492</v>
      </c>
      <c r="B504" s="52"/>
      <c r="C504" s="134" t="str">
        <f>VLOOKUP(D504,[1]Hoja1!$A$2:$B$1115,2,0)</f>
        <v>20383</v>
      </c>
      <c r="D504" s="22">
        <v>800096599</v>
      </c>
      <c r="E504" s="22">
        <v>218320383</v>
      </c>
      <c r="F504" s="52" t="s">
        <v>659</v>
      </c>
      <c r="G504" s="24">
        <v>0</v>
      </c>
      <c r="H504" s="24">
        <v>0</v>
      </c>
      <c r="I504" s="3">
        <v>451231464</v>
      </c>
      <c r="J504" s="3">
        <v>405483805</v>
      </c>
      <c r="K504" s="3"/>
      <c r="L504" s="3"/>
      <c r="M504" s="3"/>
      <c r="N504" s="3"/>
      <c r="O504" s="3"/>
      <c r="P504" s="25">
        <v>856715269</v>
      </c>
      <c r="Q504" s="26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112807866</v>
      </c>
      <c r="X504" s="3">
        <v>405483805</v>
      </c>
      <c r="Y504" s="3">
        <v>0</v>
      </c>
      <c r="Z504" s="3">
        <v>0</v>
      </c>
      <c r="AA504" s="3">
        <v>0</v>
      </c>
      <c r="AB504" s="3"/>
      <c r="AC504" s="27">
        <v>518291671</v>
      </c>
      <c r="AD504" s="28">
        <v>338423598</v>
      </c>
      <c r="AE504" s="135"/>
    </row>
    <row r="505" spans="1:31" x14ac:dyDescent="0.25">
      <c r="A505" s="20">
        <v>493</v>
      </c>
      <c r="B505" s="52"/>
      <c r="C505" s="134" t="str">
        <f>VLOOKUP(D505,[1]Hoja1!$A$2:$B$1115,2,0)</f>
        <v>20400</v>
      </c>
      <c r="D505" s="22">
        <v>800108683</v>
      </c>
      <c r="E505" s="22">
        <v>210020400</v>
      </c>
      <c r="F505" s="52" t="s">
        <v>660</v>
      </c>
      <c r="G505" s="24">
        <v>0</v>
      </c>
      <c r="H505" s="24">
        <v>0</v>
      </c>
      <c r="I505" s="3">
        <v>1325168512</v>
      </c>
      <c r="J505" s="3">
        <v>986702665</v>
      </c>
      <c r="K505" s="3"/>
      <c r="L505" s="3"/>
      <c r="M505" s="3"/>
      <c r="N505" s="3"/>
      <c r="O505" s="3"/>
      <c r="P505" s="25">
        <v>2311871177</v>
      </c>
      <c r="Q505" s="26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331292127</v>
      </c>
      <c r="X505" s="3">
        <v>986702665</v>
      </c>
      <c r="Y505" s="3">
        <v>0</v>
      </c>
      <c r="Z505" s="3">
        <v>0</v>
      </c>
      <c r="AA505" s="3">
        <v>0</v>
      </c>
      <c r="AB505" s="3"/>
      <c r="AC505" s="27">
        <v>1317994792</v>
      </c>
      <c r="AD505" s="28">
        <v>993876385</v>
      </c>
      <c r="AE505" s="135"/>
    </row>
    <row r="506" spans="1:31" x14ac:dyDescent="0.25">
      <c r="A506" s="29">
        <v>494</v>
      </c>
      <c r="B506" s="52"/>
      <c r="C506" s="134" t="str">
        <f>VLOOKUP(D506,[1]Hoja1!$A$2:$B$1115,2,0)</f>
        <v>20443</v>
      </c>
      <c r="D506" s="22">
        <v>892301761</v>
      </c>
      <c r="E506" s="22">
        <v>214320443</v>
      </c>
      <c r="F506" s="52" t="s">
        <v>661</v>
      </c>
      <c r="G506" s="24">
        <v>0</v>
      </c>
      <c r="H506" s="24">
        <v>0</v>
      </c>
      <c r="I506" s="3">
        <v>333070028</v>
      </c>
      <c r="J506" s="3">
        <v>312493353</v>
      </c>
      <c r="K506" s="3"/>
      <c r="L506" s="3"/>
      <c r="M506" s="3"/>
      <c r="N506" s="3"/>
      <c r="O506" s="3"/>
      <c r="P506" s="25">
        <v>645563381</v>
      </c>
      <c r="Q506" s="26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83267508</v>
      </c>
      <c r="X506" s="3">
        <v>312493353</v>
      </c>
      <c r="Y506" s="3">
        <v>0</v>
      </c>
      <c r="Z506" s="3">
        <v>0</v>
      </c>
      <c r="AA506" s="3">
        <v>0</v>
      </c>
      <c r="AB506" s="3"/>
      <c r="AC506" s="27">
        <v>395760861</v>
      </c>
      <c r="AD506" s="28">
        <v>249802520</v>
      </c>
      <c r="AE506" s="135"/>
    </row>
    <row r="507" spans="1:31" x14ac:dyDescent="0.25">
      <c r="A507" s="20">
        <v>495</v>
      </c>
      <c r="B507" s="52"/>
      <c r="C507" s="134" t="str">
        <f>VLOOKUP(D507,[1]Hoja1!$A$2:$B$1115,2,0)</f>
        <v>20517</v>
      </c>
      <c r="D507" s="22">
        <v>800096610</v>
      </c>
      <c r="E507" s="22">
        <v>211720517</v>
      </c>
      <c r="F507" s="52" t="s">
        <v>662</v>
      </c>
      <c r="G507" s="24">
        <v>0</v>
      </c>
      <c r="H507" s="24">
        <v>0</v>
      </c>
      <c r="I507" s="3">
        <v>475560552</v>
      </c>
      <c r="J507" s="3">
        <v>385532103</v>
      </c>
      <c r="K507" s="3"/>
      <c r="L507" s="3"/>
      <c r="M507" s="3"/>
      <c r="N507" s="37"/>
      <c r="O507" s="37"/>
      <c r="P507" s="25">
        <v>861092655</v>
      </c>
      <c r="Q507" s="26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118890138</v>
      </c>
      <c r="X507" s="3">
        <v>385532103</v>
      </c>
      <c r="Y507" s="3">
        <v>0</v>
      </c>
      <c r="Z507" s="3">
        <v>0</v>
      </c>
      <c r="AA507" s="3">
        <v>0</v>
      </c>
      <c r="AB507" s="3"/>
      <c r="AC507" s="27">
        <v>504422241</v>
      </c>
      <c r="AD507" s="28">
        <v>356670414</v>
      </c>
      <c r="AE507" s="135"/>
    </row>
    <row r="508" spans="1:31" x14ac:dyDescent="0.25">
      <c r="A508" s="29">
        <v>496</v>
      </c>
      <c r="B508" s="52"/>
      <c r="C508" s="134" t="str">
        <f>VLOOKUP(D508,[1]Hoja1!$A$2:$B$1115,2,0)</f>
        <v>20550</v>
      </c>
      <c r="D508" s="22">
        <v>800096613</v>
      </c>
      <c r="E508" s="22">
        <v>215020550</v>
      </c>
      <c r="F508" s="52" t="s">
        <v>663</v>
      </c>
      <c r="G508" s="24">
        <v>0</v>
      </c>
      <c r="H508" s="24">
        <v>0</v>
      </c>
      <c r="I508" s="3">
        <v>617935608</v>
      </c>
      <c r="J508" s="3">
        <v>531478303</v>
      </c>
      <c r="K508" s="3"/>
      <c r="L508" s="3"/>
      <c r="M508" s="3"/>
      <c r="N508" s="3"/>
      <c r="O508" s="3"/>
      <c r="P508" s="25">
        <v>1149413911</v>
      </c>
      <c r="Q508" s="26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154483902</v>
      </c>
      <c r="X508" s="3">
        <v>531478303</v>
      </c>
      <c r="Y508" s="3">
        <v>0</v>
      </c>
      <c r="Z508" s="3">
        <v>0</v>
      </c>
      <c r="AA508" s="3">
        <v>0</v>
      </c>
      <c r="AB508" s="3"/>
      <c r="AC508" s="27">
        <v>685962205</v>
      </c>
      <c r="AD508" s="28">
        <v>463451706</v>
      </c>
      <c r="AE508" s="135"/>
    </row>
    <row r="509" spans="1:31" x14ac:dyDescent="0.25">
      <c r="A509" s="20">
        <v>497</v>
      </c>
      <c r="B509" s="52"/>
      <c r="C509" s="134" t="str">
        <f>VLOOKUP(D509,[1]Hoja1!$A$2:$B$1115,2,0)</f>
        <v>20570</v>
      </c>
      <c r="D509" s="22">
        <v>824001624</v>
      </c>
      <c r="E509" s="22">
        <v>217020570</v>
      </c>
      <c r="F509" s="52" t="s">
        <v>664</v>
      </c>
      <c r="G509" s="24">
        <v>0</v>
      </c>
      <c r="H509" s="24">
        <v>0</v>
      </c>
      <c r="I509" s="3">
        <v>1839080992</v>
      </c>
      <c r="J509" s="3">
        <v>1170093000</v>
      </c>
      <c r="K509" s="3"/>
      <c r="L509" s="3"/>
      <c r="M509" s="3"/>
      <c r="N509" s="3"/>
      <c r="O509" s="3"/>
      <c r="P509" s="25">
        <v>3009173992</v>
      </c>
      <c r="Q509" s="26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459770247</v>
      </c>
      <c r="X509" s="3">
        <v>1170093000</v>
      </c>
      <c r="Y509" s="3">
        <v>0</v>
      </c>
      <c r="Z509" s="3">
        <v>0</v>
      </c>
      <c r="AA509" s="3">
        <v>0</v>
      </c>
      <c r="AB509" s="3"/>
      <c r="AC509" s="27">
        <v>1629863247</v>
      </c>
      <c r="AD509" s="28">
        <v>1379310745</v>
      </c>
      <c r="AE509" s="135"/>
    </row>
    <row r="510" spans="1:31" x14ac:dyDescent="0.25">
      <c r="A510" s="29">
        <v>498</v>
      </c>
      <c r="B510" s="52"/>
      <c r="C510" s="134" t="str">
        <f>VLOOKUP(D510,[1]Hoja1!$A$2:$B$1115,2,0)</f>
        <v>20614</v>
      </c>
      <c r="D510" s="22">
        <v>892300123</v>
      </c>
      <c r="E510" s="22">
        <v>211420614</v>
      </c>
      <c r="F510" s="52" t="s">
        <v>665</v>
      </c>
      <c r="G510" s="24">
        <v>0</v>
      </c>
      <c r="H510" s="24">
        <v>0</v>
      </c>
      <c r="I510" s="3">
        <v>381574824</v>
      </c>
      <c r="J510" s="3">
        <v>424457160</v>
      </c>
      <c r="K510" s="3"/>
      <c r="L510" s="3"/>
      <c r="M510" s="3"/>
      <c r="N510" s="3"/>
      <c r="O510" s="3"/>
      <c r="P510" s="25">
        <v>806031984</v>
      </c>
      <c r="Q510" s="26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95393706</v>
      </c>
      <c r="X510" s="3">
        <v>424457160</v>
      </c>
      <c r="Y510" s="3">
        <v>0</v>
      </c>
      <c r="Z510" s="3">
        <v>0</v>
      </c>
      <c r="AA510" s="3">
        <v>0</v>
      </c>
      <c r="AB510" s="3"/>
      <c r="AC510" s="27">
        <v>519850866</v>
      </c>
      <c r="AD510" s="28">
        <v>286181118</v>
      </c>
      <c r="AE510" s="135"/>
    </row>
    <row r="511" spans="1:31" x14ac:dyDescent="0.25">
      <c r="A511" s="20">
        <v>499</v>
      </c>
      <c r="B511" s="52"/>
      <c r="C511" s="134" t="str">
        <f>VLOOKUP(D511,[1]Hoja1!$A$2:$B$1115,2,0)</f>
        <v>20621</v>
      </c>
      <c r="D511" s="22">
        <v>800096605</v>
      </c>
      <c r="E511" s="22">
        <v>212120621</v>
      </c>
      <c r="F511" s="52" t="s">
        <v>666</v>
      </c>
      <c r="G511" s="24">
        <v>0</v>
      </c>
      <c r="H511" s="24">
        <v>0</v>
      </c>
      <c r="I511" s="3">
        <v>834365840</v>
      </c>
      <c r="J511" s="3">
        <v>808932254</v>
      </c>
      <c r="K511" s="3"/>
      <c r="L511" s="3"/>
      <c r="M511" s="3"/>
      <c r="N511" s="3"/>
      <c r="O511" s="3"/>
      <c r="P511" s="25">
        <v>1643298094</v>
      </c>
      <c r="Q511" s="26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208591461</v>
      </c>
      <c r="X511" s="3">
        <v>778711376</v>
      </c>
      <c r="Y511" s="3">
        <v>0</v>
      </c>
      <c r="Z511" s="3">
        <v>0</v>
      </c>
      <c r="AA511" s="3">
        <v>0</v>
      </c>
      <c r="AB511" s="3"/>
      <c r="AC511" s="27">
        <v>987302837</v>
      </c>
      <c r="AD511" s="28">
        <v>655995257</v>
      </c>
      <c r="AE511" s="135"/>
    </row>
    <row r="512" spans="1:31" x14ac:dyDescent="0.25">
      <c r="A512" s="29">
        <v>500</v>
      </c>
      <c r="B512" s="52"/>
      <c r="C512" s="134" t="str">
        <f>VLOOKUP(D512,[1]Hoja1!$A$2:$B$1115,2,0)</f>
        <v>20710</v>
      </c>
      <c r="D512" s="22">
        <v>800096619</v>
      </c>
      <c r="E512" s="22">
        <v>211020710</v>
      </c>
      <c r="F512" s="52" t="s">
        <v>667</v>
      </c>
      <c r="G512" s="24">
        <v>0</v>
      </c>
      <c r="H512" s="24">
        <v>0</v>
      </c>
      <c r="I512" s="3">
        <v>494215264</v>
      </c>
      <c r="J512" s="3">
        <v>483252229</v>
      </c>
      <c r="K512" s="3"/>
      <c r="L512" s="3"/>
      <c r="M512" s="3"/>
      <c r="N512" s="3"/>
      <c r="O512" s="3"/>
      <c r="P512" s="25">
        <v>977467493</v>
      </c>
      <c r="Q512" s="26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123553815</v>
      </c>
      <c r="X512" s="3">
        <v>483252229</v>
      </c>
      <c r="Y512" s="3">
        <v>0</v>
      </c>
      <c r="Z512" s="3">
        <v>0</v>
      </c>
      <c r="AA512" s="3">
        <v>0</v>
      </c>
      <c r="AB512" s="3"/>
      <c r="AC512" s="27">
        <v>606806044</v>
      </c>
      <c r="AD512" s="28">
        <v>370661449</v>
      </c>
      <c r="AE512" s="135"/>
    </row>
    <row r="513" spans="1:31" x14ac:dyDescent="0.25">
      <c r="A513" s="20">
        <v>501</v>
      </c>
      <c r="B513" s="52"/>
      <c r="C513" s="134" t="str">
        <f>VLOOKUP(D513,[1]Hoja1!$A$2:$B$1115,2,0)</f>
        <v>20750</v>
      </c>
      <c r="D513" s="22">
        <v>800096623</v>
      </c>
      <c r="E513" s="22">
        <v>215020750</v>
      </c>
      <c r="F513" s="52" t="s">
        <v>668</v>
      </c>
      <c r="G513" s="24">
        <v>0</v>
      </c>
      <c r="H513" s="24">
        <v>0</v>
      </c>
      <c r="I513" s="3">
        <v>499954944</v>
      </c>
      <c r="J513" s="3">
        <v>511736694</v>
      </c>
      <c r="K513" s="3"/>
      <c r="L513" s="3"/>
      <c r="M513" s="3"/>
      <c r="N513" s="3"/>
      <c r="O513" s="3"/>
      <c r="P513" s="25">
        <v>1011691638</v>
      </c>
      <c r="Q513" s="26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124988736</v>
      </c>
      <c r="X513" s="3">
        <v>511736694</v>
      </c>
      <c r="Y513" s="3">
        <v>0</v>
      </c>
      <c r="Z513" s="3">
        <v>0</v>
      </c>
      <c r="AA513" s="3">
        <v>0</v>
      </c>
      <c r="AB513" s="3"/>
      <c r="AC513" s="27">
        <v>636725430</v>
      </c>
      <c r="AD513" s="28">
        <v>374966208</v>
      </c>
      <c r="AE513" s="135"/>
    </row>
    <row r="514" spans="1:31" x14ac:dyDescent="0.25">
      <c r="A514" s="29">
        <v>502</v>
      </c>
      <c r="B514" s="52"/>
      <c r="C514" s="134" t="str">
        <f>VLOOKUP(D514,[1]Hoja1!$A$2:$B$1115,2,0)</f>
        <v>20770</v>
      </c>
      <c r="D514" s="22">
        <v>892301093</v>
      </c>
      <c r="E514" s="22">
        <v>217020770</v>
      </c>
      <c r="F514" s="52" t="s">
        <v>669</v>
      </c>
      <c r="G514" s="24">
        <v>0</v>
      </c>
      <c r="H514" s="24">
        <v>0</v>
      </c>
      <c r="I514" s="3">
        <v>669713088</v>
      </c>
      <c r="J514" s="3">
        <v>655025114</v>
      </c>
      <c r="K514" s="3"/>
      <c r="L514" s="3"/>
      <c r="M514" s="3"/>
      <c r="N514" s="3"/>
      <c r="O514" s="3"/>
      <c r="P514" s="25">
        <v>1324738202</v>
      </c>
      <c r="Q514" s="26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167428272</v>
      </c>
      <c r="X514" s="3">
        <v>655025114</v>
      </c>
      <c r="Y514" s="3">
        <v>0</v>
      </c>
      <c r="Z514" s="3">
        <v>0</v>
      </c>
      <c r="AA514" s="3">
        <v>0</v>
      </c>
      <c r="AB514" s="3"/>
      <c r="AC514" s="27">
        <v>822453386</v>
      </c>
      <c r="AD514" s="28">
        <v>502284816</v>
      </c>
      <c r="AE514" s="135"/>
    </row>
    <row r="515" spans="1:31" x14ac:dyDescent="0.25">
      <c r="A515" s="20">
        <v>503</v>
      </c>
      <c r="B515" s="52"/>
      <c r="C515" s="134" t="str">
        <f>VLOOKUP(D515,[1]Hoja1!$A$2:$B$1115,2,0)</f>
        <v>20787</v>
      </c>
      <c r="D515" s="22">
        <v>800096626</v>
      </c>
      <c r="E515" s="22">
        <v>218720787</v>
      </c>
      <c r="F515" s="52" t="s">
        <v>670</v>
      </c>
      <c r="G515" s="24">
        <v>0</v>
      </c>
      <c r="H515" s="24">
        <v>0</v>
      </c>
      <c r="I515" s="3">
        <v>525006016</v>
      </c>
      <c r="J515" s="3">
        <v>513141642</v>
      </c>
      <c r="K515" s="3"/>
      <c r="L515" s="3"/>
      <c r="M515" s="3"/>
      <c r="N515" s="3"/>
      <c r="O515" s="3"/>
      <c r="P515" s="25">
        <v>1038147658</v>
      </c>
      <c r="Q515" s="26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131251503</v>
      </c>
      <c r="X515" s="3">
        <v>513141642</v>
      </c>
      <c r="Y515" s="3">
        <v>0</v>
      </c>
      <c r="Z515" s="3">
        <v>0</v>
      </c>
      <c r="AA515" s="3">
        <v>0</v>
      </c>
      <c r="AB515" s="3"/>
      <c r="AC515" s="27">
        <v>644393145</v>
      </c>
      <c r="AD515" s="28">
        <v>393754513</v>
      </c>
      <c r="AE515" s="135"/>
    </row>
    <row r="516" spans="1:31" x14ac:dyDescent="0.25">
      <c r="A516" s="29">
        <v>504</v>
      </c>
      <c r="B516" s="52"/>
      <c r="C516" s="134" t="str">
        <f>VLOOKUP(D516,[1]Hoja1!$A$2:$B$1115,2,0)</f>
        <v>23068</v>
      </c>
      <c r="D516" s="22">
        <v>800096737</v>
      </c>
      <c r="E516" s="22">
        <v>216823068</v>
      </c>
      <c r="F516" s="52" t="s">
        <v>671</v>
      </c>
      <c r="G516" s="24">
        <v>0</v>
      </c>
      <c r="H516" s="24">
        <v>0</v>
      </c>
      <c r="I516" s="3">
        <v>1788429216</v>
      </c>
      <c r="J516" s="3">
        <v>1478509585</v>
      </c>
      <c r="K516" s="3"/>
      <c r="L516" s="3"/>
      <c r="M516" s="3"/>
      <c r="N516" s="3"/>
      <c r="O516" s="3"/>
      <c r="P516" s="25">
        <v>3266938801</v>
      </c>
      <c r="Q516" s="26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447107304</v>
      </c>
      <c r="X516" s="3">
        <v>1478509585</v>
      </c>
      <c r="Y516" s="3">
        <v>0</v>
      </c>
      <c r="Z516" s="3">
        <v>0</v>
      </c>
      <c r="AA516" s="3">
        <v>0</v>
      </c>
      <c r="AB516" s="3"/>
      <c r="AC516" s="27">
        <v>1925616889</v>
      </c>
      <c r="AD516" s="28">
        <v>1341321912</v>
      </c>
      <c r="AE516" s="135"/>
    </row>
    <row r="517" spans="1:31" x14ac:dyDescent="0.25">
      <c r="A517" s="20">
        <v>505</v>
      </c>
      <c r="B517" s="52"/>
      <c r="C517" s="134" t="str">
        <f>VLOOKUP(D517,[1]Hoja1!$A$2:$B$1115,2,0)</f>
        <v>23079</v>
      </c>
      <c r="D517" s="22">
        <v>800096739</v>
      </c>
      <c r="E517" s="22">
        <v>217923079</v>
      </c>
      <c r="F517" s="52" t="s">
        <v>461</v>
      </c>
      <c r="G517" s="24">
        <v>0</v>
      </c>
      <c r="H517" s="24">
        <v>0</v>
      </c>
      <c r="I517" s="3">
        <v>770015352</v>
      </c>
      <c r="J517" s="3">
        <v>618936980</v>
      </c>
      <c r="K517" s="3"/>
      <c r="L517" s="3"/>
      <c r="M517" s="3"/>
      <c r="N517" s="3"/>
      <c r="O517" s="3"/>
      <c r="P517" s="25">
        <v>1388952332</v>
      </c>
      <c r="Q517" s="26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192503838</v>
      </c>
      <c r="X517" s="3">
        <v>618936980</v>
      </c>
      <c r="Y517" s="3">
        <v>0</v>
      </c>
      <c r="Z517" s="3">
        <v>0</v>
      </c>
      <c r="AA517" s="3">
        <v>0</v>
      </c>
      <c r="AB517" s="3"/>
      <c r="AC517" s="27">
        <v>811440818</v>
      </c>
      <c r="AD517" s="28">
        <v>577511514</v>
      </c>
      <c r="AE517" s="135"/>
    </row>
    <row r="518" spans="1:31" x14ac:dyDescent="0.25">
      <c r="A518" s="29">
        <v>506</v>
      </c>
      <c r="B518" s="52"/>
      <c r="C518" s="134" t="str">
        <f>VLOOKUP(D518,[1]Hoja1!$A$2:$B$1115,2,0)</f>
        <v>23090</v>
      </c>
      <c r="D518" s="22">
        <v>800096740</v>
      </c>
      <c r="E518" s="22">
        <v>219023090</v>
      </c>
      <c r="F518" s="52" t="s">
        <v>672</v>
      </c>
      <c r="G518" s="24">
        <v>0</v>
      </c>
      <c r="H518" s="24">
        <v>0</v>
      </c>
      <c r="I518" s="3">
        <v>979358992</v>
      </c>
      <c r="J518" s="3">
        <v>724149084</v>
      </c>
      <c r="K518" s="3"/>
      <c r="L518" s="3"/>
      <c r="M518" s="3"/>
      <c r="N518" s="3"/>
      <c r="O518" s="3"/>
      <c r="P518" s="25">
        <v>1703508076</v>
      </c>
      <c r="Q518" s="26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244839747</v>
      </c>
      <c r="X518" s="3">
        <v>724149084</v>
      </c>
      <c r="Y518" s="3">
        <v>0</v>
      </c>
      <c r="Z518" s="3">
        <v>0</v>
      </c>
      <c r="AA518" s="3">
        <v>0</v>
      </c>
      <c r="AB518" s="3"/>
      <c r="AC518" s="27">
        <v>968988831</v>
      </c>
      <c r="AD518" s="28">
        <v>734519245</v>
      </c>
      <c r="AE518" s="135"/>
    </row>
    <row r="519" spans="1:31" x14ac:dyDescent="0.25">
      <c r="A519" s="20">
        <v>507</v>
      </c>
      <c r="B519" s="52"/>
      <c r="C519" s="134" t="str">
        <f>VLOOKUP(D519,[1]Hoja1!$A$2:$B$1115,2,0)</f>
        <v>23162</v>
      </c>
      <c r="D519" s="22">
        <v>800096744</v>
      </c>
      <c r="E519" s="22">
        <v>216223162</v>
      </c>
      <c r="F519" s="52" t="s">
        <v>673</v>
      </c>
      <c r="G519" s="24">
        <v>0</v>
      </c>
      <c r="H519" s="24">
        <v>0</v>
      </c>
      <c r="I519" s="3">
        <v>1907582880</v>
      </c>
      <c r="J519" s="3">
        <v>1848663560</v>
      </c>
      <c r="K519" s="3"/>
      <c r="L519" s="3"/>
      <c r="M519" s="3"/>
      <c r="N519" s="3"/>
      <c r="O519" s="3"/>
      <c r="P519" s="25">
        <v>3756246440</v>
      </c>
      <c r="Q519" s="26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476895720</v>
      </c>
      <c r="X519" s="3">
        <v>1848663560</v>
      </c>
      <c r="Y519" s="3">
        <v>0</v>
      </c>
      <c r="Z519" s="3">
        <v>0</v>
      </c>
      <c r="AA519" s="3">
        <v>0</v>
      </c>
      <c r="AB519" s="3"/>
      <c r="AC519" s="27">
        <v>2325559280</v>
      </c>
      <c r="AD519" s="28">
        <v>1430687160</v>
      </c>
      <c r="AE519" s="135"/>
    </row>
    <row r="520" spans="1:31" x14ac:dyDescent="0.25">
      <c r="A520" s="29">
        <v>508</v>
      </c>
      <c r="B520" s="52"/>
      <c r="C520" s="134" t="str">
        <f>VLOOKUP(D520,[1]Hoja1!$A$2:$B$1115,2,0)</f>
        <v>23168</v>
      </c>
      <c r="D520" s="22">
        <v>800096750</v>
      </c>
      <c r="E520" s="22">
        <v>216823168</v>
      </c>
      <c r="F520" s="52" t="s">
        <v>674</v>
      </c>
      <c r="G520" s="24">
        <v>0</v>
      </c>
      <c r="H520" s="24">
        <v>0</v>
      </c>
      <c r="I520" s="3">
        <v>409921984</v>
      </c>
      <c r="J520" s="3">
        <v>354853883</v>
      </c>
      <c r="K520" s="3"/>
      <c r="L520" s="3"/>
      <c r="M520" s="3"/>
      <c r="N520" s="3"/>
      <c r="O520" s="3"/>
      <c r="P520" s="25">
        <v>764775867</v>
      </c>
      <c r="Q520" s="26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102480495</v>
      </c>
      <c r="X520" s="3">
        <v>354853883</v>
      </c>
      <c r="Y520" s="3">
        <v>0</v>
      </c>
      <c r="Z520" s="3">
        <v>0</v>
      </c>
      <c r="AA520" s="3">
        <v>0</v>
      </c>
      <c r="AB520" s="3"/>
      <c r="AC520" s="27">
        <v>457334378</v>
      </c>
      <c r="AD520" s="28">
        <v>307441489</v>
      </c>
      <c r="AE520" s="135"/>
    </row>
    <row r="521" spans="1:31" x14ac:dyDescent="0.25">
      <c r="A521" s="20">
        <v>509</v>
      </c>
      <c r="B521" s="52"/>
      <c r="C521" s="134" t="str">
        <f>VLOOKUP(D521,[1]Hoja1!$A$2:$B$1115,2,0)</f>
        <v>23182</v>
      </c>
      <c r="D521" s="22">
        <v>800096753</v>
      </c>
      <c r="E521" s="22">
        <v>218223182</v>
      </c>
      <c r="F521" s="52" t="s">
        <v>675</v>
      </c>
      <c r="G521" s="24">
        <v>0</v>
      </c>
      <c r="H521" s="24">
        <v>0</v>
      </c>
      <c r="I521" s="3">
        <v>1007530944</v>
      </c>
      <c r="J521" s="3">
        <v>1065651404</v>
      </c>
      <c r="K521" s="3"/>
      <c r="L521" s="3"/>
      <c r="M521" s="3"/>
      <c r="N521" s="3"/>
      <c r="O521" s="3"/>
      <c r="P521" s="25">
        <v>2073182348</v>
      </c>
      <c r="Q521" s="26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251882736</v>
      </c>
      <c r="X521" s="3">
        <v>1065651404</v>
      </c>
      <c r="Y521" s="3">
        <v>0</v>
      </c>
      <c r="Z521" s="3">
        <v>0</v>
      </c>
      <c r="AA521" s="3">
        <v>0</v>
      </c>
      <c r="AB521" s="3"/>
      <c r="AC521" s="27">
        <v>1317534140</v>
      </c>
      <c r="AD521" s="28">
        <v>755648208</v>
      </c>
      <c r="AE521" s="135"/>
    </row>
    <row r="522" spans="1:31" x14ac:dyDescent="0.25">
      <c r="A522" s="29">
        <v>510</v>
      </c>
      <c r="B522" s="52"/>
      <c r="C522" s="134" t="str">
        <f>VLOOKUP(D522,[1]Hoja1!$A$2:$B$1115,2,0)</f>
        <v>23189</v>
      </c>
      <c r="D522" s="22">
        <v>800096746</v>
      </c>
      <c r="E522" s="22">
        <v>218923189</v>
      </c>
      <c r="F522" s="52" t="s">
        <v>676</v>
      </c>
      <c r="G522" s="24">
        <v>0</v>
      </c>
      <c r="H522" s="24">
        <v>0</v>
      </c>
      <c r="I522" s="3">
        <v>1573053680</v>
      </c>
      <c r="J522" s="3">
        <v>1561911363</v>
      </c>
      <c r="K522" s="3"/>
      <c r="L522" s="3"/>
      <c r="M522" s="3"/>
      <c r="N522" s="3"/>
      <c r="O522" s="3"/>
      <c r="P522" s="25">
        <v>3134965043</v>
      </c>
      <c r="Q522" s="26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393263421</v>
      </c>
      <c r="X522" s="3">
        <v>1561911363</v>
      </c>
      <c r="Y522" s="3">
        <v>0</v>
      </c>
      <c r="Z522" s="3">
        <v>0</v>
      </c>
      <c r="AA522" s="3">
        <v>0</v>
      </c>
      <c r="AB522" s="3"/>
      <c r="AC522" s="27">
        <v>1955174784</v>
      </c>
      <c r="AD522" s="28">
        <v>1179790259</v>
      </c>
      <c r="AE522" s="135"/>
    </row>
    <row r="523" spans="1:31" x14ac:dyDescent="0.25">
      <c r="A523" s="20">
        <v>511</v>
      </c>
      <c r="B523" s="52"/>
      <c r="C523" s="134" t="str">
        <f>VLOOKUP(D523,[1]Hoja1!$A$2:$B$1115,2,0)</f>
        <v>23300</v>
      </c>
      <c r="D523" s="22">
        <v>812001675</v>
      </c>
      <c r="E523" s="22">
        <v>210023300</v>
      </c>
      <c r="F523" s="52" t="s">
        <v>677</v>
      </c>
      <c r="G523" s="24">
        <v>0</v>
      </c>
      <c r="H523" s="24">
        <v>0</v>
      </c>
      <c r="I523" s="3">
        <v>398622152</v>
      </c>
      <c r="J523" s="3">
        <v>397270834</v>
      </c>
      <c r="K523" s="3"/>
      <c r="L523" s="3"/>
      <c r="M523" s="3"/>
      <c r="N523" s="3"/>
      <c r="O523" s="3"/>
      <c r="P523" s="25">
        <v>795892986</v>
      </c>
      <c r="Q523" s="26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99655539</v>
      </c>
      <c r="X523" s="3">
        <v>397270834</v>
      </c>
      <c r="Y523" s="3">
        <v>0</v>
      </c>
      <c r="Z523" s="3">
        <v>0</v>
      </c>
      <c r="AA523" s="3">
        <v>0</v>
      </c>
      <c r="AB523" s="3"/>
      <c r="AC523" s="27">
        <v>496926373</v>
      </c>
      <c r="AD523" s="28">
        <v>298966613</v>
      </c>
      <c r="AE523" s="135"/>
    </row>
    <row r="524" spans="1:31" x14ac:dyDescent="0.25">
      <c r="A524" s="29">
        <v>512</v>
      </c>
      <c r="B524" s="52"/>
      <c r="C524" s="134" t="str">
        <f>VLOOKUP(D524,[1]Hoja1!$A$2:$B$1115,2,0)</f>
        <v>23350</v>
      </c>
      <c r="D524" s="22">
        <v>812001681</v>
      </c>
      <c r="E524" s="22">
        <v>215023350</v>
      </c>
      <c r="F524" s="52" t="s">
        <v>678</v>
      </c>
      <c r="G524" s="24">
        <v>0</v>
      </c>
      <c r="H524" s="24">
        <v>0</v>
      </c>
      <c r="I524" s="3">
        <v>427341504</v>
      </c>
      <c r="J524" s="3">
        <v>346441144</v>
      </c>
      <c r="K524" s="3"/>
      <c r="L524" s="3"/>
      <c r="M524" s="3"/>
      <c r="N524" s="3"/>
      <c r="O524" s="3"/>
      <c r="P524" s="25">
        <v>773782648</v>
      </c>
      <c r="Q524" s="26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106835376</v>
      </c>
      <c r="X524" s="3">
        <v>346441144</v>
      </c>
      <c r="Y524" s="3">
        <v>0</v>
      </c>
      <c r="Z524" s="3">
        <v>0</v>
      </c>
      <c r="AA524" s="3">
        <v>0</v>
      </c>
      <c r="AB524" s="3"/>
      <c r="AC524" s="27">
        <v>453276520</v>
      </c>
      <c r="AD524" s="28">
        <v>320506128</v>
      </c>
      <c r="AE524" s="135"/>
    </row>
    <row r="525" spans="1:31" x14ac:dyDescent="0.25">
      <c r="A525" s="20">
        <v>513</v>
      </c>
      <c r="B525" s="52"/>
      <c r="C525" s="134" t="str">
        <f>VLOOKUP(D525,[1]Hoja1!$A$2:$B$1115,2,0)</f>
        <v>23419</v>
      </c>
      <c r="D525" s="22">
        <v>800096761</v>
      </c>
      <c r="E525" s="22">
        <v>211923419</v>
      </c>
      <c r="F525" s="52" t="s">
        <v>679</v>
      </c>
      <c r="G525" s="24">
        <v>0</v>
      </c>
      <c r="H525" s="24">
        <v>0</v>
      </c>
      <c r="I525" s="3">
        <v>892283392</v>
      </c>
      <c r="J525" s="3">
        <v>642561043</v>
      </c>
      <c r="K525" s="3"/>
      <c r="L525" s="3"/>
      <c r="M525" s="3"/>
      <c r="N525" s="3"/>
      <c r="O525" s="3"/>
      <c r="P525" s="25">
        <v>1534844435</v>
      </c>
      <c r="Q525" s="26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223070847</v>
      </c>
      <c r="X525" s="3">
        <v>642561043</v>
      </c>
      <c r="Y525" s="3">
        <v>0</v>
      </c>
      <c r="Z525" s="3">
        <v>0</v>
      </c>
      <c r="AA525" s="3">
        <v>0</v>
      </c>
      <c r="AB525" s="3"/>
      <c r="AC525" s="27">
        <v>865631890</v>
      </c>
      <c r="AD525" s="28">
        <v>669212545</v>
      </c>
      <c r="AE525" s="135"/>
    </row>
    <row r="526" spans="1:31" x14ac:dyDescent="0.25">
      <c r="A526" s="29">
        <v>514</v>
      </c>
      <c r="B526" s="52"/>
      <c r="C526" s="134" t="str">
        <f>VLOOKUP(D526,[1]Hoja1!$A$2:$B$1115,2,0)</f>
        <v>23464</v>
      </c>
      <c r="D526" s="22">
        <v>800096762</v>
      </c>
      <c r="E526" s="22">
        <v>216423464</v>
      </c>
      <c r="F526" s="52" t="s">
        <v>680</v>
      </c>
      <c r="G526" s="24">
        <v>0</v>
      </c>
      <c r="H526" s="24">
        <v>0</v>
      </c>
      <c r="I526" s="3">
        <v>370306880</v>
      </c>
      <c r="J526" s="3">
        <v>349647271</v>
      </c>
      <c r="K526" s="3"/>
      <c r="L526" s="3"/>
      <c r="M526" s="3"/>
      <c r="N526" s="3"/>
      <c r="O526" s="3"/>
      <c r="P526" s="25">
        <v>719954151</v>
      </c>
      <c r="Q526" s="26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92576721</v>
      </c>
      <c r="X526" s="3">
        <v>349647271</v>
      </c>
      <c r="Y526" s="3">
        <v>0</v>
      </c>
      <c r="Z526" s="3">
        <v>0</v>
      </c>
      <c r="AA526" s="3">
        <v>0</v>
      </c>
      <c r="AB526" s="3"/>
      <c r="AC526" s="27">
        <v>442223992</v>
      </c>
      <c r="AD526" s="28">
        <v>277730159</v>
      </c>
      <c r="AE526" s="135"/>
    </row>
    <row r="527" spans="1:31" x14ac:dyDescent="0.25">
      <c r="A527" s="20">
        <v>515</v>
      </c>
      <c r="B527" s="52"/>
      <c r="C527" s="134" t="str">
        <f>VLOOKUP(D527,[1]Hoja1!$A$2:$B$1115,2,0)</f>
        <v>23466</v>
      </c>
      <c r="D527" s="22">
        <v>800096763</v>
      </c>
      <c r="E527" s="22">
        <v>216623466</v>
      </c>
      <c r="F527" s="52" t="s">
        <v>681</v>
      </c>
      <c r="G527" s="24">
        <v>0</v>
      </c>
      <c r="H527" s="24">
        <v>0</v>
      </c>
      <c r="I527" s="3">
        <v>2036554368</v>
      </c>
      <c r="J527" s="3">
        <v>1877388552</v>
      </c>
      <c r="K527" s="3"/>
      <c r="L527" s="3"/>
      <c r="M527" s="3"/>
      <c r="N527" s="3"/>
      <c r="O527" s="3"/>
      <c r="P527" s="25">
        <v>3913942920</v>
      </c>
      <c r="Q527" s="26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509138592</v>
      </c>
      <c r="X527" s="3">
        <v>1797625014</v>
      </c>
      <c r="Y527" s="3">
        <v>0</v>
      </c>
      <c r="Z527" s="3">
        <v>0</v>
      </c>
      <c r="AA527" s="3">
        <v>0</v>
      </c>
      <c r="AB527" s="3"/>
      <c r="AC527" s="27">
        <v>2306763606</v>
      </c>
      <c r="AD527" s="28">
        <v>1607179314</v>
      </c>
      <c r="AE527" s="135"/>
    </row>
    <row r="528" spans="1:31" x14ac:dyDescent="0.25">
      <c r="A528" s="29">
        <v>516</v>
      </c>
      <c r="B528" s="52"/>
      <c r="C528" s="134" t="str">
        <f>VLOOKUP(D528,[1]Hoja1!$A$2:$B$1115,2,0)</f>
        <v>23500</v>
      </c>
      <c r="D528" s="22">
        <v>800065474</v>
      </c>
      <c r="E528" s="22">
        <v>210023500</v>
      </c>
      <c r="F528" s="52" t="s">
        <v>682</v>
      </c>
      <c r="G528" s="24">
        <v>0</v>
      </c>
      <c r="H528" s="24">
        <v>0</v>
      </c>
      <c r="I528" s="3">
        <v>1413212880</v>
      </c>
      <c r="J528" s="3">
        <v>1171550499</v>
      </c>
      <c r="K528" s="3"/>
      <c r="L528" s="3"/>
      <c r="M528" s="3"/>
      <c r="N528" s="3"/>
      <c r="O528" s="3"/>
      <c r="P528" s="25">
        <v>2584763379</v>
      </c>
      <c r="Q528" s="26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353303220</v>
      </c>
      <c r="X528" s="3">
        <v>1171550499</v>
      </c>
      <c r="Y528" s="3">
        <v>0</v>
      </c>
      <c r="Z528" s="3">
        <v>0</v>
      </c>
      <c r="AA528" s="3">
        <v>0</v>
      </c>
      <c r="AB528" s="3"/>
      <c r="AC528" s="27">
        <v>1524853719</v>
      </c>
      <c r="AD528" s="28">
        <v>1059909660</v>
      </c>
      <c r="AE528" s="135"/>
    </row>
    <row r="529" spans="1:31" x14ac:dyDescent="0.25">
      <c r="A529" s="20">
        <v>517</v>
      </c>
      <c r="B529" s="52"/>
      <c r="C529" s="134" t="str">
        <f>VLOOKUP(D529,[1]Hoja1!$A$2:$B$1115,2,0)</f>
        <v>23555</v>
      </c>
      <c r="D529" s="22">
        <v>800096765</v>
      </c>
      <c r="E529" s="22">
        <v>215523555</v>
      </c>
      <c r="F529" s="52" t="s">
        <v>683</v>
      </c>
      <c r="G529" s="24">
        <v>0</v>
      </c>
      <c r="H529" s="24">
        <v>0</v>
      </c>
      <c r="I529" s="3">
        <v>1935662656</v>
      </c>
      <c r="J529" s="3">
        <v>1622497155</v>
      </c>
      <c r="K529" s="3"/>
      <c r="L529" s="3"/>
      <c r="M529" s="3"/>
      <c r="N529" s="3"/>
      <c r="O529" s="3"/>
      <c r="P529" s="25">
        <v>3558159811</v>
      </c>
      <c r="Q529" s="26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483915663</v>
      </c>
      <c r="X529" s="3">
        <v>1622497155</v>
      </c>
      <c r="Y529" s="3">
        <v>0</v>
      </c>
      <c r="Z529" s="3">
        <v>0</v>
      </c>
      <c r="AA529" s="3">
        <v>0</v>
      </c>
      <c r="AB529" s="3"/>
      <c r="AC529" s="27">
        <v>2106412818</v>
      </c>
      <c r="AD529" s="28">
        <v>1451746993</v>
      </c>
      <c r="AE529" s="135"/>
    </row>
    <row r="530" spans="1:31" x14ac:dyDescent="0.25">
      <c r="A530" s="29">
        <v>518</v>
      </c>
      <c r="B530" s="52"/>
      <c r="C530" s="134" t="str">
        <f>VLOOKUP(D530,[1]Hoja1!$A$2:$B$1115,2,0)</f>
        <v>23570</v>
      </c>
      <c r="D530" s="22">
        <v>800096766</v>
      </c>
      <c r="E530" s="22">
        <v>217023570</v>
      </c>
      <c r="F530" s="52" t="s">
        <v>684</v>
      </c>
      <c r="G530" s="24">
        <v>0</v>
      </c>
      <c r="H530" s="24">
        <v>0</v>
      </c>
      <c r="I530" s="3">
        <v>1032648032</v>
      </c>
      <c r="J530" s="3">
        <v>967962425</v>
      </c>
      <c r="K530" s="3"/>
      <c r="L530" s="3"/>
      <c r="M530" s="3"/>
      <c r="N530" s="3"/>
      <c r="O530" s="3"/>
      <c r="P530" s="25">
        <v>2000610457</v>
      </c>
      <c r="Q530" s="26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258162009</v>
      </c>
      <c r="X530" s="3">
        <v>937973321</v>
      </c>
      <c r="Y530" s="3">
        <v>0</v>
      </c>
      <c r="Z530" s="3">
        <v>0</v>
      </c>
      <c r="AA530" s="3">
        <v>0</v>
      </c>
      <c r="AB530" s="3"/>
      <c r="AC530" s="27">
        <v>1196135330</v>
      </c>
      <c r="AD530" s="28">
        <v>804475127</v>
      </c>
      <c r="AE530" s="135"/>
    </row>
    <row r="531" spans="1:31" x14ac:dyDescent="0.25">
      <c r="A531" s="20">
        <v>519</v>
      </c>
      <c r="B531" s="52"/>
      <c r="C531" s="134" t="str">
        <f>VLOOKUP(D531,[1]Hoja1!$A$2:$B$1115,2,0)</f>
        <v>23574</v>
      </c>
      <c r="D531" s="22">
        <v>800096770</v>
      </c>
      <c r="E531" s="22">
        <v>217423574</v>
      </c>
      <c r="F531" s="52" t="s">
        <v>685</v>
      </c>
      <c r="G531" s="24">
        <v>0</v>
      </c>
      <c r="H531" s="24">
        <v>0</v>
      </c>
      <c r="I531" s="3">
        <v>1251128048</v>
      </c>
      <c r="J531" s="3">
        <v>926711712</v>
      </c>
      <c r="K531" s="3"/>
      <c r="L531" s="3"/>
      <c r="M531" s="3"/>
      <c r="N531" s="3"/>
      <c r="O531" s="3"/>
      <c r="P531" s="25">
        <v>2177839760</v>
      </c>
      <c r="Q531" s="26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312782013</v>
      </c>
      <c r="X531" s="3">
        <v>926711712</v>
      </c>
      <c r="Y531" s="3">
        <v>0</v>
      </c>
      <c r="Z531" s="3">
        <v>0</v>
      </c>
      <c r="AA531" s="3">
        <v>0</v>
      </c>
      <c r="AB531" s="3"/>
      <c r="AC531" s="27">
        <v>1239493725</v>
      </c>
      <c r="AD531" s="28">
        <v>938346035</v>
      </c>
      <c r="AE531" s="135"/>
    </row>
    <row r="532" spans="1:31" x14ac:dyDescent="0.25">
      <c r="A532" s="29">
        <v>520</v>
      </c>
      <c r="B532" s="52"/>
      <c r="C532" s="134" t="str">
        <f>VLOOKUP(D532,[1]Hoja1!$A$2:$B$1115,2,0)</f>
        <v>23580</v>
      </c>
      <c r="D532" s="22">
        <v>800096772</v>
      </c>
      <c r="E532" s="22">
        <v>218023580</v>
      </c>
      <c r="F532" s="52" t="s">
        <v>686</v>
      </c>
      <c r="G532" s="24">
        <v>0</v>
      </c>
      <c r="H532" s="24">
        <v>0</v>
      </c>
      <c r="I532" s="3">
        <v>1876000960</v>
      </c>
      <c r="J532" s="3">
        <v>1502948143</v>
      </c>
      <c r="K532" s="3"/>
      <c r="L532" s="3"/>
      <c r="M532" s="3"/>
      <c r="N532" s="3"/>
      <c r="O532" s="3"/>
      <c r="P532" s="25">
        <v>3378949103</v>
      </c>
      <c r="Q532" s="26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469000239</v>
      </c>
      <c r="X532" s="3">
        <v>1403035011</v>
      </c>
      <c r="Y532" s="3">
        <v>0</v>
      </c>
      <c r="Z532" s="3">
        <v>0</v>
      </c>
      <c r="AA532" s="3">
        <v>0</v>
      </c>
      <c r="AB532" s="3"/>
      <c r="AC532" s="27">
        <v>1872035250</v>
      </c>
      <c r="AD532" s="28">
        <v>1506913853</v>
      </c>
      <c r="AE532" s="135"/>
    </row>
    <row r="533" spans="1:31" x14ac:dyDescent="0.25">
      <c r="A533" s="20">
        <v>521</v>
      </c>
      <c r="B533" s="52"/>
      <c r="C533" s="134" t="str">
        <f>VLOOKUP(D533,[1]Hoja1!$A$2:$B$1115,2,0)</f>
        <v>23586</v>
      </c>
      <c r="D533" s="22">
        <v>800079162</v>
      </c>
      <c r="E533" s="22">
        <v>218623586</v>
      </c>
      <c r="F533" s="52" t="s">
        <v>687</v>
      </c>
      <c r="G533" s="24">
        <v>0</v>
      </c>
      <c r="H533" s="24">
        <v>0</v>
      </c>
      <c r="I533" s="3">
        <v>518936736</v>
      </c>
      <c r="J533" s="3">
        <v>420973848</v>
      </c>
      <c r="K533" s="3"/>
      <c r="L533" s="3"/>
      <c r="M533" s="3"/>
      <c r="N533" s="3"/>
      <c r="O533" s="3"/>
      <c r="P533" s="25">
        <v>939910584</v>
      </c>
      <c r="Q533" s="26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129734184</v>
      </c>
      <c r="X533" s="3">
        <v>420973848</v>
      </c>
      <c r="Y533" s="3">
        <v>0</v>
      </c>
      <c r="Z533" s="3">
        <v>0</v>
      </c>
      <c r="AA533" s="3">
        <v>0</v>
      </c>
      <c r="AB533" s="3"/>
      <c r="AC533" s="27">
        <v>550708032</v>
      </c>
      <c r="AD533" s="28">
        <v>389202552</v>
      </c>
      <c r="AE533" s="135"/>
    </row>
    <row r="534" spans="1:31" x14ac:dyDescent="0.25">
      <c r="A534" s="29">
        <v>522</v>
      </c>
      <c r="B534" s="52"/>
      <c r="C534" s="134" t="str">
        <f>VLOOKUP(D534,[1]Hoja1!$A$2:$B$1115,2,0)</f>
        <v>23670</v>
      </c>
      <c r="D534" s="22">
        <v>800075231</v>
      </c>
      <c r="E534" s="22">
        <v>217023670</v>
      </c>
      <c r="F534" s="52" t="s">
        <v>688</v>
      </c>
      <c r="G534" s="24">
        <v>0</v>
      </c>
      <c r="H534" s="24">
        <v>0</v>
      </c>
      <c r="I534" s="3">
        <v>2288489152</v>
      </c>
      <c r="J534" s="3">
        <v>1580625003</v>
      </c>
      <c r="K534" s="3"/>
      <c r="L534" s="3"/>
      <c r="M534" s="3"/>
      <c r="N534" s="3"/>
      <c r="O534" s="3"/>
      <c r="P534" s="25">
        <v>3869114155</v>
      </c>
      <c r="Q534" s="26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572122287</v>
      </c>
      <c r="X534" s="3">
        <v>1580625003</v>
      </c>
      <c r="Y534" s="3">
        <v>0</v>
      </c>
      <c r="Z534" s="3">
        <v>0</v>
      </c>
      <c r="AA534" s="3">
        <v>0</v>
      </c>
      <c r="AB534" s="3"/>
      <c r="AC534" s="27">
        <v>2152747290</v>
      </c>
      <c r="AD534" s="28">
        <v>1716366865</v>
      </c>
      <c r="AE534" s="135"/>
    </row>
    <row r="535" spans="1:31" x14ac:dyDescent="0.25">
      <c r="A535" s="20">
        <v>523</v>
      </c>
      <c r="B535" s="52"/>
      <c r="C535" s="134" t="str">
        <f>VLOOKUP(D535,[1]Hoja1!$A$2:$B$1115,2,0)</f>
        <v>23672</v>
      </c>
      <c r="D535" s="22">
        <v>800096781</v>
      </c>
      <c r="E535" s="22">
        <v>217223672</v>
      </c>
      <c r="F535" s="52" t="s">
        <v>689</v>
      </c>
      <c r="G535" s="24">
        <v>0</v>
      </c>
      <c r="H535" s="24">
        <v>0</v>
      </c>
      <c r="I535" s="3">
        <v>848241088</v>
      </c>
      <c r="J535" s="3">
        <v>901850579</v>
      </c>
      <c r="K535" s="3"/>
      <c r="L535" s="3"/>
      <c r="M535" s="3"/>
      <c r="N535" s="3"/>
      <c r="O535" s="3"/>
      <c r="P535" s="25">
        <v>1750091667</v>
      </c>
      <c r="Q535" s="26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212060271</v>
      </c>
      <c r="X535" s="3">
        <v>901850579</v>
      </c>
      <c r="Y535" s="3">
        <v>0</v>
      </c>
      <c r="Z535" s="3">
        <v>0</v>
      </c>
      <c r="AA535" s="3">
        <v>0</v>
      </c>
      <c r="AB535" s="3"/>
      <c r="AC535" s="27">
        <v>1113910850</v>
      </c>
      <c r="AD535" s="28">
        <v>636180817</v>
      </c>
      <c r="AE535" s="135"/>
    </row>
    <row r="536" spans="1:31" x14ac:dyDescent="0.25">
      <c r="A536" s="29">
        <v>524</v>
      </c>
      <c r="B536" s="52"/>
      <c r="C536" s="134" t="str">
        <f>VLOOKUP(D536,[1]Hoja1!$A$2:$B$1115,2,0)</f>
        <v>23675</v>
      </c>
      <c r="D536" s="22">
        <v>800096804</v>
      </c>
      <c r="E536" s="22">
        <v>217523675</v>
      </c>
      <c r="F536" s="52" t="s">
        <v>690</v>
      </c>
      <c r="G536" s="24">
        <v>0</v>
      </c>
      <c r="H536" s="24">
        <v>0</v>
      </c>
      <c r="I536" s="3">
        <v>1207672320</v>
      </c>
      <c r="J536" s="3">
        <v>1049419343</v>
      </c>
      <c r="K536" s="3"/>
      <c r="L536" s="3"/>
      <c r="M536" s="3"/>
      <c r="N536" s="3"/>
      <c r="O536" s="3"/>
      <c r="P536" s="25">
        <v>2257091663</v>
      </c>
      <c r="Q536" s="26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301918080</v>
      </c>
      <c r="X536" s="3">
        <v>1049419343</v>
      </c>
      <c r="Y536" s="3">
        <v>0</v>
      </c>
      <c r="Z536" s="3">
        <v>0</v>
      </c>
      <c r="AA536" s="3">
        <v>0</v>
      </c>
      <c r="AB536" s="3"/>
      <c r="AC536" s="27">
        <v>1351337423</v>
      </c>
      <c r="AD536" s="28">
        <v>905754240</v>
      </c>
      <c r="AE536" s="135"/>
    </row>
    <row r="537" spans="1:31" x14ac:dyDescent="0.25">
      <c r="A537" s="20">
        <v>525</v>
      </c>
      <c r="B537" s="52"/>
      <c r="C537" s="134" t="str">
        <f>VLOOKUP(D537,[1]Hoja1!$A$2:$B$1115,2,0)</f>
        <v>23678</v>
      </c>
      <c r="D537" s="22">
        <v>800075537</v>
      </c>
      <c r="E537" s="22">
        <v>217823678</v>
      </c>
      <c r="F537" s="52" t="s">
        <v>355</v>
      </c>
      <c r="G537" s="24">
        <v>0</v>
      </c>
      <c r="H537" s="24">
        <v>0</v>
      </c>
      <c r="I537" s="3">
        <v>679760232</v>
      </c>
      <c r="J537" s="3">
        <v>705241804</v>
      </c>
      <c r="K537" s="3"/>
      <c r="L537" s="3"/>
      <c r="M537" s="3"/>
      <c r="N537" s="3"/>
      <c r="O537" s="3"/>
      <c r="P537" s="25">
        <v>1385002036</v>
      </c>
      <c r="Q537" s="26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169940058</v>
      </c>
      <c r="X537" s="3">
        <v>705241804</v>
      </c>
      <c r="Y537" s="3">
        <v>0</v>
      </c>
      <c r="Z537" s="3">
        <v>0</v>
      </c>
      <c r="AA537" s="3">
        <v>0</v>
      </c>
      <c r="AB537" s="3"/>
      <c r="AC537" s="27">
        <v>875181862</v>
      </c>
      <c r="AD537" s="28">
        <v>509820174</v>
      </c>
      <c r="AE537" s="135"/>
    </row>
    <row r="538" spans="1:31" x14ac:dyDescent="0.25">
      <c r="A538" s="29">
        <v>526</v>
      </c>
      <c r="B538" s="52"/>
      <c r="C538" s="134" t="str">
        <f>VLOOKUP(D538,[1]Hoja1!$A$2:$B$1115,2,0)</f>
        <v>23682</v>
      </c>
      <c r="D538" s="22">
        <v>900220061</v>
      </c>
      <c r="E538" s="22">
        <v>923271475</v>
      </c>
      <c r="F538" s="52" t="s">
        <v>691</v>
      </c>
      <c r="G538" s="24">
        <v>0</v>
      </c>
      <c r="H538" s="24">
        <v>0</v>
      </c>
      <c r="I538" s="3">
        <v>561252792</v>
      </c>
      <c r="J538" s="3">
        <v>486788677</v>
      </c>
      <c r="K538" s="3"/>
      <c r="L538" s="3"/>
      <c r="M538" s="3"/>
      <c r="N538" s="3"/>
      <c r="O538" s="3"/>
      <c r="P538" s="25">
        <v>1048041469</v>
      </c>
      <c r="Q538" s="26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140313198</v>
      </c>
      <c r="X538" s="3">
        <v>486788677</v>
      </c>
      <c r="Y538" s="3">
        <v>0</v>
      </c>
      <c r="Z538" s="3">
        <v>0</v>
      </c>
      <c r="AA538" s="3">
        <v>0</v>
      </c>
      <c r="AB538" s="3"/>
      <c r="AC538" s="27">
        <v>627101875</v>
      </c>
      <c r="AD538" s="28">
        <v>420939594</v>
      </c>
      <c r="AE538" s="135"/>
    </row>
    <row r="539" spans="1:31" x14ac:dyDescent="0.25">
      <c r="A539" s="20">
        <v>527</v>
      </c>
      <c r="B539" s="52"/>
      <c r="C539" s="134" t="str">
        <f>VLOOKUP(D539,[1]Hoja1!$A$2:$B$1115,2,0)</f>
        <v>23686</v>
      </c>
      <c r="D539" s="22">
        <v>800096805</v>
      </c>
      <c r="E539" s="22">
        <v>218623686</v>
      </c>
      <c r="F539" s="52" t="s">
        <v>692</v>
      </c>
      <c r="G539" s="24">
        <v>0</v>
      </c>
      <c r="H539" s="24">
        <v>0</v>
      </c>
      <c r="I539" s="3">
        <v>1052057360</v>
      </c>
      <c r="J539" s="3">
        <v>1013437643</v>
      </c>
      <c r="K539" s="3"/>
      <c r="L539" s="3"/>
      <c r="M539" s="3"/>
      <c r="N539" s="3"/>
      <c r="O539" s="3"/>
      <c r="P539" s="25">
        <v>2065495003</v>
      </c>
      <c r="Q539" s="26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263014341</v>
      </c>
      <c r="X539" s="3">
        <v>1013437643</v>
      </c>
      <c r="Y539" s="3">
        <v>0</v>
      </c>
      <c r="Z539" s="3">
        <v>0</v>
      </c>
      <c r="AA539" s="3">
        <v>0</v>
      </c>
      <c r="AB539" s="3"/>
      <c r="AC539" s="27">
        <v>1276451984</v>
      </c>
      <c r="AD539" s="28">
        <v>789043019</v>
      </c>
      <c r="AE539" s="135"/>
    </row>
    <row r="540" spans="1:31" x14ac:dyDescent="0.25">
      <c r="A540" s="29">
        <v>528</v>
      </c>
      <c r="B540" s="52"/>
      <c r="C540" s="134" t="str">
        <f>VLOOKUP(D540,[1]Hoja1!$A$2:$B$1115,2,0)</f>
        <v>23807</v>
      </c>
      <c r="D540" s="22">
        <v>800096807</v>
      </c>
      <c r="E540" s="22">
        <v>210723807</v>
      </c>
      <c r="F540" s="52" t="s">
        <v>693</v>
      </c>
      <c r="G540" s="24">
        <v>0</v>
      </c>
      <c r="H540" s="24">
        <v>0</v>
      </c>
      <c r="I540" s="3">
        <v>4937344128</v>
      </c>
      <c r="J540" s="3">
        <v>3521268736</v>
      </c>
      <c r="K540" s="3"/>
      <c r="L540" s="3"/>
      <c r="M540" s="3"/>
      <c r="N540" s="3"/>
      <c r="O540" s="3"/>
      <c r="P540" s="25">
        <v>8458612864</v>
      </c>
      <c r="Q540" s="26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1234336032</v>
      </c>
      <c r="X540" s="3">
        <v>3521268736</v>
      </c>
      <c r="Y540" s="3">
        <v>0</v>
      </c>
      <c r="Z540" s="3">
        <v>0</v>
      </c>
      <c r="AA540" s="3">
        <v>0</v>
      </c>
      <c r="AB540" s="3"/>
      <c r="AC540" s="27">
        <v>4755604768</v>
      </c>
      <c r="AD540" s="28">
        <v>3703008096</v>
      </c>
      <c r="AE540" s="135"/>
    </row>
    <row r="541" spans="1:31" x14ac:dyDescent="0.25">
      <c r="A541" s="20">
        <v>529</v>
      </c>
      <c r="B541" s="52"/>
      <c r="C541" s="134" t="str">
        <f>VLOOKUP(D541,[1]Hoja1!$A$2:$B$1115,2,0)</f>
        <v>23815</v>
      </c>
      <c r="D541" s="22">
        <v>900220147</v>
      </c>
      <c r="E541" s="22">
        <v>923271490</v>
      </c>
      <c r="F541" s="52" t="s">
        <v>694</v>
      </c>
      <c r="G541" s="24">
        <v>0</v>
      </c>
      <c r="H541" s="24">
        <v>0</v>
      </c>
      <c r="I541" s="3">
        <v>2366258176</v>
      </c>
      <c r="J541" s="3">
        <v>1713266332</v>
      </c>
      <c r="K541" s="3"/>
      <c r="L541" s="3"/>
      <c r="M541" s="3"/>
      <c r="N541" s="3"/>
      <c r="O541" s="3"/>
      <c r="P541" s="25">
        <v>4079524508</v>
      </c>
      <c r="Q541" s="26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591564543</v>
      </c>
      <c r="X541" s="3">
        <v>1713266332</v>
      </c>
      <c r="Y541" s="3">
        <v>0</v>
      </c>
      <c r="Z541" s="3">
        <v>0</v>
      </c>
      <c r="AA541" s="3">
        <v>0</v>
      </c>
      <c r="AB541" s="3"/>
      <c r="AC541" s="27">
        <v>2304830875</v>
      </c>
      <c r="AD541" s="28">
        <v>1774693633</v>
      </c>
      <c r="AE541" s="135"/>
    </row>
    <row r="542" spans="1:31" x14ac:dyDescent="0.25">
      <c r="A542" s="29">
        <v>530</v>
      </c>
      <c r="B542" s="52"/>
      <c r="C542" s="134" t="str">
        <f>VLOOKUP(D542,[1]Hoja1!$A$2:$B$1115,2,0)</f>
        <v>23855</v>
      </c>
      <c r="D542" s="22">
        <v>800096808</v>
      </c>
      <c r="E542" s="22">
        <v>215523855</v>
      </c>
      <c r="F542" s="52" t="s">
        <v>695</v>
      </c>
      <c r="G542" s="24">
        <v>0</v>
      </c>
      <c r="H542" s="24">
        <v>0</v>
      </c>
      <c r="I542" s="3">
        <v>1488601584</v>
      </c>
      <c r="J542" s="3">
        <v>1314898412</v>
      </c>
      <c r="K542" s="3"/>
      <c r="L542" s="3"/>
      <c r="M542" s="3"/>
      <c r="N542" s="3"/>
      <c r="O542" s="3"/>
      <c r="P542" s="25">
        <v>2803499996</v>
      </c>
      <c r="Q542" s="26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372150396</v>
      </c>
      <c r="X542" s="3">
        <v>1314898412</v>
      </c>
      <c r="Y542" s="3">
        <v>0</v>
      </c>
      <c r="Z542" s="3">
        <v>0</v>
      </c>
      <c r="AA542" s="3">
        <v>0</v>
      </c>
      <c r="AB542" s="3"/>
      <c r="AC542" s="27">
        <v>1687048808</v>
      </c>
      <c r="AD542" s="28">
        <v>1116451188</v>
      </c>
      <c r="AE542" s="135"/>
    </row>
    <row r="543" spans="1:31" x14ac:dyDescent="0.25">
      <c r="A543" s="20">
        <v>531</v>
      </c>
      <c r="B543" s="52"/>
      <c r="C543" s="134" t="str">
        <f>VLOOKUP(D543,[1]Hoja1!$A$2:$B$1115,2,0)</f>
        <v>25001</v>
      </c>
      <c r="D543" s="22">
        <v>890680149</v>
      </c>
      <c r="E543" s="22">
        <v>210125001</v>
      </c>
      <c r="F543" s="52" t="s">
        <v>696</v>
      </c>
      <c r="G543" s="24">
        <v>0</v>
      </c>
      <c r="H543" s="24">
        <v>0</v>
      </c>
      <c r="I543" s="3">
        <v>98737102</v>
      </c>
      <c r="J543" s="3">
        <v>0</v>
      </c>
      <c r="K543" s="3"/>
      <c r="L543" s="3"/>
      <c r="M543" s="3"/>
      <c r="N543" s="3"/>
      <c r="O543" s="3"/>
      <c r="P543" s="25">
        <v>98737102</v>
      </c>
      <c r="Q543" s="26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24684276</v>
      </c>
      <c r="X543" s="3">
        <v>0</v>
      </c>
      <c r="Y543" s="3">
        <v>0</v>
      </c>
      <c r="Z543" s="3">
        <v>0</v>
      </c>
      <c r="AA543" s="3">
        <v>0</v>
      </c>
      <c r="AB543" s="3"/>
      <c r="AC543" s="27">
        <v>24684276</v>
      </c>
      <c r="AD543" s="28">
        <v>74052826</v>
      </c>
      <c r="AE543" s="135"/>
    </row>
    <row r="544" spans="1:31" x14ac:dyDescent="0.25">
      <c r="A544" s="29">
        <v>532</v>
      </c>
      <c r="B544" s="52"/>
      <c r="C544" s="134" t="str">
        <f>VLOOKUP(D544,[1]Hoja1!$A$2:$B$1115,2,0)</f>
        <v>25019</v>
      </c>
      <c r="D544" s="22">
        <v>899999450</v>
      </c>
      <c r="E544" s="22">
        <v>211925019</v>
      </c>
      <c r="F544" s="52" t="s">
        <v>697</v>
      </c>
      <c r="G544" s="24">
        <v>0</v>
      </c>
      <c r="H544" s="24">
        <v>0</v>
      </c>
      <c r="I544" s="3">
        <v>88608404</v>
      </c>
      <c r="J544" s="3">
        <v>102592918</v>
      </c>
      <c r="K544" s="3"/>
      <c r="L544" s="3"/>
      <c r="M544" s="3"/>
      <c r="N544" s="3"/>
      <c r="O544" s="3"/>
      <c r="P544" s="25">
        <v>191201322</v>
      </c>
      <c r="Q544" s="26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22152102</v>
      </c>
      <c r="X544" s="3">
        <v>102592918</v>
      </c>
      <c r="Y544" s="3">
        <v>0</v>
      </c>
      <c r="Z544" s="3">
        <v>0</v>
      </c>
      <c r="AA544" s="3">
        <v>0</v>
      </c>
      <c r="AB544" s="3"/>
      <c r="AC544" s="27">
        <v>124745020</v>
      </c>
      <c r="AD544" s="28">
        <v>66456302</v>
      </c>
      <c r="AE544" s="135"/>
    </row>
    <row r="545" spans="1:31" x14ac:dyDescent="0.25">
      <c r="A545" s="20">
        <v>533</v>
      </c>
      <c r="B545" s="52"/>
      <c r="C545" s="134" t="str">
        <f>VLOOKUP(D545,[1]Hoja1!$A$2:$B$1115,2,0)</f>
        <v>25035</v>
      </c>
      <c r="D545" s="22">
        <v>890680097</v>
      </c>
      <c r="E545" s="22">
        <v>213525035</v>
      </c>
      <c r="F545" s="52" t="s">
        <v>698</v>
      </c>
      <c r="G545" s="24">
        <v>0</v>
      </c>
      <c r="H545" s="24">
        <v>0</v>
      </c>
      <c r="I545" s="3">
        <v>229348964</v>
      </c>
      <c r="J545" s="3">
        <v>235431359</v>
      </c>
      <c r="K545" s="3"/>
      <c r="L545" s="3"/>
      <c r="M545" s="3"/>
      <c r="N545" s="3"/>
      <c r="O545" s="3"/>
      <c r="P545" s="25">
        <v>464780323</v>
      </c>
      <c r="Q545" s="26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57337242</v>
      </c>
      <c r="X545" s="3">
        <v>235431359</v>
      </c>
      <c r="Y545" s="3">
        <v>0</v>
      </c>
      <c r="Z545" s="3">
        <v>0</v>
      </c>
      <c r="AA545" s="3">
        <v>0</v>
      </c>
      <c r="AB545" s="3"/>
      <c r="AC545" s="27">
        <v>292768601</v>
      </c>
      <c r="AD545" s="28">
        <v>172011722</v>
      </c>
      <c r="AE545" s="135"/>
    </row>
    <row r="546" spans="1:31" x14ac:dyDescent="0.25">
      <c r="A546" s="29">
        <v>534</v>
      </c>
      <c r="B546" s="52"/>
      <c r="C546" s="134" t="str">
        <f>VLOOKUP(D546,[1]Hoja1!$A$2:$B$1115,2,0)</f>
        <v>25040</v>
      </c>
      <c r="D546" s="22">
        <v>899999426</v>
      </c>
      <c r="E546" s="22">
        <v>214025040</v>
      </c>
      <c r="F546" s="52" t="s">
        <v>699</v>
      </c>
      <c r="G546" s="24">
        <v>0</v>
      </c>
      <c r="H546" s="24">
        <v>0</v>
      </c>
      <c r="I546" s="3">
        <v>185199404</v>
      </c>
      <c r="J546" s="3">
        <v>252745400</v>
      </c>
      <c r="K546" s="3"/>
      <c r="L546" s="3"/>
      <c r="M546" s="3"/>
      <c r="N546" s="3"/>
      <c r="O546" s="3"/>
      <c r="P546" s="25">
        <v>437944804</v>
      </c>
      <c r="Q546" s="26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46299852</v>
      </c>
      <c r="X546" s="3">
        <v>252745400</v>
      </c>
      <c r="Y546" s="3">
        <v>0</v>
      </c>
      <c r="Z546" s="3">
        <v>0</v>
      </c>
      <c r="AA546" s="3">
        <v>0</v>
      </c>
      <c r="AB546" s="3"/>
      <c r="AC546" s="27">
        <v>299045252</v>
      </c>
      <c r="AD546" s="28">
        <v>138899552</v>
      </c>
      <c r="AE546" s="135"/>
    </row>
    <row r="547" spans="1:31" x14ac:dyDescent="0.25">
      <c r="A547" s="20">
        <v>535</v>
      </c>
      <c r="B547" s="52"/>
      <c r="C547" s="134" t="str">
        <f>VLOOKUP(D547,[1]Hoja1!$A$2:$B$1115,2,0)</f>
        <v>25053</v>
      </c>
      <c r="D547" s="22">
        <v>800093386</v>
      </c>
      <c r="E547" s="22">
        <v>215325053</v>
      </c>
      <c r="F547" s="52" t="s">
        <v>700</v>
      </c>
      <c r="G547" s="24">
        <v>0</v>
      </c>
      <c r="H547" s="24">
        <v>0</v>
      </c>
      <c r="I547" s="3">
        <v>179264240</v>
      </c>
      <c r="J547" s="3">
        <v>193077772</v>
      </c>
      <c r="K547" s="3"/>
      <c r="L547" s="3"/>
      <c r="M547" s="3"/>
      <c r="N547" s="3"/>
      <c r="O547" s="3"/>
      <c r="P547" s="25">
        <v>372342012</v>
      </c>
      <c r="Q547" s="26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44816061</v>
      </c>
      <c r="X547" s="3">
        <v>193077772</v>
      </c>
      <c r="Y547" s="3">
        <v>0</v>
      </c>
      <c r="Z547" s="3">
        <v>0</v>
      </c>
      <c r="AA547" s="3">
        <v>0</v>
      </c>
      <c r="AB547" s="3"/>
      <c r="AC547" s="27">
        <v>237893833</v>
      </c>
      <c r="AD547" s="28">
        <v>134448179</v>
      </c>
      <c r="AE547" s="135"/>
    </row>
    <row r="548" spans="1:31" x14ac:dyDescent="0.25">
      <c r="A548" s="29">
        <v>536</v>
      </c>
      <c r="B548" s="52"/>
      <c r="C548" s="134" t="str">
        <f>VLOOKUP(D548,[1]Hoja1!$A$2:$B$1115,2,0)</f>
        <v>25086</v>
      </c>
      <c r="D548" s="22">
        <v>800094624</v>
      </c>
      <c r="E548" s="22">
        <v>218625086</v>
      </c>
      <c r="F548" s="52" t="s">
        <v>701</v>
      </c>
      <c r="G548" s="24">
        <v>0</v>
      </c>
      <c r="H548" s="24">
        <v>0</v>
      </c>
      <c r="I548" s="3">
        <v>27294773</v>
      </c>
      <c r="J548" s="3">
        <v>37170612</v>
      </c>
      <c r="K548" s="3"/>
      <c r="L548" s="3"/>
      <c r="M548" s="3"/>
      <c r="N548" s="3"/>
      <c r="O548" s="3"/>
      <c r="P548" s="25">
        <v>64465385</v>
      </c>
      <c r="Q548" s="26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6823692</v>
      </c>
      <c r="X548" s="3">
        <v>37170612</v>
      </c>
      <c r="Y548" s="3">
        <v>0</v>
      </c>
      <c r="Z548" s="3">
        <v>0</v>
      </c>
      <c r="AA548" s="3">
        <v>0</v>
      </c>
      <c r="AB548" s="3"/>
      <c r="AC548" s="27">
        <v>43994304</v>
      </c>
      <c r="AD548" s="28">
        <v>20471081</v>
      </c>
      <c r="AE548" s="135"/>
    </row>
    <row r="549" spans="1:31" x14ac:dyDescent="0.25">
      <c r="A549" s="20">
        <v>537</v>
      </c>
      <c r="B549" s="52"/>
      <c r="C549" s="134" t="str">
        <f>VLOOKUP(D549,[1]Hoja1!$A$2:$B$1115,2,0)</f>
        <v>25095</v>
      </c>
      <c r="D549" s="22">
        <v>899999708</v>
      </c>
      <c r="E549" s="22">
        <v>219525095</v>
      </c>
      <c r="F549" s="52" t="s">
        <v>702</v>
      </c>
      <c r="G549" s="24">
        <v>0</v>
      </c>
      <c r="H549" s="24">
        <v>0</v>
      </c>
      <c r="I549" s="3">
        <v>36188857</v>
      </c>
      <c r="J549" s="3">
        <v>49939621</v>
      </c>
      <c r="K549" s="3"/>
      <c r="L549" s="3"/>
      <c r="M549" s="3"/>
      <c r="N549" s="3"/>
      <c r="O549" s="3"/>
      <c r="P549" s="25">
        <v>86128478</v>
      </c>
      <c r="Q549" s="26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9047214</v>
      </c>
      <c r="X549" s="3">
        <v>49939621</v>
      </c>
      <c r="Y549" s="3">
        <v>0</v>
      </c>
      <c r="Z549" s="3">
        <v>0</v>
      </c>
      <c r="AA549" s="3">
        <v>0</v>
      </c>
      <c r="AB549" s="3"/>
      <c r="AC549" s="27">
        <v>58986835</v>
      </c>
      <c r="AD549" s="28">
        <v>27141643</v>
      </c>
      <c r="AE549" s="135"/>
    </row>
    <row r="550" spans="1:31" x14ac:dyDescent="0.25">
      <c r="A550" s="29">
        <v>538</v>
      </c>
      <c r="B550" s="52"/>
      <c r="C550" s="134" t="str">
        <f>VLOOKUP(D550,[1]Hoja1!$A$2:$B$1115,2,0)</f>
        <v>25099</v>
      </c>
      <c r="D550" s="22">
        <v>800094622</v>
      </c>
      <c r="E550" s="22">
        <v>219925099</v>
      </c>
      <c r="F550" s="52" t="s">
        <v>703</v>
      </c>
      <c r="G550" s="24">
        <v>0</v>
      </c>
      <c r="H550" s="24">
        <v>0</v>
      </c>
      <c r="I550" s="3">
        <v>145095186</v>
      </c>
      <c r="J550" s="3">
        <v>162963969</v>
      </c>
      <c r="K550" s="3"/>
      <c r="L550" s="3"/>
      <c r="M550" s="3"/>
      <c r="N550" s="3"/>
      <c r="O550" s="3"/>
      <c r="P550" s="25">
        <v>308059155</v>
      </c>
      <c r="Q550" s="26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36273798</v>
      </c>
      <c r="X550" s="3">
        <v>162963969</v>
      </c>
      <c r="Y550" s="3">
        <v>0</v>
      </c>
      <c r="Z550" s="3">
        <v>0</v>
      </c>
      <c r="AA550" s="3">
        <v>0</v>
      </c>
      <c r="AB550" s="3"/>
      <c r="AC550" s="27">
        <v>199237767</v>
      </c>
      <c r="AD550" s="28">
        <v>108821388</v>
      </c>
      <c r="AE550" s="135"/>
    </row>
    <row r="551" spans="1:31" x14ac:dyDescent="0.25">
      <c r="A551" s="20">
        <v>539</v>
      </c>
      <c r="B551" s="52"/>
      <c r="C551" s="134" t="str">
        <f>VLOOKUP(D551,[1]Hoja1!$A$2:$B$1115,2,0)</f>
        <v>25120</v>
      </c>
      <c r="D551" s="22">
        <v>890680107</v>
      </c>
      <c r="E551" s="22">
        <v>212025120</v>
      </c>
      <c r="F551" s="52" t="s">
        <v>704</v>
      </c>
      <c r="G551" s="24">
        <v>0</v>
      </c>
      <c r="H551" s="24">
        <v>0</v>
      </c>
      <c r="I551" s="3">
        <v>80843565</v>
      </c>
      <c r="J551" s="3">
        <v>90565461</v>
      </c>
      <c r="K551" s="3"/>
      <c r="L551" s="3"/>
      <c r="M551" s="3"/>
      <c r="N551" s="3"/>
      <c r="O551" s="3"/>
      <c r="P551" s="25">
        <v>171409026</v>
      </c>
      <c r="Q551" s="26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20210892</v>
      </c>
      <c r="X551" s="3">
        <v>90565461</v>
      </c>
      <c r="Y551" s="3">
        <v>0</v>
      </c>
      <c r="Z551" s="3">
        <v>0</v>
      </c>
      <c r="AA551" s="3">
        <v>0</v>
      </c>
      <c r="AB551" s="3"/>
      <c r="AC551" s="27">
        <v>110776353</v>
      </c>
      <c r="AD551" s="28">
        <v>60632673</v>
      </c>
      <c r="AE551" s="135"/>
    </row>
    <row r="552" spans="1:31" x14ac:dyDescent="0.25">
      <c r="A552" s="29">
        <v>540</v>
      </c>
      <c r="B552" s="52"/>
      <c r="C552" s="134" t="str">
        <f>VLOOKUP(D552,[1]Hoja1!$A$2:$B$1115,2,0)</f>
        <v>25123</v>
      </c>
      <c r="D552" s="22">
        <v>800081091</v>
      </c>
      <c r="E552" s="22">
        <v>212325123</v>
      </c>
      <c r="F552" s="52" t="s">
        <v>705</v>
      </c>
      <c r="G552" s="24">
        <v>0</v>
      </c>
      <c r="H552" s="24">
        <v>0</v>
      </c>
      <c r="I552" s="3">
        <v>97925598</v>
      </c>
      <c r="J552" s="3">
        <v>110348144</v>
      </c>
      <c r="K552" s="3"/>
      <c r="L552" s="3"/>
      <c r="M552" s="3"/>
      <c r="N552" s="3"/>
      <c r="O552" s="3"/>
      <c r="P552" s="25">
        <v>208273742</v>
      </c>
      <c r="Q552" s="26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24481401</v>
      </c>
      <c r="X552" s="3">
        <v>110348144</v>
      </c>
      <c r="Y552" s="3">
        <v>0</v>
      </c>
      <c r="Z552" s="3">
        <v>0</v>
      </c>
      <c r="AA552" s="3">
        <v>0</v>
      </c>
      <c r="AB552" s="3"/>
      <c r="AC552" s="27">
        <v>134829545</v>
      </c>
      <c r="AD552" s="28">
        <v>73444197</v>
      </c>
      <c r="AE552" s="135"/>
    </row>
    <row r="553" spans="1:31" x14ac:dyDescent="0.25">
      <c r="A553" s="20">
        <v>541</v>
      </c>
      <c r="B553" s="52"/>
      <c r="C553" s="134" t="str">
        <f>VLOOKUP(D553,[1]Hoja1!$A$2:$B$1115,2,0)</f>
        <v>25126</v>
      </c>
      <c r="D553" s="22">
        <v>899999465</v>
      </c>
      <c r="E553" s="22">
        <v>212625126</v>
      </c>
      <c r="F553" s="52" t="s">
        <v>706</v>
      </c>
      <c r="G553" s="24">
        <v>0</v>
      </c>
      <c r="H553" s="24">
        <v>0</v>
      </c>
      <c r="I553" s="3">
        <v>671903536</v>
      </c>
      <c r="J553" s="3">
        <v>882723248</v>
      </c>
      <c r="K553" s="3"/>
      <c r="L553" s="3"/>
      <c r="M553" s="3"/>
      <c r="N553" s="3"/>
      <c r="O553" s="3"/>
      <c r="P553" s="25">
        <v>1554626784</v>
      </c>
      <c r="Q553" s="26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167975883</v>
      </c>
      <c r="X553" s="3">
        <v>882723248</v>
      </c>
      <c r="Y553" s="3">
        <v>0</v>
      </c>
      <c r="Z553" s="3">
        <v>0</v>
      </c>
      <c r="AA553" s="3">
        <v>0</v>
      </c>
      <c r="AB553" s="3"/>
      <c r="AC553" s="27">
        <v>1050699131</v>
      </c>
      <c r="AD553" s="28">
        <v>503927653</v>
      </c>
      <c r="AE553" s="135"/>
    </row>
    <row r="554" spans="1:31" x14ac:dyDescent="0.25">
      <c r="A554" s="29">
        <v>542</v>
      </c>
      <c r="B554" s="52"/>
      <c r="C554" s="134" t="str">
        <f>VLOOKUP(D554,[1]Hoja1!$A$2:$B$1115,2,0)</f>
        <v>25148</v>
      </c>
      <c r="D554" s="22">
        <v>899999710</v>
      </c>
      <c r="E554" s="22">
        <v>214825148</v>
      </c>
      <c r="F554" s="52" t="s">
        <v>707</v>
      </c>
      <c r="G554" s="24">
        <v>0</v>
      </c>
      <c r="H554" s="24">
        <v>0</v>
      </c>
      <c r="I554" s="3">
        <v>220681312</v>
      </c>
      <c r="J554" s="3">
        <v>225432217</v>
      </c>
      <c r="K554" s="3"/>
      <c r="L554" s="3"/>
      <c r="M554" s="3"/>
      <c r="N554" s="3"/>
      <c r="O554" s="3"/>
      <c r="P554" s="25">
        <v>446113529</v>
      </c>
      <c r="Q554" s="26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55170327</v>
      </c>
      <c r="X554" s="3">
        <v>225432217</v>
      </c>
      <c r="Y554" s="3">
        <v>0</v>
      </c>
      <c r="Z554" s="3">
        <v>0</v>
      </c>
      <c r="AA554" s="3">
        <v>0</v>
      </c>
      <c r="AB554" s="3"/>
      <c r="AC554" s="27">
        <v>280602544</v>
      </c>
      <c r="AD554" s="28">
        <v>165510985</v>
      </c>
      <c r="AE554" s="135"/>
    </row>
    <row r="555" spans="1:31" x14ac:dyDescent="0.25">
      <c r="A555" s="20">
        <v>543</v>
      </c>
      <c r="B555" s="52"/>
      <c r="C555" s="134" t="str">
        <f>VLOOKUP(D555,[1]Hoja1!$A$2:$B$1115,2,0)</f>
        <v>25151</v>
      </c>
      <c r="D555" s="22">
        <v>899999462</v>
      </c>
      <c r="E555" s="22">
        <v>215125151</v>
      </c>
      <c r="F555" s="52" t="s">
        <v>708</v>
      </c>
      <c r="G555" s="24">
        <v>0</v>
      </c>
      <c r="H555" s="24">
        <v>0</v>
      </c>
      <c r="I555" s="3">
        <v>239972576</v>
      </c>
      <c r="J555" s="3">
        <v>282587240</v>
      </c>
      <c r="K555" s="3"/>
      <c r="L555" s="3"/>
      <c r="M555" s="3"/>
      <c r="N555" s="3"/>
      <c r="O555" s="3"/>
      <c r="P555" s="25">
        <v>522559816</v>
      </c>
      <c r="Q555" s="26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59993145</v>
      </c>
      <c r="X555" s="3">
        <v>282587240</v>
      </c>
      <c r="Y555" s="3">
        <v>0</v>
      </c>
      <c r="Z555" s="3">
        <v>0</v>
      </c>
      <c r="AA555" s="3">
        <v>0</v>
      </c>
      <c r="AB555" s="3"/>
      <c r="AC555" s="27">
        <v>342580385</v>
      </c>
      <c r="AD555" s="28">
        <v>179979431</v>
      </c>
      <c r="AE555" s="135"/>
    </row>
    <row r="556" spans="1:31" x14ac:dyDescent="0.25">
      <c r="A556" s="29">
        <v>544</v>
      </c>
      <c r="B556" s="52"/>
      <c r="C556" s="134" t="str">
        <f>VLOOKUP(D556,[1]Hoja1!$A$2:$B$1115,2,0)</f>
        <v>25154</v>
      </c>
      <c r="D556" s="22">
        <v>899999367</v>
      </c>
      <c r="E556" s="22">
        <v>215425154</v>
      </c>
      <c r="F556" s="52" t="s">
        <v>709</v>
      </c>
      <c r="G556" s="24">
        <v>0</v>
      </c>
      <c r="H556" s="24">
        <v>0</v>
      </c>
      <c r="I556" s="3">
        <v>108542604</v>
      </c>
      <c r="J556" s="3">
        <v>119446064</v>
      </c>
      <c r="K556" s="3"/>
      <c r="L556" s="3"/>
      <c r="M556" s="3"/>
      <c r="N556" s="3"/>
      <c r="O556" s="3"/>
      <c r="P556" s="25">
        <v>227988668</v>
      </c>
      <c r="Q556" s="26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27135651</v>
      </c>
      <c r="X556" s="3">
        <v>119446064</v>
      </c>
      <c r="Y556" s="3">
        <v>0</v>
      </c>
      <c r="Z556" s="3">
        <v>0</v>
      </c>
      <c r="AA556" s="3">
        <v>0</v>
      </c>
      <c r="AB556" s="3"/>
      <c r="AC556" s="27">
        <v>146581715</v>
      </c>
      <c r="AD556" s="28">
        <v>81406953</v>
      </c>
      <c r="AE556" s="135"/>
    </row>
    <row r="557" spans="1:31" x14ac:dyDescent="0.25">
      <c r="A557" s="20">
        <v>545</v>
      </c>
      <c r="B557" s="52"/>
      <c r="C557" s="134" t="str">
        <f>VLOOKUP(D557,[1]Hoja1!$A$2:$B$1115,2,0)</f>
        <v>25168</v>
      </c>
      <c r="D557" s="22">
        <v>899999400</v>
      </c>
      <c r="E557" s="22">
        <v>216825168</v>
      </c>
      <c r="F557" s="52" t="s">
        <v>710</v>
      </c>
      <c r="G557" s="24">
        <v>0</v>
      </c>
      <c r="H557" s="24">
        <v>0</v>
      </c>
      <c r="I557" s="3">
        <v>46058285</v>
      </c>
      <c r="J557" s="3">
        <v>47784015</v>
      </c>
      <c r="K557" s="3"/>
      <c r="L557" s="3"/>
      <c r="M557" s="3"/>
      <c r="N557" s="3"/>
      <c r="O557" s="3"/>
      <c r="P557" s="25">
        <v>93842300</v>
      </c>
      <c r="Q557" s="26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11514570</v>
      </c>
      <c r="X557" s="3">
        <v>47784015</v>
      </c>
      <c r="Y557" s="3">
        <v>0</v>
      </c>
      <c r="Z557" s="3">
        <v>0</v>
      </c>
      <c r="AA557" s="3">
        <v>0</v>
      </c>
      <c r="AB557" s="3"/>
      <c r="AC557" s="27">
        <v>59298585</v>
      </c>
      <c r="AD557" s="28">
        <v>34543715</v>
      </c>
      <c r="AE557" s="135"/>
    </row>
    <row r="558" spans="1:31" x14ac:dyDescent="0.25">
      <c r="A558" s="29">
        <v>546</v>
      </c>
      <c r="B558" s="52"/>
      <c r="C558" s="134" t="str">
        <f>VLOOKUP(D558,[1]Hoja1!$A$2:$B$1115,2,0)</f>
        <v>25178</v>
      </c>
      <c r="D558" s="22">
        <v>899999467</v>
      </c>
      <c r="E558" s="22">
        <v>217825178</v>
      </c>
      <c r="F558" s="52" t="s">
        <v>711</v>
      </c>
      <c r="G558" s="24">
        <v>0</v>
      </c>
      <c r="H558" s="24">
        <v>0</v>
      </c>
      <c r="I558" s="3">
        <v>141809844</v>
      </c>
      <c r="J558" s="3">
        <v>199903449</v>
      </c>
      <c r="K558" s="3"/>
      <c r="L558" s="3"/>
      <c r="M558" s="3"/>
      <c r="N558" s="3"/>
      <c r="O558" s="3"/>
      <c r="P558" s="25">
        <v>341713293</v>
      </c>
      <c r="Q558" s="26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35452461</v>
      </c>
      <c r="X558" s="3">
        <v>199903449</v>
      </c>
      <c r="Y558" s="3">
        <v>0</v>
      </c>
      <c r="Z558" s="3">
        <v>0</v>
      </c>
      <c r="AA558" s="3">
        <v>0</v>
      </c>
      <c r="AB558" s="3"/>
      <c r="AC558" s="27">
        <v>235355910</v>
      </c>
      <c r="AD558" s="28">
        <v>106357383</v>
      </c>
      <c r="AE558" s="135"/>
    </row>
    <row r="559" spans="1:31" x14ac:dyDescent="0.25">
      <c r="A559" s="20">
        <v>547</v>
      </c>
      <c r="B559" s="52"/>
      <c r="C559" s="134" t="str">
        <f>VLOOKUP(D559,[1]Hoja1!$A$2:$B$1115,2,0)</f>
        <v>25181</v>
      </c>
      <c r="D559" s="22">
        <v>899999414</v>
      </c>
      <c r="E559" s="22">
        <v>218125181</v>
      </c>
      <c r="F559" s="52" t="s">
        <v>712</v>
      </c>
      <c r="G559" s="24">
        <v>0</v>
      </c>
      <c r="H559" s="24">
        <v>0</v>
      </c>
      <c r="I559" s="3">
        <v>146045026</v>
      </c>
      <c r="J559" s="3">
        <v>211323452</v>
      </c>
      <c r="K559" s="3"/>
      <c r="L559" s="3"/>
      <c r="M559" s="3"/>
      <c r="N559" s="3"/>
      <c r="O559" s="3"/>
      <c r="P559" s="25">
        <v>357368478</v>
      </c>
      <c r="Q559" s="26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36511257</v>
      </c>
      <c r="X559" s="3">
        <v>211323452</v>
      </c>
      <c r="Y559" s="3">
        <v>0</v>
      </c>
      <c r="Z559" s="3">
        <v>0</v>
      </c>
      <c r="AA559" s="3">
        <v>0</v>
      </c>
      <c r="AB559" s="3"/>
      <c r="AC559" s="27">
        <v>247834709</v>
      </c>
      <c r="AD559" s="28">
        <v>109533769</v>
      </c>
      <c r="AE559" s="135"/>
    </row>
    <row r="560" spans="1:31" x14ac:dyDescent="0.25">
      <c r="A560" s="29">
        <v>548</v>
      </c>
      <c r="B560" s="52"/>
      <c r="C560" s="134" t="str">
        <f>VLOOKUP(D560,[1]Hoja1!$A$2:$B$1115,2,0)</f>
        <v>25183</v>
      </c>
      <c r="D560" s="22">
        <v>899999357</v>
      </c>
      <c r="E560" s="22">
        <v>218325183</v>
      </c>
      <c r="F560" s="52" t="s">
        <v>713</v>
      </c>
      <c r="G560" s="24">
        <v>0</v>
      </c>
      <c r="H560" s="24">
        <v>0</v>
      </c>
      <c r="I560" s="3">
        <v>304818540</v>
      </c>
      <c r="J560" s="3">
        <v>376057965</v>
      </c>
      <c r="K560" s="3"/>
      <c r="L560" s="3"/>
      <c r="M560" s="3"/>
      <c r="N560" s="3"/>
      <c r="O560" s="3"/>
      <c r="P560" s="25">
        <v>680876505</v>
      </c>
      <c r="Q560" s="26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76204635</v>
      </c>
      <c r="X560" s="3">
        <v>376057965</v>
      </c>
      <c r="Y560" s="3">
        <v>0</v>
      </c>
      <c r="Z560" s="3">
        <v>0</v>
      </c>
      <c r="AA560" s="3">
        <v>0</v>
      </c>
      <c r="AB560" s="3"/>
      <c r="AC560" s="27">
        <v>452262600</v>
      </c>
      <c r="AD560" s="28">
        <v>228613905</v>
      </c>
      <c r="AE560" s="135"/>
    </row>
    <row r="561" spans="1:31" x14ac:dyDescent="0.25">
      <c r="A561" s="20">
        <v>549</v>
      </c>
      <c r="B561" s="52"/>
      <c r="C561" s="134" t="str">
        <f>VLOOKUP(D561,[1]Hoja1!$A$2:$B$1115,2,0)</f>
        <v>25200</v>
      </c>
      <c r="D561" s="22">
        <v>899999466</v>
      </c>
      <c r="E561" s="22">
        <v>210025200</v>
      </c>
      <c r="F561" s="52" t="s">
        <v>714</v>
      </c>
      <c r="G561" s="24">
        <v>0</v>
      </c>
      <c r="H561" s="24">
        <v>0</v>
      </c>
      <c r="I561" s="3">
        <v>285807708</v>
      </c>
      <c r="J561" s="3">
        <v>408452856</v>
      </c>
      <c r="K561" s="3"/>
      <c r="L561" s="3"/>
      <c r="M561" s="3"/>
      <c r="N561" s="3"/>
      <c r="O561" s="3"/>
      <c r="P561" s="25">
        <v>694260564</v>
      </c>
      <c r="Q561" s="26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71451927</v>
      </c>
      <c r="X561" s="3">
        <v>408452856</v>
      </c>
      <c r="Y561" s="3">
        <v>0</v>
      </c>
      <c r="Z561" s="3">
        <v>0</v>
      </c>
      <c r="AA561" s="3">
        <v>0</v>
      </c>
      <c r="AB561" s="3"/>
      <c r="AC561" s="27">
        <v>479904783</v>
      </c>
      <c r="AD561" s="28">
        <v>214355781</v>
      </c>
      <c r="AE561" s="135"/>
    </row>
    <row r="562" spans="1:31" x14ac:dyDescent="0.25">
      <c r="A562" s="29">
        <v>550</v>
      </c>
      <c r="B562" s="52"/>
      <c r="C562" s="134" t="str">
        <f>VLOOKUP(D562,[1]Hoja1!$A$2:$B$1115,2,0)</f>
        <v>25214</v>
      </c>
      <c r="D562" s="22">
        <v>899999705</v>
      </c>
      <c r="E562" s="22">
        <v>211425214</v>
      </c>
      <c r="F562" s="52" t="s">
        <v>715</v>
      </c>
      <c r="G562" s="24">
        <v>0</v>
      </c>
      <c r="H562" s="24">
        <v>0</v>
      </c>
      <c r="I562" s="3">
        <v>239894388</v>
      </c>
      <c r="J562" s="3">
        <v>339617590</v>
      </c>
      <c r="K562" s="3"/>
      <c r="L562" s="3"/>
      <c r="M562" s="3"/>
      <c r="N562" s="3"/>
      <c r="O562" s="3"/>
      <c r="P562" s="25">
        <v>579511978</v>
      </c>
      <c r="Q562" s="26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59973597</v>
      </c>
      <c r="X562" s="3">
        <v>339617590</v>
      </c>
      <c r="Y562" s="3">
        <v>0</v>
      </c>
      <c r="Z562" s="3">
        <v>0</v>
      </c>
      <c r="AA562" s="3">
        <v>0</v>
      </c>
      <c r="AB562" s="3"/>
      <c r="AC562" s="27">
        <v>399591187</v>
      </c>
      <c r="AD562" s="28">
        <v>179920791</v>
      </c>
      <c r="AE562" s="135"/>
    </row>
    <row r="563" spans="1:31" x14ac:dyDescent="0.25">
      <c r="A563" s="20">
        <v>551</v>
      </c>
      <c r="B563" s="52"/>
      <c r="C563" s="134" t="str">
        <f>VLOOKUP(D563,[1]Hoja1!$A$2:$B$1115,2,0)</f>
        <v>25224</v>
      </c>
      <c r="D563" s="22">
        <v>899999406</v>
      </c>
      <c r="E563" s="22">
        <v>212425224</v>
      </c>
      <c r="F563" s="52" t="s">
        <v>716</v>
      </c>
      <c r="G563" s="24">
        <v>0</v>
      </c>
      <c r="H563" s="24">
        <v>0</v>
      </c>
      <c r="I563" s="3">
        <v>150720132</v>
      </c>
      <c r="J563" s="3">
        <v>165167778</v>
      </c>
      <c r="K563" s="3"/>
      <c r="L563" s="3"/>
      <c r="M563" s="3"/>
      <c r="N563" s="3"/>
      <c r="O563" s="3"/>
      <c r="P563" s="25">
        <v>315887910</v>
      </c>
      <c r="Q563" s="26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37680033</v>
      </c>
      <c r="X563" s="3">
        <v>165167778</v>
      </c>
      <c r="Y563" s="3">
        <v>0</v>
      </c>
      <c r="Z563" s="3">
        <v>0</v>
      </c>
      <c r="AA563" s="3">
        <v>0</v>
      </c>
      <c r="AB563" s="3"/>
      <c r="AC563" s="27">
        <v>202847811</v>
      </c>
      <c r="AD563" s="28">
        <v>113040099</v>
      </c>
      <c r="AE563" s="135"/>
    </row>
    <row r="564" spans="1:31" x14ac:dyDescent="0.25">
      <c r="A564" s="29">
        <v>552</v>
      </c>
      <c r="B564" s="52"/>
      <c r="C564" s="134" t="str">
        <f>VLOOKUP(D564,[1]Hoja1!$A$2:$B$1115,2,0)</f>
        <v>25245</v>
      </c>
      <c r="D564" s="22">
        <v>890680162</v>
      </c>
      <c r="E564" s="22">
        <v>214525245</v>
      </c>
      <c r="F564" s="52" t="s">
        <v>717</v>
      </c>
      <c r="G564" s="24">
        <v>0</v>
      </c>
      <c r="H564" s="24">
        <v>0</v>
      </c>
      <c r="I564" s="3">
        <v>325115232</v>
      </c>
      <c r="J564" s="3">
        <v>387918982</v>
      </c>
      <c r="K564" s="3"/>
      <c r="L564" s="3"/>
      <c r="M564" s="3"/>
      <c r="N564" s="3"/>
      <c r="O564" s="3"/>
      <c r="P564" s="25">
        <v>713034214</v>
      </c>
      <c r="Q564" s="26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81278808</v>
      </c>
      <c r="X564" s="3">
        <v>387918982</v>
      </c>
      <c r="Y564" s="3">
        <v>0</v>
      </c>
      <c r="Z564" s="3">
        <v>0</v>
      </c>
      <c r="AA564" s="3">
        <v>0</v>
      </c>
      <c r="AB564" s="3"/>
      <c r="AC564" s="27">
        <v>469197790</v>
      </c>
      <c r="AD564" s="28">
        <v>243836424</v>
      </c>
      <c r="AE564" s="135"/>
    </row>
    <row r="565" spans="1:31" x14ac:dyDescent="0.25">
      <c r="A565" s="20">
        <v>553</v>
      </c>
      <c r="B565" s="52"/>
      <c r="C565" s="134" t="str">
        <f>VLOOKUP(D565,[1]Hoja1!$A$2:$B$1115,2,0)</f>
        <v>25258</v>
      </c>
      <c r="D565" s="22">
        <v>899999460</v>
      </c>
      <c r="E565" s="22">
        <v>215825258</v>
      </c>
      <c r="F565" s="52" t="s">
        <v>422</v>
      </c>
      <c r="G565" s="24">
        <v>0</v>
      </c>
      <c r="H565" s="24">
        <v>0</v>
      </c>
      <c r="I565" s="3">
        <v>73394440</v>
      </c>
      <c r="J565" s="3">
        <v>71726040</v>
      </c>
      <c r="K565" s="3"/>
      <c r="L565" s="3"/>
      <c r="M565" s="3"/>
      <c r="N565" s="3"/>
      <c r="O565" s="3"/>
      <c r="P565" s="25">
        <v>145120480</v>
      </c>
      <c r="Q565" s="26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18348609</v>
      </c>
      <c r="X565" s="3">
        <v>71726040</v>
      </c>
      <c r="Y565" s="3">
        <v>0</v>
      </c>
      <c r="Z565" s="3">
        <v>0</v>
      </c>
      <c r="AA565" s="3">
        <v>0</v>
      </c>
      <c r="AB565" s="3"/>
      <c r="AC565" s="27">
        <v>90074649</v>
      </c>
      <c r="AD565" s="28">
        <v>55045831</v>
      </c>
      <c r="AE565" s="135"/>
    </row>
    <row r="566" spans="1:31" x14ac:dyDescent="0.25">
      <c r="A566" s="29">
        <v>554</v>
      </c>
      <c r="B566" s="52"/>
      <c r="C566" s="134" t="str">
        <f>VLOOKUP(D566,[1]Hoja1!$A$2:$B$1115,2,0)</f>
        <v>25260</v>
      </c>
      <c r="D566" s="22">
        <v>832002318</v>
      </c>
      <c r="E566" s="22">
        <v>216025260</v>
      </c>
      <c r="F566" s="52" t="s">
        <v>718</v>
      </c>
      <c r="G566" s="24">
        <v>0</v>
      </c>
      <c r="H566" s="24">
        <v>0</v>
      </c>
      <c r="I566" s="3">
        <v>304860256</v>
      </c>
      <c r="J566" s="3">
        <v>388911612</v>
      </c>
      <c r="K566" s="3"/>
      <c r="L566" s="3"/>
      <c r="M566" s="3"/>
      <c r="N566" s="3"/>
      <c r="O566" s="3"/>
      <c r="P566" s="25">
        <v>693771868</v>
      </c>
      <c r="Q566" s="26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76215063</v>
      </c>
      <c r="X566" s="3">
        <v>388911612</v>
      </c>
      <c r="Y566" s="3">
        <v>0</v>
      </c>
      <c r="Z566" s="3">
        <v>0</v>
      </c>
      <c r="AA566" s="3">
        <v>0</v>
      </c>
      <c r="AB566" s="3"/>
      <c r="AC566" s="27">
        <v>465126675</v>
      </c>
      <c r="AD566" s="28">
        <v>228645193</v>
      </c>
      <c r="AE566" s="135"/>
    </row>
    <row r="567" spans="1:31" x14ac:dyDescent="0.25">
      <c r="A567" s="20">
        <v>555</v>
      </c>
      <c r="B567" s="52"/>
      <c r="C567" s="134" t="str">
        <f>VLOOKUP(D567,[1]Hoja1!$A$2:$B$1115,2,0)</f>
        <v>25279</v>
      </c>
      <c r="D567" s="22">
        <v>899999364</v>
      </c>
      <c r="E567" s="22">
        <v>217925279</v>
      </c>
      <c r="F567" s="52" t="s">
        <v>719</v>
      </c>
      <c r="G567" s="24">
        <v>0</v>
      </c>
      <c r="H567" s="24">
        <v>0</v>
      </c>
      <c r="I567" s="3">
        <v>173613900</v>
      </c>
      <c r="J567" s="3">
        <v>204020427</v>
      </c>
      <c r="K567" s="3"/>
      <c r="L567" s="3"/>
      <c r="M567" s="3"/>
      <c r="N567" s="3"/>
      <c r="O567" s="3"/>
      <c r="P567" s="25">
        <v>377634327</v>
      </c>
      <c r="Q567" s="26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43403475</v>
      </c>
      <c r="X567" s="3">
        <v>204020427</v>
      </c>
      <c r="Y567" s="3">
        <v>0</v>
      </c>
      <c r="Z567" s="3">
        <v>0</v>
      </c>
      <c r="AA567" s="3">
        <v>0</v>
      </c>
      <c r="AB567" s="3"/>
      <c r="AC567" s="27">
        <v>247423902</v>
      </c>
      <c r="AD567" s="28">
        <v>130210425</v>
      </c>
      <c r="AE567" s="135"/>
    </row>
    <row r="568" spans="1:31" x14ac:dyDescent="0.25">
      <c r="A568" s="29">
        <v>556</v>
      </c>
      <c r="B568" s="52"/>
      <c r="C568" s="134" t="str">
        <f>VLOOKUP(D568,[1]Hoja1!$A$2:$B$1115,2,0)</f>
        <v>25281</v>
      </c>
      <c r="D568" s="22">
        <v>899999420</v>
      </c>
      <c r="E568" s="22">
        <v>218125281</v>
      </c>
      <c r="F568" s="52" t="s">
        <v>720</v>
      </c>
      <c r="G568" s="24">
        <v>0</v>
      </c>
      <c r="H568" s="24">
        <v>0</v>
      </c>
      <c r="I568" s="3">
        <v>119203228</v>
      </c>
      <c r="J568" s="3">
        <v>140525533</v>
      </c>
      <c r="K568" s="3"/>
      <c r="L568" s="3"/>
      <c r="M568" s="3"/>
      <c r="N568" s="3"/>
      <c r="O568" s="3"/>
      <c r="P568" s="25">
        <v>259728761</v>
      </c>
      <c r="Q568" s="26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29800806</v>
      </c>
      <c r="X568" s="3">
        <v>140525533</v>
      </c>
      <c r="Y568" s="3">
        <v>0</v>
      </c>
      <c r="Z568" s="3">
        <v>0</v>
      </c>
      <c r="AA568" s="3">
        <v>0</v>
      </c>
      <c r="AB568" s="3"/>
      <c r="AC568" s="27">
        <v>170326339</v>
      </c>
      <c r="AD568" s="28">
        <v>89402422</v>
      </c>
      <c r="AE568" s="135"/>
    </row>
    <row r="569" spans="1:31" x14ac:dyDescent="0.25">
      <c r="A569" s="20">
        <v>557</v>
      </c>
      <c r="B569" s="52"/>
      <c r="C569" s="134" t="str">
        <f>VLOOKUP(D569,[1]Hoja1!$A$2:$B$1115,2,0)</f>
        <v>25288</v>
      </c>
      <c r="D569" s="22">
        <v>899999323</v>
      </c>
      <c r="E569" s="22">
        <v>218825288</v>
      </c>
      <c r="F569" s="52" t="s">
        <v>721</v>
      </c>
      <c r="G569" s="24">
        <v>0</v>
      </c>
      <c r="H569" s="24">
        <v>0</v>
      </c>
      <c r="I569" s="3">
        <v>141745288</v>
      </c>
      <c r="J569" s="3">
        <v>220493231</v>
      </c>
      <c r="K569" s="3"/>
      <c r="L569" s="3"/>
      <c r="M569" s="3"/>
      <c r="N569" s="3"/>
      <c r="O569" s="3"/>
      <c r="P569" s="25">
        <v>362238519</v>
      </c>
      <c r="Q569" s="26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35436321</v>
      </c>
      <c r="X569" s="3">
        <v>220493231</v>
      </c>
      <c r="Y569" s="3">
        <v>0</v>
      </c>
      <c r="Z569" s="3">
        <v>0</v>
      </c>
      <c r="AA569" s="3">
        <v>0</v>
      </c>
      <c r="AB569" s="3"/>
      <c r="AC569" s="27">
        <v>255929552</v>
      </c>
      <c r="AD569" s="28">
        <v>106308967</v>
      </c>
      <c r="AE569" s="135"/>
    </row>
    <row r="570" spans="1:31" x14ac:dyDescent="0.25">
      <c r="A570" s="29">
        <v>558</v>
      </c>
      <c r="B570" s="52"/>
      <c r="C570" s="134" t="str">
        <f>VLOOKUP(D570,[1]Hoja1!$A$2:$B$1115,2,0)</f>
        <v>25293</v>
      </c>
      <c r="D570" s="22">
        <v>800094671</v>
      </c>
      <c r="E570" s="22">
        <v>219325293</v>
      </c>
      <c r="F570" s="52" t="s">
        <v>722</v>
      </c>
      <c r="G570" s="24">
        <v>0</v>
      </c>
      <c r="H570" s="24">
        <v>0</v>
      </c>
      <c r="I570" s="3">
        <v>67974702</v>
      </c>
      <c r="J570" s="3">
        <v>77352844</v>
      </c>
      <c r="K570" s="3"/>
      <c r="L570" s="3"/>
      <c r="M570" s="3"/>
      <c r="N570" s="3"/>
      <c r="O570" s="3"/>
      <c r="P570" s="25">
        <v>145327546</v>
      </c>
      <c r="Q570" s="26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16993677</v>
      </c>
      <c r="X570" s="3">
        <v>77352844</v>
      </c>
      <c r="Y570" s="3">
        <v>0</v>
      </c>
      <c r="Z570" s="3">
        <v>0</v>
      </c>
      <c r="AA570" s="3">
        <v>0</v>
      </c>
      <c r="AB570" s="3"/>
      <c r="AC570" s="27">
        <v>94346521</v>
      </c>
      <c r="AD570" s="28">
        <v>50981025</v>
      </c>
      <c r="AE570" s="135"/>
    </row>
    <row r="571" spans="1:31" x14ac:dyDescent="0.25">
      <c r="A571" s="20">
        <v>559</v>
      </c>
      <c r="B571" s="52"/>
      <c r="C571" s="134" t="str">
        <f>VLOOKUP(D571,[1]Hoja1!$A$2:$B$1115,2,0)</f>
        <v>25295</v>
      </c>
      <c r="D571" s="22">
        <v>899999419</v>
      </c>
      <c r="E571" s="22">
        <v>219525295</v>
      </c>
      <c r="F571" s="52" t="s">
        <v>723</v>
      </c>
      <c r="G571" s="24">
        <v>0</v>
      </c>
      <c r="H571" s="24">
        <v>0</v>
      </c>
      <c r="I571" s="3">
        <v>212190648</v>
      </c>
      <c r="J571" s="3">
        <v>291913598</v>
      </c>
      <c r="K571" s="3"/>
      <c r="L571" s="3"/>
      <c r="M571" s="3"/>
      <c r="N571" s="3"/>
      <c r="O571" s="3"/>
      <c r="P571" s="25">
        <v>504104246</v>
      </c>
      <c r="Q571" s="26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53047662</v>
      </c>
      <c r="X571" s="3">
        <v>291913598</v>
      </c>
      <c r="Y571" s="3">
        <v>0</v>
      </c>
      <c r="Z571" s="3">
        <v>0</v>
      </c>
      <c r="AA571" s="3">
        <v>0</v>
      </c>
      <c r="AB571" s="3"/>
      <c r="AC571" s="27">
        <v>344961260</v>
      </c>
      <c r="AD571" s="28">
        <v>159142986</v>
      </c>
      <c r="AE571" s="135"/>
    </row>
    <row r="572" spans="1:31" x14ac:dyDescent="0.25">
      <c r="A572" s="29">
        <v>560</v>
      </c>
      <c r="B572" s="52"/>
      <c r="C572" s="134" t="str">
        <f>VLOOKUP(D572,[1]Hoja1!$A$2:$B$1115,2,0)</f>
        <v>25297</v>
      </c>
      <c r="D572" s="22">
        <v>899999331</v>
      </c>
      <c r="E572" s="22">
        <v>219725297</v>
      </c>
      <c r="F572" s="52" t="s">
        <v>724</v>
      </c>
      <c r="G572" s="24">
        <v>0</v>
      </c>
      <c r="H572" s="24">
        <v>0</v>
      </c>
      <c r="I572" s="3">
        <v>147496170</v>
      </c>
      <c r="J572" s="3">
        <v>169200152</v>
      </c>
      <c r="K572" s="3"/>
      <c r="L572" s="3"/>
      <c r="M572" s="3"/>
      <c r="N572" s="3"/>
      <c r="O572" s="3"/>
      <c r="P572" s="25">
        <v>316696322</v>
      </c>
      <c r="Q572" s="26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36874044</v>
      </c>
      <c r="X572" s="3">
        <v>169200152</v>
      </c>
      <c r="Y572" s="3">
        <v>0</v>
      </c>
      <c r="Z572" s="3">
        <v>0</v>
      </c>
      <c r="AA572" s="3">
        <v>0</v>
      </c>
      <c r="AB572" s="3"/>
      <c r="AC572" s="27">
        <v>206074196</v>
      </c>
      <c r="AD572" s="28">
        <v>110622126</v>
      </c>
      <c r="AE572" s="135"/>
    </row>
    <row r="573" spans="1:31" x14ac:dyDescent="0.25">
      <c r="A573" s="20">
        <v>561</v>
      </c>
      <c r="B573" s="52"/>
      <c r="C573" s="134" t="str">
        <f>VLOOKUP(D573,[1]Hoja1!$A$2:$B$1115,2,0)</f>
        <v>25299</v>
      </c>
      <c r="D573" s="22">
        <v>800094684</v>
      </c>
      <c r="E573" s="22">
        <v>219925299</v>
      </c>
      <c r="F573" s="52" t="s">
        <v>725</v>
      </c>
      <c r="G573" s="24">
        <v>0</v>
      </c>
      <c r="H573" s="24">
        <v>0</v>
      </c>
      <c r="I573" s="3">
        <v>37853721</v>
      </c>
      <c r="J573" s="3">
        <v>48163455</v>
      </c>
      <c r="K573" s="3"/>
      <c r="L573" s="3"/>
      <c r="M573" s="3"/>
      <c r="N573" s="3"/>
      <c r="O573" s="3"/>
      <c r="P573" s="25">
        <v>86017176</v>
      </c>
      <c r="Q573" s="26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9463431</v>
      </c>
      <c r="X573" s="3">
        <v>48163455</v>
      </c>
      <c r="Y573" s="3">
        <v>0</v>
      </c>
      <c r="Z573" s="3">
        <v>0</v>
      </c>
      <c r="AA573" s="3">
        <v>0</v>
      </c>
      <c r="AB573" s="3"/>
      <c r="AC573" s="27">
        <v>57626886</v>
      </c>
      <c r="AD573" s="28">
        <v>28390290</v>
      </c>
      <c r="AE573" s="135"/>
    </row>
    <row r="574" spans="1:31" x14ac:dyDescent="0.25">
      <c r="A574" s="29">
        <v>562</v>
      </c>
      <c r="B574" s="52"/>
      <c r="C574" s="134" t="str">
        <f>VLOOKUP(D574,[1]Hoja1!$A$2:$B$1115,2,0)</f>
        <v>25312</v>
      </c>
      <c r="D574" s="22">
        <v>832000992</v>
      </c>
      <c r="E574" s="22">
        <v>211225312</v>
      </c>
      <c r="F574" s="52" t="s">
        <v>322</v>
      </c>
      <c r="G574" s="24">
        <v>0</v>
      </c>
      <c r="H574" s="24">
        <v>0</v>
      </c>
      <c r="I574" s="3">
        <v>112497752</v>
      </c>
      <c r="J574" s="3">
        <v>125303697</v>
      </c>
      <c r="K574" s="3"/>
      <c r="L574" s="3"/>
      <c r="M574" s="3"/>
      <c r="N574" s="3"/>
      <c r="O574" s="3"/>
      <c r="P574" s="25">
        <v>237801449</v>
      </c>
      <c r="Q574" s="26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28124439</v>
      </c>
      <c r="X574" s="3">
        <v>125303697</v>
      </c>
      <c r="Y574" s="3">
        <v>0</v>
      </c>
      <c r="Z574" s="3">
        <v>0</v>
      </c>
      <c r="AA574" s="3">
        <v>0</v>
      </c>
      <c r="AB574" s="3"/>
      <c r="AC574" s="27">
        <v>153428136</v>
      </c>
      <c r="AD574" s="28">
        <v>84373313</v>
      </c>
      <c r="AE574" s="135"/>
    </row>
    <row r="575" spans="1:31" x14ac:dyDescent="0.25">
      <c r="A575" s="20">
        <v>563</v>
      </c>
      <c r="B575" s="52"/>
      <c r="C575" s="134" t="str">
        <f>VLOOKUP(D575,[1]Hoja1!$A$2:$B$1115,2,0)</f>
        <v>25317</v>
      </c>
      <c r="D575" s="22">
        <v>899999362</v>
      </c>
      <c r="E575" s="22">
        <v>211725317</v>
      </c>
      <c r="F575" s="52" t="s">
        <v>726</v>
      </c>
      <c r="G575" s="24">
        <v>0</v>
      </c>
      <c r="H575" s="24">
        <v>0</v>
      </c>
      <c r="I575" s="3">
        <v>268409692</v>
      </c>
      <c r="J575" s="3">
        <v>265653193</v>
      </c>
      <c r="K575" s="3"/>
      <c r="L575" s="3"/>
      <c r="M575" s="3"/>
      <c r="N575" s="3"/>
      <c r="O575" s="3"/>
      <c r="P575" s="25">
        <v>534062885</v>
      </c>
      <c r="Q575" s="26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67102422</v>
      </c>
      <c r="X575" s="3">
        <v>265653193</v>
      </c>
      <c r="Y575" s="3">
        <v>0</v>
      </c>
      <c r="Z575" s="3">
        <v>0</v>
      </c>
      <c r="AA575" s="3">
        <v>0</v>
      </c>
      <c r="AB575" s="3"/>
      <c r="AC575" s="27">
        <v>332755615</v>
      </c>
      <c r="AD575" s="28">
        <v>201307270</v>
      </c>
      <c r="AE575" s="135"/>
    </row>
    <row r="576" spans="1:31" x14ac:dyDescent="0.25">
      <c r="A576" s="29">
        <v>564</v>
      </c>
      <c r="B576" s="52"/>
      <c r="C576" s="134" t="str">
        <f>VLOOKUP(D576,[1]Hoja1!$A$2:$B$1115,2,0)</f>
        <v>25320</v>
      </c>
      <c r="D576" s="22">
        <v>899999701</v>
      </c>
      <c r="E576" s="22">
        <v>212025320</v>
      </c>
      <c r="F576" s="52" t="s">
        <v>727</v>
      </c>
      <c r="G576" s="24">
        <v>0</v>
      </c>
      <c r="H576" s="24">
        <v>0</v>
      </c>
      <c r="I576" s="3">
        <v>311898648</v>
      </c>
      <c r="J576" s="3">
        <v>408361195</v>
      </c>
      <c r="K576" s="3"/>
      <c r="L576" s="3"/>
      <c r="M576" s="3"/>
      <c r="N576" s="3"/>
      <c r="O576" s="3"/>
      <c r="P576" s="25">
        <v>720259843</v>
      </c>
      <c r="Q576" s="26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77974662</v>
      </c>
      <c r="X576" s="3">
        <v>408361195</v>
      </c>
      <c r="Y576" s="3">
        <v>0</v>
      </c>
      <c r="Z576" s="3">
        <v>0</v>
      </c>
      <c r="AA576" s="3">
        <v>0</v>
      </c>
      <c r="AB576" s="3"/>
      <c r="AC576" s="27">
        <v>486335857</v>
      </c>
      <c r="AD576" s="28">
        <v>233923986</v>
      </c>
      <c r="AE576" s="135"/>
    </row>
    <row r="577" spans="1:31" x14ac:dyDescent="0.25">
      <c r="A577" s="20">
        <v>565</v>
      </c>
      <c r="B577" s="52"/>
      <c r="C577" s="134" t="str">
        <f>VLOOKUP(D577,[1]Hoja1!$A$2:$B$1115,2,0)</f>
        <v>25322</v>
      </c>
      <c r="D577" s="22">
        <v>899999442</v>
      </c>
      <c r="E577" s="22">
        <v>212225322</v>
      </c>
      <c r="F577" s="52" t="s">
        <v>728</v>
      </c>
      <c r="G577" s="24">
        <v>0</v>
      </c>
      <c r="H577" s="24">
        <v>0</v>
      </c>
      <c r="I577" s="3">
        <v>236235256</v>
      </c>
      <c r="J577" s="3">
        <v>309072347</v>
      </c>
      <c r="K577" s="3"/>
      <c r="L577" s="3"/>
      <c r="M577" s="3"/>
      <c r="N577" s="3"/>
      <c r="O577" s="3"/>
      <c r="P577" s="25">
        <v>545307603</v>
      </c>
      <c r="Q577" s="26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59058813</v>
      </c>
      <c r="X577" s="3">
        <v>309072347</v>
      </c>
      <c r="Y577" s="3">
        <v>0</v>
      </c>
      <c r="Z577" s="3">
        <v>0</v>
      </c>
      <c r="AA577" s="3">
        <v>0</v>
      </c>
      <c r="AB577" s="3"/>
      <c r="AC577" s="27">
        <v>368131160</v>
      </c>
      <c r="AD577" s="28">
        <v>177176443</v>
      </c>
      <c r="AE577" s="135"/>
    </row>
    <row r="578" spans="1:31" x14ac:dyDescent="0.25">
      <c r="A578" s="29">
        <v>566</v>
      </c>
      <c r="B578" s="52"/>
      <c r="C578" s="134" t="str">
        <f>VLOOKUP(D578,[1]Hoja1!$A$2:$B$1115,2,0)</f>
        <v>25324</v>
      </c>
      <c r="D578" s="22">
        <v>800011271</v>
      </c>
      <c r="E578" s="22">
        <v>212425324</v>
      </c>
      <c r="F578" s="52" t="s">
        <v>729</v>
      </c>
      <c r="G578" s="24">
        <v>0</v>
      </c>
      <c r="H578" s="24">
        <v>0</v>
      </c>
      <c r="I578" s="3">
        <v>39529065</v>
      </c>
      <c r="J578" s="3">
        <v>46685717</v>
      </c>
      <c r="K578" s="3"/>
      <c r="L578" s="3"/>
      <c r="M578" s="3"/>
      <c r="N578" s="3"/>
      <c r="O578" s="3"/>
      <c r="P578" s="25">
        <v>86214782</v>
      </c>
      <c r="Q578" s="26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9882267</v>
      </c>
      <c r="X578" s="3">
        <v>46685717</v>
      </c>
      <c r="Y578" s="3">
        <v>0</v>
      </c>
      <c r="Z578" s="3">
        <v>0</v>
      </c>
      <c r="AA578" s="3">
        <v>0</v>
      </c>
      <c r="AB578" s="3"/>
      <c r="AC578" s="27">
        <v>56567984</v>
      </c>
      <c r="AD578" s="28">
        <v>29646798</v>
      </c>
      <c r="AE578" s="135"/>
    </row>
    <row r="579" spans="1:31" x14ac:dyDescent="0.25">
      <c r="A579" s="20">
        <v>567</v>
      </c>
      <c r="B579" s="52"/>
      <c r="C579" s="134" t="str">
        <f>VLOOKUP(D579,[1]Hoja1!$A$2:$B$1115,2,0)</f>
        <v>25326</v>
      </c>
      <c r="D579" s="22">
        <v>899999395</v>
      </c>
      <c r="E579" s="22">
        <v>212625326</v>
      </c>
      <c r="F579" s="52" t="s">
        <v>730</v>
      </c>
      <c r="G579" s="24">
        <v>0</v>
      </c>
      <c r="H579" s="24">
        <v>0</v>
      </c>
      <c r="I579" s="3">
        <v>79537329</v>
      </c>
      <c r="J579" s="3">
        <v>109062851</v>
      </c>
      <c r="K579" s="3"/>
      <c r="L579" s="3"/>
      <c r="M579" s="3"/>
      <c r="N579" s="3"/>
      <c r="O579" s="3"/>
      <c r="P579" s="25">
        <v>188600180</v>
      </c>
      <c r="Q579" s="26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19884333</v>
      </c>
      <c r="X579" s="3">
        <v>109062851</v>
      </c>
      <c r="Y579" s="3">
        <v>0</v>
      </c>
      <c r="Z579" s="3">
        <v>0</v>
      </c>
      <c r="AA579" s="3">
        <v>0</v>
      </c>
      <c r="AB579" s="3"/>
      <c r="AC579" s="27">
        <v>128947184</v>
      </c>
      <c r="AD579" s="28">
        <v>59652996</v>
      </c>
      <c r="AE579" s="135"/>
    </row>
    <row r="580" spans="1:31" x14ac:dyDescent="0.25">
      <c r="A580" s="29">
        <v>568</v>
      </c>
      <c r="B580" s="52"/>
      <c r="C580" s="134" t="str">
        <f>VLOOKUP(D580,[1]Hoja1!$A$2:$B$1115,2,0)</f>
        <v>25328</v>
      </c>
      <c r="D580" s="22">
        <v>800094685</v>
      </c>
      <c r="E580" s="22">
        <v>212825328</v>
      </c>
      <c r="F580" s="52" t="s">
        <v>731</v>
      </c>
      <c r="G580" s="24">
        <v>0</v>
      </c>
      <c r="H580" s="24">
        <v>0</v>
      </c>
      <c r="I580" s="3">
        <v>66404157</v>
      </c>
      <c r="J580" s="3">
        <v>72429820</v>
      </c>
      <c r="K580" s="3"/>
      <c r="L580" s="3"/>
      <c r="M580" s="3"/>
      <c r="N580" s="3"/>
      <c r="O580" s="3"/>
      <c r="P580" s="25">
        <v>138833977</v>
      </c>
      <c r="Q580" s="26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16601040</v>
      </c>
      <c r="X580" s="3">
        <v>72429820</v>
      </c>
      <c r="Y580" s="3">
        <v>0</v>
      </c>
      <c r="Z580" s="3">
        <v>0</v>
      </c>
      <c r="AA580" s="3">
        <v>0</v>
      </c>
      <c r="AB580" s="3"/>
      <c r="AC580" s="27">
        <v>89030860</v>
      </c>
      <c r="AD580" s="28">
        <v>49803117</v>
      </c>
      <c r="AE580" s="135"/>
    </row>
    <row r="581" spans="1:31" x14ac:dyDescent="0.25">
      <c r="A581" s="20">
        <v>569</v>
      </c>
      <c r="B581" s="52"/>
      <c r="C581" s="134" t="str">
        <f>VLOOKUP(D581,[1]Hoja1!$A$2:$B$1115,2,0)</f>
        <v>25335</v>
      </c>
      <c r="D581" s="22">
        <v>800094701</v>
      </c>
      <c r="E581" s="22">
        <v>213525335</v>
      </c>
      <c r="F581" s="52" t="s">
        <v>732</v>
      </c>
      <c r="G581" s="24">
        <v>0</v>
      </c>
      <c r="H581" s="24">
        <v>0</v>
      </c>
      <c r="I581" s="3">
        <v>89486022</v>
      </c>
      <c r="J581" s="3">
        <v>124486752</v>
      </c>
      <c r="K581" s="3"/>
      <c r="L581" s="3"/>
      <c r="M581" s="3"/>
      <c r="N581" s="3"/>
      <c r="O581" s="3"/>
      <c r="P581" s="25">
        <v>213972774</v>
      </c>
      <c r="Q581" s="26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22371507</v>
      </c>
      <c r="X581" s="3">
        <v>124486752</v>
      </c>
      <c r="Y581" s="3">
        <v>0</v>
      </c>
      <c r="Z581" s="3">
        <v>0</v>
      </c>
      <c r="AA581" s="3">
        <v>0</v>
      </c>
      <c r="AB581" s="3"/>
      <c r="AC581" s="27">
        <v>146858259</v>
      </c>
      <c r="AD581" s="28">
        <v>67114515</v>
      </c>
      <c r="AE581" s="135"/>
    </row>
    <row r="582" spans="1:31" x14ac:dyDescent="0.25">
      <c r="A582" s="29">
        <v>570</v>
      </c>
      <c r="B582" s="52"/>
      <c r="C582" s="134" t="str">
        <f>VLOOKUP(D582,[1]Hoja1!$A$2:$B$1115,2,0)</f>
        <v>25339</v>
      </c>
      <c r="D582" s="22">
        <v>800094704</v>
      </c>
      <c r="E582" s="22">
        <v>213925339</v>
      </c>
      <c r="F582" s="52" t="s">
        <v>733</v>
      </c>
      <c r="G582" s="24">
        <v>0</v>
      </c>
      <c r="H582" s="24">
        <v>0</v>
      </c>
      <c r="I582" s="3">
        <v>71419139</v>
      </c>
      <c r="J582" s="3">
        <v>66730767</v>
      </c>
      <c r="K582" s="3"/>
      <c r="L582" s="3"/>
      <c r="M582" s="3"/>
      <c r="N582" s="3"/>
      <c r="O582" s="3"/>
      <c r="P582" s="25">
        <v>138149906</v>
      </c>
      <c r="Q582" s="26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17854785</v>
      </c>
      <c r="X582" s="3">
        <v>66730767</v>
      </c>
      <c r="Y582" s="3">
        <v>0</v>
      </c>
      <c r="Z582" s="3">
        <v>0</v>
      </c>
      <c r="AA582" s="3">
        <v>0</v>
      </c>
      <c r="AB582" s="3"/>
      <c r="AC582" s="27">
        <v>84585552</v>
      </c>
      <c r="AD582" s="28">
        <v>53564354</v>
      </c>
      <c r="AE582" s="135"/>
    </row>
    <row r="583" spans="1:31" x14ac:dyDescent="0.25">
      <c r="A583" s="20">
        <v>571</v>
      </c>
      <c r="B583" s="52"/>
      <c r="C583" s="134" t="str">
        <f>VLOOKUP(D583,[1]Hoja1!$A$2:$B$1115,2,0)</f>
        <v>25368</v>
      </c>
      <c r="D583" s="22">
        <v>800004018</v>
      </c>
      <c r="E583" s="22">
        <v>216825368</v>
      </c>
      <c r="F583" s="52" t="s">
        <v>734</v>
      </c>
      <c r="G583" s="24">
        <v>0</v>
      </c>
      <c r="H583" s="24">
        <v>0</v>
      </c>
      <c r="I583" s="3">
        <v>38210912</v>
      </c>
      <c r="J583" s="3">
        <v>38979336</v>
      </c>
      <c r="K583" s="3"/>
      <c r="L583" s="3"/>
      <c r="M583" s="3"/>
      <c r="N583" s="3"/>
      <c r="O583" s="3"/>
      <c r="P583" s="25">
        <v>77190248</v>
      </c>
      <c r="Q583" s="26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9552729</v>
      </c>
      <c r="X583" s="3">
        <v>38979336</v>
      </c>
      <c r="Y583" s="3">
        <v>0</v>
      </c>
      <c r="Z583" s="3">
        <v>0</v>
      </c>
      <c r="AA583" s="3">
        <v>0</v>
      </c>
      <c r="AB583" s="3"/>
      <c r="AC583" s="27">
        <v>48532065</v>
      </c>
      <c r="AD583" s="28">
        <v>28658183</v>
      </c>
      <c r="AE583" s="135"/>
    </row>
    <row r="584" spans="1:31" x14ac:dyDescent="0.25">
      <c r="A584" s="29">
        <v>572</v>
      </c>
      <c r="B584" s="52"/>
      <c r="C584" s="134" t="str">
        <f>VLOOKUP(D584,[1]Hoja1!$A$2:$B$1115,2,0)</f>
        <v>25372</v>
      </c>
      <c r="D584" s="22">
        <v>800094705</v>
      </c>
      <c r="E584" s="22">
        <v>217225372</v>
      </c>
      <c r="F584" s="52" t="s">
        <v>735</v>
      </c>
      <c r="G584" s="24">
        <v>0</v>
      </c>
      <c r="H584" s="24">
        <v>0</v>
      </c>
      <c r="I584" s="3">
        <v>78847395</v>
      </c>
      <c r="J584" s="3">
        <v>90179440</v>
      </c>
      <c r="K584" s="3"/>
      <c r="L584" s="3"/>
      <c r="M584" s="3"/>
      <c r="N584" s="3"/>
      <c r="O584" s="3"/>
      <c r="P584" s="25">
        <v>169026835</v>
      </c>
      <c r="Q584" s="26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19711848</v>
      </c>
      <c r="X584" s="3">
        <v>90179440</v>
      </c>
      <c r="Y584" s="3">
        <v>0</v>
      </c>
      <c r="Z584" s="3">
        <v>0</v>
      </c>
      <c r="AA584" s="3">
        <v>0</v>
      </c>
      <c r="AB584" s="3"/>
      <c r="AC584" s="27">
        <v>109891288</v>
      </c>
      <c r="AD584" s="28">
        <v>59135547</v>
      </c>
      <c r="AE584" s="135"/>
    </row>
    <row r="585" spans="1:31" x14ac:dyDescent="0.25">
      <c r="A585" s="20">
        <v>573</v>
      </c>
      <c r="B585" s="52"/>
      <c r="C585" s="134" t="str">
        <f>VLOOKUP(D585,[1]Hoja1!$A$2:$B$1115,2,0)</f>
        <v>25377</v>
      </c>
      <c r="D585" s="22">
        <v>899999712</v>
      </c>
      <c r="E585" s="22">
        <v>217725377</v>
      </c>
      <c r="F585" s="52" t="s">
        <v>736</v>
      </c>
      <c r="G585" s="24">
        <v>0</v>
      </c>
      <c r="H585" s="24">
        <v>0</v>
      </c>
      <c r="I585" s="3">
        <v>232109480</v>
      </c>
      <c r="J585" s="3">
        <v>302952214</v>
      </c>
      <c r="K585" s="3"/>
      <c r="L585" s="3"/>
      <c r="M585" s="3"/>
      <c r="N585" s="3"/>
      <c r="O585" s="3"/>
      <c r="P585" s="25">
        <v>535061694</v>
      </c>
      <c r="Q585" s="26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58027371</v>
      </c>
      <c r="X585" s="3">
        <v>302952214</v>
      </c>
      <c r="Y585" s="3">
        <v>0</v>
      </c>
      <c r="Z585" s="3">
        <v>0</v>
      </c>
      <c r="AA585" s="3">
        <v>0</v>
      </c>
      <c r="AB585" s="3"/>
      <c r="AC585" s="27">
        <v>360979585</v>
      </c>
      <c r="AD585" s="28">
        <v>174082109</v>
      </c>
      <c r="AE585" s="135"/>
    </row>
    <row r="586" spans="1:31" x14ac:dyDescent="0.25">
      <c r="A586" s="29">
        <v>574</v>
      </c>
      <c r="B586" s="52"/>
      <c r="C586" s="134" t="str">
        <f>VLOOKUP(D586,[1]Hoja1!$A$2:$B$1115,2,0)</f>
        <v>25386</v>
      </c>
      <c r="D586" s="22">
        <v>890680026</v>
      </c>
      <c r="E586" s="22">
        <v>218625386</v>
      </c>
      <c r="F586" s="52" t="s">
        <v>737</v>
      </c>
      <c r="G586" s="24">
        <v>0</v>
      </c>
      <c r="H586" s="24">
        <v>0</v>
      </c>
      <c r="I586" s="3">
        <v>349884032</v>
      </c>
      <c r="J586" s="3">
        <v>466218229</v>
      </c>
      <c r="K586" s="3"/>
      <c r="L586" s="3"/>
      <c r="M586" s="3"/>
      <c r="N586" s="3"/>
      <c r="O586" s="3"/>
      <c r="P586" s="25">
        <v>816102261</v>
      </c>
      <c r="Q586" s="26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87471009</v>
      </c>
      <c r="X586" s="3">
        <v>466218229</v>
      </c>
      <c r="Y586" s="3">
        <v>0</v>
      </c>
      <c r="Z586" s="3">
        <v>0</v>
      </c>
      <c r="AA586" s="3">
        <v>0</v>
      </c>
      <c r="AB586" s="3"/>
      <c r="AC586" s="27">
        <v>553689238</v>
      </c>
      <c r="AD586" s="28">
        <v>262413023</v>
      </c>
      <c r="AE586" s="135"/>
    </row>
    <row r="587" spans="1:31" x14ac:dyDescent="0.25">
      <c r="A587" s="20">
        <v>575</v>
      </c>
      <c r="B587" s="52"/>
      <c r="C587" s="134" t="str">
        <f>VLOOKUP(D587,[1]Hoja1!$A$2:$B$1115,2,0)</f>
        <v>25394</v>
      </c>
      <c r="D587" s="22">
        <v>899999369</v>
      </c>
      <c r="E587" s="22">
        <v>219425394</v>
      </c>
      <c r="F587" s="52" t="s">
        <v>738</v>
      </c>
      <c r="G587" s="24">
        <v>0</v>
      </c>
      <c r="H587" s="24">
        <v>0</v>
      </c>
      <c r="I587" s="3">
        <v>151250028</v>
      </c>
      <c r="J587" s="3">
        <v>148282163</v>
      </c>
      <c r="K587" s="3"/>
      <c r="L587" s="3"/>
      <c r="M587" s="3"/>
      <c r="N587" s="3"/>
      <c r="O587" s="3"/>
      <c r="P587" s="25">
        <v>299532191</v>
      </c>
      <c r="Q587" s="26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37812507</v>
      </c>
      <c r="X587" s="3">
        <v>148282163</v>
      </c>
      <c r="Y587" s="3">
        <v>0</v>
      </c>
      <c r="Z587" s="3">
        <v>0</v>
      </c>
      <c r="AA587" s="3">
        <v>0</v>
      </c>
      <c r="AB587" s="3"/>
      <c r="AC587" s="27">
        <v>186094670</v>
      </c>
      <c r="AD587" s="28">
        <v>113437521</v>
      </c>
      <c r="AE587" s="135"/>
    </row>
    <row r="588" spans="1:31" x14ac:dyDescent="0.25">
      <c r="A588" s="29">
        <v>576</v>
      </c>
      <c r="B588" s="52"/>
      <c r="C588" s="134" t="str">
        <f>VLOOKUP(D588,[1]Hoja1!$A$2:$B$1115,2,0)</f>
        <v>25398</v>
      </c>
      <c r="D588" s="22">
        <v>899999721</v>
      </c>
      <c r="E588" s="22">
        <v>219825398</v>
      </c>
      <c r="F588" s="52" t="s">
        <v>739</v>
      </c>
      <c r="G588" s="24">
        <v>0</v>
      </c>
      <c r="H588" s="24">
        <v>0</v>
      </c>
      <c r="I588" s="3">
        <v>114127644</v>
      </c>
      <c r="J588" s="3">
        <v>119781110</v>
      </c>
      <c r="K588" s="3"/>
      <c r="L588" s="3"/>
      <c r="M588" s="3"/>
      <c r="N588" s="3"/>
      <c r="O588" s="3"/>
      <c r="P588" s="25">
        <v>233908754</v>
      </c>
      <c r="Q588" s="26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28531911</v>
      </c>
      <c r="X588" s="3">
        <v>119781110</v>
      </c>
      <c r="Y588" s="3">
        <v>0</v>
      </c>
      <c r="Z588" s="3">
        <v>0</v>
      </c>
      <c r="AA588" s="3">
        <v>0</v>
      </c>
      <c r="AB588" s="3"/>
      <c r="AC588" s="27">
        <v>148313021</v>
      </c>
      <c r="AD588" s="28">
        <v>85595733</v>
      </c>
      <c r="AE588" s="135"/>
    </row>
    <row r="589" spans="1:31" x14ac:dyDescent="0.25">
      <c r="A589" s="20">
        <v>577</v>
      </c>
      <c r="B589" s="52"/>
      <c r="C589" s="134" t="str">
        <f>VLOOKUP(D589,[1]Hoja1!$A$2:$B$1115,2,0)</f>
        <v>25402</v>
      </c>
      <c r="D589" s="22">
        <v>800073475</v>
      </c>
      <c r="E589" s="22">
        <v>210225402</v>
      </c>
      <c r="F589" s="52" t="s">
        <v>625</v>
      </c>
      <c r="G589" s="24">
        <v>0</v>
      </c>
      <c r="H589" s="24">
        <v>0</v>
      </c>
      <c r="I589" s="3">
        <v>232355088</v>
      </c>
      <c r="J589" s="3">
        <v>317484491</v>
      </c>
      <c r="K589" s="3"/>
      <c r="L589" s="3"/>
      <c r="M589" s="3"/>
      <c r="N589" s="3"/>
      <c r="O589" s="3"/>
      <c r="P589" s="25">
        <v>549839579</v>
      </c>
      <c r="Q589" s="26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58088772</v>
      </c>
      <c r="X589" s="3">
        <v>317484491</v>
      </c>
      <c r="Y589" s="3">
        <v>0</v>
      </c>
      <c r="Z589" s="3">
        <v>0</v>
      </c>
      <c r="AA589" s="3">
        <v>0</v>
      </c>
      <c r="AB589" s="3"/>
      <c r="AC589" s="27">
        <v>375573263</v>
      </c>
      <c r="AD589" s="28">
        <v>174266316</v>
      </c>
      <c r="AE589" s="135"/>
    </row>
    <row r="590" spans="1:31" x14ac:dyDescent="0.25">
      <c r="A590" s="29">
        <v>578</v>
      </c>
      <c r="B590" s="52"/>
      <c r="C590" s="134" t="str">
        <f>VLOOKUP(D590,[1]Hoja1!$A$2:$B$1115,2,0)</f>
        <v>25407</v>
      </c>
      <c r="D590" s="22">
        <v>899999330</v>
      </c>
      <c r="E590" s="22">
        <v>210725407</v>
      </c>
      <c r="F590" s="52" t="s">
        <v>740</v>
      </c>
      <c r="G590" s="24">
        <v>0</v>
      </c>
      <c r="H590" s="24">
        <v>0</v>
      </c>
      <c r="I590" s="3">
        <v>200337436</v>
      </c>
      <c r="J590" s="3">
        <v>238792590</v>
      </c>
      <c r="K590" s="3"/>
      <c r="L590" s="3"/>
      <c r="M590" s="3"/>
      <c r="N590" s="3"/>
      <c r="O590" s="3"/>
      <c r="P590" s="25">
        <v>439130026</v>
      </c>
      <c r="Q590" s="26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50084358</v>
      </c>
      <c r="X590" s="3">
        <v>238792590</v>
      </c>
      <c r="Y590" s="3">
        <v>0</v>
      </c>
      <c r="Z590" s="3">
        <v>0</v>
      </c>
      <c r="AA590" s="3">
        <v>0</v>
      </c>
      <c r="AB590" s="3"/>
      <c r="AC590" s="27">
        <v>288876948</v>
      </c>
      <c r="AD590" s="28">
        <v>150253078</v>
      </c>
      <c r="AE590" s="135"/>
    </row>
    <row r="591" spans="1:31" x14ac:dyDescent="0.25">
      <c r="A591" s="20">
        <v>579</v>
      </c>
      <c r="B591" s="52"/>
      <c r="C591" s="134" t="str">
        <f>VLOOKUP(D591,[1]Hoja1!$A$2:$B$1115,2,0)</f>
        <v>25426</v>
      </c>
      <c r="D591" s="22">
        <v>899999401</v>
      </c>
      <c r="E591" s="22">
        <v>212625426</v>
      </c>
      <c r="F591" s="52" t="s">
        <v>741</v>
      </c>
      <c r="G591" s="24">
        <v>0</v>
      </c>
      <c r="H591" s="24">
        <v>0</v>
      </c>
      <c r="I591" s="3">
        <v>87175123</v>
      </c>
      <c r="J591" s="3">
        <v>98527831</v>
      </c>
      <c r="K591" s="3"/>
      <c r="L591" s="3"/>
      <c r="M591" s="3"/>
      <c r="N591" s="3"/>
      <c r="O591" s="3"/>
      <c r="P591" s="25">
        <v>185702954</v>
      </c>
      <c r="Q591" s="26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21793782</v>
      </c>
      <c r="X591" s="3">
        <v>98527831</v>
      </c>
      <c r="Y591" s="3">
        <v>0</v>
      </c>
      <c r="Z591" s="3">
        <v>0</v>
      </c>
      <c r="AA591" s="3">
        <v>0</v>
      </c>
      <c r="AB591" s="3"/>
      <c r="AC591" s="27">
        <v>120321613</v>
      </c>
      <c r="AD591" s="28">
        <v>65381341</v>
      </c>
      <c r="AE591" s="135"/>
    </row>
    <row r="592" spans="1:31" x14ac:dyDescent="0.25">
      <c r="A592" s="29">
        <v>580</v>
      </c>
      <c r="B592" s="52"/>
      <c r="C592" s="134" t="str">
        <f>VLOOKUP(D592,[1]Hoja1!$A$2:$B$1115,2,0)</f>
        <v>25430</v>
      </c>
      <c r="D592" s="22">
        <v>899999325</v>
      </c>
      <c r="E592" s="22">
        <v>213025430</v>
      </c>
      <c r="F592" s="52" t="s">
        <v>742</v>
      </c>
      <c r="G592" s="24">
        <v>0</v>
      </c>
      <c r="H592" s="24">
        <v>0</v>
      </c>
      <c r="I592" s="3">
        <v>1186431472</v>
      </c>
      <c r="J592" s="3">
        <v>1260953094</v>
      </c>
      <c r="K592" s="3"/>
      <c r="L592" s="3"/>
      <c r="M592" s="3"/>
      <c r="N592" s="3"/>
      <c r="O592" s="3"/>
      <c r="P592" s="25">
        <v>2447384566</v>
      </c>
      <c r="Q592" s="26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296607867</v>
      </c>
      <c r="X592" s="3">
        <v>1260953094</v>
      </c>
      <c r="Y592" s="3">
        <v>0</v>
      </c>
      <c r="Z592" s="3">
        <v>0</v>
      </c>
      <c r="AA592" s="3">
        <v>0</v>
      </c>
      <c r="AB592" s="3"/>
      <c r="AC592" s="27">
        <v>1557560961</v>
      </c>
      <c r="AD592" s="28">
        <v>889823605</v>
      </c>
      <c r="AE592" s="135"/>
    </row>
    <row r="593" spans="1:31" x14ac:dyDescent="0.25">
      <c r="A593" s="20">
        <v>581</v>
      </c>
      <c r="B593" s="52"/>
      <c r="C593" s="134" t="str">
        <f>VLOOKUP(D593,[1]Hoja1!$A$2:$B$1115,2,0)</f>
        <v>25436</v>
      </c>
      <c r="D593" s="22">
        <v>800094711</v>
      </c>
      <c r="E593" s="22">
        <v>213625436</v>
      </c>
      <c r="F593" s="52" t="s">
        <v>743</v>
      </c>
      <c r="G593" s="24">
        <v>0</v>
      </c>
      <c r="H593" s="24">
        <v>0</v>
      </c>
      <c r="I593" s="3">
        <v>35608386</v>
      </c>
      <c r="J593" s="3">
        <v>44283372</v>
      </c>
      <c r="K593" s="3"/>
      <c r="L593" s="3"/>
      <c r="M593" s="3"/>
      <c r="N593" s="3"/>
      <c r="O593" s="3"/>
      <c r="P593" s="25">
        <v>79891758</v>
      </c>
      <c r="Q593" s="26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8902098</v>
      </c>
      <c r="X593" s="3">
        <v>44283372</v>
      </c>
      <c r="Y593" s="3">
        <v>0</v>
      </c>
      <c r="Z593" s="3">
        <v>0</v>
      </c>
      <c r="AA593" s="3">
        <v>0</v>
      </c>
      <c r="AB593" s="3"/>
      <c r="AC593" s="27">
        <v>53185470</v>
      </c>
      <c r="AD593" s="28">
        <v>26706288</v>
      </c>
      <c r="AE593" s="135"/>
    </row>
    <row r="594" spans="1:31" x14ac:dyDescent="0.25">
      <c r="A594" s="29">
        <v>582</v>
      </c>
      <c r="B594" s="52"/>
      <c r="C594" s="134" t="str">
        <f>VLOOKUP(D594,[1]Hoja1!$A$2:$B$1115,2,0)</f>
        <v>25438</v>
      </c>
      <c r="D594" s="22">
        <v>899999470</v>
      </c>
      <c r="E594" s="22">
        <v>213825438</v>
      </c>
      <c r="F594" s="52" t="s">
        <v>744</v>
      </c>
      <c r="G594" s="24">
        <v>0</v>
      </c>
      <c r="H594" s="24">
        <v>0</v>
      </c>
      <c r="I594" s="3">
        <v>178638238</v>
      </c>
      <c r="J594" s="3">
        <v>171660665</v>
      </c>
      <c r="K594" s="3"/>
      <c r="L594" s="3"/>
      <c r="M594" s="3"/>
      <c r="N594" s="3"/>
      <c r="O594" s="3"/>
      <c r="P594" s="25">
        <v>350298903</v>
      </c>
      <c r="Q594" s="26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44659560</v>
      </c>
      <c r="X594" s="3">
        <v>156012735</v>
      </c>
      <c r="Y594" s="3">
        <v>0</v>
      </c>
      <c r="Z594" s="3">
        <v>0</v>
      </c>
      <c r="AA594" s="3">
        <v>0</v>
      </c>
      <c r="AB594" s="3"/>
      <c r="AC594" s="27">
        <v>200672295</v>
      </c>
      <c r="AD594" s="28">
        <v>149626608</v>
      </c>
      <c r="AE594" s="135"/>
    </row>
    <row r="595" spans="1:31" x14ac:dyDescent="0.25">
      <c r="A595" s="20">
        <v>583</v>
      </c>
      <c r="B595" s="52"/>
      <c r="C595" s="134" t="str">
        <f>VLOOKUP(D595,[1]Hoja1!$A$2:$B$1115,2,0)</f>
        <v>25483</v>
      </c>
      <c r="D595" s="22">
        <v>890680390</v>
      </c>
      <c r="E595" s="22">
        <v>218325483</v>
      </c>
      <c r="F595" s="52" t="s">
        <v>340</v>
      </c>
      <c r="G595" s="24">
        <v>0</v>
      </c>
      <c r="H595" s="24">
        <v>0</v>
      </c>
      <c r="I595" s="3">
        <v>22519460</v>
      </c>
      <c r="J595" s="3">
        <v>25177731</v>
      </c>
      <c r="K595" s="3"/>
      <c r="L595" s="3"/>
      <c r="M595" s="3"/>
      <c r="N595" s="3"/>
      <c r="O595" s="3"/>
      <c r="P595" s="25">
        <v>47697191</v>
      </c>
      <c r="Q595" s="26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5629866</v>
      </c>
      <c r="X595" s="3">
        <v>25177731</v>
      </c>
      <c r="Y595" s="3">
        <v>0</v>
      </c>
      <c r="Z595" s="3">
        <v>0</v>
      </c>
      <c r="AA595" s="3">
        <v>0</v>
      </c>
      <c r="AB595" s="3"/>
      <c r="AC595" s="27">
        <v>30807597</v>
      </c>
      <c r="AD595" s="28">
        <v>16889594</v>
      </c>
      <c r="AE595" s="135"/>
    </row>
    <row r="596" spans="1:31" x14ac:dyDescent="0.25">
      <c r="A596" s="29">
        <v>584</v>
      </c>
      <c r="B596" s="52"/>
      <c r="C596" s="134" t="str">
        <f>VLOOKUP(D596,[1]Hoja1!$A$2:$B$1115,2,0)</f>
        <v>25486</v>
      </c>
      <c r="D596" s="22">
        <v>899999366</v>
      </c>
      <c r="E596" s="22">
        <v>218625486</v>
      </c>
      <c r="F596" s="52" t="s">
        <v>745</v>
      </c>
      <c r="G596" s="24">
        <v>0</v>
      </c>
      <c r="H596" s="24">
        <v>0</v>
      </c>
      <c r="I596" s="3">
        <v>216825188</v>
      </c>
      <c r="J596" s="3">
        <v>252070240</v>
      </c>
      <c r="K596" s="3"/>
      <c r="L596" s="3"/>
      <c r="M596" s="3"/>
      <c r="N596" s="3"/>
      <c r="O596" s="3"/>
      <c r="P596" s="25">
        <v>468895428</v>
      </c>
      <c r="Q596" s="26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54206298</v>
      </c>
      <c r="X596" s="3">
        <v>252070240</v>
      </c>
      <c r="Y596" s="3">
        <v>0</v>
      </c>
      <c r="Z596" s="3">
        <v>0</v>
      </c>
      <c r="AA596" s="3">
        <v>0</v>
      </c>
      <c r="AB596" s="3"/>
      <c r="AC596" s="27">
        <v>306276538</v>
      </c>
      <c r="AD596" s="28">
        <v>162618890</v>
      </c>
      <c r="AE596" s="135"/>
    </row>
    <row r="597" spans="1:31" x14ac:dyDescent="0.25">
      <c r="A597" s="20">
        <v>585</v>
      </c>
      <c r="B597" s="52"/>
      <c r="C597" s="134" t="str">
        <f>VLOOKUP(D597,[1]Hoja1!$A$2:$B$1115,2,0)</f>
        <v>25488</v>
      </c>
      <c r="D597" s="22">
        <v>899999707</v>
      </c>
      <c r="E597" s="22">
        <v>218825488</v>
      </c>
      <c r="F597" s="52" t="s">
        <v>746</v>
      </c>
      <c r="G597" s="24">
        <v>0</v>
      </c>
      <c r="H597" s="24">
        <v>0</v>
      </c>
      <c r="I597" s="3">
        <v>96987114</v>
      </c>
      <c r="J597" s="3">
        <v>119485270</v>
      </c>
      <c r="K597" s="3"/>
      <c r="L597" s="3"/>
      <c r="M597" s="3"/>
      <c r="N597" s="3"/>
      <c r="O597" s="3"/>
      <c r="P597" s="25">
        <v>216472384</v>
      </c>
      <c r="Q597" s="26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24246780</v>
      </c>
      <c r="X597" s="3">
        <v>119485270</v>
      </c>
      <c r="Y597" s="3">
        <v>0</v>
      </c>
      <c r="Z597" s="3">
        <v>0</v>
      </c>
      <c r="AA597" s="3">
        <v>0</v>
      </c>
      <c r="AB597" s="3"/>
      <c r="AC597" s="27">
        <v>143732050</v>
      </c>
      <c r="AD597" s="28">
        <v>72740334</v>
      </c>
      <c r="AE597" s="135"/>
    </row>
    <row r="598" spans="1:31" x14ac:dyDescent="0.25">
      <c r="A598" s="29">
        <v>586</v>
      </c>
      <c r="B598" s="52"/>
      <c r="C598" s="134" t="str">
        <f>VLOOKUP(D598,[1]Hoja1!$A$2:$B$1115,2,0)</f>
        <v>25489</v>
      </c>
      <c r="D598" s="22">
        <v>800094713</v>
      </c>
      <c r="E598" s="22">
        <v>218925489</v>
      </c>
      <c r="F598" s="52" t="s">
        <v>747</v>
      </c>
      <c r="G598" s="24">
        <v>0</v>
      </c>
      <c r="H598" s="24">
        <v>0</v>
      </c>
      <c r="I598" s="3">
        <v>41890541</v>
      </c>
      <c r="J598" s="3">
        <v>49351308</v>
      </c>
      <c r="K598" s="3"/>
      <c r="L598" s="3"/>
      <c r="M598" s="3"/>
      <c r="N598" s="3"/>
      <c r="O598" s="3"/>
      <c r="P598" s="25">
        <v>91241849</v>
      </c>
      <c r="Q598" s="26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10472634</v>
      </c>
      <c r="X598" s="3">
        <v>49351308</v>
      </c>
      <c r="Y598" s="3">
        <v>0</v>
      </c>
      <c r="Z598" s="3">
        <v>0</v>
      </c>
      <c r="AA598" s="3">
        <v>0</v>
      </c>
      <c r="AB598" s="3"/>
      <c r="AC598" s="27">
        <v>59823942</v>
      </c>
      <c r="AD598" s="28">
        <v>31417907</v>
      </c>
      <c r="AE598" s="135"/>
    </row>
    <row r="599" spans="1:31" x14ac:dyDescent="0.25">
      <c r="A599" s="20">
        <v>587</v>
      </c>
      <c r="B599" s="52"/>
      <c r="C599" s="134" t="str">
        <f>VLOOKUP(D599,[1]Hoja1!$A$2:$B$1115,2,0)</f>
        <v>25491</v>
      </c>
      <c r="D599" s="22">
        <v>899999718</v>
      </c>
      <c r="E599" s="22">
        <v>219125491</v>
      </c>
      <c r="F599" s="52" t="s">
        <v>748</v>
      </c>
      <c r="G599" s="24">
        <v>0</v>
      </c>
      <c r="H599" s="24">
        <v>0</v>
      </c>
      <c r="I599" s="3">
        <v>88930234</v>
      </c>
      <c r="J599" s="3">
        <v>88607068</v>
      </c>
      <c r="K599" s="3"/>
      <c r="L599" s="3"/>
      <c r="M599" s="3"/>
      <c r="N599" s="3"/>
      <c r="O599" s="3"/>
      <c r="P599" s="25">
        <v>177537302</v>
      </c>
      <c r="Q599" s="26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22232559</v>
      </c>
      <c r="X599" s="3">
        <v>88607068</v>
      </c>
      <c r="Y599" s="3">
        <v>0</v>
      </c>
      <c r="Z599" s="3">
        <v>0</v>
      </c>
      <c r="AA599" s="3">
        <v>0</v>
      </c>
      <c r="AB599" s="3"/>
      <c r="AC599" s="27">
        <v>110839627</v>
      </c>
      <c r="AD599" s="28">
        <v>66697675</v>
      </c>
      <c r="AE599" s="135"/>
    </row>
    <row r="600" spans="1:31" x14ac:dyDescent="0.25">
      <c r="A600" s="29">
        <v>588</v>
      </c>
      <c r="B600" s="52"/>
      <c r="C600" s="134" t="str">
        <f>VLOOKUP(D600,[1]Hoja1!$A$2:$B$1115,2,0)</f>
        <v>25506</v>
      </c>
      <c r="D600" s="22">
        <v>890680088</v>
      </c>
      <c r="E600" s="22">
        <v>210625506</v>
      </c>
      <c r="F600" s="52" t="s">
        <v>383</v>
      </c>
      <c r="G600" s="24">
        <v>0</v>
      </c>
      <c r="H600" s="24">
        <v>0</v>
      </c>
      <c r="I600" s="3">
        <v>75456541</v>
      </c>
      <c r="J600" s="3">
        <v>77675558</v>
      </c>
      <c r="K600" s="3"/>
      <c r="L600" s="3"/>
      <c r="M600" s="3"/>
      <c r="N600" s="3"/>
      <c r="O600" s="3"/>
      <c r="P600" s="25">
        <v>153132099</v>
      </c>
      <c r="Q600" s="26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18864135</v>
      </c>
      <c r="X600" s="3">
        <v>77675558</v>
      </c>
      <c r="Y600" s="3">
        <v>0</v>
      </c>
      <c r="Z600" s="3">
        <v>0</v>
      </c>
      <c r="AA600" s="3">
        <v>0</v>
      </c>
      <c r="AB600" s="3"/>
      <c r="AC600" s="27">
        <v>96539693</v>
      </c>
      <c r="AD600" s="28">
        <v>56592406</v>
      </c>
      <c r="AE600" s="135"/>
    </row>
    <row r="601" spans="1:31" x14ac:dyDescent="0.25">
      <c r="A601" s="20">
        <v>589</v>
      </c>
      <c r="B601" s="52"/>
      <c r="C601" s="134" t="str">
        <f>VLOOKUP(D601,[1]Hoja1!$A$2:$B$1115,2,0)</f>
        <v>25513</v>
      </c>
      <c r="D601" s="22">
        <v>899999475</v>
      </c>
      <c r="E601" s="22">
        <v>211325513</v>
      </c>
      <c r="F601" s="52" t="s">
        <v>749</v>
      </c>
      <c r="G601" s="24">
        <v>0</v>
      </c>
      <c r="H601" s="24">
        <v>0</v>
      </c>
      <c r="I601" s="3">
        <v>327032376</v>
      </c>
      <c r="J601" s="3">
        <v>460912903</v>
      </c>
      <c r="K601" s="3"/>
      <c r="L601" s="3"/>
      <c r="M601" s="3"/>
      <c r="N601" s="3"/>
      <c r="O601" s="3"/>
      <c r="P601" s="25">
        <v>787945279</v>
      </c>
      <c r="Q601" s="26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81758094</v>
      </c>
      <c r="X601" s="3">
        <v>460912903</v>
      </c>
      <c r="Y601" s="3">
        <v>0</v>
      </c>
      <c r="Z601" s="3">
        <v>0</v>
      </c>
      <c r="AA601" s="3">
        <v>0</v>
      </c>
      <c r="AB601" s="3"/>
      <c r="AC601" s="27">
        <v>542670997</v>
      </c>
      <c r="AD601" s="28">
        <v>245274282</v>
      </c>
      <c r="AE601" s="135"/>
    </row>
    <row r="602" spans="1:31" x14ac:dyDescent="0.25">
      <c r="A602" s="29">
        <v>590</v>
      </c>
      <c r="B602" s="52"/>
      <c r="C602" s="134" t="str">
        <f>VLOOKUP(D602,[1]Hoja1!$A$2:$B$1115,2,0)</f>
        <v>25518</v>
      </c>
      <c r="D602" s="22">
        <v>899999704</v>
      </c>
      <c r="E602" s="22">
        <v>211825518</v>
      </c>
      <c r="F602" s="52" t="s">
        <v>750</v>
      </c>
      <c r="G602" s="24">
        <v>0</v>
      </c>
      <c r="H602" s="24">
        <v>0</v>
      </c>
      <c r="I602" s="3">
        <v>77050023</v>
      </c>
      <c r="J602" s="3">
        <v>71497258</v>
      </c>
      <c r="K602" s="3"/>
      <c r="L602" s="3"/>
      <c r="M602" s="3"/>
      <c r="N602" s="3"/>
      <c r="O602" s="3"/>
      <c r="P602" s="25">
        <v>148547281</v>
      </c>
      <c r="Q602" s="26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19262505</v>
      </c>
      <c r="X602" s="3">
        <v>71497258</v>
      </c>
      <c r="Y602" s="3">
        <v>0</v>
      </c>
      <c r="Z602" s="3">
        <v>0</v>
      </c>
      <c r="AA602" s="3">
        <v>0</v>
      </c>
      <c r="AB602" s="3"/>
      <c r="AC602" s="27">
        <v>90759763</v>
      </c>
      <c r="AD602" s="28">
        <v>57787518</v>
      </c>
      <c r="AE602" s="135"/>
    </row>
    <row r="603" spans="1:31" x14ac:dyDescent="0.25">
      <c r="A603" s="20">
        <v>591</v>
      </c>
      <c r="B603" s="52"/>
      <c r="C603" s="134" t="str">
        <f>VLOOKUP(D603,[1]Hoja1!$A$2:$B$1115,2,0)</f>
        <v>25524</v>
      </c>
      <c r="D603" s="22">
        <v>890680173</v>
      </c>
      <c r="E603" s="22">
        <v>212425524</v>
      </c>
      <c r="F603" s="52" t="s">
        <v>751</v>
      </c>
      <c r="G603" s="24">
        <v>0</v>
      </c>
      <c r="H603" s="24">
        <v>0</v>
      </c>
      <c r="I603" s="3">
        <v>82795248</v>
      </c>
      <c r="J603" s="3">
        <v>87214802</v>
      </c>
      <c r="K603" s="3"/>
      <c r="L603" s="3"/>
      <c r="M603" s="3"/>
      <c r="N603" s="3"/>
      <c r="O603" s="3"/>
      <c r="P603" s="25">
        <v>170010050</v>
      </c>
      <c r="Q603" s="26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20698812</v>
      </c>
      <c r="X603" s="3">
        <v>87214802</v>
      </c>
      <c r="Y603" s="3">
        <v>0</v>
      </c>
      <c r="Z603" s="3">
        <v>0</v>
      </c>
      <c r="AA603" s="3">
        <v>0</v>
      </c>
      <c r="AB603" s="3"/>
      <c r="AC603" s="27">
        <v>107913614</v>
      </c>
      <c r="AD603" s="28">
        <v>62096436</v>
      </c>
      <c r="AE603" s="135"/>
    </row>
    <row r="604" spans="1:31" x14ac:dyDescent="0.25">
      <c r="A604" s="29">
        <v>592</v>
      </c>
      <c r="B604" s="52"/>
      <c r="C604" s="134" t="str">
        <f>VLOOKUP(D604,[1]Hoja1!$A$2:$B$1115,2,0)</f>
        <v>25530</v>
      </c>
      <c r="D604" s="22">
        <v>800074120</v>
      </c>
      <c r="E604" s="22">
        <v>213025530</v>
      </c>
      <c r="F604" s="52" t="s">
        <v>752</v>
      </c>
      <c r="G604" s="24">
        <v>0</v>
      </c>
      <c r="H604" s="24">
        <v>0</v>
      </c>
      <c r="I604" s="3">
        <v>193025344</v>
      </c>
      <c r="J604" s="3">
        <v>213192946</v>
      </c>
      <c r="K604" s="3"/>
      <c r="L604" s="3"/>
      <c r="M604" s="3"/>
      <c r="N604" s="3"/>
      <c r="O604" s="3"/>
      <c r="P604" s="25">
        <v>406218290</v>
      </c>
      <c r="Q604" s="26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48256335</v>
      </c>
      <c r="X604" s="3">
        <v>213192946</v>
      </c>
      <c r="Y604" s="3">
        <v>0</v>
      </c>
      <c r="Z604" s="3">
        <v>0</v>
      </c>
      <c r="AA604" s="3">
        <v>0</v>
      </c>
      <c r="AB604" s="3"/>
      <c r="AC604" s="27">
        <v>261449281</v>
      </c>
      <c r="AD604" s="28">
        <v>144769009</v>
      </c>
      <c r="AE604" s="135"/>
    </row>
    <row r="605" spans="1:31" x14ac:dyDescent="0.25">
      <c r="A605" s="20">
        <v>593</v>
      </c>
      <c r="B605" s="52"/>
      <c r="C605" s="134" t="str">
        <f>VLOOKUP(D605,[1]Hoja1!$A$2:$B$1115,2,0)</f>
        <v>25535</v>
      </c>
      <c r="D605" s="22">
        <v>890680154</v>
      </c>
      <c r="E605" s="22">
        <v>213525535</v>
      </c>
      <c r="F605" s="52" t="s">
        <v>753</v>
      </c>
      <c r="G605" s="24">
        <v>0</v>
      </c>
      <c r="H605" s="24">
        <v>0</v>
      </c>
      <c r="I605" s="3">
        <v>191820052</v>
      </c>
      <c r="J605" s="3">
        <v>225131114</v>
      </c>
      <c r="K605" s="3"/>
      <c r="L605" s="3"/>
      <c r="M605" s="3"/>
      <c r="N605" s="3"/>
      <c r="O605" s="3"/>
      <c r="P605" s="25">
        <v>416951166</v>
      </c>
      <c r="Q605" s="26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47955012</v>
      </c>
      <c r="X605" s="3">
        <v>225131114</v>
      </c>
      <c r="Y605" s="3">
        <v>0</v>
      </c>
      <c r="Z605" s="3">
        <v>0</v>
      </c>
      <c r="AA605" s="3">
        <v>0</v>
      </c>
      <c r="AB605" s="3"/>
      <c r="AC605" s="27">
        <v>273086126</v>
      </c>
      <c r="AD605" s="28">
        <v>143865040</v>
      </c>
      <c r="AE605" s="135"/>
    </row>
    <row r="606" spans="1:31" x14ac:dyDescent="0.25">
      <c r="A606" s="29">
        <v>594</v>
      </c>
      <c r="B606" s="52"/>
      <c r="C606" s="134" t="str">
        <f>VLOOKUP(D606,[1]Hoja1!$A$2:$B$1115,2,0)</f>
        <v>25572</v>
      </c>
      <c r="D606" s="22">
        <v>899999413</v>
      </c>
      <c r="E606" s="22">
        <v>217225572</v>
      </c>
      <c r="F606" s="52" t="s">
        <v>754</v>
      </c>
      <c r="G606" s="24">
        <v>0</v>
      </c>
      <c r="H606" s="24">
        <v>0</v>
      </c>
      <c r="I606" s="3">
        <v>244132484</v>
      </c>
      <c r="J606" s="3">
        <v>274018010</v>
      </c>
      <c r="K606" s="3"/>
      <c r="L606" s="3"/>
      <c r="M606" s="3"/>
      <c r="N606" s="3"/>
      <c r="O606" s="3"/>
      <c r="P606" s="25">
        <v>518150494</v>
      </c>
      <c r="Q606" s="26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61033122</v>
      </c>
      <c r="X606" s="3">
        <v>274018010</v>
      </c>
      <c r="Y606" s="3">
        <v>0</v>
      </c>
      <c r="Z606" s="3">
        <v>0</v>
      </c>
      <c r="AA606" s="3">
        <v>0</v>
      </c>
      <c r="AB606" s="3"/>
      <c r="AC606" s="27">
        <v>335051132</v>
      </c>
      <c r="AD606" s="28">
        <v>183099362</v>
      </c>
      <c r="AE606" s="135"/>
    </row>
    <row r="607" spans="1:31" x14ac:dyDescent="0.25">
      <c r="A607" s="20">
        <v>595</v>
      </c>
      <c r="B607" s="52"/>
      <c r="C607" s="134" t="str">
        <f>VLOOKUP(D607,[1]Hoja1!$A$2:$B$1115,2,0)</f>
        <v>25580</v>
      </c>
      <c r="D607" s="22">
        <v>800085612</v>
      </c>
      <c r="E607" s="22">
        <v>218025580</v>
      </c>
      <c r="F607" s="52" t="s">
        <v>755</v>
      </c>
      <c r="G607" s="24">
        <v>0</v>
      </c>
      <c r="H607" s="24">
        <v>0</v>
      </c>
      <c r="I607" s="3">
        <v>39246297</v>
      </c>
      <c r="J607" s="3">
        <v>43466117</v>
      </c>
      <c r="K607" s="3"/>
      <c r="L607" s="3"/>
      <c r="M607" s="3"/>
      <c r="N607" s="3"/>
      <c r="O607" s="3"/>
      <c r="P607" s="25">
        <v>82712414</v>
      </c>
      <c r="Q607" s="26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9811575</v>
      </c>
      <c r="X607" s="3">
        <v>43466117</v>
      </c>
      <c r="Y607" s="3">
        <v>0</v>
      </c>
      <c r="Z607" s="3">
        <v>0</v>
      </c>
      <c r="AA607" s="3">
        <v>0</v>
      </c>
      <c r="AB607" s="3"/>
      <c r="AC607" s="27">
        <v>53277692</v>
      </c>
      <c r="AD607" s="28">
        <v>29434722</v>
      </c>
      <c r="AE607" s="135"/>
    </row>
    <row r="608" spans="1:31" x14ac:dyDescent="0.25">
      <c r="A608" s="29">
        <v>596</v>
      </c>
      <c r="B608" s="52"/>
      <c r="C608" s="134" t="str">
        <f>VLOOKUP(D608,[1]Hoja1!$A$2:$B$1115,2,0)</f>
        <v>25592</v>
      </c>
      <c r="D608" s="22">
        <v>899999432</v>
      </c>
      <c r="E608" s="22">
        <v>219225592</v>
      </c>
      <c r="F608" s="52" t="s">
        <v>756</v>
      </c>
      <c r="G608" s="24">
        <v>0</v>
      </c>
      <c r="H608" s="24">
        <v>0</v>
      </c>
      <c r="I608" s="3">
        <v>75490883</v>
      </c>
      <c r="J608" s="3">
        <v>100543819</v>
      </c>
      <c r="K608" s="3"/>
      <c r="L608" s="3"/>
      <c r="M608" s="3"/>
      <c r="N608" s="3"/>
      <c r="O608" s="3"/>
      <c r="P608" s="25">
        <v>176034702</v>
      </c>
      <c r="Q608" s="26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18872721</v>
      </c>
      <c r="X608" s="3">
        <v>100543819</v>
      </c>
      <c r="Y608" s="3">
        <v>0</v>
      </c>
      <c r="Z608" s="3">
        <v>0</v>
      </c>
      <c r="AA608" s="3">
        <v>0</v>
      </c>
      <c r="AB608" s="3"/>
      <c r="AC608" s="27">
        <v>119416540</v>
      </c>
      <c r="AD608" s="28">
        <v>56618162</v>
      </c>
      <c r="AE608" s="135"/>
    </row>
    <row r="609" spans="1:31" x14ac:dyDescent="0.25">
      <c r="A609" s="20">
        <v>597</v>
      </c>
      <c r="B609" s="52"/>
      <c r="C609" s="134" t="str">
        <f>VLOOKUP(D609,[1]Hoja1!$A$2:$B$1115,2,0)</f>
        <v>25594</v>
      </c>
      <c r="D609" s="22">
        <v>800094716</v>
      </c>
      <c r="E609" s="22">
        <v>219425594</v>
      </c>
      <c r="F609" s="52" t="s">
        <v>757</v>
      </c>
      <c r="G609" s="24">
        <v>0</v>
      </c>
      <c r="H609" s="24">
        <v>0</v>
      </c>
      <c r="I609" s="3">
        <v>97674292</v>
      </c>
      <c r="J609" s="3">
        <v>150711813</v>
      </c>
      <c r="K609" s="3"/>
      <c r="L609" s="3"/>
      <c r="M609" s="3"/>
      <c r="N609" s="3"/>
      <c r="O609" s="3"/>
      <c r="P609" s="25">
        <v>248386105</v>
      </c>
      <c r="Q609" s="26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24418572</v>
      </c>
      <c r="X609" s="3">
        <v>150711813</v>
      </c>
      <c r="Y609" s="3">
        <v>0</v>
      </c>
      <c r="Z609" s="3">
        <v>0</v>
      </c>
      <c r="AA609" s="3">
        <v>0</v>
      </c>
      <c r="AB609" s="3"/>
      <c r="AC609" s="27">
        <v>175130385</v>
      </c>
      <c r="AD609" s="28">
        <v>73255720</v>
      </c>
      <c r="AE609" s="135"/>
    </row>
    <row r="610" spans="1:31" x14ac:dyDescent="0.25">
      <c r="A610" s="29">
        <v>598</v>
      </c>
      <c r="B610" s="52"/>
      <c r="C610" s="134" t="str">
        <f>VLOOKUP(D610,[1]Hoja1!$A$2:$B$1115,2,0)</f>
        <v>25596</v>
      </c>
      <c r="D610" s="22">
        <v>899999431</v>
      </c>
      <c r="E610" s="22">
        <v>219625596</v>
      </c>
      <c r="F610" s="52" t="s">
        <v>758</v>
      </c>
      <c r="G610" s="24">
        <v>0</v>
      </c>
      <c r="H610" s="24">
        <v>0</v>
      </c>
      <c r="I610" s="3">
        <v>94561734</v>
      </c>
      <c r="J610" s="3">
        <v>122285303</v>
      </c>
      <c r="K610" s="3"/>
      <c r="L610" s="3"/>
      <c r="M610" s="3"/>
      <c r="N610" s="3"/>
      <c r="O610" s="3"/>
      <c r="P610" s="25">
        <v>216847037</v>
      </c>
      <c r="Q610" s="26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23640435</v>
      </c>
      <c r="X610" s="3">
        <v>122285303</v>
      </c>
      <c r="Y610" s="3">
        <v>0</v>
      </c>
      <c r="Z610" s="3">
        <v>0</v>
      </c>
      <c r="AA610" s="3">
        <v>0</v>
      </c>
      <c r="AB610" s="3"/>
      <c r="AC610" s="27">
        <v>145925738</v>
      </c>
      <c r="AD610" s="28">
        <v>70921299</v>
      </c>
      <c r="AE610" s="135"/>
    </row>
    <row r="611" spans="1:31" x14ac:dyDescent="0.25">
      <c r="A611" s="20">
        <v>599</v>
      </c>
      <c r="B611" s="52"/>
      <c r="C611" s="134" t="str">
        <f>VLOOKUP(D611,[1]Hoja1!$A$2:$B$1115,2,0)</f>
        <v>25599</v>
      </c>
      <c r="D611" s="22">
        <v>890680236</v>
      </c>
      <c r="E611" s="22">
        <v>219925599</v>
      </c>
      <c r="F611" s="52" t="s">
        <v>759</v>
      </c>
      <c r="G611" s="24">
        <v>0</v>
      </c>
      <c r="H611" s="24">
        <v>0</v>
      </c>
      <c r="I611" s="3">
        <v>117891468</v>
      </c>
      <c r="J611" s="3">
        <v>125684594</v>
      </c>
      <c r="K611" s="3"/>
      <c r="L611" s="3"/>
      <c r="M611" s="3"/>
      <c r="N611" s="3"/>
      <c r="O611" s="3"/>
      <c r="P611" s="25">
        <v>243576062</v>
      </c>
      <c r="Q611" s="26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29472867</v>
      </c>
      <c r="X611" s="3">
        <v>125684594</v>
      </c>
      <c r="Y611" s="3">
        <v>0</v>
      </c>
      <c r="Z611" s="3">
        <v>0</v>
      </c>
      <c r="AA611" s="3">
        <v>0</v>
      </c>
      <c r="AB611" s="3"/>
      <c r="AC611" s="27">
        <v>155157461</v>
      </c>
      <c r="AD611" s="28">
        <v>88418601</v>
      </c>
      <c r="AE611" s="135"/>
    </row>
    <row r="612" spans="1:31" x14ac:dyDescent="0.25">
      <c r="A612" s="29">
        <v>600</v>
      </c>
      <c r="B612" s="52"/>
      <c r="C612" s="134" t="str">
        <f>VLOOKUP(D612,[1]Hoja1!$A$2:$B$1115,2,0)</f>
        <v>25612</v>
      </c>
      <c r="D612" s="22">
        <v>890680059</v>
      </c>
      <c r="E612" s="22">
        <v>211225612</v>
      </c>
      <c r="F612" s="52" t="s">
        <v>760</v>
      </c>
      <c r="G612" s="24">
        <v>0</v>
      </c>
      <c r="H612" s="24">
        <v>0</v>
      </c>
      <c r="I612" s="3">
        <v>128373338</v>
      </c>
      <c r="J612" s="3">
        <v>158702191</v>
      </c>
      <c r="K612" s="3"/>
      <c r="L612" s="3"/>
      <c r="M612" s="3"/>
      <c r="N612" s="3"/>
      <c r="O612" s="3"/>
      <c r="P612" s="25">
        <v>287075529</v>
      </c>
      <c r="Q612" s="26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32093334</v>
      </c>
      <c r="X612" s="3">
        <v>158702191</v>
      </c>
      <c r="Y612" s="3">
        <v>0</v>
      </c>
      <c r="Z612" s="3">
        <v>0</v>
      </c>
      <c r="AA612" s="3">
        <v>0</v>
      </c>
      <c r="AB612" s="3"/>
      <c r="AC612" s="27">
        <v>190795525</v>
      </c>
      <c r="AD612" s="28">
        <v>96280004</v>
      </c>
      <c r="AE612" s="135"/>
    </row>
    <row r="613" spans="1:31" x14ac:dyDescent="0.25">
      <c r="A613" s="20">
        <v>601</v>
      </c>
      <c r="B613" s="52"/>
      <c r="C613" s="134" t="str">
        <f>VLOOKUP(D613,[1]Hoja1!$A$2:$B$1115,2,0)</f>
        <v>25645</v>
      </c>
      <c r="D613" s="22">
        <v>860527046</v>
      </c>
      <c r="E613" s="22">
        <v>214525645</v>
      </c>
      <c r="F613" s="52" t="s">
        <v>761</v>
      </c>
      <c r="G613" s="24">
        <v>0</v>
      </c>
      <c r="H613" s="24">
        <v>0</v>
      </c>
      <c r="I613" s="3">
        <v>134942550</v>
      </c>
      <c r="J613" s="3">
        <v>164933513</v>
      </c>
      <c r="K613" s="3"/>
      <c r="L613" s="3"/>
      <c r="M613" s="3"/>
      <c r="N613" s="3"/>
      <c r="O613" s="3"/>
      <c r="P613" s="25">
        <v>299876063</v>
      </c>
      <c r="Q613" s="26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33735639</v>
      </c>
      <c r="X613" s="3">
        <v>164933513</v>
      </c>
      <c r="Y613" s="3">
        <v>0</v>
      </c>
      <c r="Z613" s="3">
        <v>0</v>
      </c>
      <c r="AA613" s="3">
        <v>0</v>
      </c>
      <c r="AB613" s="3"/>
      <c r="AC613" s="27">
        <v>198669152</v>
      </c>
      <c r="AD613" s="28">
        <v>101206911</v>
      </c>
      <c r="AE613" s="135"/>
    </row>
    <row r="614" spans="1:31" x14ac:dyDescent="0.25">
      <c r="A614" s="29">
        <v>602</v>
      </c>
      <c r="B614" s="52"/>
      <c r="C614" s="134" t="str">
        <f>VLOOKUP(D614,[1]Hoja1!$A$2:$B$1115,2,0)</f>
        <v>25649</v>
      </c>
      <c r="D614" s="22">
        <v>800093437</v>
      </c>
      <c r="E614" s="22">
        <v>214925649</v>
      </c>
      <c r="F614" s="52" t="s">
        <v>762</v>
      </c>
      <c r="G614" s="24">
        <v>0</v>
      </c>
      <c r="H614" s="24">
        <v>0</v>
      </c>
      <c r="I614" s="3">
        <v>122884736</v>
      </c>
      <c r="J614" s="3">
        <v>171103522</v>
      </c>
      <c r="K614" s="3"/>
      <c r="L614" s="3"/>
      <c r="M614" s="3"/>
      <c r="N614" s="3"/>
      <c r="O614" s="3"/>
      <c r="P614" s="25">
        <v>293988258</v>
      </c>
      <c r="Q614" s="26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30721185</v>
      </c>
      <c r="X614" s="3">
        <v>171103522</v>
      </c>
      <c r="Y614" s="3">
        <v>0</v>
      </c>
      <c r="Z614" s="3">
        <v>0</v>
      </c>
      <c r="AA614" s="3">
        <v>0</v>
      </c>
      <c r="AB614" s="3"/>
      <c r="AC614" s="27">
        <v>201824707</v>
      </c>
      <c r="AD614" s="28">
        <v>92163551</v>
      </c>
      <c r="AE614" s="135"/>
    </row>
    <row r="615" spans="1:31" x14ac:dyDescent="0.25">
      <c r="A615" s="20">
        <v>603</v>
      </c>
      <c r="B615" s="52"/>
      <c r="C615" s="134" t="str">
        <f>VLOOKUP(D615,[1]Hoja1!$A$2:$B$1115,2,0)</f>
        <v>25653</v>
      </c>
      <c r="D615" s="22">
        <v>800094751</v>
      </c>
      <c r="E615" s="22">
        <v>215325653</v>
      </c>
      <c r="F615" s="52" t="s">
        <v>763</v>
      </c>
      <c r="G615" s="24">
        <v>0</v>
      </c>
      <c r="H615" s="24">
        <v>0</v>
      </c>
      <c r="I615" s="3">
        <v>54834668</v>
      </c>
      <c r="J615" s="3">
        <v>66949645</v>
      </c>
      <c r="K615" s="3"/>
      <c r="L615" s="3"/>
      <c r="M615" s="3"/>
      <c r="N615" s="3"/>
      <c r="O615" s="3"/>
      <c r="P615" s="25">
        <v>121784313</v>
      </c>
      <c r="Q615" s="26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13708668</v>
      </c>
      <c r="X615" s="3">
        <v>66949645</v>
      </c>
      <c r="Y615" s="3">
        <v>0</v>
      </c>
      <c r="Z615" s="3">
        <v>0</v>
      </c>
      <c r="AA615" s="3">
        <v>0</v>
      </c>
      <c r="AB615" s="3"/>
      <c r="AC615" s="27">
        <v>80658313</v>
      </c>
      <c r="AD615" s="28">
        <v>41126000</v>
      </c>
      <c r="AE615" s="135"/>
    </row>
    <row r="616" spans="1:31" x14ac:dyDescent="0.25">
      <c r="A616" s="29">
        <v>604</v>
      </c>
      <c r="B616" s="52"/>
      <c r="C616" s="134" t="str">
        <f>VLOOKUP(D616,[1]Hoja1!$A$2:$B$1115,2,0)</f>
        <v>25658</v>
      </c>
      <c r="D616" s="22">
        <v>899999173</v>
      </c>
      <c r="E616" s="22">
        <v>215825658</v>
      </c>
      <c r="F616" s="52" t="s">
        <v>356</v>
      </c>
      <c r="G616" s="24">
        <v>0</v>
      </c>
      <c r="H616" s="24">
        <v>0</v>
      </c>
      <c r="I616" s="3">
        <v>122746688</v>
      </c>
      <c r="J616" s="3">
        <v>148862038</v>
      </c>
      <c r="K616" s="3"/>
      <c r="L616" s="3"/>
      <c r="M616" s="3"/>
      <c r="N616" s="3"/>
      <c r="O616" s="3"/>
      <c r="P616" s="25">
        <v>271608726</v>
      </c>
      <c r="Q616" s="26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30686673</v>
      </c>
      <c r="X616" s="3">
        <v>148862038</v>
      </c>
      <c r="Y616" s="3">
        <v>0</v>
      </c>
      <c r="Z616" s="3">
        <v>0</v>
      </c>
      <c r="AA616" s="3">
        <v>0</v>
      </c>
      <c r="AB616" s="3"/>
      <c r="AC616" s="27">
        <v>179548711</v>
      </c>
      <c r="AD616" s="28">
        <v>92060015</v>
      </c>
      <c r="AE616" s="135"/>
    </row>
    <row r="617" spans="1:31" x14ac:dyDescent="0.25">
      <c r="A617" s="20">
        <v>605</v>
      </c>
      <c r="B617" s="52"/>
      <c r="C617" s="134" t="str">
        <f>VLOOKUP(D617,[1]Hoja1!$A$2:$B$1115,2,0)</f>
        <v>25662</v>
      </c>
      <c r="D617" s="22">
        <v>899999422</v>
      </c>
      <c r="E617" s="22">
        <v>216225662</v>
      </c>
      <c r="F617" s="52" t="s">
        <v>764</v>
      </c>
      <c r="G617" s="24">
        <v>0</v>
      </c>
      <c r="H617" s="24">
        <v>0</v>
      </c>
      <c r="I617" s="3">
        <v>139570558</v>
      </c>
      <c r="J617" s="3">
        <v>158933949</v>
      </c>
      <c r="K617" s="3"/>
      <c r="L617" s="3"/>
      <c r="M617" s="3"/>
      <c r="N617" s="3"/>
      <c r="O617" s="3"/>
      <c r="P617" s="25">
        <v>298504507</v>
      </c>
      <c r="Q617" s="26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34892640</v>
      </c>
      <c r="X617" s="3">
        <v>158933949</v>
      </c>
      <c r="Y617" s="3">
        <v>0</v>
      </c>
      <c r="Z617" s="3">
        <v>0</v>
      </c>
      <c r="AA617" s="3">
        <v>0</v>
      </c>
      <c r="AB617" s="3"/>
      <c r="AC617" s="27">
        <v>193826589</v>
      </c>
      <c r="AD617" s="28">
        <v>104677918</v>
      </c>
      <c r="AE617" s="135"/>
    </row>
    <row r="618" spans="1:31" x14ac:dyDescent="0.25">
      <c r="A618" s="29">
        <v>606</v>
      </c>
      <c r="B618" s="52"/>
      <c r="C618" s="134" t="str">
        <f>VLOOKUP(D618,[1]Hoja1!$A$2:$B$1115,2,0)</f>
        <v>25718</v>
      </c>
      <c r="D618" s="22">
        <v>800094752</v>
      </c>
      <c r="E618" s="22">
        <v>211825718</v>
      </c>
      <c r="F618" s="52" t="s">
        <v>765</v>
      </c>
      <c r="G618" s="24">
        <v>0</v>
      </c>
      <c r="H618" s="24">
        <v>0</v>
      </c>
      <c r="I618" s="3">
        <v>182772512</v>
      </c>
      <c r="J618" s="3">
        <v>222224818</v>
      </c>
      <c r="K618" s="3"/>
      <c r="L618" s="3"/>
      <c r="M618" s="3"/>
      <c r="N618" s="3"/>
      <c r="O618" s="3"/>
      <c r="P618" s="25">
        <v>404997330</v>
      </c>
      <c r="Q618" s="26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45693129</v>
      </c>
      <c r="X618" s="3">
        <v>222224818</v>
      </c>
      <c r="Y618" s="3">
        <v>0</v>
      </c>
      <c r="Z618" s="3">
        <v>0</v>
      </c>
      <c r="AA618" s="3">
        <v>0</v>
      </c>
      <c r="AB618" s="3"/>
      <c r="AC618" s="27">
        <v>267917947</v>
      </c>
      <c r="AD618" s="28">
        <v>137079383</v>
      </c>
      <c r="AE618" s="135"/>
    </row>
    <row r="619" spans="1:31" x14ac:dyDescent="0.25">
      <c r="A619" s="20">
        <v>607</v>
      </c>
      <c r="B619" s="52"/>
      <c r="C619" s="134" t="str">
        <f>VLOOKUP(D619,[1]Hoja1!$A$2:$B$1115,2,0)</f>
        <v>25736</v>
      </c>
      <c r="D619" s="22">
        <v>899999415</v>
      </c>
      <c r="E619" s="22">
        <v>213625736</v>
      </c>
      <c r="F619" s="52" t="s">
        <v>766</v>
      </c>
      <c r="G619" s="24">
        <v>0</v>
      </c>
      <c r="H619" s="24">
        <v>0</v>
      </c>
      <c r="I619" s="3">
        <v>192696876</v>
      </c>
      <c r="J619" s="3">
        <v>226139138</v>
      </c>
      <c r="K619" s="3"/>
      <c r="L619" s="3"/>
      <c r="M619" s="3"/>
      <c r="N619" s="3"/>
      <c r="O619" s="3"/>
      <c r="P619" s="25">
        <v>418836014</v>
      </c>
      <c r="Q619" s="26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48174219</v>
      </c>
      <c r="X619" s="3">
        <v>226139138</v>
      </c>
      <c r="Y619" s="3">
        <v>0</v>
      </c>
      <c r="Z619" s="3">
        <v>0</v>
      </c>
      <c r="AA619" s="3">
        <v>0</v>
      </c>
      <c r="AB619" s="3"/>
      <c r="AC619" s="27">
        <v>274313357</v>
      </c>
      <c r="AD619" s="28">
        <v>144522657</v>
      </c>
      <c r="AE619" s="135"/>
    </row>
    <row r="620" spans="1:31" x14ac:dyDescent="0.25">
      <c r="A620" s="29">
        <v>608</v>
      </c>
      <c r="B620" s="52"/>
      <c r="C620" s="134" t="str">
        <f>VLOOKUP(D620,[1]Hoja1!$A$2:$B$1115,2,0)</f>
        <v>25740</v>
      </c>
      <c r="D620" s="22">
        <v>899999372</v>
      </c>
      <c r="E620" s="22">
        <v>214025740</v>
      </c>
      <c r="F620" s="52" t="s">
        <v>767</v>
      </c>
      <c r="G620" s="24">
        <v>0</v>
      </c>
      <c r="H620" s="24">
        <v>0</v>
      </c>
      <c r="I620" s="3">
        <v>378045792</v>
      </c>
      <c r="J620" s="3">
        <v>449283221</v>
      </c>
      <c r="K620" s="3"/>
      <c r="L620" s="3"/>
      <c r="M620" s="3"/>
      <c r="N620" s="3"/>
      <c r="O620" s="3"/>
      <c r="P620" s="25">
        <v>827329013</v>
      </c>
      <c r="Q620" s="26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94511448</v>
      </c>
      <c r="X620" s="3">
        <v>449283221</v>
      </c>
      <c r="Y620" s="3">
        <v>0</v>
      </c>
      <c r="Z620" s="3">
        <v>0</v>
      </c>
      <c r="AA620" s="3">
        <v>0</v>
      </c>
      <c r="AB620" s="3"/>
      <c r="AC620" s="27">
        <v>543794669</v>
      </c>
      <c r="AD620" s="28">
        <v>283534344</v>
      </c>
      <c r="AE620" s="135"/>
    </row>
    <row r="621" spans="1:31" x14ac:dyDescent="0.25">
      <c r="A621" s="20">
        <v>609</v>
      </c>
      <c r="B621" s="52"/>
      <c r="C621" s="134" t="str">
        <f>VLOOKUP(D621,[1]Hoja1!$A$2:$B$1115,2,0)</f>
        <v>25743</v>
      </c>
      <c r="D621" s="22">
        <v>890680437</v>
      </c>
      <c r="E621" s="22">
        <v>214325743</v>
      </c>
      <c r="F621" s="52" t="s">
        <v>768</v>
      </c>
      <c r="G621" s="24">
        <v>0</v>
      </c>
      <c r="H621" s="24">
        <v>0</v>
      </c>
      <c r="I621" s="3">
        <v>259940624</v>
      </c>
      <c r="J621" s="3">
        <v>358542411</v>
      </c>
      <c r="K621" s="3"/>
      <c r="L621" s="3"/>
      <c r="M621" s="3"/>
      <c r="N621" s="3"/>
      <c r="O621" s="3"/>
      <c r="P621" s="25">
        <v>618483035</v>
      </c>
      <c r="Q621" s="26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64985157</v>
      </c>
      <c r="X621" s="3">
        <v>358542411</v>
      </c>
      <c r="Y621" s="3">
        <v>0</v>
      </c>
      <c r="Z621" s="3">
        <v>0</v>
      </c>
      <c r="AA621" s="3">
        <v>0</v>
      </c>
      <c r="AB621" s="3"/>
      <c r="AC621" s="27">
        <v>423527568</v>
      </c>
      <c r="AD621" s="28">
        <v>194955467</v>
      </c>
      <c r="AE621" s="135"/>
    </row>
    <row r="622" spans="1:31" x14ac:dyDescent="0.25">
      <c r="A622" s="29">
        <v>610</v>
      </c>
      <c r="B622" s="52"/>
      <c r="C622" s="134" t="str">
        <f>VLOOKUP(D622,[1]Hoja1!$A$2:$B$1115,2,0)</f>
        <v>25745</v>
      </c>
      <c r="D622" s="22">
        <v>899999384</v>
      </c>
      <c r="E622" s="22">
        <v>214525745</v>
      </c>
      <c r="F622" s="52" t="s">
        <v>769</v>
      </c>
      <c r="G622" s="24">
        <v>0</v>
      </c>
      <c r="H622" s="24">
        <v>0</v>
      </c>
      <c r="I622" s="3">
        <v>161491682</v>
      </c>
      <c r="J622" s="3">
        <v>220311744</v>
      </c>
      <c r="K622" s="3"/>
      <c r="L622" s="3"/>
      <c r="M622" s="3"/>
      <c r="N622" s="3"/>
      <c r="O622" s="3"/>
      <c r="P622" s="25">
        <v>381803426</v>
      </c>
      <c r="Q622" s="26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40372920</v>
      </c>
      <c r="X622" s="3">
        <v>220311744</v>
      </c>
      <c r="Y622" s="3">
        <v>0</v>
      </c>
      <c r="Z622" s="3">
        <v>0</v>
      </c>
      <c r="AA622" s="3">
        <v>0</v>
      </c>
      <c r="AB622" s="3"/>
      <c r="AC622" s="27">
        <v>260684664</v>
      </c>
      <c r="AD622" s="28">
        <v>121118762</v>
      </c>
      <c r="AE622" s="135"/>
    </row>
    <row r="623" spans="1:31" x14ac:dyDescent="0.25">
      <c r="A623" s="20">
        <v>611</v>
      </c>
      <c r="B623" s="52"/>
      <c r="C623" s="134" t="str">
        <f>VLOOKUP(D623,[1]Hoja1!$A$2:$B$1115,2,0)</f>
        <v>25758</v>
      </c>
      <c r="D623" s="22">
        <v>899999468</v>
      </c>
      <c r="E623" s="22">
        <v>215825758</v>
      </c>
      <c r="F623" s="52" t="s">
        <v>770</v>
      </c>
      <c r="G623" s="24">
        <v>0</v>
      </c>
      <c r="H623" s="24">
        <v>0</v>
      </c>
      <c r="I623" s="3">
        <v>306772860</v>
      </c>
      <c r="J623" s="3">
        <v>404599051</v>
      </c>
      <c r="K623" s="3"/>
      <c r="L623" s="3"/>
      <c r="M623" s="3"/>
      <c r="N623" s="3"/>
      <c r="O623" s="3"/>
      <c r="P623" s="25">
        <v>711371911</v>
      </c>
      <c r="Q623" s="26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76693215</v>
      </c>
      <c r="X623" s="3">
        <v>404599051</v>
      </c>
      <c r="Y623" s="3">
        <v>0</v>
      </c>
      <c r="Z623" s="3">
        <v>0</v>
      </c>
      <c r="AA623" s="3">
        <v>0</v>
      </c>
      <c r="AB623" s="3"/>
      <c r="AC623" s="27">
        <v>481292266</v>
      </c>
      <c r="AD623" s="28">
        <v>230079645</v>
      </c>
      <c r="AE623" s="135"/>
    </row>
    <row r="624" spans="1:31" x14ac:dyDescent="0.25">
      <c r="A624" s="29">
        <v>612</v>
      </c>
      <c r="B624" s="52"/>
      <c r="C624" s="134" t="str">
        <f>VLOOKUP(D624,[1]Hoja1!$A$2:$B$1115,2,0)</f>
        <v>25769</v>
      </c>
      <c r="D624" s="22">
        <v>899999314</v>
      </c>
      <c r="E624" s="22">
        <v>216925769</v>
      </c>
      <c r="F624" s="52" t="s">
        <v>771</v>
      </c>
      <c r="G624" s="24">
        <v>0</v>
      </c>
      <c r="H624" s="24">
        <v>0</v>
      </c>
      <c r="I624" s="3">
        <v>161264288</v>
      </c>
      <c r="J624" s="3">
        <v>207160423</v>
      </c>
      <c r="K624" s="3"/>
      <c r="L624" s="3"/>
      <c r="M624" s="3"/>
      <c r="N624" s="3"/>
      <c r="O624" s="3"/>
      <c r="P624" s="25">
        <v>368424711</v>
      </c>
      <c r="Q624" s="26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40316073</v>
      </c>
      <c r="X624" s="3">
        <v>207160423</v>
      </c>
      <c r="Y624" s="3">
        <v>0</v>
      </c>
      <c r="Z624" s="3">
        <v>0</v>
      </c>
      <c r="AA624" s="3">
        <v>0</v>
      </c>
      <c r="AB624" s="3"/>
      <c r="AC624" s="27">
        <v>247476496</v>
      </c>
      <c r="AD624" s="28">
        <v>120948215</v>
      </c>
      <c r="AE624" s="135"/>
    </row>
    <row r="625" spans="1:31" x14ac:dyDescent="0.25">
      <c r="A625" s="20">
        <v>613</v>
      </c>
      <c r="B625" s="52"/>
      <c r="C625" s="134" t="str">
        <f>VLOOKUP(D625,[1]Hoja1!$A$2:$B$1115,2,0)</f>
        <v>25772</v>
      </c>
      <c r="D625" s="22">
        <v>899999430</v>
      </c>
      <c r="E625" s="22">
        <v>217225772</v>
      </c>
      <c r="F625" s="52" t="s">
        <v>772</v>
      </c>
      <c r="G625" s="24">
        <v>0</v>
      </c>
      <c r="H625" s="24">
        <v>0</v>
      </c>
      <c r="I625" s="3">
        <v>217580980</v>
      </c>
      <c r="J625" s="3">
        <v>279003741</v>
      </c>
      <c r="K625" s="3"/>
      <c r="L625" s="3"/>
      <c r="M625" s="3"/>
      <c r="N625" s="3"/>
      <c r="O625" s="3"/>
      <c r="P625" s="25">
        <v>496584721</v>
      </c>
      <c r="Q625" s="26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54395244</v>
      </c>
      <c r="X625" s="3">
        <v>279003741</v>
      </c>
      <c r="Y625" s="3">
        <v>0</v>
      </c>
      <c r="Z625" s="3">
        <v>0</v>
      </c>
      <c r="AA625" s="3">
        <v>0</v>
      </c>
      <c r="AB625" s="3"/>
      <c r="AC625" s="27">
        <v>333398985</v>
      </c>
      <c r="AD625" s="28">
        <v>163185736</v>
      </c>
      <c r="AE625" s="135"/>
    </row>
    <row r="626" spans="1:31" x14ac:dyDescent="0.25">
      <c r="A626" s="29">
        <v>614</v>
      </c>
      <c r="B626" s="52"/>
      <c r="C626" s="134" t="str">
        <f>VLOOKUP(D626,[1]Hoja1!$A$2:$B$1115,2,0)</f>
        <v>25777</v>
      </c>
      <c r="D626" s="22">
        <v>899999398</v>
      </c>
      <c r="E626" s="22">
        <v>217725777</v>
      </c>
      <c r="F626" s="52" t="s">
        <v>773</v>
      </c>
      <c r="G626" s="24">
        <v>0</v>
      </c>
      <c r="H626" s="24">
        <v>0</v>
      </c>
      <c r="I626" s="3">
        <v>82276858</v>
      </c>
      <c r="J626" s="3">
        <v>101163760</v>
      </c>
      <c r="K626" s="3"/>
      <c r="L626" s="3"/>
      <c r="M626" s="3"/>
      <c r="N626" s="3"/>
      <c r="O626" s="3"/>
      <c r="P626" s="25">
        <v>183440618</v>
      </c>
      <c r="Q626" s="26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20569215</v>
      </c>
      <c r="X626" s="3">
        <v>101163760</v>
      </c>
      <c r="Y626" s="3">
        <v>0</v>
      </c>
      <c r="Z626" s="3">
        <v>0</v>
      </c>
      <c r="AA626" s="3">
        <v>0</v>
      </c>
      <c r="AB626" s="3"/>
      <c r="AC626" s="27">
        <v>121732975</v>
      </c>
      <c r="AD626" s="28">
        <v>61707643</v>
      </c>
      <c r="AE626" s="135"/>
    </row>
    <row r="627" spans="1:31" x14ac:dyDescent="0.25">
      <c r="A627" s="20">
        <v>615</v>
      </c>
      <c r="B627" s="52"/>
      <c r="C627" s="134" t="str">
        <f>VLOOKUP(D627,[1]Hoja1!$A$2:$B$1115,2,0)</f>
        <v>25779</v>
      </c>
      <c r="D627" s="22">
        <v>899999700</v>
      </c>
      <c r="E627" s="22">
        <v>217925779</v>
      </c>
      <c r="F627" s="52" t="s">
        <v>774</v>
      </c>
      <c r="G627" s="24">
        <v>0</v>
      </c>
      <c r="H627" s="24">
        <v>0</v>
      </c>
      <c r="I627" s="3">
        <v>81147556</v>
      </c>
      <c r="J627" s="3">
        <v>103887125</v>
      </c>
      <c r="K627" s="3"/>
      <c r="L627" s="3"/>
      <c r="M627" s="3"/>
      <c r="N627" s="3"/>
      <c r="O627" s="3"/>
      <c r="P627" s="25">
        <v>185034681</v>
      </c>
      <c r="Q627" s="26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20286888</v>
      </c>
      <c r="X627" s="3">
        <v>103887125</v>
      </c>
      <c r="Y627" s="3">
        <v>0</v>
      </c>
      <c r="Z627" s="3">
        <v>0</v>
      </c>
      <c r="AA627" s="3">
        <v>0</v>
      </c>
      <c r="AB627" s="3"/>
      <c r="AC627" s="27">
        <v>124174013</v>
      </c>
      <c r="AD627" s="28">
        <v>60860668</v>
      </c>
      <c r="AE627" s="135"/>
    </row>
    <row r="628" spans="1:31" x14ac:dyDescent="0.25">
      <c r="A628" s="29">
        <v>616</v>
      </c>
      <c r="B628" s="52"/>
      <c r="C628" s="134" t="str">
        <f>VLOOKUP(D628,[1]Hoja1!$A$2:$B$1115,2,0)</f>
        <v>25781</v>
      </c>
      <c r="D628" s="22">
        <v>899999476</v>
      </c>
      <c r="E628" s="22">
        <v>218125781</v>
      </c>
      <c r="F628" s="52" t="s">
        <v>775</v>
      </c>
      <c r="G628" s="24">
        <v>0</v>
      </c>
      <c r="H628" s="24">
        <v>0</v>
      </c>
      <c r="I628" s="3">
        <v>99827066</v>
      </c>
      <c r="J628" s="3">
        <v>118610970</v>
      </c>
      <c r="K628" s="3"/>
      <c r="L628" s="3"/>
      <c r="M628" s="3"/>
      <c r="N628" s="3"/>
      <c r="O628" s="3"/>
      <c r="P628" s="25">
        <v>218438036</v>
      </c>
      <c r="Q628" s="26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24956766</v>
      </c>
      <c r="X628" s="3">
        <v>118610970</v>
      </c>
      <c r="Y628" s="3">
        <v>0</v>
      </c>
      <c r="Z628" s="3">
        <v>0</v>
      </c>
      <c r="AA628" s="3">
        <v>0</v>
      </c>
      <c r="AB628" s="3"/>
      <c r="AC628" s="27">
        <v>143567736</v>
      </c>
      <c r="AD628" s="28">
        <v>74870300</v>
      </c>
      <c r="AE628" s="135"/>
    </row>
    <row r="629" spans="1:31" x14ac:dyDescent="0.25">
      <c r="A629" s="20">
        <v>617</v>
      </c>
      <c r="B629" s="52"/>
      <c r="C629" s="134" t="str">
        <f>VLOOKUP(D629,[1]Hoja1!$A$2:$B$1115,2,0)</f>
        <v>25785</v>
      </c>
      <c r="D629" s="22">
        <v>899999443</v>
      </c>
      <c r="E629" s="22">
        <v>218525785</v>
      </c>
      <c r="F629" s="52" t="s">
        <v>776</v>
      </c>
      <c r="G629" s="24">
        <v>0</v>
      </c>
      <c r="H629" s="24">
        <v>0</v>
      </c>
      <c r="I629" s="3">
        <v>247850940</v>
      </c>
      <c r="J629" s="3">
        <v>312299271</v>
      </c>
      <c r="K629" s="3"/>
      <c r="L629" s="3"/>
      <c r="M629" s="3"/>
      <c r="N629" s="3"/>
      <c r="O629" s="3"/>
      <c r="P629" s="25">
        <v>560150211</v>
      </c>
      <c r="Q629" s="26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61962735</v>
      </c>
      <c r="X629" s="3">
        <v>312299271</v>
      </c>
      <c r="Y629" s="3">
        <v>0</v>
      </c>
      <c r="Z629" s="3">
        <v>0</v>
      </c>
      <c r="AA629" s="3">
        <v>0</v>
      </c>
      <c r="AB629" s="3"/>
      <c r="AC629" s="27">
        <v>374262006</v>
      </c>
      <c r="AD629" s="28">
        <v>185888205</v>
      </c>
      <c r="AE629" s="135"/>
    </row>
    <row r="630" spans="1:31" x14ac:dyDescent="0.25">
      <c r="A630" s="29">
        <v>618</v>
      </c>
      <c r="B630" s="52"/>
      <c r="C630" s="134" t="str">
        <f>VLOOKUP(D630,[1]Hoja1!$A$2:$B$1115,2,0)</f>
        <v>25793</v>
      </c>
      <c r="D630" s="22">
        <v>899999481</v>
      </c>
      <c r="E630" s="22">
        <v>219325793</v>
      </c>
      <c r="F630" s="52" t="s">
        <v>777</v>
      </c>
      <c r="G630" s="24">
        <v>0</v>
      </c>
      <c r="H630" s="24">
        <v>0</v>
      </c>
      <c r="I630" s="3">
        <v>152124096</v>
      </c>
      <c r="J630" s="3">
        <v>199759595</v>
      </c>
      <c r="K630" s="3"/>
      <c r="L630" s="3"/>
      <c r="M630" s="3"/>
      <c r="N630" s="3"/>
      <c r="O630" s="3"/>
      <c r="P630" s="25">
        <v>351883691</v>
      </c>
      <c r="Q630" s="26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38031024</v>
      </c>
      <c r="X630" s="3">
        <v>199759595</v>
      </c>
      <c r="Y630" s="3">
        <v>0</v>
      </c>
      <c r="Z630" s="3">
        <v>0</v>
      </c>
      <c r="AA630" s="3">
        <v>0</v>
      </c>
      <c r="AB630" s="3"/>
      <c r="AC630" s="27">
        <v>237790619</v>
      </c>
      <c r="AD630" s="28">
        <v>114093072</v>
      </c>
      <c r="AE630" s="135"/>
    </row>
    <row r="631" spans="1:31" x14ac:dyDescent="0.25">
      <c r="A631" s="20">
        <v>619</v>
      </c>
      <c r="B631" s="52"/>
      <c r="C631" s="134" t="str">
        <f>VLOOKUP(D631,[1]Hoja1!$A$2:$B$1115,2,0)</f>
        <v>25797</v>
      </c>
      <c r="D631" s="22">
        <v>800004574</v>
      </c>
      <c r="E631" s="22">
        <v>219725797</v>
      </c>
      <c r="F631" s="52" t="s">
        <v>778</v>
      </c>
      <c r="G631" s="24">
        <v>0</v>
      </c>
      <c r="H631" s="24">
        <v>0</v>
      </c>
      <c r="I631" s="3">
        <v>108209512</v>
      </c>
      <c r="J631" s="3">
        <v>139274739</v>
      </c>
      <c r="K631" s="3"/>
      <c r="L631" s="3"/>
      <c r="M631" s="3"/>
      <c r="N631" s="3"/>
      <c r="O631" s="3"/>
      <c r="P631" s="25">
        <v>247484251</v>
      </c>
      <c r="Q631" s="26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27052377</v>
      </c>
      <c r="X631" s="3">
        <v>139274739</v>
      </c>
      <c r="Y631" s="3">
        <v>0</v>
      </c>
      <c r="Z631" s="3">
        <v>0</v>
      </c>
      <c r="AA631" s="3">
        <v>0</v>
      </c>
      <c r="AB631" s="3"/>
      <c r="AC631" s="27">
        <v>166327116</v>
      </c>
      <c r="AD631" s="28">
        <v>81157135</v>
      </c>
      <c r="AE631" s="135"/>
    </row>
    <row r="632" spans="1:31" x14ac:dyDescent="0.25">
      <c r="A632" s="29">
        <v>620</v>
      </c>
      <c r="B632" s="52"/>
      <c r="C632" s="134" t="str">
        <f>VLOOKUP(D632,[1]Hoja1!$A$2:$B$1115,2,0)</f>
        <v>25799</v>
      </c>
      <c r="D632" s="22">
        <v>800095174</v>
      </c>
      <c r="E632" s="22">
        <v>219925799</v>
      </c>
      <c r="F632" s="52" t="s">
        <v>779</v>
      </c>
      <c r="G632" s="24">
        <v>0</v>
      </c>
      <c r="H632" s="24">
        <v>0</v>
      </c>
      <c r="I632" s="3">
        <v>236692272</v>
      </c>
      <c r="J632" s="3">
        <v>332375653</v>
      </c>
      <c r="K632" s="3"/>
      <c r="L632" s="3"/>
      <c r="M632" s="3"/>
      <c r="N632" s="3"/>
      <c r="O632" s="3"/>
      <c r="P632" s="25">
        <v>569067925</v>
      </c>
      <c r="Q632" s="26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59173068</v>
      </c>
      <c r="X632" s="3">
        <v>332375653</v>
      </c>
      <c r="Y632" s="3">
        <v>0</v>
      </c>
      <c r="Z632" s="3">
        <v>0</v>
      </c>
      <c r="AA632" s="3">
        <v>0</v>
      </c>
      <c r="AB632" s="3"/>
      <c r="AC632" s="27">
        <v>391548721</v>
      </c>
      <c r="AD632" s="28">
        <v>177519204</v>
      </c>
      <c r="AE632" s="135"/>
    </row>
    <row r="633" spans="1:31" x14ac:dyDescent="0.25">
      <c r="A633" s="20">
        <v>621</v>
      </c>
      <c r="B633" s="52"/>
      <c r="C633" s="134" t="str">
        <f>VLOOKUP(D633,[1]Hoja1!$A$2:$B$1115,2,0)</f>
        <v>25805</v>
      </c>
      <c r="D633" s="22">
        <v>800018689</v>
      </c>
      <c r="E633" s="22">
        <v>210525805</v>
      </c>
      <c r="F633" s="52" t="s">
        <v>780</v>
      </c>
      <c r="G633" s="24">
        <v>0</v>
      </c>
      <c r="H633" s="24">
        <v>0</v>
      </c>
      <c r="I633" s="3">
        <v>75344750</v>
      </c>
      <c r="J633" s="3">
        <v>78031156</v>
      </c>
      <c r="K633" s="3"/>
      <c r="L633" s="3"/>
      <c r="M633" s="3"/>
      <c r="N633" s="3"/>
      <c r="O633" s="3"/>
      <c r="P633" s="25">
        <v>153375906</v>
      </c>
      <c r="Q633" s="26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18836187</v>
      </c>
      <c r="X633" s="3">
        <v>78031156</v>
      </c>
      <c r="Y633" s="3">
        <v>0</v>
      </c>
      <c r="Z633" s="3">
        <v>0</v>
      </c>
      <c r="AA633" s="3">
        <v>0</v>
      </c>
      <c r="AB633" s="3"/>
      <c r="AC633" s="27">
        <v>96867343</v>
      </c>
      <c r="AD633" s="28">
        <v>56508563</v>
      </c>
      <c r="AE633" s="135"/>
    </row>
    <row r="634" spans="1:31" x14ac:dyDescent="0.25">
      <c r="A634" s="29">
        <v>622</v>
      </c>
      <c r="B634" s="52"/>
      <c r="C634" s="134" t="str">
        <f>VLOOKUP(D634,[1]Hoja1!$A$2:$B$1115,2,0)</f>
        <v>25807</v>
      </c>
      <c r="D634" s="22">
        <v>800094782</v>
      </c>
      <c r="E634" s="22">
        <v>210725807</v>
      </c>
      <c r="F634" s="52" t="s">
        <v>781</v>
      </c>
      <c r="G634" s="24">
        <v>0</v>
      </c>
      <c r="H634" s="24">
        <v>0</v>
      </c>
      <c r="I634" s="3">
        <v>33898622</v>
      </c>
      <c r="J634" s="3">
        <v>39722591</v>
      </c>
      <c r="K634" s="3"/>
      <c r="L634" s="3"/>
      <c r="M634" s="3"/>
      <c r="N634" s="3"/>
      <c r="O634" s="3"/>
      <c r="P634" s="25">
        <v>73621213</v>
      </c>
      <c r="Q634" s="26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8474655</v>
      </c>
      <c r="X634" s="3">
        <v>39722591</v>
      </c>
      <c r="Y634" s="3">
        <v>0</v>
      </c>
      <c r="Z634" s="3">
        <v>0</v>
      </c>
      <c r="AA634" s="3">
        <v>0</v>
      </c>
      <c r="AB634" s="3"/>
      <c r="AC634" s="27">
        <v>48197246</v>
      </c>
      <c r="AD634" s="28">
        <v>25423967</v>
      </c>
      <c r="AE634" s="135"/>
    </row>
    <row r="635" spans="1:31" x14ac:dyDescent="0.25">
      <c r="A635" s="20">
        <v>623</v>
      </c>
      <c r="B635" s="52"/>
      <c r="C635" s="134" t="str">
        <f>VLOOKUP(D635,[1]Hoja1!$A$2:$B$1115,2,0)</f>
        <v>25815</v>
      </c>
      <c r="D635" s="22">
        <v>800093439</v>
      </c>
      <c r="E635" s="22">
        <v>211525815</v>
      </c>
      <c r="F635" s="52" t="s">
        <v>782</v>
      </c>
      <c r="G635" s="24">
        <v>0</v>
      </c>
      <c r="H635" s="24">
        <v>0</v>
      </c>
      <c r="I635" s="3">
        <v>179317512</v>
      </c>
      <c r="J635" s="3">
        <v>206741069</v>
      </c>
      <c r="K635" s="3"/>
      <c r="L635" s="3"/>
      <c r="M635" s="3"/>
      <c r="N635" s="3"/>
      <c r="O635" s="3"/>
      <c r="P635" s="25">
        <v>386058581</v>
      </c>
      <c r="Q635" s="26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44829378</v>
      </c>
      <c r="X635" s="3">
        <v>206741069</v>
      </c>
      <c r="Y635" s="3">
        <v>0</v>
      </c>
      <c r="Z635" s="3">
        <v>0</v>
      </c>
      <c r="AA635" s="3">
        <v>0</v>
      </c>
      <c r="AB635" s="3"/>
      <c r="AC635" s="27">
        <v>251570447</v>
      </c>
      <c r="AD635" s="28">
        <v>134488134</v>
      </c>
      <c r="AE635" s="135"/>
    </row>
    <row r="636" spans="1:31" x14ac:dyDescent="0.25">
      <c r="A636" s="29">
        <v>624</v>
      </c>
      <c r="B636" s="52"/>
      <c r="C636" s="134" t="str">
        <f>VLOOKUP(D636,[1]Hoja1!$A$2:$B$1115,2,0)</f>
        <v>25817</v>
      </c>
      <c r="D636" s="22">
        <v>899999428</v>
      </c>
      <c r="E636" s="22">
        <v>211725817</v>
      </c>
      <c r="F636" s="52" t="s">
        <v>783</v>
      </c>
      <c r="G636" s="24">
        <v>0</v>
      </c>
      <c r="H636" s="24">
        <v>0</v>
      </c>
      <c r="I636" s="3">
        <v>775314448</v>
      </c>
      <c r="J636" s="3">
        <v>956522138</v>
      </c>
      <c r="K636" s="3"/>
      <c r="L636" s="3"/>
      <c r="M636" s="3"/>
      <c r="N636" s="3"/>
      <c r="O636" s="3"/>
      <c r="P636" s="25">
        <v>1731836586</v>
      </c>
      <c r="Q636" s="26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193828611</v>
      </c>
      <c r="X636" s="3">
        <v>956522138</v>
      </c>
      <c r="Y636" s="3">
        <v>0</v>
      </c>
      <c r="Z636" s="3">
        <v>0</v>
      </c>
      <c r="AA636" s="3">
        <v>0</v>
      </c>
      <c r="AB636" s="3"/>
      <c r="AC636" s="27">
        <v>1150350749</v>
      </c>
      <c r="AD636" s="28">
        <v>581485837</v>
      </c>
      <c r="AE636" s="135"/>
    </row>
    <row r="637" spans="1:31" x14ac:dyDescent="0.25">
      <c r="A637" s="20">
        <v>625</v>
      </c>
      <c r="B637" s="52"/>
      <c r="C637" s="134" t="str">
        <f>VLOOKUP(D637,[1]Hoja1!$A$2:$B$1115,2,0)</f>
        <v>25823</v>
      </c>
      <c r="D637" s="22">
        <v>800072715</v>
      </c>
      <c r="E637" s="22">
        <v>212325823</v>
      </c>
      <c r="F637" s="52" t="s">
        <v>784</v>
      </c>
      <c r="G637" s="24">
        <v>0</v>
      </c>
      <c r="H637" s="24">
        <v>0</v>
      </c>
      <c r="I637" s="3">
        <v>62880301</v>
      </c>
      <c r="J637" s="3">
        <v>71926033</v>
      </c>
      <c r="K637" s="3"/>
      <c r="L637" s="3"/>
      <c r="M637" s="3"/>
      <c r="N637" s="3"/>
      <c r="O637" s="3"/>
      <c r="P637" s="25">
        <v>134806334</v>
      </c>
      <c r="Q637" s="26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15720075</v>
      </c>
      <c r="X637" s="3">
        <v>71926033</v>
      </c>
      <c r="Y637" s="3">
        <v>0</v>
      </c>
      <c r="Z637" s="3">
        <v>0</v>
      </c>
      <c r="AA637" s="3">
        <v>0</v>
      </c>
      <c r="AB637" s="3"/>
      <c r="AC637" s="27">
        <v>87646108</v>
      </c>
      <c r="AD637" s="28">
        <v>47160226</v>
      </c>
      <c r="AE637" s="135"/>
    </row>
    <row r="638" spans="1:31" x14ac:dyDescent="0.25">
      <c r="A638" s="29">
        <v>626</v>
      </c>
      <c r="B638" s="52"/>
      <c r="C638" s="134" t="str">
        <f>VLOOKUP(D638,[1]Hoja1!$A$2:$B$1115,2,0)</f>
        <v>25839</v>
      </c>
      <c r="D638" s="22">
        <v>899999385</v>
      </c>
      <c r="E638" s="22">
        <v>213925839</v>
      </c>
      <c r="F638" s="52" t="s">
        <v>785</v>
      </c>
      <c r="G638" s="24">
        <v>0</v>
      </c>
      <c r="H638" s="24">
        <v>0</v>
      </c>
      <c r="I638" s="3">
        <v>179338128</v>
      </c>
      <c r="J638" s="3">
        <v>192542291</v>
      </c>
      <c r="K638" s="3"/>
      <c r="L638" s="3"/>
      <c r="M638" s="3"/>
      <c r="N638" s="3"/>
      <c r="O638" s="3"/>
      <c r="P638" s="25">
        <v>371880419</v>
      </c>
      <c r="Q638" s="26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44834532</v>
      </c>
      <c r="X638" s="3">
        <v>192542291</v>
      </c>
      <c r="Y638" s="3">
        <v>0</v>
      </c>
      <c r="Z638" s="3">
        <v>0</v>
      </c>
      <c r="AA638" s="3">
        <v>0</v>
      </c>
      <c r="AB638" s="3"/>
      <c r="AC638" s="27">
        <v>237376823</v>
      </c>
      <c r="AD638" s="28">
        <v>134503596</v>
      </c>
      <c r="AE638" s="135"/>
    </row>
    <row r="639" spans="1:31" x14ac:dyDescent="0.25">
      <c r="A639" s="20">
        <v>627</v>
      </c>
      <c r="B639" s="52"/>
      <c r="C639" s="134" t="str">
        <f>VLOOKUP(D639,[1]Hoja1!$A$2:$B$1115,2,0)</f>
        <v>25841</v>
      </c>
      <c r="D639" s="22">
        <v>800095568</v>
      </c>
      <c r="E639" s="22">
        <v>214125841</v>
      </c>
      <c r="F639" s="52" t="s">
        <v>786</v>
      </c>
      <c r="G639" s="24">
        <v>0</v>
      </c>
      <c r="H639" s="24">
        <v>0</v>
      </c>
      <c r="I639" s="3">
        <v>98345642</v>
      </c>
      <c r="J639" s="3">
        <v>115778038</v>
      </c>
      <c r="K639" s="3"/>
      <c r="L639" s="3"/>
      <c r="M639" s="3"/>
      <c r="N639" s="3"/>
      <c r="O639" s="3"/>
      <c r="P639" s="25">
        <v>214123680</v>
      </c>
      <c r="Q639" s="26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24586410</v>
      </c>
      <c r="X639" s="3">
        <v>115778038</v>
      </c>
      <c r="Y639" s="3">
        <v>0</v>
      </c>
      <c r="Z639" s="3">
        <v>0</v>
      </c>
      <c r="AA639" s="3">
        <v>0</v>
      </c>
      <c r="AB639" s="3"/>
      <c r="AC639" s="27">
        <v>140364448</v>
      </c>
      <c r="AD639" s="28">
        <v>73759232</v>
      </c>
      <c r="AE639" s="135"/>
    </row>
    <row r="640" spans="1:31" x14ac:dyDescent="0.25">
      <c r="A640" s="29">
        <v>628</v>
      </c>
      <c r="B640" s="52"/>
      <c r="C640" s="134" t="str">
        <f>VLOOKUP(D640,[1]Hoja1!$A$2:$B$1115,2,0)</f>
        <v>25843</v>
      </c>
      <c r="D640" s="22">
        <v>899999281</v>
      </c>
      <c r="E640" s="22">
        <v>214325843</v>
      </c>
      <c r="F640" s="52" t="s">
        <v>787</v>
      </c>
      <c r="G640" s="24">
        <v>0</v>
      </c>
      <c r="H640" s="24">
        <v>0</v>
      </c>
      <c r="I640" s="3">
        <v>579037696</v>
      </c>
      <c r="J640" s="3">
        <v>682997045</v>
      </c>
      <c r="K640" s="3"/>
      <c r="L640" s="3"/>
      <c r="M640" s="3"/>
      <c r="N640" s="3"/>
      <c r="O640" s="3"/>
      <c r="P640" s="25">
        <v>1262034741</v>
      </c>
      <c r="Q640" s="26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144759423</v>
      </c>
      <c r="X640" s="3">
        <v>682997045</v>
      </c>
      <c r="Y640" s="3">
        <v>0</v>
      </c>
      <c r="Z640" s="3">
        <v>0</v>
      </c>
      <c r="AA640" s="3">
        <v>0</v>
      </c>
      <c r="AB640" s="3"/>
      <c r="AC640" s="27">
        <v>827756468</v>
      </c>
      <c r="AD640" s="28">
        <v>434278273</v>
      </c>
      <c r="AE640" s="135"/>
    </row>
    <row r="641" spans="1:31" x14ac:dyDescent="0.25">
      <c r="A641" s="20">
        <v>629</v>
      </c>
      <c r="B641" s="52"/>
      <c r="C641" s="134" t="str">
        <f>VLOOKUP(D641,[1]Hoja1!$A$2:$B$1115,2,0)</f>
        <v>25845</v>
      </c>
      <c r="D641" s="22">
        <v>899999388</v>
      </c>
      <c r="E641" s="22">
        <v>214525845</v>
      </c>
      <c r="F641" s="52" t="s">
        <v>788</v>
      </c>
      <c r="G641" s="24">
        <v>0</v>
      </c>
      <c r="H641" s="24">
        <v>0</v>
      </c>
      <c r="I641" s="3">
        <v>107179462</v>
      </c>
      <c r="J641" s="3">
        <v>109505394</v>
      </c>
      <c r="K641" s="3"/>
      <c r="L641" s="3"/>
      <c r="M641" s="3"/>
      <c r="N641" s="3"/>
      <c r="O641" s="3"/>
      <c r="P641" s="25">
        <v>216684856</v>
      </c>
      <c r="Q641" s="26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26794866</v>
      </c>
      <c r="X641" s="3">
        <v>109505394</v>
      </c>
      <c r="Y641" s="3">
        <v>0</v>
      </c>
      <c r="Z641" s="3">
        <v>0</v>
      </c>
      <c r="AA641" s="3">
        <v>0</v>
      </c>
      <c r="AB641" s="3"/>
      <c r="AC641" s="27">
        <v>136300260</v>
      </c>
      <c r="AD641" s="28">
        <v>80384596</v>
      </c>
      <c r="AE641" s="135"/>
    </row>
    <row r="642" spans="1:31" x14ac:dyDescent="0.25">
      <c r="A642" s="29">
        <v>630</v>
      </c>
      <c r="B642" s="52"/>
      <c r="C642" s="134" t="str">
        <f>VLOOKUP(D642,[1]Hoja1!$A$2:$B$1115,2,0)</f>
        <v>25851</v>
      </c>
      <c r="D642" s="22">
        <v>899999407</v>
      </c>
      <c r="E642" s="22">
        <v>215125851</v>
      </c>
      <c r="F642" s="52" t="s">
        <v>789</v>
      </c>
      <c r="G642" s="24">
        <v>0</v>
      </c>
      <c r="H642" s="24">
        <v>0</v>
      </c>
      <c r="I642" s="3">
        <v>49828233</v>
      </c>
      <c r="J642" s="3">
        <v>63223326</v>
      </c>
      <c r="K642" s="3"/>
      <c r="L642" s="3"/>
      <c r="M642" s="3"/>
      <c r="N642" s="3"/>
      <c r="O642" s="3"/>
      <c r="P642" s="25">
        <v>113051559</v>
      </c>
      <c r="Q642" s="26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12457059</v>
      </c>
      <c r="X642" s="3">
        <v>63223326</v>
      </c>
      <c r="Y642" s="3">
        <v>0</v>
      </c>
      <c r="Z642" s="3">
        <v>0</v>
      </c>
      <c r="AA642" s="3">
        <v>0</v>
      </c>
      <c r="AB642" s="3"/>
      <c r="AC642" s="27">
        <v>75680385</v>
      </c>
      <c r="AD642" s="28">
        <v>37371174</v>
      </c>
      <c r="AE642" s="135"/>
    </row>
    <row r="643" spans="1:31" x14ac:dyDescent="0.25">
      <c r="A643" s="20">
        <v>631</v>
      </c>
      <c r="B643" s="52"/>
      <c r="C643" s="134" t="str">
        <f>VLOOKUP(D643,[1]Hoja1!$A$2:$B$1115,2,0)</f>
        <v>25862</v>
      </c>
      <c r="D643" s="22">
        <v>899999448</v>
      </c>
      <c r="E643" s="22">
        <v>216225862</v>
      </c>
      <c r="F643" s="52" t="s">
        <v>790</v>
      </c>
      <c r="G643" s="24">
        <v>0</v>
      </c>
      <c r="H643" s="24">
        <v>0</v>
      </c>
      <c r="I643" s="3">
        <v>128822276</v>
      </c>
      <c r="J643" s="3">
        <v>127816140</v>
      </c>
      <c r="K643" s="3"/>
      <c r="L643" s="3"/>
      <c r="M643" s="3"/>
      <c r="N643" s="3"/>
      <c r="O643" s="3"/>
      <c r="P643" s="25">
        <v>256638416</v>
      </c>
      <c r="Q643" s="26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32205570</v>
      </c>
      <c r="X643" s="3">
        <v>127816140</v>
      </c>
      <c r="Y643" s="3">
        <v>0</v>
      </c>
      <c r="Z643" s="3">
        <v>0</v>
      </c>
      <c r="AA643" s="3">
        <v>0</v>
      </c>
      <c r="AB643" s="3"/>
      <c r="AC643" s="27">
        <v>160021710</v>
      </c>
      <c r="AD643" s="28">
        <v>96616706</v>
      </c>
      <c r="AE643" s="135"/>
    </row>
    <row r="644" spans="1:31" x14ac:dyDescent="0.25">
      <c r="A644" s="29">
        <v>632</v>
      </c>
      <c r="B644" s="52"/>
      <c r="C644" s="134" t="str">
        <f>VLOOKUP(D644,[1]Hoja1!$A$2:$B$1115,2,0)</f>
        <v>25867</v>
      </c>
      <c r="D644" s="22">
        <v>899999709</v>
      </c>
      <c r="E644" s="22">
        <v>216725867</v>
      </c>
      <c r="F644" s="52" t="s">
        <v>791</v>
      </c>
      <c r="G644" s="24">
        <v>0</v>
      </c>
      <c r="H644" s="24">
        <v>0</v>
      </c>
      <c r="I644" s="3">
        <v>58559817</v>
      </c>
      <c r="J644" s="3">
        <v>61611106</v>
      </c>
      <c r="K644" s="3"/>
      <c r="L644" s="3"/>
      <c r="M644" s="3"/>
      <c r="N644" s="3"/>
      <c r="O644" s="3"/>
      <c r="P644" s="25">
        <v>120170923</v>
      </c>
      <c r="Q644" s="26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14639955</v>
      </c>
      <c r="X644" s="3">
        <v>61611106</v>
      </c>
      <c r="Y644" s="3">
        <v>0</v>
      </c>
      <c r="Z644" s="3">
        <v>0</v>
      </c>
      <c r="AA644" s="3">
        <v>0</v>
      </c>
      <c r="AB644" s="3"/>
      <c r="AC644" s="27">
        <v>76251061</v>
      </c>
      <c r="AD644" s="28">
        <v>43919862</v>
      </c>
      <c r="AE644" s="135"/>
    </row>
    <row r="645" spans="1:31" x14ac:dyDescent="0.25">
      <c r="A645" s="20">
        <v>633</v>
      </c>
      <c r="B645" s="52"/>
      <c r="C645" s="134" t="str">
        <f>VLOOKUP(D645,[1]Hoja1!$A$2:$B$1115,2,0)</f>
        <v>25871</v>
      </c>
      <c r="D645" s="22">
        <v>899999447</v>
      </c>
      <c r="E645" s="22">
        <v>217125871</v>
      </c>
      <c r="F645" s="52" t="s">
        <v>792</v>
      </c>
      <c r="G645" s="24">
        <v>0</v>
      </c>
      <c r="H645" s="24">
        <v>0</v>
      </c>
      <c r="I645" s="3">
        <v>23941721</v>
      </c>
      <c r="J645" s="3">
        <v>26605973</v>
      </c>
      <c r="K645" s="3"/>
      <c r="L645" s="3"/>
      <c r="M645" s="3"/>
      <c r="N645" s="3"/>
      <c r="O645" s="3"/>
      <c r="P645" s="25">
        <v>50547694</v>
      </c>
      <c r="Q645" s="26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5985429</v>
      </c>
      <c r="X645" s="3">
        <v>26605973</v>
      </c>
      <c r="Y645" s="3">
        <v>0</v>
      </c>
      <c r="Z645" s="3">
        <v>0</v>
      </c>
      <c r="AA645" s="3">
        <v>0</v>
      </c>
      <c r="AB645" s="3"/>
      <c r="AC645" s="27">
        <v>32591402</v>
      </c>
      <c r="AD645" s="28">
        <v>17956292</v>
      </c>
      <c r="AE645" s="135"/>
    </row>
    <row r="646" spans="1:31" x14ac:dyDescent="0.25">
      <c r="A646" s="29">
        <v>634</v>
      </c>
      <c r="B646" s="52"/>
      <c r="C646" s="134" t="str">
        <f>VLOOKUP(D646,[1]Hoja1!$A$2:$B$1115,2,0)</f>
        <v>25873</v>
      </c>
      <c r="D646" s="22">
        <v>899999445</v>
      </c>
      <c r="E646" s="22">
        <v>217325873</v>
      </c>
      <c r="F646" s="52" t="s">
        <v>793</v>
      </c>
      <c r="G646" s="24">
        <v>0</v>
      </c>
      <c r="H646" s="24">
        <v>0</v>
      </c>
      <c r="I646" s="3">
        <v>237293308</v>
      </c>
      <c r="J646" s="3">
        <v>318505764</v>
      </c>
      <c r="K646" s="3"/>
      <c r="L646" s="3"/>
      <c r="M646" s="3"/>
      <c r="N646" s="3"/>
      <c r="O646" s="3"/>
      <c r="P646" s="25">
        <v>555799072</v>
      </c>
      <c r="Q646" s="26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59323326</v>
      </c>
      <c r="X646" s="3">
        <v>318505764</v>
      </c>
      <c r="Y646" s="3">
        <v>0</v>
      </c>
      <c r="Z646" s="3">
        <v>0</v>
      </c>
      <c r="AA646" s="3">
        <v>0</v>
      </c>
      <c r="AB646" s="3"/>
      <c r="AC646" s="27">
        <v>377829090</v>
      </c>
      <c r="AD646" s="28">
        <v>177969982</v>
      </c>
      <c r="AE646" s="135"/>
    </row>
    <row r="647" spans="1:31" x14ac:dyDescent="0.25">
      <c r="A647" s="20">
        <v>635</v>
      </c>
      <c r="B647" s="52"/>
      <c r="C647" s="134" t="str">
        <f>VLOOKUP(D647,[1]Hoja1!$A$2:$B$1115,2,0)</f>
        <v>25875</v>
      </c>
      <c r="D647" s="22">
        <v>899999312</v>
      </c>
      <c r="E647" s="22">
        <v>217525875</v>
      </c>
      <c r="F647" s="52" t="s">
        <v>794</v>
      </c>
      <c r="G647" s="24">
        <v>0</v>
      </c>
      <c r="H647" s="24">
        <v>0</v>
      </c>
      <c r="I647" s="3">
        <v>304226800</v>
      </c>
      <c r="J647" s="3">
        <v>395881824</v>
      </c>
      <c r="K647" s="3"/>
      <c r="L647" s="3"/>
      <c r="M647" s="3"/>
      <c r="N647" s="3"/>
      <c r="O647" s="3"/>
      <c r="P647" s="25">
        <v>700108624</v>
      </c>
      <c r="Q647" s="26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76056699</v>
      </c>
      <c r="X647" s="3">
        <v>395881824</v>
      </c>
      <c r="Y647" s="3">
        <v>0</v>
      </c>
      <c r="Z647" s="3">
        <v>0</v>
      </c>
      <c r="AA647" s="3">
        <v>0</v>
      </c>
      <c r="AB647" s="3"/>
      <c r="AC647" s="27">
        <v>471938523</v>
      </c>
      <c r="AD647" s="28">
        <v>228170101</v>
      </c>
      <c r="AE647" s="135"/>
    </row>
    <row r="648" spans="1:31" x14ac:dyDescent="0.25">
      <c r="A648" s="29">
        <v>636</v>
      </c>
      <c r="B648" s="52"/>
      <c r="C648" s="134" t="str">
        <f>VLOOKUP(D648,[1]Hoja1!$A$2:$B$1115,2,0)</f>
        <v>25878</v>
      </c>
      <c r="D648" s="22">
        <v>890680142</v>
      </c>
      <c r="E648" s="22">
        <v>217825878</v>
      </c>
      <c r="F648" s="52" t="s">
        <v>795</v>
      </c>
      <c r="G648" s="24">
        <v>0</v>
      </c>
      <c r="H648" s="24">
        <v>0</v>
      </c>
      <c r="I648" s="3">
        <v>225432564</v>
      </c>
      <c r="J648" s="3">
        <v>270142328</v>
      </c>
      <c r="K648" s="3"/>
      <c r="L648" s="3"/>
      <c r="M648" s="3"/>
      <c r="N648" s="3"/>
      <c r="O648" s="3"/>
      <c r="P648" s="25">
        <v>495574892</v>
      </c>
      <c r="Q648" s="26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56358141</v>
      </c>
      <c r="X648" s="3">
        <v>270142328</v>
      </c>
      <c r="Y648" s="3">
        <v>0</v>
      </c>
      <c r="Z648" s="3">
        <v>0</v>
      </c>
      <c r="AA648" s="3">
        <v>0</v>
      </c>
      <c r="AB648" s="3"/>
      <c r="AC648" s="27">
        <v>326500469</v>
      </c>
      <c r="AD648" s="28">
        <v>169074423</v>
      </c>
      <c r="AE648" s="135"/>
    </row>
    <row r="649" spans="1:31" x14ac:dyDescent="0.25">
      <c r="A649" s="20">
        <v>637</v>
      </c>
      <c r="B649" s="52"/>
      <c r="C649" s="134" t="str">
        <f>VLOOKUP(D649,[1]Hoja1!$A$2:$B$1115,2,0)</f>
        <v>25885</v>
      </c>
      <c r="D649" s="22">
        <v>800094776</v>
      </c>
      <c r="E649" s="22">
        <v>218525885</v>
      </c>
      <c r="F649" s="52" t="s">
        <v>796</v>
      </c>
      <c r="G649" s="24">
        <v>0</v>
      </c>
      <c r="H649" s="24">
        <v>0</v>
      </c>
      <c r="I649" s="3">
        <v>336774944</v>
      </c>
      <c r="J649" s="3">
        <v>273387142</v>
      </c>
      <c r="K649" s="3"/>
      <c r="L649" s="3"/>
      <c r="M649" s="3"/>
      <c r="N649" s="3"/>
      <c r="O649" s="3"/>
      <c r="P649" s="25">
        <v>610162086</v>
      </c>
      <c r="Q649" s="26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84193737</v>
      </c>
      <c r="X649" s="3">
        <v>273387142</v>
      </c>
      <c r="Y649" s="3">
        <v>0</v>
      </c>
      <c r="Z649" s="3">
        <v>0</v>
      </c>
      <c r="AA649" s="3">
        <v>0</v>
      </c>
      <c r="AB649" s="3"/>
      <c r="AC649" s="27">
        <v>357580879</v>
      </c>
      <c r="AD649" s="28">
        <v>252581207</v>
      </c>
      <c r="AE649" s="135"/>
    </row>
    <row r="650" spans="1:31" x14ac:dyDescent="0.25">
      <c r="A650" s="29">
        <v>638</v>
      </c>
      <c r="B650" s="52"/>
      <c r="C650" s="134" t="str">
        <f>VLOOKUP(D650,[1]Hoja1!$A$2:$B$1115,2,0)</f>
        <v>25898</v>
      </c>
      <c r="D650" s="22">
        <v>800094778</v>
      </c>
      <c r="E650" s="22">
        <v>219825898</v>
      </c>
      <c r="F650" s="52" t="s">
        <v>797</v>
      </c>
      <c r="G650" s="24">
        <v>0</v>
      </c>
      <c r="H650" s="24">
        <v>0</v>
      </c>
      <c r="I650" s="3">
        <v>68377436</v>
      </c>
      <c r="J650" s="3">
        <v>86922282</v>
      </c>
      <c r="K650" s="3"/>
      <c r="L650" s="3"/>
      <c r="M650" s="3"/>
      <c r="N650" s="3"/>
      <c r="O650" s="3"/>
      <c r="P650" s="25">
        <v>155299718</v>
      </c>
      <c r="Q650" s="26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17094360</v>
      </c>
      <c r="X650" s="3">
        <v>86922282</v>
      </c>
      <c r="Y650" s="3">
        <v>0</v>
      </c>
      <c r="Z650" s="3">
        <v>0</v>
      </c>
      <c r="AA650" s="3">
        <v>0</v>
      </c>
      <c r="AB650" s="3"/>
      <c r="AC650" s="27">
        <v>104016642</v>
      </c>
      <c r="AD650" s="28">
        <v>51283076</v>
      </c>
      <c r="AE650" s="135"/>
    </row>
    <row r="651" spans="1:31" x14ac:dyDescent="0.25">
      <c r="A651" s="20">
        <v>639</v>
      </c>
      <c r="B651" s="52"/>
      <c r="C651" s="134" t="str">
        <f>VLOOKUP(D651,[1]Hoja1!$A$2:$B$1115,2,0)</f>
        <v>27006</v>
      </c>
      <c r="D651" s="22">
        <v>891680050</v>
      </c>
      <c r="E651" s="22">
        <v>210627006</v>
      </c>
      <c r="F651" s="52" t="s">
        <v>798</v>
      </c>
      <c r="G651" s="24">
        <v>0</v>
      </c>
      <c r="H651" s="24">
        <v>0</v>
      </c>
      <c r="I651" s="3">
        <v>548547736</v>
      </c>
      <c r="J651" s="3">
        <v>479207400</v>
      </c>
      <c r="K651" s="3"/>
      <c r="L651" s="3"/>
      <c r="M651" s="3"/>
      <c r="N651" s="3"/>
      <c r="O651" s="3"/>
      <c r="P651" s="25">
        <v>1027755136</v>
      </c>
      <c r="Q651" s="26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137136933</v>
      </c>
      <c r="X651" s="3">
        <v>479207400</v>
      </c>
      <c r="Y651" s="3">
        <v>0</v>
      </c>
      <c r="Z651" s="3">
        <v>0</v>
      </c>
      <c r="AA651" s="3">
        <v>0</v>
      </c>
      <c r="AB651" s="3"/>
      <c r="AC651" s="27">
        <v>616344333</v>
      </c>
      <c r="AD651" s="28">
        <v>411410803</v>
      </c>
      <c r="AE651" s="135"/>
    </row>
    <row r="652" spans="1:31" x14ac:dyDescent="0.25">
      <c r="A652" s="29">
        <v>640</v>
      </c>
      <c r="B652" s="52"/>
      <c r="C652" s="134" t="str">
        <f>VLOOKUP(D652,[1]Hoja1!$A$2:$B$1115,2,0)</f>
        <v>27025</v>
      </c>
      <c r="D652" s="22">
        <v>891600062</v>
      </c>
      <c r="E652" s="22">
        <v>212527025</v>
      </c>
      <c r="F652" s="52" t="s">
        <v>799</v>
      </c>
      <c r="G652" s="24">
        <v>0</v>
      </c>
      <c r="H652" s="24">
        <v>0</v>
      </c>
      <c r="I652" s="3">
        <v>2439115264</v>
      </c>
      <c r="J652" s="3">
        <v>1820561795</v>
      </c>
      <c r="K652" s="3"/>
      <c r="L652" s="3"/>
      <c r="M652" s="3"/>
      <c r="N652" s="3"/>
      <c r="O652" s="3"/>
      <c r="P652" s="25">
        <v>4259677059</v>
      </c>
      <c r="Q652" s="26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609778815</v>
      </c>
      <c r="X652" s="3">
        <v>1652270355</v>
      </c>
      <c r="Y652" s="3">
        <v>0</v>
      </c>
      <c r="Z652" s="3">
        <v>0</v>
      </c>
      <c r="AA652" s="3">
        <v>0</v>
      </c>
      <c r="AB652" s="3"/>
      <c r="AC652" s="27">
        <v>2262049170</v>
      </c>
      <c r="AD652" s="28">
        <v>1997627889</v>
      </c>
      <c r="AE652" s="135"/>
    </row>
    <row r="653" spans="1:31" x14ac:dyDescent="0.25">
      <c r="A653" s="20">
        <v>641</v>
      </c>
      <c r="B653" s="52"/>
      <c r="C653" s="134" t="str">
        <f>VLOOKUP(D653,[1]Hoja1!$A$2:$B$1115,2,0)</f>
        <v>27050</v>
      </c>
      <c r="D653" s="22">
        <v>818000395</v>
      </c>
      <c r="E653" s="22">
        <v>215027050</v>
      </c>
      <c r="F653" s="52" t="s">
        <v>800</v>
      </c>
      <c r="G653" s="24">
        <v>0</v>
      </c>
      <c r="H653" s="24">
        <v>0</v>
      </c>
      <c r="I653" s="3">
        <v>267931180</v>
      </c>
      <c r="J653" s="3">
        <v>229859282</v>
      </c>
      <c r="K653" s="3"/>
      <c r="L653" s="3"/>
      <c r="M653" s="3"/>
      <c r="N653" s="3"/>
      <c r="O653" s="3"/>
      <c r="P653" s="25">
        <v>497790462</v>
      </c>
      <c r="Q653" s="26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66982794</v>
      </c>
      <c r="X653" s="3">
        <v>229859282</v>
      </c>
      <c r="Y653" s="3">
        <v>0</v>
      </c>
      <c r="Z653" s="3">
        <v>0</v>
      </c>
      <c r="AA653" s="3">
        <v>0</v>
      </c>
      <c r="AB653" s="3"/>
      <c r="AC653" s="27">
        <v>296842076</v>
      </c>
      <c r="AD653" s="28">
        <v>200948386</v>
      </c>
      <c r="AE653" s="135"/>
    </row>
    <row r="654" spans="1:31" x14ac:dyDescent="0.25">
      <c r="A654" s="29">
        <v>642</v>
      </c>
      <c r="B654" s="52"/>
      <c r="C654" s="134" t="str">
        <f>VLOOKUP(D654,[1]Hoja1!$A$2:$B$1115,2,0)</f>
        <v>27073</v>
      </c>
      <c r="D654" s="22">
        <v>891680055</v>
      </c>
      <c r="E654" s="22">
        <v>217327073</v>
      </c>
      <c r="F654" s="52" t="s">
        <v>801</v>
      </c>
      <c r="G654" s="24">
        <v>0</v>
      </c>
      <c r="H654" s="24">
        <v>0</v>
      </c>
      <c r="I654" s="3">
        <v>1478390736</v>
      </c>
      <c r="J654" s="3">
        <v>1055298452</v>
      </c>
      <c r="K654" s="3"/>
      <c r="L654" s="3"/>
      <c r="M654" s="3"/>
      <c r="N654" s="3"/>
      <c r="O654" s="3"/>
      <c r="P654" s="25">
        <v>2533689188</v>
      </c>
      <c r="Q654" s="26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369597684</v>
      </c>
      <c r="X654" s="3">
        <v>1055298452</v>
      </c>
      <c r="Y654" s="3">
        <v>0</v>
      </c>
      <c r="Z654" s="3">
        <v>0</v>
      </c>
      <c r="AA654" s="3">
        <v>0</v>
      </c>
      <c r="AB654" s="3"/>
      <c r="AC654" s="27">
        <v>1424896136</v>
      </c>
      <c r="AD654" s="28">
        <v>1108793052</v>
      </c>
      <c r="AE654" s="135"/>
    </row>
    <row r="655" spans="1:31" x14ac:dyDescent="0.25">
      <c r="A655" s="20">
        <v>643</v>
      </c>
      <c r="B655" s="52"/>
      <c r="C655" s="134" t="str">
        <f>VLOOKUP(D655,[1]Hoja1!$A$2:$B$1115,2,0)</f>
        <v>27075</v>
      </c>
      <c r="D655" s="22">
        <v>891680395</v>
      </c>
      <c r="E655" s="22">
        <v>217527075</v>
      </c>
      <c r="F655" s="52" t="s">
        <v>802</v>
      </c>
      <c r="G655" s="24">
        <v>0</v>
      </c>
      <c r="H655" s="24">
        <v>0</v>
      </c>
      <c r="I655" s="3">
        <v>423817648</v>
      </c>
      <c r="J655" s="3">
        <v>365499496</v>
      </c>
      <c r="K655" s="3"/>
      <c r="L655" s="3"/>
      <c r="M655" s="3"/>
      <c r="N655" s="3"/>
      <c r="O655" s="3"/>
      <c r="P655" s="25">
        <v>789317144</v>
      </c>
      <c r="Q655" s="26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105954411</v>
      </c>
      <c r="X655" s="3">
        <v>365499496</v>
      </c>
      <c r="Y655" s="3">
        <v>0</v>
      </c>
      <c r="Z655" s="3">
        <v>0</v>
      </c>
      <c r="AA655" s="3">
        <v>0</v>
      </c>
      <c r="AB655" s="3"/>
      <c r="AC655" s="27">
        <v>471453907</v>
      </c>
      <c r="AD655" s="28">
        <v>317863237</v>
      </c>
      <c r="AE655" s="135"/>
    </row>
    <row r="656" spans="1:31" x14ac:dyDescent="0.25">
      <c r="A656" s="29">
        <v>644</v>
      </c>
      <c r="B656" s="52"/>
      <c r="C656" s="134" t="str">
        <f>VLOOKUP(D656,[1]Hoja1!$A$2:$B$1115,2,0)</f>
        <v>27077</v>
      </c>
      <c r="D656" s="22">
        <v>800095589</v>
      </c>
      <c r="E656" s="22">
        <v>217727077</v>
      </c>
      <c r="F656" s="52" t="s">
        <v>803</v>
      </c>
      <c r="G656" s="24">
        <v>0</v>
      </c>
      <c r="H656" s="24">
        <v>0</v>
      </c>
      <c r="I656" s="3">
        <v>1362067840</v>
      </c>
      <c r="J656" s="3">
        <v>937997127</v>
      </c>
      <c r="K656" s="3"/>
      <c r="L656" s="3"/>
      <c r="M656" s="3"/>
      <c r="N656" s="3"/>
      <c r="O656" s="3"/>
      <c r="P656" s="25">
        <v>2300064967</v>
      </c>
      <c r="Q656" s="26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340516959</v>
      </c>
      <c r="X656" s="3">
        <v>937997127</v>
      </c>
      <c r="Y656" s="3">
        <v>0</v>
      </c>
      <c r="Z656" s="3">
        <v>0</v>
      </c>
      <c r="AA656" s="3">
        <v>0</v>
      </c>
      <c r="AB656" s="3"/>
      <c r="AC656" s="27">
        <v>1278514086</v>
      </c>
      <c r="AD656" s="28">
        <v>1021550881</v>
      </c>
      <c r="AE656" s="135"/>
    </row>
    <row r="657" spans="1:31" x14ac:dyDescent="0.25">
      <c r="A657" s="20">
        <v>645</v>
      </c>
      <c r="B657" s="52"/>
      <c r="C657" s="134" t="str">
        <f>VLOOKUP(D657,[1]Hoja1!$A$2:$B$1115,2,0)</f>
        <v>27099</v>
      </c>
      <c r="D657" s="22">
        <v>800070375</v>
      </c>
      <c r="E657" s="22">
        <v>219927099</v>
      </c>
      <c r="F657" s="52" t="s">
        <v>804</v>
      </c>
      <c r="G657" s="24">
        <v>0</v>
      </c>
      <c r="H657" s="24">
        <v>0</v>
      </c>
      <c r="I657" s="3">
        <v>1429167872</v>
      </c>
      <c r="J657" s="3">
        <v>1017177728</v>
      </c>
      <c r="K657" s="3"/>
      <c r="L657" s="3"/>
      <c r="M657" s="3"/>
      <c r="N657" s="3"/>
      <c r="O657" s="3"/>
      <c r="P657" s="25">
        <v>2446345600</v>
      </c>
      <c r="Q657" s="26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357291969</v>
      </c>
      <c r="X657" s="3">
        <v>1017177728</v>
      </c>
      <c r="Y657" s="3">
        <v>0</v>
      </c>
      <c r="Z657" s="3">
        <v>0</v>
      </c>
      <c r="AA657" s="3">
        <v>0</v>
      </c>
      <c r="AB657" s="3"/>
      <c r="AC657" s="27">
        <v>1374469697</v>
      </c>
      <c r="AD657" s="28">
        <v>1071875903</v>
      </c>
      <c r="AE657" s="135"/>
    </row>
    <row r="658" spans="1:31" x14ac:dyDescent="0.25">
      <c r="A658" s="29">
        <v>646</v>
      </c>
      <c r="B658" s="52"/>
      <c r="C658" s="134" t="str">
        <f>VLOOKUP(D658,[1]Hoja1!$A$2:$B$1115,2,0)</f>
        <v>27135</v>
      </c>
      <c r="D658" s="22">
        <v>800239414</v>
      </c>
      <c r="E658" s="22">
        <v>213527135</v>
      </c>
      <c r="F658" s="52" t="s">
        <v>805</v>
      </c>
      <c r="G658" s="24">
        <v>0</v>
      </c>
      <c r="H658" s="24">
        <v>0</v>
      </c>
      <c r="I658" s="3">
        <v>292297008</v>
      </c>
      <c r="J658" s="3">
        <v>257942876</v>
      </c>
      <c r="K658" s="3"/>
      <c r="L658" s="3"/>
      <c r="M658" s="3"/>
      <c r="N658" s="3"/>
      <c r="O658" s="3"/>
      <c r="P658" s="25">
        <v>550239884</v>
      </c>
      <c r="Q658" s="26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73074252</v>
      </c>
      <c r="X658" s="3">
        <v>257942876</v>
      </c>
      <c r="Y658" s="3">
        <v>0</v>
      </c>
      <c r="Z658" s="3">
        <v>0</v>
      </c>
      <c r="AA658" s="3">
        <v>0</v>
      </c>
      <c r="AB658" s="3"/>
      <c r="AC658" s="27">
        <v>331017128</v>
      </c>
      <c r="AD658" s="28">
        <v>219222756</v>
      </c>
      <c r="AE658" s="135"/>
    </row>
    <row r="659" spans="1:31" x14ac:dyDescent="0.25">
      <c r="A659" s="20">
        <v>647</v>
      </c>
      <c r="B659" s="52"/>
      <c r="C659" s="134" t="str">
        <f>VLOOKUP(D659,[1]Hoja1!$A$2:$B$1115,2,0)</f>
        <v>27150</v>
      </c>
      <c r="D659" s="22">
        <v>818001341</v>
      </c>
      <c r="E659" s="22">
        <v>215027150</v>
      </c>
      <c r="F659" s="52" t="s">
        <v>806</v>
      </c>
      <c r="G659" s="24">
        <v>0</v>
      </c>
      <c r="H659" s="24">
        <v>0</v>
      </c>
      <c r="I659" s="3">
        <v>1154239376</v>
      </c>
      <c r="J659" s="3">
        <v>800427368</v>
      </c>
      <c r="K659" s="3"/>
      <c r="L659" s="3"/>
      <c r="M659" s="3"/>
      <c r="N659" s="3"/>
      <c r="O659" s="3"/>
      <c r="P659" s="25">
        <v>1954666744</v>
      </c>
      <c r="Q659" s="26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288559845</v>
      </c>
      <c r="X659" s="3">
        <v>800427368</v>
      </c>
      <c r="Y659" s="3">
        <v>0</v>
      </c>
      <c r="Z659" s="3">
        <v>0</v>
      </c>
      <c r="AA659" s="3">
        <v>0</v>
      </c>
      <c r="AB659" s="3"/>
      <c r="AC659" s="27">
        <v>1088987213</v>
      </c>
      <c r="AD659" s="28">
        <v>865679531</v>
      </c>
      <c r="AE659" s="135"/>
    </row>
    <row r="660" spans="1:31" x14ac:dyDescent="0.25">
      <c r="A660" s="29">
        <v>648</v>
      </c>
      <c r="B660" s="52"/>
      <c r="C660" s="134" t="str">
        <f>VLOOKUP(D660,[1]Hoja1!$A$2:$B$1115,2,0)</f>
        <v>27160</v>
      </c>
      <c r="D660" s="22">
        <v>818001202</v>
      </c>
      <c r="E660" s="22">
        <v>216027160</v>
      </c>
      <c r="F660" s="52" t="s">
        <v>807</v>
      </c>
      <c r="G660" s="24">
        <v>0</v>
      </c>
      <c r="H660" s="24">
        <v>0</v>
      </c>
      <c r="I660" s="3">
        <v>230457216</v>
      </c>
      <c r="J660" s="3">
        <v>183108788</v>
      </c>
      <c r="K660" s="3"/>
      <c r="L660" s="3"/>
      <c r="M660" s="3"/>
      <c r="N660" s="3"/>
      <c r="O660" s="3"/>
      <c r="P660" s="25">
        <v>413566004</v>
      </c>
      <c r="Q660" s="26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57614304</v>
      </c>
      <c r="X660" s="3">
        <v>183108788</v>
      </c>
      <c r="Y660" s="3">
        <v>0</v>
      </c>
      <c r="Z660" s="3">
        <v>0</v>
      </c>
      <c r="AA660" s="3">
        <v>0</v>
      </c>
      <c r="AB660" s="3"/>
      <c r="AC660" s="27">
        <v>240723092</v>
      </c>
      <c r="AD660" s="28">
        <v>172842912</v>
      </c>
      <c r="AE660" s="135"/>
    </row>
    <row r="661" spans="1:31" x14ac:dyDescent="0.25">
      <c r="A661" s="20">
        <v>649</v>
      </c>
      <c r="B661" s="52"/>
      <c r="C661" s="134" t="str">
        <f>VLOOKUP(D661,[1]Hoja1!$A$2:$B$1115,2,0)</f>
        <v>27205</v>
      </c>
      <c r="D661" s="22">
        <v>891680057</v>
      </c>
      <c r="E661" s="22">
        <v>210527205</v>
      </c>
      <c r="F661" s="52" t="s">
        <v>808</v>
      </c>
      <c r="G661" s="24">
        <v>0</v>
      </c>
      <c r="H661" s="24">
        <v>0</v>
      </c>
      <c r="I661" s="3">
        <v>722148848</v>
      </c>
      <c r="J661" s="3">
        <v>544256050</v>
      </c>
      <c r="K661" s="3"/>
      <c r="L661" s="3"/>
      <c r="M661" s="3"/>
      <c r="N661" s="3"/>
      <c r="O661" s="3"/>
      <c r="P661" s="25">
        <v>1266404898</v>
      </c>
      <c r="Q661" s="26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180537213</v>
      </c>
      <c r="X661" s="3">
        <v>544256050</v>
      </c>
      <c r="Y661" s="3">
        <v>0</v>
      </c>
      <c r="Z661" s="3">
        <v>0</v>
      </c>
      <c r="AA661" s="3">
        <v>0</v>
      </c>
      <c r="AB661" s="3"/>
      <c r="AC661" s="27">
        <v>724793263</v>
      </c>
      <c r="AD661" s="28">
        <v>541611635</v>
      </c>
      <c r="AE661" s="135"/>
    </row>
    <row r="662" spans="1:31" x14ac:dyDescent="0.25">
      <c r="A662" s="29">
        <v>650</v>
      </c>
      <c r="B662" s="52"/>
      <c r="C662" s="134" t="str">
        <f>VLOOKUP(D662,[1]Hoja1!$A$2:$B$1115,2,0)</f>
        <v>27245</v>
      </c>
      <c r="D662" s="22">
        <v>891680061</v>
      </c>
      <c r="E662" s="22">
        <v>214527245</v>
      </c>
      <c r="F662" s="52" t="s">
        <v>809</v>
      </c>
      <c r="G662" s="24">
        <v>0</v>
      </c>
      <c r="H662" s="24">
        <v>0</v>
      </c>
      <c r="I662" s="3">
        <v>474234968</v>
      </c>
      <c r="J662" s="3">
        <v>457397162</v>
      </c>
      <c r="K662" s="3"/>
      <c r="L662" s="3"/>
      <c r="M662" s="3"/>
      <c r="N662" s="3"/>
      <c r="O662" s="3"/>
      <c r="P662" s="25">
        <v>931632130</v>
      </c>
      <c r="Q662" s="26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118558743</v>
      </c>
      <c r="X662" s="3">
        <v>457397162</v>
      </c>
      <c r="Y662" s="3">
        <v>0</v>
      </c>
      <c r="Z662" s="3">
        <v>0</v>
      </c>
      <c r="AA662" s="3">
        <v>0</v>
      </c>
      <c r="AB662" s="3"/>
      <c r="AC662" s="27">
        <v>575955905</v>
      </c>
      <c r="AD662" s="28">
        <v>355676225</v>
      </c>
      <c r="AE662" s="135"/>
    </row>
    <row r="663" spans="1:31" x14ac:dyDescent="0.25">
      <c r="A663" s="20">
        <v>651</v>
      </c>
      <c r="B663" s="52"/>
      <c r="C663" s="134" t="str">
        <f>VLOOKUP(D663,[1]Hoja1!$A$2:$B$1115,2,0)</f>
        <v>27250</v>
      </c>
      <c r="D663" s="22">
        <v>818000002</v>
      </c>
      <c r="E663" s="22">
        <v>215027250</v>
      </c>
      <c r="F663" s="52" t="s">
        <v>810</v>
      </c>
      <c r="G663" s="24">
        <v>0</v>
      </c>
      <c r="H663" s="24">
        <v>0</v>
      </c>
      <c r="I663" s="3">
        <v>1147541040</v>
      </c>
      <c r="J663" s="3">
        <v>754244053</v>
      </c>
      <c r="K663" s="3"/>
      <c r="L663" s="3"/>
      <c r="M663" s="3"/>
      <c r="N663" s="3"/>
      <c r="O663" s="3"/>
      <c r="P663" s="25">
        <v>1901785093</v>
      </c>
      <c r="Q663" s="26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286885260</v>
      </c>
      <c r="X663" s="3">
        <v>754244053</v>
      </c>
      <c r="Y663" s="3">
        <v>0</v>
      </c>
      <c r="Z663" s="3">
        <v>0</v>
      </c>
      <c r="AA663" s="3">
        <v>0</v>
      </c>
      <c r="AB663" s="3"/>
      <c r="AC663" s="27">
        <v>1041129313</v>
      </c>
      <c r="AD663" s="28">
        <v>860655780</v>
      </c>
      <c r="AE663" s="135"/>
    </row>
    <row r="664" spans="1:31" x14ac:dyDescent="0.25">
      <c r="A664" s="29">
        <v>652</v>
      </c>
      <c r="B664" s="52"/>
      <c r="C664" s="134" t="str">
        <f>VLOOKUP(D664,[1]Hoja1!$A$2:$B$1115,2,0)</f>
        <v>27361</v>
      </c>
      <c r="D664" s="22">
        <v>891680067</v>
      </c>
      <c r="E664" s="22">
        <v>216127361</v>
      </c>
      <c r="F664" s="52" t="s">
        <v>811</v>
      </c>
      <c r="G664" s="24">
        <v>0</v>
      </c>
      <c r="H664" s="24">
        <v>0</v>
      </c>
      <c r="I664" s="3">
        <v>2689112224</v>
      </c>
      <c r="J664" s="3">
        <v>1634998377</v>
      </c>
      <c r="K664" s="3"/>
      <c r="L664" s="3"/>
      <c r="M664" s="3"/>
      <c r="N664" s="3"/>
      <c r="O664" s="3"/>
      <c r="P664" s="25">
        <v>4324110601</v>
      </c>
      <c r="Q664" s="26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672278055</v>
      </c>
      <c r="X664" s="3">
        <v>1634998377</v>
      </c>
      <c r="Y664" s="3">
        <v>0</v>
      </c>
      <c r="Z664" s="3">
        <v>0</v>
      </c>
      <c r="AA664" s="3">
        <v>0</v>
      </c>
      <c r="AB664" s="3"/>
      <c r="AC664" s="27">
        <v>2307276432</v>
      </c>
      <c r="AD664" s="28">
        <v>2016834169</v>
      </c>
      <c r="AE664" s="135"/>
    </row>
    <row r="665" spans="1:31" x14ac:dyDescent="0.25">
      <c r="A665" s="20">
        <v>653</v>
      </c>
      <c r="B665" s="52"/>
      <c r="C665" s="134" t="str">
        <f>VLOOKUP(D665,[1]Hoja1!$A$2:$B$1115,2,0)</f>
        <v>27372</v>
      </c>
      <c r="D665" s="22">
        <v>891680402</v>
      </c>
      <c r="E665" s="22">
        <v>217227372</v>
      </c>
      <c r="F665" s="52" t="s">
        <v>812</v>
      </c>
      <c r="G665" s="24">
        <v>0</v>
      </c>
      <c r="H665" s="24">
        <v>0</v>
      </c>
      <c r="I665" s="3">
        <v>272042036</v>
      </c>
      <c r="J665" s="3">
        <v>213180417</v>
      </c>
      <c r="K665" s="3"/>
      <c r="L665" s="3"/>
      <c r="M665" s="3"/>
      <c r="N665" s="3"/>
      <c r="O665" s="3"/>
      <c r="P665" s="25">
        <v>485222453</v>
      </c>
      <c r="Q665" s="26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68010510</v>
      </c>
      <c r="X665" s="3">
        <v>213180417</v>
      </c>
      <c r="Y665" s="3">
        <v>0</v>
      </c>
      <c r="Z665" s="3">
        <v>0</v>
      </c>
      <c r="AA665" s="3">
        <v>0</v>
      </c>
      <c r="AB665" s="3"/>
      <c r="AC665" s="27">
        <v>281190927</v>
      </c>
      <c r="AD665" s="28">
        <v>204031526</v>
      </c>
      <c r="AE665" s="135"/>
    </row>
    <row r="666" spans="1:31" x14ac:dyDescent="0.25">
      <c r="A666" s="29">
        <v>654</v>
      </c>
      <c r="B666" s="52"/>
      <c r="C666" s="134" t="str">
        <f>VLOOKUP(D666,[1]Hoja1!$A$2:$B$1115,2,0)</f>
        <v>27413</v>
      </c>
      <c r="D666" s="22">
        <v>891680281</v>
      </c>
      <c r="E666" s="22">
        <v>211327413</v>
      </c>
      <c r="F666" s="52" t="s">
        <v>813</v>
      </c>
      <c r="G666" s="24">
        <v>0</v>
      </c>
      <c r="H666" s="24">
        <v>0</v>
      </c>
      <c r="I666" s="3">
        <v>1016409920</v>
      </c>
      <c r="J666" s="3">
        <v>734906729</v>
      </c>
      <c r="K666" s="3"/>
      <c r="L666" s="3"/>
      <c r="M666" s="3"/>
      <c r="N666" s="3"/>
      <c r="O666" s="3"/>
      <c r="P666" s="25">
        <v>1751316649</v>
      </c>
      <c r="Q666" s="26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254102481</v>
      </c>
      <c r="X666" s="3">
        <v>734906729</v>
      </c>
      <c r="Y666" s="3">
        <v>0</v>
      </c>
      <c r="Z666" s="3">
        <v>0</v>
      </c>
      <c r="AA666" s="3">
        <v>0</v>
      </c>
      <c r="AB666" s="3"/>
      <c r="AC666" s="27">
        <v>989009210</v>
      </c>
      <c r="AD666" s="28">
        <v>762307439</v>
      </c>
      <c r="AE666" s="135"/>
    </row>
    <row r="667" spans="1:31" x14ac:dyDescent="0.25">
      <c r="A667" s="20">
        <v>655</v>
      </c>
      <c r="B667" s="52"/>
      <c r="C667" s="134" t="str">
        <f>VLOOKUP(D667,[1]Hoja1!$A$2:$B$1115,2,0)</f>
        <v>27425</v>
      </c>
      <c r="D667" s="22">
        <v>818000941</v>
      </c>
      <c r="E667" s="22">
        <v>212527425</v>
      </c>
      <c r="F667" s="52" t="s">
        <v>814</v>
      </c>
      <c r="G667" s="24">
        <v>0</v>
      </c>
      <c r="H667" s="24">
        <v>0</v>
      </c>
      <c r="I667" s="3">
        <v>499218824</v>
      </c>
      <c r="J667" s="3">
        <v>360520126</v>
      </c>
      <c r="K667" s="3"/>
      <c r="L667" s="3"/>
      <c r="M667" s="3"/>
      <c r="N667" s="3"/>
      <c r="O667" s="3"/>
      <c r="P667" s="25">
        <v>859738950</v>
      </c>
      <c r="Q667" s="26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124804707</v>
      </c>
      <c r="X667" s="3">
        <v>360520126</v>
      </c>
      <c r="Y667" s="3">
        <v>0</v>
      </c>
      <c r="Z667" s="3">
        <v>0</v>
      </c>
      <c r="AA667" s="3">
        <v>0</v>
      </c>
      <c r="AB667" s="3"/>
      <c r="AC667" s="27">
        <v>485324833</v>
      </c>
      <c r="AD667" s="28">
        <v>374414117</v>
      </c>
      <c r="AE667" s="135"/>
    </row>
    <row r="668" spans="1:31" x14ac:dyDescent="0.25">
      <c r="A668" s="29">
        <v>656</v>
      </c>
      <c r="B668" s="52"/>
      <c r="C668" s="134" t="str">
        <f>VLOOKUP(D668,[1]Hoja1!$A$2:$B$1115,2,0)</f>
        <v>27430</v>
      </c>
      <c r="D668" s="22">
        <v>818000907</v>
      </c>
      <c r="E668" s="22">
        <v>213027430</v>
      </c>
      <c r="F668" s="52" t="s">
        <v>815</v>
      </c>
      <c r="G668" s="24">
        <v>0</v>
      </c>
      <c r="H668" s="24">
        <v>0</v>
      </c>
      <c r="I668" s="3">
        <v>920179408</v>
      </c>
      <c r="J668" s="3">
        <v>651032025</v>
      </c>
      <c r="K668" s="3"/>
      <c r="L668" s="3"/>
      <c r="M668" s="3"/>
      <c r="N668" s="3"/>
      <c r="O668" s="3"/>
      <c r="P668" s="25">
        <v>1571211433</v>
      </c>
      <c r="Q668" s="26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230044851</v>
      </c>
      <c r="X668" s="3">
        <v>651032025</v>
      </c>
      <c r="Y668" s="3">
        <v>0</v>
      </c>
      <c r="Z668" s="3">
        <v>0</v>
      </c>
      <c r="AA668" s="3">
        <v>0</v>
      </c>
      <c r="AB668" s="3"/>
      <c r="AC668" s="27">
        <v>881076876</v>
      </c>
      <c r="AD668" s="28">
        <v>690134557</v>
      </c>
      <c r="AE668" s="135"/>
    </row>
    <row r="669" spans="1:31" x14ac:dyDescent="0.25">
      <c r="A669" s="20">
        <v>657</v>
      </c>
      <c r="B669" s="52"/>
      <c r="C669" s="134" t="str">
        <f>VLOOKUP(D669,[1]Hoja1!$A$2:$B$1115,2,0)</f>
        <v>27450</v>
      </c>
      <c r="D669" s="22">
        <v>818001206</v>
      </c>
      <c r="E669" s="22">
        <v>215027450</v>
      </c>
      <c r="F669" s="52" t="s">
        <v>816</v>
      </c>
      <c r="G669" s="24">
        <v>0</v>
      </c>
      <c r="H669" s="24">
        <v>0</v>
      </c>
      <c r="I669" s="3">
        <v>599155096</v>
      </c>
      <c r="J669" s="3">
        <v>428248855</v>
      </c>
      <c r="K669" s="3"/>
      <c r="L669" s="3"/>
      <c r="M669" s="3"/>
      <c r="N669" s="3"/>
      <c r="O669" s="3"/>
      <c r="P669" s="25">
        <v>1027403951</v>
      </c>
      <c r="Q669" s="26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149788773</v>
      </c>
      <c r="X669" s="3">
        <v>428248855</v>
      </c>
      <c r="Y669" s="3">
        <v>0</v>
      </c>
      <c r="Z669" s="3">
        <v>0</v>
      </c>
      <c r="AA669" s="3">
        <v>0</v>
      </c>
      <c r="AB669" s="3"/>
      <c r="AC669" s="27">
        <v>578037628</v>
      </c>
      <c r="AD669" s="28">
        <v>449366323</v>
      </c>
      <c r="AE669" s="135"/>
    </row>
    <row r="670" spans="1:31" x14ac:dyDescent="0.25">
      <c r="A670" s="29">
        <v>658</v>
      </c>
      <c r="B670" s="52"/>
      <c r="C670" s="134" t="str">
        <f>VLOOKUP(D670,[1]Hoja1!$A$2:$B$1115,2,0)</f>
        <v>27491</v>
      </c>
      <c r="D670" s="22">
        <v>891680075</v>
      </c>
      <c r="E670" s="22">
        <v>219127491</v>
      </c>
      <c r="F670" s="52" t="s">
        <v>817</v>
      </c>
      <c r="G670" s="24">
        <v>0</v>
      </c>
      <c r="H670" s="24">
        <v>0</v>
      </c>
      <c r="I670" s="3">
        <v>396609904</v>
      </c>
      <c r="J670" s="3">
        <v>281329525</v>
      </c>
      <c r="K670" s="3"/>
      <c r="L670" s="3"/>
      <c r="M670" s="3"/>
      <c r="N670" s="3"/>
      <c r="O670" s="3"/>
      <c r="P670" s="25">
        <v>677939429</v>
      </c>
      <c r="Q670" s="26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99152475</v>
      </c>
      <c r="X670" s="3">
        <v>281329525</v>
      </c>
      <c r="Y670" s="3">
        <v>0</v>
      </c>
      <c r="Z670" s="3">
        <v>0</v>
      </c>
      <c r="AA670" s="3">
        <v>0</v>
      </c>
      <c r="AB670" s="3"/>
      <c r="AC670" s="27">
        <v>380482000</v>
      </c>
      <c r="AD670" s="28">
        <v>297457429</v>
      </c>
      <c r="AE670" s="135"/>
    </row>
    <row r="671" spans="1:31" x14ac:dyDescent="0.25">
      <c r="A671" s="20">
        <v>659</v>
      </c>
      <c r="B671" s="52"/>
      <c r="C671" s="134" t="str">
        <f>VLOOKUP(D671,[1]Hoja1!$A$2:$B$1115,2,0)</f>
        <v>27495</v>
      </c>
      <c r="D671" s="22">
        <v>891680076</v>
      </c>
      <c r="E671" s="22">
        <v>219527495</v>
      </c>
      <c r="F671" s="52" t="s">
        <v>818</v>
      </c>
      <c r="G671" s="24">
        <v>0</v>
      </c>
      <c r="H671" s="24">
        <v>0</v>
      </c>
      <c r="I671" s="3">
        <v>479443424</v>
      </c>
      <c r="J671" s="3">
        <v>347020418</v>
      </c>
      <c r="K671" s="3"/>
      <c r="L671" s="3"/>
      <c r="M671" s="3"/>
      <c r="N671" s="3"/>
      <c r="O671" s="3"/>
      <c r="P671" s="25">
        <v>826463842</v>
      </c>
      <c r="Q671" s="26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119860857</v>
      </c>
      <c r="X671" s="3">
        <v>347020418</v>
      </c>
      <c r="Y671" s="3">
        <v>0</v>
      </c>
      <c r="Z671" s="3">
        <v>0</v>
      </c>
      <c r="AA671" s="3">
        <v>0</v>
      </c>
      <c r="AB671" s="3"/>
      <c r="AC671" s="27">
        <v>466881275</v>
      </c>
      <c r="AD671" s="28">
        <v>359582567</v>
      </c>
      <c r="AE671" s="135"/>
    </row>
    <row r="672" spans="1:31" x14ac:dyDescent="0.25">
      <c r="A672" s="29">
        <v>660</v>
      </c>
      <c r="B672" s="52"/>
      <c r="C672" s="134" t="str">
        <f>VLOOKUP(D672,[1]Hoja1!$A$2:$B$1115,2,0)</f>
        <v>27580</v>
      </c>
      <c r="D672" s="22">
        <v>818001203</v>
      </c>
      <c r="E672" s="22">
        <v>218027580</v>
      </c>
      <c r="F672" s="52" t="s">
        <v>819</v>
      </c>
      <c r="G672" s="24">
        <v>0</v>
      </c>
      <c r="H672" s="24">
        <v>0</v>
      </c>
      <c r="I672" s="3">
        <v>318582048</v>
      </c>
      <c r="J672" s="3">
        <v>264924866</v>
      </c>
      <c r="K672" s="3"/>
      <c r="L672" s="3"/>
      <c r="M672" s="3"/>
      <c r="N672" s="3"/>
      <c r="O672" s="3"/>
      <c r="P672" s="25">
        <v>583506914</v>
      </c>
      <c r="Q672" s="26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79645512</v>
      </c>
      <c r="X672" s="3">
        <v>264924866</v>
      </c>
      <c r="Y672" s="3">
        <v>0</v>
      </c>
      <c r="Z672" s="3">
        <v>0</v>
      </c>
      <c r="AA672" s="3">
        <v>0</v>
      </c>
      <c r="AB672" s="3"/>
      <c r="AC672" s="27">
        <v>344570378</v>
      </c>
      <c r="AD672" s="28">
        <v>238936536</v>
      </c>
      <c r="AE672" s="135"/>
    </row>
    <row r="673" spans="1:31" x14ac:dyDescent="0.25">
      <c r="A673" s="20">
        <v>661</v>
      </c>
      <c r="B673" s="52"/>
      <c r="C673" s="134" t="str">
        <f>VLOOKUP(D673,[1]Hoja1!$A$2:$B$1115,2,0)</f>
        <v>27600</v>
      </c>
      <c r="D673" s="22">
        <v>818000899</v>
      </c>
      <c r="E673" s="22">
        <v>210027600</v>
      </c>
      <c r="F673" s="52" t="s">
        <v>820</v>
      </c>
      <c r="G673" s="24">
        <v>0</v>
      </c>
      <c r="H673" s="24">
        <v>0</v>
      </c>
      <c r="I673" s="3">
        <v>456180328</v>
      </c>
      <c r="J673" s="3">
        <v>393696308</v>
      </c>
      <c r="K673" s="3"/>
      <c r="L673" s="3"/>
      <c r="M673" s="3"/>
      <c r="N673" s="3"/>
      <c r="O673" s="3"/>
      <c r="P673" s="25">
        <v>849876636</v>
      </c>
      <c r="Q673" s="26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114045081</v>
      </c>
      <c r="X673" s="3">
        <v>322030685</v>
      </c>
      <c r="Y673" s="3">
        <v>0</v>
      </c>
      <c r="Z673" s="3">
        <v>0</v>
      </c>
      <c r="AA673" s="3">
        <v>0</v>
      </c>
      <c r="AB673" s="3"/>
      <c r="AC673" s="27">
        <v>436075766</v>
      </c>
      <c r="AD673" s="28">
        <v>413800870</v>
      </c>
      <c r="AE673" s="135"/>
    </row>
    <row r="674" spans="1:31" x14ac:dyDescent="0.25">
      <c r="A674" s="29">
        <v>662</v>
      </c>
      <c r="B674" s="52"/>
      <c r="C674" s="134" t="str">
        <f>VLOOKUP(D674,[1]Hoja1!$A$2:$B$1115,2,0)</f>
        <v>27615</v>
      </c>
      <c r="D674" s="22">
        <v>891680079</v>
      </c>
      <c r="E674" s="22">
        <v>211527615</v>
      </c>
      <c r="F674" s="52" t="s">
        <v>587</v>
      </c>
      <c r="G674" s="24">
        <v>0</v>
      </c>
      <c r="H674" s="24">
        <v>0</v>
      </c>
      <c r="I674" s="3">
        <v>2071378528</v>
      </c>
      <c r="J674" s="3">
        <v>1271747186</v>
      </c>
      <c r="K674" s="3"/>
      <c r="L674" s="3"/>
      <c r="M674" s="3"/>
      <c r="N674" s="3"/>
      <c r="O674" s="3"/>
      <c r="P674" s="25">
        <v>3343125714</v>
      </c>
      <c r="Q674" s="26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517844631</v>
      </c>
      <c r="X674" s="3">
        <v>1271747186</v>
      </c>
      <c r="Y674" s="3">
        <v>0</v>
      </c>
      <c r="Z674" s="3">
        <v>0</v>
      </c>
      <c r="AA674" s="3">
        <v>0</v>
      </c>
      <c r="AB674" s="3"/>
      <c r="AC674" s="27">
        <v>1789591817</v>
      </c>
      <c r="AD674" s="28">
        <v>1553533897</v>
      </c>
      <c r="AE674" s="135"/>
    </row>
    <row r="675" spans="1:31" x14ac:dyDescent="0.25">
      <c r="A675" s="20">
        <v>663</v>
      </c>
      <c r="B675" s="52"/>
      <c r="C675" s="134" t="str">
        <f>VLOOKUP(D675,[1]Hoja1!$A$2:$B$1115,2,0)</f>
        <v>27660</v>
      </c>
      <c r="D675" s="22">
        <v>891680080</v>
      </c>
      <c r="E675" s="22">
        <v>216027660</v>
      </c>
      <c r="F675" s="52" t="s">
        <v>821</v>
      </c>
      <c r="G675" s="24">
        <v>0</v>
      </c>
      <c r="H675" s="24">
        <v>0</v>
      </c>
      <c r="I675" s="3">
        <v>144167470</v>
      </c>
      <c r="J675" s="3">
        <v>128849123</v>
      </c>
      <c r="K675" s="3"/>
      <c r="L675" s="3"/>
      <c r="M675" s="3"/>
      <c r="N675" s="3"/>
      <c r="O675" s="3"/>
      <c r="P675" s="25">
        <v>273016593</v>
      </c>
      <c r="Q675" s="26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36041868</v>
      </c>
      <c r="X675" s="3">
        <v>128849123</v>
      </c>
      <c r="Y675" s="3">
        <v>0</v>
      </c>
      <c r="Z675" s="3">
        <v>0</v>
      </c>
      <c r="AA675" s="3">
        <v>0</v>
      </c>
      <c r="AB675" s="3"/>
      <c r="AC675" s="27">
        <v>164890991</v>
      </c>
      <c r="AD675" s="28">
        <v>108125602</v>
      </c>
      <c r="AE675" s="135"/>
    </row>
    <row r="676" spans="1:31" x14ac:dyDescent="0.25">
      <c r="A676" s="29">
        <v>664</v>
      </c>
      <c r="B676" s="52"/>
      <c r="C676" s="134" t="str">
        <f>VLOOKUP(D676,[1]Hoja1!$A$2:$B$1115,2,0)</f>
        <v>27745</v>
      </c>
      <c r="D676" s="22">
        <v>800095613</v>
      </c>
      <c r="E676" s="22">
        <v>214527745</v>
      </c>
      <c r="F676" s="52" t="s">
        <v>822</v>
      </c>
      <c r="G676" s="24">
        <v>0</v>
      </c>
      <c r="H676" s="24">
        <v>0</v>
      </c>
      <c r="I676" s="3">
        <v>132812108</v>
      </c>
      <c r="J676" s="3">
        <v>117884778</v>
      </c>
      <c r="K676" s="3"/>
      <c r="L676" s="3"/>
      <c r="M676" s="3"/>
      <c r="N676" s="3"/>
      <c r="O676" s="3"/>
      <c r="P676" s="25">
        <v>250696886</v>
      </c>
      <c r="Q676" s="26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33203028</v>
      </c>
      <c r="X676" s="3">
        <v>117884778</v>
      </c>
      <c r="Y676" s="3">
        <v>0</v>
      </c>
      <c r="Z676" s="3">
        <v>0</v>
      </c>
      <c r="AA676" s="3">
        <v>0</v>
      </c>
      <c r="AB676" s="3"/>
      <c r="AC676" s="27">
        <v>151087806</v>
      </c>
      <c r="AD676" s="28">
        <v>99609080</v>
      </c>
      <c r="AE676" s="135"/>
    </row>
    <row r="677" spans="1:31" x14ac:dyDescent="0.25">
      <c r="A677" s="20">
        <v>665</v>
      </c>
      <c r="B677" s="52"/>
      <c r="C677" s="134" t="str">
        <f>VLOOKUP(D677,[1]Hoja1!$A$2:$B$1115,2,0)</f>
        <v>27787</v>
      </c>
      <c r="D677" s="22">
        <v>891680081</v>
      </c>
      <c r="E677" s="22">
        <v>218727787</v>
      </c>
      <c r="F677" s="52" t="s">
        <v>823</v>
      </c>
      <c r="G677" s="24">
        <v>0</v>
      </c>
      <c r="H677" s="24">
        <v>0</v>
      </c>
      <c r="I677" s="3">
        <v>1260675392</v>
      </c>
      <c r="J677" s="3">
        <v>1086171197</v>
      </c>
      <c r="K677" s="3"/>
      <c r="L677" s="3"/>
      <c r="M677" s="3"/>
      <c r="N677" s="3"/>
      <c r="O677" s="3"/>
      <c r="P677" s="25">
        <v>2346846589</v>
      </c>
      <c r="Q677" s="26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315168849</v>
      </c>
      <c r="X677" s="3">
        <v>1086171197</v>
      </c>
      <c r="Y677" s="3">
        <v>0</v>
      </c>
      <c r="Z677" s="3">
        <v>0</v>
      </c>
      <c r="AA677" s="3">
        <v>0</v>
      </c>
      <c r="AB677" s="3"/>
      <c r="AC677" s="27">
        <v>1401340046</v>
      </c>
      <c r="AD677" s="28">
        <v>945506543</v>
      </c>
      <c r="AE677" s="135"/>
    </row>
    <row r="678" spans="1:31" x14ac:dyDescent="0.25">
      <c r="A678" s="29">
        <v>666</v>
      </c>
      <c r="B678" s="52"/>
      <c r="C678" s="134" t="str">
        <f>VLOOKUP(D678,[1]Hoja1!$A$2:$B$1115,2,0)</f>
        <v>27800</v>
      </c>
      <c r="D678" s="22">
        <v>891680196</v>
      </c>
      <c r="E678" s="22">
        <v>210027800</v>
      </c>
      <c r="F678" s="52" t="s">
        <v>824</v>
      </c>
      <c r="G678" s="24">
        <v>0</v>
      </c>
      <c r="H678" s="24">
        <v>0</v>
      </c>
      <c r="I678" s="3">
        <v>610898888</v>
      </c>
      <c r="J678" s="3">
        <v>514747807</v>
      </c>
      <c r="K678" s="3"/>
      <c r="L678" s="3"/>
      <c r="M678" s="3"/>
      <c r="N678" s="3"/>
      <c r="O678" s="3"/>
      <c r="P678" s="25">
        <v>1125646695</v>
      </c>
      <c r="Q678" s="26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152724723</v>
      </c>
      <c r="X678" s="3">
        <v>461204223</v>
      </c>
      <c r="Y678" s="3">
        <v>0</v>
      </c>
      <c r="Z678" s="3">
        <v>0</v>
      </c>
      <c r="AA678" s="3">
        <v>0</v>
      </c>
      <c r="AB678" s="3"/>
      <c r="AC678" s="27">
        <v>613928946</v>
      </c>
      <c r="AD678" s="28">
        <v>511717749</v>
      </c>
      <c r="AE678" s="135"/>
    </row>
    <row r="679" spans="1:31" x14ac:dyDescent="0.25">
      <c r="A679" s="20">
        <v>667</v>
      </c>
      <c r="B679" s="52"/>
      <c r="C679" s="134" t="str">
        <f>VLOOKUP(D679,[1]Hoja1!$A$2:$B$1115,2,0)</f>
        <v>27810</v>
      </c>
      <c r="D679" s="22">
        <v>818000961</v>
      </c>
      <c r="E679" s="22">
        <v>211027810</v>
      </c>
      <c r="F679" s="52" t="s">
        <v>825</v>
      </c>
      <c r="G679" s="24">
        <v>0</v>
      </c>
      <c r="H679" s="24">
        <v>0</v>
      </c>
      <c r="I679" s="3">
        <v>333764704</v>
      </c>
      <c r="J679" s="3">
        <v>247248171</v>
      </c>
      <c r="K679" s="3"/>
      <c r="L679" s="3"/>
      <c r="M679" s="3"/>
      <c r="N679" s="3"/>
      <c r="O679" s="3"/>
      <c r="P679" s="25">
        <v>581012875</v>
      </c>
      <c r="Q679" s="26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83441175</v>
      </c>
      <c r="X679" s="3">
        <v>247248171</v>
      </c>
      <c r="Y679" s="3">
        <v>0</v>
      </c>
      <c r="Z679" s="3">
        <v>0</v>
      </c>
      <c r="AA679" s="3">
        <v>0</v>
      </c>
      <c r="AB679" s="3"/>
      <c r="AC679" s="27">
        <v>330689346</v>
      </c>
      <c r="AD679" s="28">
        <v>250323529</v>
      </c>
      <c r="AE679" s="135"/>
    </row>
    <row r="680" spans="1:31" customFormat="1" x14ac:dyDescent="0.25">
      <c r="A680" s="29">
        <v>668</v>
      </c>
      <c r="B680" s="52"/>
      <c r="C680" s="134" t="str">
        <f>VLOOKUP(D680,[1]Hoja1!$A$2:$B$1115,2,0)</f>
        <v>27493</v>
      </c>
      <c r="D680" s="22">
        <v>901671766</v>
      </c>
      <c r="E680" s="22">
        <v>923273478</v>
      </c>
      <c r="F680" s="52" t="s">
        <v>826</v>
      </c>
      <c r="G680" s="24">
        <v>0</v>
      </c>
      <c r="H680" s="24">
        <v>0</v>
      </c>
      <c r="I680" s="3">
        <v>1588362432</v>
      </c>
      <c r="J680" s="3">
        <v>1087116803</v>
      </c>
      <c r="K680" s="3"/>
      <c r="L680" s="3"/>
      <c r="M680" s="3"/>
      <c r="N680" s="3"/>
      <c r="O680" s="3"/>
      <c r="P680" s="25">
        <v>2675479235</v>
      </c>
      <c r="Q680" s="26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397090608</v>
      </c>
      <c r="X680" s="3">
        <v>1087116803</v>
      </c>
      <c r="Y680" s="3">
        <v>0</v>
      </c>
      <c r="Z680" s="3">
        <v>0</v>
      </c>
      <c r="AA680" s="3">
        <v>0</v>
      </c>
      <c r="AB680" s="3"/>
      <c r="AC680" s="27">
        <v>1484207411</v>
      </c>
      <c r="AD680" s="28">
        <v>1191271824</v>
      </c>
      <c r="AE680" s="135"/>
    </row>
    <row r="681" spans="1:31" x14ac:dyDescent="0.25">
      <c r="A681" s="20">
        <v>669</v>
      </c>
      <c r="B681" s="52"/>
      <c r="C681" s="134" t="str">
        <f>VLOOKUP(D681,[1]Hoja1!$A$2:$B$1115,2,0)</f>
        <v>41006</v>
      </c>
      <c r="D681" s="22">
        <v>891180069</v>
      </c>
      <c r="E681" s="22">
        <v>210641006</v>
      </c>
      <c r="F681" s="52" t="s">
        <v>827</v>
      </c>
      <c r="G681" s="24">
        <v>0</v>
      </c>
      <c r="H681" s="24">
        <v>0</v>
      </c>
      <c r="I681" s="3">
        <v>741549184</v>
      </c>
      <c r="J681" s="3">
        <v>850323746</v>
      </c>
      <c r="K681" s="3"/>
      <c r="L681" s="3"/>
      <c r="M681" s="3"/>
      <c r="N681" s="3"/>
      <c r="O681" s="3"/>
      <c r="P681" s="25">
        <v>1591872930</v>
      </c>
      <c r="Q681" s="26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185387295</v>
      </c>
      <c r="X681" s="3">
        <v>850323746</v>
      </c>
      <c r="Y681" s="3">
        <v>0</v>
      </c>
      <c r="Z681" s="3">
        <v>0</v>
      </c>
      <c r="AA681" s="3">
        <v>0</v>
      </c>
      <c r="AB681" s="3"/>
      <c r="AC681" s="27">
        <v>1035711041</v>
      </c>
      <c r="AD681" s="28">
        <v>556161889</v>
      </c>
      <c r="AE681" s="135"/>
    </row>
    <row r="682" spans="1:31" x14ac:dyDescent="0.25">
      <c r="A682" s="29">
        <v>670</v>
      </c>
      <c r="B682" s="52"/>
      <c r="C682" s="134" t="str">
        <f>VLOOKUP(D682,[1]Hoja1!$A$2:$B$1115,2,0)</f>
        <v>41013</v>
      </c>
      <c r="D682" s="22">
        <v>891180139</v>
      </c>
      <c r="E682" s="22">
        <v>211341013</v>
      </c>
      <c r="F682" s="52" t="s">
        <v>828</v>
      </c>
      <c r="G682" s="24">
        <v>0</v>
      </c>
      <c r="H682" s="24">
        <v>0</v>
      </c>
      <c r="I682" s="3">
        <v>194621976</v>
      </c>
      <c r="J682" s="3">
        <v>211058140</v>
      </c>
      <c r="K682" s="3"/>
      <c r="L682" s="3"/>
      <c r="M682" s="3"/>
      <c r="N682" s="3"/>
      <c r="O682" s="3"/>
      <c r="P682" s="25">
        <v>405680116</v>
      </c>
      <c r="Q682" s="26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48655494</v>
      </c>
      <c r="X682" s="3">
        <v>211058140</v>
      </c>
      <c r="Y682" s="3">
        <v>0</v>
      </c>
      <c r="Z682" s="3">
        <v>0</v>
      </c>
      <c r="AA682" s="3">
        <v>0</v>
      </c>
      <c r="AB682" s="3"/>
      <c r="AC682" s="27">
        <v>259713634</v>
      </c>
      <c r="AD682" s="28">
        <v>145966482</v>
      </c>
      <c r="AE682" s="135"/>
    </row>
    <row r="683" spans="1:31" x14ac:dyDescent="0.25">
      <c r="A683" s="20">
        <v>671</v>
      </c>
      <c r="B683" s="52"/>
      <c r="C683" s="134" t="str">
        <f>VLOOKUP(D683,[1]Hoja1!$A$2:$B$1115,2,0)</f>
        <v>41016</v>
      </c>
      <c r="D683" s="22">
        <v>891180070</v>
      </c>
      <c r="E683" s="22">
        <v>211641016</v>
      </c>
      <c r="F683" s="52" t="s">
        <v>829</v>
      </c>
      <c r="G683" s="24">
        <v>0</v>
      </c>
      <c r="H683" s="24">
        <v>0</v>
      </c>
      <c r="I683" s="3">
        <v>332230544</v>
      </c>
      <c r="J683" s="3">
        <v>350830378</v>
      </c>
      <c r="K683" s="3"/>
      <c r="L683" s="3"/>
      <c r="M683" s="3"/>
      <c r="N683" s="3"/>
      <c r="O683" s="3"/>
      <c r="P683" s="25">
        <v>683060922</v>
      </c>
      <c r="Q683" s="26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83057637</v>
      </c>
      <c r="X683" s="3">
        <v>350830378</v>
      </c>
      <c r="Y683" s="3">
        <v>0</v>
      </c>
      <c r="Z683" s="3">
        <v>0</v>
      </c>
      <c r="AA683" s="3">
        <v>0</v>
      </c>
      <c r="AB683" s="3"/>
      <c r="AC683" s="27">
        <v>433888015</v>
      </c>
      <c r="AD683" s="28">
        <v>249172907</v>
      </c>
      <c r="AE683" s="135"/>
    </row>
    <row r="684" spans="1:31" x14ac:dyDescent="0.25">
      <c r="A684" s="29">
        <v>672</v>
      </c>
      <c r="B684" s="52"/>
      <c r="C684" s="134" t="str">
        <f>VLOOKUP(D684,[1]Hoja1!$A$2:$B$1115,2,0)</f>
        <v>41020</v>
      </c>
      <c r="D684" s="22">
        <v>891180024</v>
      </c>
      <c r="E684" s="22">
        <v>212041020</v>
      </c>
      <c r="F684" s="52" t="s">
        <v>830</v>
      </c>
      <c r="G684" s="24">
        <v>0</v>
      </c>
      <c r="H684" s="24">
        <v>0</v>
      </c>
      <c r="I684" s="3">
        <v>541567736</v>
      </c>
      <c r="J684" s="3">
        <v>495482201</v>
      </c>
      <c r="K684" s="3"/>
      <c r="L684" s="3"/>
      <c r="M684" s="3"/>
      <c r="N684" s="3"/>
      <c r="O684" s="3"/>
      <c r="P684" s="25">
        <v>1037049937</v>
      </c>
      <c r="Q684" s="26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135391935</v>
      </c>
      <c r="X684" s="3">
        <v>495482201</v>
      </c>
      <c r="Y684" s="3">
        <v>0</v>
      </c>
      <c r="Z684" s="3">
        <v>0</v>
      </c>
      <c r="AA684" s="3">
        <v>0</v>
      </c>
      <c r="AB684" s="3"/>
      <c r="AC684" s="27">
        <v>630874136</v>
      </c>
      <c r="AD684" s="28">
        <v>406175801</v>
      </c>
      <c r="AE684" s="135"/>
    </row>
    <row r="685" spans="1:31" x14ac:dyDescent="0.25">
      <c r="A685" s="20">
        <v>673</v>
      </c>
      <c r="B685" s="52"/>
      <c r="C685" s="134" t="str">
        <f>VLOOKUP(D685,[1]Hoja1!$A$2:$B$1115,2,0)</f>
        <v>41026</v>
      </c>
      <c r="D685" s="22">
        <v>891180118</v>
      </c>
      <c r="E685" s="22">
        <v>212641026</v>
      </c>
      <c r="F685" s="52" t="s">
        <v>831</v>
      </c>
      <c r="G685" s="24">
        <v>0</v>
      </c>
      <c r="H685" s="24">
        <v>0</v>
      </c>
      <c r="I685" s="3">
        <v>54191592</v>
      </c>
      <c r="J685" s="3">
        <v>60200154</v>
      </c>
      <c r="K685" s="3"/>
      <c r="L685" s="3"/>
      <c r="M685" s="3"/>
      <c r="N685" s="3"/>
      <c r="O685" s="3"/>
      <c r="P685" s="25">
        <v>114391746</v>
      </c>
      <c r="Q685" s="26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13547898</v>
      </c>
      <c r="X685" s="3">
        <v>60200154</v>
      </c>
      <c r="Y685" s="3">
        <v>0</v>
      </c>
      <c r="Z685" s="3">
        <v>0</v>
      </c>
      <c r="AA685" s="3">
        <v>0</v>
      </c>
      <c r="AB685" s="3"/>
      <c r="AC685" s="27">
        <v>73748052</v>
      </c>
      <c r="AD685" s="28">
        <v>40643694</v>
      </c>
      <c r="AE685" s="135"/>
    </row>
    <row r="686" spans="1:31" x14ac:dyDescent="0.25">
      <c r="A686" s="29">
        <v>674</v>
      </c>
      <c r="B686" s="52"/>
      <c r="C686" s="134" t="str">
        <f>VLOOKUP(D686,[1]Hoja1!$A$2:$B$1115,2,0)</f>
        <v>41078</v>
      </c>
      <c r="D686" s="22">
        <v>891180183</v>
      </c>
      <c r="E686" s="22">
        <v>217841078</v>
      </c>
      <c r="F686" s="52" t="s">
        <v>832</v>
      </c>
      <c r="G686" s="24">
        <v>0</v>
      </c>
      <c r="H686" s="24">
        <v>0</v>
      </c>
      <c r="I686" s="3">
        <v>145166718</v>
      </c>
      <c r="J686" s="3">
        <v>131480376</v>
      </c>
      <c r="K686" s="3"/>
      <c r="L686" s="3"/>
      <c r="M686" s="3"/>
      <c r="N686" s="3"/>
      <c r="O686" s="3"/>
      <c r="P686" s="25">
        <v>276647094</v>
      </c>
      <c r="Q686" s="26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36291681</v>
      </c>
      <c r="X686" s="3">
        <v>131480376</v>
      </c>
      <c r="Y686" s="3">
        <v>0</v>
      </c>
      <c r="Z686" s="3">
        <v>0</v>
      </c>
      <c r="AA686" s="3">
        <v>0</v>
      </c>
      <c r="AB686" s="3"/>
      <c r="AC686" s="27">
        <v>167772057</v>
      </c>
      <c r="AD686" s="28">
        <v>108875037</v>
      </c>
      <c r="AE686" s="135"/>
    </row>
    <row r="687" spans="1:31" x14ac:dyDescent="0.25">
      <c r="A687" s="20">
        <v>675</v>
      </c>
      <c r="B687" s="52"/>
      <c r="C687" s="134" t="str">
        <f>VLOOKUP(D687,[1]Hoja1!$A$2:$B$1115,2,0)</f>
        <v>41132</v>
      </c>
      <c r="D687" s="22">
        <v>891118119</v>
      </c>
      <c r="E687" s="22">
        <v>213241132</v>
      </c>
      <c r="F687" s="52" t="s">
        <v>833</v>
      </c>
      <c r="G687" s="24">
        <v>0</v>
      </c>
      <c r="H687" s="24">
        <v>0</v>
      </c>
      <c r="I687" s="3">
        <v>487291496</v>
      </c>
      <c r="J687" s="3">
        <v>505095962</v>
      </c>
      <c r="K687" s="3"/>
      <c r="L687" s="3"/>
      <c r="M687" s="3"/>
      <c r="N687" s="3"/>
      <c r="O687" s="3"/>
      <c r="P687" s="25">
        <v>992387458</v>
      </c>
      <c r="Q687" s="26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121822875</v>
      </c>
      <c r="X687" s="3">
        <v>505095962</v>
      </c>
      <c r="Y687" s="3">
        <v>0</v>
      </c>
      <c r="Z687" s="3">
        <v>0</v>
      </c>
      <c r="AA687" s="3">
        <v>0</v>
      </c>
      <c r="AB687" s="3"/>
      <c r="AC687" s="27">
        <v>626918837</v>
      </c>
      <c r="AD687" s="28">
        <v>365468621</v>
      </c>
      <c r="AE687" s="135"/>
    </row>
    <row r="688" spans="1:31" x14ac:dyDescent="0.25">
      <c r="A688" s="29">
        <v>676</v>
      </c>
      <c r="B688" s="52"/>
      <c r="C688" s="134" t="str">
        <f>VLOOKUP(D688,[1]Hoja1!$A$2:$B$1115,2,0)</f>
        <v>41206</v>
      </c>
      <c r="D688" s="22">
        <v>891180028</v>
      </c>
      <c r="E688" s="22">
        <v>210641206</v>
      </c>
      <c r="F688" s="52" t="s">
        <v>834</v>
      </c>
      <c r="G688" s="24">
        <v>0</v>
      </c>
      <c r="H688" s="24">
        <v>0</v>
      </c>
      <c r="I688" s="3">
        <v>184965268</v>
      </c>
      <c r="J688" s="3">
        <v>161637138</v>
      </c>
      <c r="K688" s="3"/>
      <c r="L688" s="3"/>
      <c r="M688" s="3"/>
      <c r="N688" s="3"/>
      <c r="O688" s="3"/>
      <c r="P688" s="25">
        <v>346602406</v>
      </c>
      <c r="Q688" s="26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46241316</v>
      </c>
      <c r="X688" s="3">
        <v>161637138</v>
      </c>
      <c r="Y688" s="3">
        <v>0</v>
      </c>
      <c r="Z688" s="3">
        <v>0</v>
      </c>
      <c r="AA688" s="3">
        <v>0</v>
      </c>
      <c r="AB688" s="3"/>
      <c r="AC688" s="27">
        <v>207878454</v>
      </c>
      <c r="AD688" s="28">
        <v>138723952</v>
      </c>
      <c r="AE688" s="135"/>
    </row>
    <row r="689" spans="1:31" x14ac:dyDescent="0.25">
      <c r="A689" s="20">
        <v>677</v>
      </c>
      <c r="B689" s="52"/>
      <c r="C689" s="134" t="str">
        <f>VLOOKUP(D689,[1]Hoja1!$A$2:$B$1115,2,0)</f>
        <v>41244</v>
      </c>
      <c r="D689" s="22">
        <v>891180132</v>
      </c>
      <c r="E689" s="22">
        <v>214441244</v>
      </c>
      <c r="F689" s="52" t="s">
        <v>835</v>
      </c>
      <c r="G689" s="24">
        <v>0</v>
      </c>
      <c r="H689" s="24">
        <v>0</v>
      </c>
      <c r="I689" s="3">
        <v>63824777</v>
      </c>
      <c r="J689" s="3">
        <v>77362048</v>
      </c>
      <c r="K689" s="3"/>
      <c r="L689" s="3"/>
      <c r="M689" s="3"/>
      <c r="N689" s="3"/>
      <c r="O689" s="3"/>
      <c r="P689" s="25">
        <v>141186825</v>
      </c>
      <c r="Q689" s="26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15956193</v>
      </c>
      <c r="X689" s="3">
        <v>77362048</v>
      </c>
      <c r="Y689" s="3">
        <v>0</v>
      </c>
      <c r="Z689" s="3">
        <v>0</v>
      </c>
      <c r="AA689" s="3">
        <v>0</v>
      </c>
      <c r="AB689" s="3"/>
      <c r="AC689" s="27">
        <v>93318241</v>
      </c>
      <c r="AD689" s="28">
        <v>47868584</v>
      </c>
      <c r="AE689" s="135"/>
    </row>
    <row r="690" spans="1:31" x14ac:dyDescent="0.25">
      <c r="A690" s="29">
        <v>678</v>
      </c>
      <c r="B690" s="52"/>
      <c r="C690" s="134" t="str">
        <f>VLOOKUP(D690,[1]Hoja1!$A$2:$B$1115,2,0)</f>
        <v>41298</v>
      </c>
      <c r="D690" s="22">
        <v>891180022</v>
      </c>
      <c r="E690" s="22">
        <v>219841298</v>
      </c>
      <c r="F690" s="52" t="s">
        <v>836</v>
      </c>
      <c r="G690" s="24">
        <v>0</v>
      </c>
      <c r="H690" s="24">
        <v>0</v>
      </c>
      <c r="I690" s="3">
        <v>1286841920</v>
      </c>
      <c r="J690" s="3">
        <v>1422795315</v>
      </c>
      <c r="K690" s="3"/>
      <c r="L690" s="3"/>
      <c r="M690" s="3"/>
      <c r="N690" s="3"/>
      <c r="O690" s="3"/>
      <c r="P690" s="25">
        <v>2709637235</v>
      </c>
      <c r="Q690" s="26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321710481</v>
      </c>
      <c r="X690" s="3">
        <v>1422795315</v>
      </c>
      <c r="Y690" s="3">
        <v>0</v>
      </c>
      <c r="Z690" s="3">
        <v>0</v>
      </c>
      <c r="AA690" s="3">
        <v>0</v>
      </c>
      <c r="AB690" s="3"/>
      <c r="AC690" s="27">
        <v>1744505796</v>
      </c>
      <c r="AD690" s="28">
        <v>965131439</v>
      </c>
      <c r="AE690" s="135"/>
    </row>
    <row r="691" spans="1:31" x14ac:dyDescent="0.25">
      <c r="A691" s="20">
        <v>679</v>
      </c>
      <c r="B691" s="52"/>
      <c r="C691" s="134" t="str">
        <f>VLOOKUP(D691,[1]Hoja1!$A$2:$B$1115,2,0)</f>
        <v>41306</v>
      </c>
      <c r="D691" s="22">
        <v>891180176</v>
      </c>
      <c r="E691" s="22">
        <v>210641306</v>
      </c>
      <c r="F691" s="52" t="s">
        <v>837</v>
      </c>
      <c r="G691" s="24">
        <v>0</v>
      </c>
      <c r="H691" s="24">
        <v>0</v>
      </c>
      <c r="I691" s="3">
        <v>513960160</v>
      </c>
      <c r="J691" s="3">
        <v>648068615</v>
      </c>
      <c r="K691" s="3"/>
      <c r="L691" s="3"/>
      <c r="M691" s="3"/>
      <c r="N691" s="3"/>
      <c r="O691" s="3"/>
      <c r="P691" s="25">
        <v>1162028775</v>
      </c>
      <c r="Q691" s="26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128490039</v>
      </c>
      <c r="X691" s="3">
        <v>648068615</v>
      </c>
      <c r="Y691" s="3">
        <v>0</v>
      </c>
      <c r="Z691" s="3">
        <v>0</v>
      </c>
      <c r="AA691" s="3">
        <v>0</v>
      </c>
      <c r="AB691" s="3"/>
      <c r="AC691" s="27">
        <v>776558654</v>
      </c>
      <c r="AD691" s="28">
        <v>385470121</v>
      </c>
      <c r="AE691" s="135"/>
    </row>
    <row r="692" spans="1:31" x14ac:dyDescent="0.25">
      <c r="A692" s="29">
        <v>680</v>
      </c>
      <c r="B692" s="52"/>
      <c r="C692" s="134" t="str">
        <f>VLOOKUP(D692,[1]Hoja1!$A$2:$B$1115,2,0)</f>
        <v>41319</v>
      </c>
      <c r="D692" s="22">
        <v>891180177</v>
      </c>
      <c r="E692" s="22">
        <v>211941319</v>
      </c>
      <c r="F692" s="52" t="s">
        <v>323</v>
      </c>
      <c r="G692" s="24">
        <v>0</v>
      </c>
      <c r="H692" s="24">
        <v>0</v>
      </c>
      <c r="I692" s="3">
        <v>361121284</v>
      </c>
      <c r="J692" s="3">
        <v>401542649</v>
      </c>
      <c r="K692" s="3"/>
      <c r="L692" s="3"/>
      <c r="M692" s="3"/>
      <c r="N692" s="3"/>
      <c r="O692" s="3"/>
      <c r="P692" s="25">
        <v>762663933</v>
      </c>
      <c r="Q692" s="26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90280320</v>
      </c>
      <c r="X692" s="3">
        <v>401542649</v>
      </c>
      <c r="Y692" s="3">
        <v>0</v>
      </c>
      <c r="Z692" s="3">
        <v>0</v>
      </c>
      <c r="AA692" s="3">
        <v>0</v>
      </c>
      <c r="AB692" s="3"/>
      <c r="AC692" s="27">
        <v>491822969</v>
      </c>
      <c r="AD692" s="28">
        <v>270840964</v>
      </c>
      <c r="AE692" s="135"/>
    </row>
    <row r="693" spans="1:31" x14ac:dyDescent="0.25">
      <c r="A693" s="20">
        <v>681</v>
      </c>
      <c r="B693" s="52"/>
      <c r="C693" s="134" t="str">
        <f>VLOOKUP(D693,[1]Hoja1!$A$2:$B$1115,2,0)</f>
        <v>41349</v>
      </c>
      <c r="D693" s="22">
        <v>891180019</v>
      </c>
      <c r="E693" s="22">
        <v>214941349</v>
      </c>
      <c r="F693" s="52" t="s">
        <v>838</v>
      </c>
      <c r="G693" s="24">
        <v>0</v>
      </c>
      <c r="H693" s="24">
        <v>0</v>
      </c>
      <c r="I693" s="3">
        <v>191378956</v>
      </c>
      <c r="J693" s="3">
        <v>165140500</v>
      </c>
      <c r="K693" s="3"/>
      <c r="L693" s="3"/>
      <c r="M693" s="3"/>
      <c r="N693" s="3"/>
      <c r="O693" s="3"/>
      <c r="P693" s="25">
        <v>356519456</v>
      </c>
      <c r="Q693" s="26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47844738</v>
      </c>
      <c r="X693" s="3">
        <v>165140500</v>
      </c>
      <c r="Y693" s="3">
        <v>0</v>
      </c>
      <c r="Z693" s="3">
        <v>0</v>
      </c>
      <c r="AA693" s="3">
        <v>0</v>
      </c>
      <c r="AB693" s="3"/>
      <c r="AC693" s="27">
        <v>212985238</v>
      </c>
      <c r="AD693" s="28">
        <v>143534218</v>
      </c>
      <c r="AE693" s="135"/>
    </row>
    <row r="694" spans="1:31" x14ac:dyDescent="0.25">
      <c r="A694" s="29">
        <v>682</v>
      </c>
      <c r="B694" s="52"/>
      <c r="C694" s="134" t="str">
        <f>VLOOKUP(D694,[1]Hoja1!$A$2:$B$1115,2,0)</f>
        <v>41357</v>
      </c>
      <c r="D694" s="22">
        <v>891180131</v>
      </c>
      <c r="E694" s="22">
        <v>215741357</v>
      </c>
      <c r="F694" s="52" t="s">
        <v>839</v>
      </c>
      <c r="G694" s="24">
        <v>0</v>
      </c>
      <c r="H694" s="24">
        <v>0</v>
      </c>
      <c r="I694" s="3">
        <v>285905380</v>
      </c>
      <c r="J694" s="3">
        <v>272890115</v>
      </c>
      <c r="K694" s="3"/>
      <c r="L694" s="3"/>
      <c r="M694" s="3"/>
      <c r="N694" s="3"/>
      <c r="O694" s="3"/>
      <c r="P694" s="25">
        <v>558795495</v>
      </c>
      <c r="Q694" s="26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71476344</v>
      </c>
      <c r="X694" s="3">
        <v>272890115</v>
      </c>
      <c r="Y694" s="3">
        <v>0</v>
      </c>
      <c r="Z694" s="3">
        <v>0</v>
      </c>
      <c r="AA694" s="3">
        <v>0</v>
      </c>
      <c r="AB694" s="3"/>
      <c r="AC694" s="27">
        <v>344366459</v>
      </c>
      <c r="AD694" s="28">
        <v>214429036</v>
      </c>
      <c r="AE694" s="135"/>
    </row>
    <row r="695" spans="1:31" x14ac:dyDescent="0.25">
      <c r="A695" s="20">
        <v>683</v>
      </c>
      <c r="B695" s="52"/>
      <c r="C695" s="134" t="str">
        <f>VLOOKUP(D695,[1]Hoja1!$A$2:$B$1115,2,0)</f>
        <v>41359</v>
      </c>
      <c r="D695" s="22">
        <v>800097098</v>
      </c>
      <c r="E695" s="22">
        <v>215941359</v>
      </c>
      <c r="F695" s="52" t="s">
        <v>840</v>
      </c>
      <c r="G695" s="24">
        <v>0</v>
      </c>
      <c r="H695" s="24">
        <v>0</v>
      </c>
      <c r="I695" s="3">
        <v>531978568</v>
      </c>
      <c r="J695" s="3">
        <v>582576364</v>
      </c>
      <c r="K695" s="3"/>
      <c r="L695" s="3"/>
      <c r="M695" s="3"/>
      <c r="N695" s="3"/>
      <c r="O695" s="3"/>
      <c r="P695" s="25">
        <v>1114554932</v>
      </c>
      <c r="Q695" s="26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132994641</v>
      </c>
      <c r="X695" s="3">
        <v>582576364</v>
      </c>
      <c r="Y695" s="3">
        <v>0</v>
      </c>
      <c r="Z695" s="3">
        <v>0</v>
      </c>
      <c r="AA695" s="3">
        <v>0</v>
      </c>
      <c r="AB695" s="3"/>
      <c r="AC695" s="27">
        <v>715571005</v>
      </c>
      <c r="AD695" s="28">
        <v>398983927</v>
      </c>
      <c r="AE695" s="135"/>
    </row>
    <row r="696" spans="1:31" x14ac:dyDescent="0.25">
      <c r="A696" s="29">
        <v>684</v>
      </c>
      <c r="B696" s="52"/>
      <c r="C696" s="134" t="str">
        <f>VLOOKUP(D696,[1]Hoja1!$A$2:$B$1115,2,0)</f>
        <v>41378</v>
      </c>
      <c r="D696" s="22">
        <v>891180205</v>
      </c>
      <c r="E696" s="22">
        <v>217841378</v>
      </c>
      <c r="F696" s="52" t="s">
        <v>841</v>
      </c>
      <c r="G696" s="24">
        <v>0</v>
      </c>
      <c r="H696" s="24">
        <v>0</v>
      </c>
      <c r="I696" s="3">
        <v>305610124</v>
      </c>
      <c r="J696" s="3">
        <v>320643338</v>
      </c>
      <c r="K696" s="3"/>
      <c r="L696" s="3"/>
      <c r="M696" s="3"/>
      <c r="N696" s="3"/>
      <c r="O696" s="3"/>
      <c r="P696" s="25">
        <v>626253462</v>
      </c>
      <c r="Q696" s="26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76402530</v>
      </c>
      <c r="X696" s="3">
        <v>320643338</v>
      </c>
      <c r="Y696" s="3">
        <v>0</v>
      </c>
      <c r="Z696" s="3">
        <v>0</v>
      </c>
      <c r="AA696" s="3">
        <v>0</v>
      </c>
      <c r="AB696" s="3"/>
      <c r="AC696" s="27">
        <v>397045868</v>
      </c>
      <c r="AD696" s="28">
        <v>229207594</v>
      </c>
      <c r="AE696" s="135"/>
    </row>
    <row r="697" spans="1:31" x14ac:dyDescent="0.25">
      <c r="A697" s="20">
        <v>685</v>
      </c>
      <c r="B697" s="52"/>
      <c r="C697" s="134" t="str">
        <f>VLOOKUP(D697,[1]Hoja1!$A$2:$B$1115,2,0)</f>
        <v>41396</v>
      </c>
      <c r="D697" s="22">
        <v>891180155</v>
      </c>
      <c r="E697" s="22">
        <v>219641396</v>
      </c>
      <c r="F697" s="52" t="s">
        <v>842</v>
      </c>
      <c r="G697" s="24">
        <v>0</v>
      </c>
      <c r="H697" s="24">
        <v>0</v>
      </c>
      <c r="I697" s="3">
        <v>1363654128</v>
      </c>
      <c r="J697" s="3">
        <v>1487374410</v>
      </c>
      <c r="K697" s="3"/>
      <c r="L697" s="3"/>
      <c r="M697" s="3"/>
      <c r="N697" s="3"/>
      <c r="O697" s="3"/>
      <c r="P697" s="25">
        <v>2851028538</v>
      </c>
      <c r="Q697" s="26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340913532</v>
      </c>
      <c r="X697" s="3">
        <v>1487374410</v>
      </c>
      <c r="Y697" s="3">
        <v>0</v>
      </c>
      <c r="Z697" s="3">
        <v>0</v>
      </c>
      <c r="AA697" s="3">
        <v>0</v>
      </c>
      <c r="AB697" s="3"/>
      <c r="AC697" s="27">
        <v>1828287942</v>
      </c>
      <c r="AD697" s="28">
        <v>1022740596</v>
      </c>
      <c r="AE697" s="135"/>
    </row>
    <row r="698" spans="1:31" x14ac:dyDescent="0.25">
      <c r="A698" s="29">
        <v>686</v>
      </c>
      <c r="B698" s="52"/>
      <c r="C698" s="134" t="str">
        <f>VLOOKUP(D698,[1]Hoja1!$A$2:$B$1115,2,0)</f>
        <v>41483</v>
      </c>
      <c r="D698" s="22">
        <v>891102844</v>
      </c>
      <c r="E698" s="22">
        <v>218341483</v>
      </c>
      <c r="F698" s="52" t="s">
        <v>843</v>
      </c>
      <c r="G698" s="24">
        <v>0</v>
      </c>
      <c r="H698" s="24">
        <v>0</v>
      </c>
      <c r="I698" s="3">
        <v>147702654</v>
      </c>
      <c r="J698" s="3">
        <v>164463460</v>
      </c>
      <c r="K698" s="3"/>
      <c r="L698" s="3"/>
      <c r="M698" s="3"/>
      <c r="N698" s="3"/>
      <c r="O698" s="3"/>
      <c r="P698" s="25">
        <v>312166114</v>
      </c>
      <c r="Q698" s="26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36925665</v>
      </c>
      <c r="X698" s="3">
        <v>164463460</v>
      </c>
      <c r="Y698" s="3">
        <v>0</v>
      </c>
      <c r="Z698" s="3">
        <v>0</v>
      </c>
      <c r="AA698" s="3">
        <v>0</v>
      </c>
      <c r="AB698" s="3"/>
      <c r="AC698" s="27">
        <v>201389125</v>
      </c>
      <c r="AD698" s="28">
        <v>110776989</v>
      </c>
      <c r="AE698" s="135"/>
    </row>
    <row r="699" spans="1:31" x14ac:dyDescent="0.25">
      <c r="A699" s="20">
        <v>687</v>
      </c>
      <c r="B699" s="52"/>
      <c r="C699" s="134" t="str">
        <f>VLOOKUP(D699,[1]Hoja1!$A$2:$B$1115,2,0)</f>
        <v>41503</v>
      </c>
      <c r="D699" s="22">
        <v>891180179</v>
      </c>
      <c r="E699" s="22">
        <v>210341503</v>
      </c>
      <c r="F699" s="52" t="s">
        <v>844</v>
      </c>
      <c r="G699" s="24">
        <v>0</v>
      </c>
      <c r="H699" s="24">
        <v>0</v>
      </c>
      <c r="I699" s="3">
        <v>254965500</v>
      </c>
      <c r="J699" s="3">
        <v>273255634</v>
      </c>
      <c r="K699" s="3"/>
      <c r="L699" s="3"/>
      <c r="M699" s="3"/>
      <c r="N699" s="3"/>
      <c r="O699" s="3"/>
      <c r="P699" s="25">
        <v>528221134</v>
      </c>
      <c r="Q699" s="26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63741375</v>
      </c>
      <c r="X699" s="3">
        <v>273255634</v>
      </c>
      <c r="Y699" s="3">
        <v>0</v>
      </c>
      <c r="Z699" s="3">
        <v>0</v>
      </c>
      <c r="AA699" s="3">
        <v>0</v>
      </c>
      <c r="AB699" s="3"/>
      <c r="AC699" s="27">
        <v>336997009</v>
      </c>
      <c r="AD699" s="28">
        <v>191224125</v>
      </c>
      <c r="AE699" s="135"/>
    </row>
    <row r="700" spans="1:31" x14ac:dyDescent="0.25">
      <c r="A700" s="29">
        <v>688</v>
      </c>
      <c r="B700" s="52"/>
      <c r="C700" s="134" t="str">
        <f>VLOOKUP(D700,[1]Hoja1!$A$2:$B$1115,2,0)</f>
        <v>41518</v>
      </c>
      <c r="D700" s="22">
        <v>891180194</v>
      </c>
      <c r="E700" s="22">
        <v>211841518</v>
      </c>
      <c r="F700" s="52" t="s">
        <v>845</v>
      </c>
      <c r="G700" s="24">
        <v>0</v>
      </c>
      <c r="H700" s="24">
        <v>0</v>
      </c>
      <c r="I700" s="3">
        <v>122607374</v>
      </c>
      <c r="J700" s="3">
        <v>133834975</v>
      </c>
      <c r="K700" s="3"/>
      <c r="L700" s="3"/>
      <c r="M700" s="3"/>
      <c r="N700" s="3"/>
      <c r="O700" s="3"/>
      <c r="P700" s="25">
        <v>256442349</v>
      </c>
      <c r="Q700" s="26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30651843</v>
      </c>
      <c r="X700" s="3">
        <v>133834975</v>
      </c>
      <c r="Y700" s="3">
        <v>0</v>
      </c>
      <c r="Z700" s="3">
        <v>0</v>
      </c>
      <c r="AA700" s="3">
        <v>0</v>
      </c>
      <c r="AB700" s="3"/>
      <c r="AC700" s="27">
        <v>164486818</v>
      </c>
      <c r="AD700" s="28">
        <v>91955531</v>
      </c>
      <c r="AE700" s="135"/>
    </row>
    <row r="701" spans="1:31" x14ac:dyDescent="0.25">
      <c r="A701" s="20">
        <v>689</v>
      </c>
      <c r="B701" s="52"/>
      <c r="C701" s="134" t="str">
        <f>VLOOKUP(D701,[1]Hoja1!$A$2:$B$1115,2,0)</f>
        <v>41524</v>
      </c>
      <c r="D701" s="22">
        <v>891180021</v>
      </c>
      <c r="E701" s="22">
        <v>212441524</v>
      </c>
      <c r="F701" s="52" t="s">
        <v>846</v>
      </c>
      <c r="G701" s="24">
        <v>0</v>
      </c>
      <c r="H701" s="24">
        <v>0</v>
      </c>
      <c r="I701" s="3">
        <v>462059864</v>
      </c>
      <c r="J701" s="3">
        <v>485812412</v>
      </c>
      <c r="K701" s="3"/>
      <c r="L701" s="3"/>
      <c r="M701" s="3"/>
      <c r="N701" s="3"/>
      <c r="O701" s="3"/>
      <c r="P701" s="25">
        <v>947872276</v>
      </c>
      <c r="Q701" s="26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115514967</v>
      </c>
      <c r="X701" s="3">
        <v>485812412</v>
      </c>
      <c r="Y701" s="3">
        <v>0</v>
      </c>
      <c r="Z701" s="3">
        <v>0</v>
      </c>
      <c r="AA701" s="3">
        <v>0</v>
      </c>
      <c r="AB701" s="3"/>
      <c r="AC701" s="27">
        <v>601327379</v>
      </c>
      <c r="AD701" s="28">
        <v>346544897</v>
      </c>
      <c r="AE701" s="135"/>
    </row>
    <row r="702" spans="1:31" x14ac:dyDescent="0.25">
      <c r="A702" s="29">
        <v>690</v>
      </c>
      <c r="B702" s="52"/>
      <c r="C702" s="134" t="str">
        <f>VLOOKUP(D702,[1]Hoja1!$A$2:$B$1115,2,0)</f>
        <v>41530</v>
      </c>
      <c r="D702" s="22">
        <v>891102764</v>
      </c>
      <c r="E702" s="22">
        <v>213041530</v>
      </c>
      <c r="F702" s="52" t="s">
        <v>585</v>
      </c>
      <c r="G702" s="24">
        <v>0</v>
      </c>
      <c r="H702" s="24">
        <v>0</v>
      </c>
      <c r="I702" s="3">
        <v>295254496</v>
      </c>
      <c r="J702" s="3">
        <v>280328755</v>
      </c>
      <c r="K702" s="3"/>
      <c r="L702" s="3"/>
      <c r="M702" s="3"/>
      <c r="N702" s="3"/>
      <c r="O702" s="3"/>
      <c r="P702" s="25">
        <v>575583251</v>
      </c>
      <c r="Q702" s="26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73813623</v>
      </c>
      <c r="X702" s="3">
        <v>280328755</v>
      </c>
      <c r="Y702" s="3">
        <v>0</v>
      </c>
      <c r="Z702" s="3">
        <v>0</v>
      </c>
      <c r="AA702" s="3">
        <v>0</v>
      </c>
      <c r="AB702" s="3"/>
      <c r="AC702" s="27">
        <v>354142378</v>
      </c>
      <c r="AD702" s="28">
        <v>221440873</v>
      </c>
      <c r="AE702" s="135"/>
    </row>
    <row r="703" spans="1:31" x14ac:dyDescent="0.25">
      <c r="A703" s="20">
        <v>691</v>
      </c>
      <c r="B703" s="52"/>
      <c r="C703" s="134" t="str">
        <f>VLOOKUP(D703,[1]Hoja1!$A$2:$B$1115,2,0)</f>
        <v>41548</v>
      </c>
      <c r="D703" s="22">
        <v>891180199</v>
      </c>
      <c r="E703" s="22">
        <v>214841548</v>
      </c>
      <c r="F703" s="52" t="s">
        <v>847</v>
      </c>
      <c r="G703" s="24">
        <v>0</v>
      </c>
      <c r="H703" s="24">
        <v>0</v>
      </c>
      <c r="I703" s="3">
        <v>309986884</v>
      </c>
      <c r="J703" s="3">
        <v>325673929</v>
      </c>
      <c r="K703" s="3"/>
      <c r="L703" s="3"/>
      <c r="M703" s="3"/>
      <c r="N703" s="3"/>
      <c r="O703" s="3"/>
      <c r="P703" s="25">
        <v>635660813</v>
      </c>
      <c r="Q703" s="26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77496720</v>
      </c>
      <c r="X703" s="3">
        <v>325673929</v>
      </c>
      <c r="Y703" s="3">
        <v>0</v>
      </c>
      <c r="Z703" s="3">
        <v>0</v>
      </c>
      <c r="AA703" s="3">
        <v>0</v>
      </c>
      <c r="AB703" s="3"/>
      <c r="AC703" s="27">
        <v>403170649</v>
      </c>
      <c r="AD703" s="28">
        <v>232490164</v>
      </c>
      <c r="AE703" s="135"/>
    </row>
    <row r="704" spans="1:31" x14ac:dyDescent="0.25">
      <c r="A704" s="29">
        <v>692</v>
      </c>
      <c r="B704" s="52"/>
      <c r="C704" s="134" t="str">
        <f>VLOOKUP(D704,[1]Hoja1!$A$2:$B$1115,2,0)</f>
        <v>41615</v>
      </c>
      <c r="D704" s="22">
        <v>891180040</v>
      </c>
      <c r="E704" s="22">
        <v>211541615</v>
      </c>
      <c r="F704" s="52" t="s">
        <v>848</v>
      </c>
      <c r="G704" s="24">
        <v>0</v>
      </c>
      <c r="H704" s="24">
        <v>0</v>
      </c>
      <c r="I704" s="3">
        <v>380643480</v>
      </c>
      <c r="J704" s="3">
        <v>453675186</v>
      </c>
      <c r="K704" s="3"/>
      <c r="L704" s="3"/>
      <c r="M704" s="3"/>
      <c r="N704" s="3"/>
      <c r="O704" s="3"/>
      <c r="P704" s="25">
        <v>834318666</v>
      </c>
      <c r="Q704" s="26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95160870</v>
      </c>
      <c r="X704" s="3">
        <v>453675186</v>
      </c>
      <c r="Y704" s="3">
        <v>0</v>
      </c>
      <c r="Z704" s="3">
        <v>0</v>
      </c>
      <c r="AA704" s="3">
        <v>0</v>
      </c>
      <c r="AB704" s="3"/>
      <c r="AC704" s="27">
        <v>548836056</v>
      </c>
      <c r="AD704" s="28">
        <v>285482610</v>
      </c>
      <c r="AE704" s="135"/>
    </row>
    <row r="705" spans="1:31" x14ac:dyDescent="0.25">
      <c r="A705" s="20">
        <v>693</v>
      </c>
      <c r="B705" s="52"/>
      <c r="C705" s="134" t="str">
        <f>VLOOKUP(D705,[1]Hoja1!$A$2:$B$1115,2,0)</f>
        <v>41660</v>
      </c>
      <c r="D705" s="22">
        <v>891180180</v>
      </c>
      <c r="E705" s="22">
        <v>216041660</v>
      </c>
      <c r="F705" s="52" t="s">
        <v>849</v>
      </c>
      <c r="G705" s="24">
        <v>0</v>
      </c>
      <c r="H705" s="24">
        <v>0</v>
      </c>
      <c r="I705" s="3">
        <v>321879248</v>
      </c>
      <c r="J705" s="3">
        <v>300671636</v>
      </c>
      <c r="K705" s="3"/>
      <c r="L705" s="3"/>
      <c r="M705" s="3"/>
      <c r="N705" s="3"/>
      <c r="O705" s="3"/>
      <c r="P705" s="25">
        <v>622550884</v>
      </c>
      <c r="Q705" s="26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80469813</v>
      </c>
      <c r="X705" s="3">
        <v>300671636</v>
      </c>
      <c r="Y705" s="3">
        <v>0</v>
      </c>
      <c r="Z705" s="3">
        <v>0</v>
      </c>
      <c r="AA705" s="3">
        <v>0</v>
      </c>
      <c r="AB705" s="3"/>
      <c r="AC705" s="27">
        <v>381141449</v>
      </c>
      <c r="AD705" s="28">
        <v>241409435</v>
      </c>
      <c r="AE705" s="135"/>
    </row>
    <row r="706" spans="1:31" x14ac:dyDescent="0.25">
      <c r="A706" s="29">
        <v>694</v>
      </c>
      <c r="B706" s="52"/>
      <c r="C706" s="134" t="str">
        <f>VLOOKUP(D706,[1]Hoja1!$A$2:$B$1115,2,0)</f>
        <v>41668</v>
      </c>
      <c r="D706" s="22">
        <v>891180056</v>
      </c>
      <c r="E706" s="22">
        <v>216841668</v>
      </c>
      <c r="F706" s="52" t="s">
        <v>850</v>
      </c>
      <c r="G706" s="24">
        <v>0</v>
      </c>
      <c r="H706" s="24">
        <v>0</v>
      </c>
      <c r="I706" s="3">
        <v>606231920</v>
      </c>
      <c r="J706" s="3">
        <v>645870653</v>
      </c>
      <c r="K706" s="3"/>
      <c r="L706" s="3"/>
      <c r="M706" s="3"/>
      <c r="N706" s="3"/>
      <c r="O706" s="3"/>
      <c r="P706" s="25">
        <v>1252102573</v>
      </c>
      <c r="Q706" s="26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151557981</v>
      </c>
      <c r="X706" s="3">
        <v>645870653</v>
      </c>
      <c r="Y706" s="3">
        <v>0</v>
      </c>
      <c r="Z706" s="3">
        <v>0</v>
      </c>
      <c r="AA706" s="3">
        <v>0</v>
      </c>
      <c r="AB706" s="3"/>
      <c r="AC706" s="27">
        <v>797428634</v>
      </c>
      <c r="AD706" s="28">
        <v>454673939</v>
      </c>
      <c r="AE706" s="135"/>
    </row>
    <row r="707" spans="1:31" x14ac:dyDescent="0.25">
      <c r="A707" s="20">
        <v>695</v>
      </c>
      <c r="B707" s="52"/>
      <c r="C707" s="134" t="str">
        <f>VLOOKUP(D707,[1]Hoja1!$A$2:$B$1115,2,0)</f>
        <v>41676</v>
      </c>
      <c r="D707" s="22">
        <v>891180076</v>
      </c>
      <c r="E707" s="22">
        <v>217641676</v>
      </c>
      <c r="F707" s="52" t="s">
        <v>536</v>
      </c>
      <c r="G707" s="24">
        <v>0</v>
      </c>
      <c r="H707" s="24">
        <v>0</v>
      </c>
      <c r="I707" s="3">
        <v>278250024</v>
      </c>
      <c r="J707" s="3">
        <v>243471672</v>
      </c>
      <c r="K707" s="3"/>
      <c r="L707" s="3"/>
      <c r="M707" s="3"/>
      <c r="N707" s="3"/>
      <c r="O707" s="3"/>
      <c r="P707" s="25">
        <v>521721696</v>
      </c>
      <c r="Q707" s="26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69562506</v>
      </c>
      <c r="X707" s="3">
        <v>243471672</v>
      </c>
      <c r="Y707" s="3">
        <v>0</v>
      </c>
      <c r="Z707" s="3">
        <v>0</v>
      </c>
      <c r="AA707" s="3">
        <v>0</v>
      </c>
      <c r="AB707" s="3"/>
      <c r="AC707" s="27">
        <v>313034178</v>
      </c>
      <c r="AD707" s="28">
        <v>208687518</v>
      </c>
      <c r="AE707" s="135"/>
    </row>
    <row r="708" spans="1:31" x14ac:dyDescent="0.25">
      <c r="A708" s="29">
        <v>696</v>
      </c>
      <c r="B708" s="52"/>
      <c r="C708" s="134" t="str">
        <f>VLOOKUP(D708,[1]Hoja1!$A$2:$B$1115,2,0)</f>
        <v>41770</v>
      </c>
      <c r="D708" s="22">
        <v>891180191</v>
      </c>
      <c r="E708" s="22">
        <v>217041770</v>
      </c>
      <c r="F708" s="52" t="s">
        <v>851</v>
      </c>
      <c r="G708" s="24">
        <v>0</v>
      </c>
      <c r="H708" s="24">
        <v>0</v>
      </c>
      <c r="I708" s="3">
        <v>532766192</v>
      </c>
      <c r="J708" s="3">
        <v>652150820</v>
      </c>
      <c r="K708" s="3"/>
      <c r="L708" s="3"/>
      <c r="M708" s="3"/>
      <c r="N708" s="3"/>
      <c r="O708" s="3"/>
      <c r="P708" s="25">
        <v>1184917012</v>
      </c>
      <c r="Q708" s="26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133191549</v>
      </c>
      <c r="X708" s="3">
        <v>652150820</v>
      </c>
      <c r="Y708" s="3">
        <v>0</v>
      </c>
      <c r="Z708" s="3">
        <v>0</v>
      </c>
      <c r="AA708" s="3">
        <v>0</v>
      </c>
      <c r="AB708" s="3"/>
      <c r="AC708" s="27">
        <v>785342369</v>
      </c>
      <c r="AD708" s="28">
        <v>399574643</v>
      </c>
      <c r="AE708" s="135"/>
    </row>
    <row r="709" spans="1:31" x14ac:dyDescent="0.25">
      <c r="A709" s="20">
        <v>697</v>
      </c>
      <c r="B709" s="52"/>
      <c r="C709" s="134" t="str">
        <f>VLOOKUP(D709,[1]Hoja1!$A$2:$B$1115,2,0)</f>
        <v>41791</v>
      </c>
      <c r="D709" s="22">
        <v>891180211</v>
      </c>
      <c r="E709" s="22">
        <v>219141791</v>
      </c>
      <c r="F709" s="52" t="s">
        <v>852</v>
      </c>
      <c r="G709" s="24">
        <v>0</v>
      </c>
      <c r="H709" s="24">
        <v>0</v>
      </c>
      <c r="I709" s="3">
        <v>328731648</v>
      </c>
      <c r="J709" s="3">
        <v>368097525</v>
      </c>
      <c r="K709" s="3"/>
      <c r="L709" s="3"/>
      <c r="M709" s="3"/>
      <c r="N709" s="3"/>
      <c r="O709" s="3"/>
      <c r="P709" s="25">
        <v>696829173</v>
      </c>
      <c r="Q709" s="26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82182912</v>
      </c>
      <c r="X709" s="3">
        <v>368097525</v>
      </c>
      <c r="Y709" s="3">
        <v>0</v>
      </c>
      <c r="Z709" s="3">
        <v>0</v>
      </c>
      <c r="AA709" s="3">
        <v>0</v>
      </c>
      <c r="AB709" s="3"/>
      <c r="AC709" s="27">
        <v>450280437</v>
      </c>
      <c r="AD709" s="28">
        <v>246548736</v>
      </c>
      <c r="AE709" s="135"/>
    </row>
    <row r="710" spans="1:31" x14ac:dyDescent="0.25">
      <c r="A710" s="29">
        <v>698</v>
      </c>
      <c r="B710" s="52"/>
      <c r="C710" s="134" t="str">
        <f>VLOOKUP(D710,[1]Hoja1!$A$2:$B$1115,2,0)</f>
        <v>41797</v>
      </c>
      <c r="D710" s="22">
        <v>800097176</v>
      </c>
      <c r="E710" s="22">
        <v>219741797</v>
      </c>
      <c r="F710" s="52" t="s">
        <v>853</v>
      </c>
      <c r="G710" s="24">
        <v>0</v>
      </c>
      <c r="H710" s="24">
        <v>0</v>
      </c>
      <c r="I710" s="3">
        <v>199864292</v>
      </c>
      <c r="J710" s="3">
        <v>191244662</v>
      </c>
      <c r="K710" s="3"/>
      <c r="L710" s="3"/>
      <c r="M710" s="3"/>
      <c r="N710" s="3"/>
      <c r="O710" s="3"/>
      <c r="P710" s="25">
        <v>391108954</v>
      </c>
      <c r="Q710" s="26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49966074</v>
      </c>
      <c r="X710" s="3">
        <v>191244662</v>
      </c>
      <c r="Y710" s="3">
        <v>0</v>
      </c>
      <c r="Z710" s="3">
        <v>0</v>
      </c>
      <c r="AA710" s="3">
        <v>0</v>
      </c>
      <c r="AB710" s="3"/>
      <c r="AC710" s="27">
        <v>241210736</v>
      </c>
      <c r="AD710" s="28">
        <v>149898218</v>
      </c>
      <c r="AE710" s="135"/>
    </row>
    <row r="711" spans="1:31" x14ac:dyDescent="0.25">
      <c r="A711" s="20">
        <v>699</v>
      </c>
      <c r="B711" s="52"/>
      <c r="C711" s="134" t="str">
        <f>VLOOKUP(D711,[1]Hoja1!$A$2:$B$1115,2,0)</f>
        <v>41799</v>
      </c>
      <c r="D711" s="22">
        <v>891180127</v>
      </c>
      <c r="E711" s="22">
        <v>219941799</v>
      </c>
      <c r="F711" s="52" t="s">
        <v>854</v>
      </c>
      <c r="G711" s="24">
        <v>0</v>
      </c>
      <c r="H711" s="24">
        <v>0</v>
      </c>
      <c r="I711" s="3">
        <v>233472452</v>
      </c>
      <c r="J711" s="3">
        <v>239434611</v>
      </c>
      <c r="K711" s="3"/>
      <c r="L711" s="3"/>
      <c r="M711" s="3"/>
      <c r="N711" s="3"/>
      <c r="O711" s="3"/>
      <c r="P711" s="25">
        <v>472907063</v>
      </c>
      <c r="Q711" s="26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58368114</v>
      </c>
      <c r="X711" s="3">
        <v>239434611</v>
      </c>
      <c r="Y711" s="3">
        <v>0</v>
      </c>
      <c r="Z711" s="3">
        <v>0</v>
      </c>
      <c r="AA711" s="3">
        <v>0</v>
      </c>
      <c r="AB711" s="3"/>
      <c r="AC711" s="27">
        <v>297802725</v>
      </c>
      <c r="AD711" s="28">
        <v>175104338</v>
      </c>
      <c r="AE711" s="135"/>
    </row>
    <row r="712" spans="1:31" x14ac:dyDescent="0.25">
      <c r="A712" s="29">
        <v>700</v>
      </c>
      <c r="B712" s="52"/>
      <c r="C712" s="134" t="str">
        <f>VLOOKUP(D712,[1]Hoja1!$A$2:$B$1115,2,0)</f>
        <v>41801</v>
      </c>
      <c r="D712" s="22">
        <v>891180181</v>
      </c>
      <c r="E712" s="22">
        <v>210141801</v>
      </c>
      <c r="F712" s="52" t="s">
        <v>855</v>
      </c>
      <c r="G712" s="24">
        <v>0</v>
      </c>
      <c r="H712" s="24">
        <v>0</v>
      </c>
      <c r="I712" s="3">
        <v>139048310</v>
      </c>
      <c r="J712" s="3">
        <v>127786221</v>
      </c>
      <c r="K712" s="3"/>
      <c r="L712" s="3"/>
      <c r="M712" s="3"/>
      <c r="N712" s="3"/>
      <c r="O712" s="3"/>
      <c r="P712" s="25">
        <v>266834531</v>
      </c>
      <c r="Q712" s="26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34762077</v>
      </c>
      <c r="X712" s="3">
        <v>127786221</v>
      </c>
      <c r="Y712" s="3">
        <v>0</v>
      </c>
      <c r="Z712" s="3">
        <v>0</v>
      </c>
      <c r="AA712" s="3">
        <v>0</v>
      </c>
      <c r="AB712" s="3"/>
      <c r="AC712" s="27">
        <v>162548298</v>
      </c>
      <c r="AD712" s="28">
        <v>104286233</v>
      </c>
      <c r="AE712" s="135"/>
    </row>
    <row r="713" spans="1:31" x14ac:dyDescent="0.25">
      <c r="A713" s="20">
        <v>701</v>
      </c>
      <c r="B713" s="52"/>
      <c r="C713" s="134" t="str">
        <f>VLOOKUP(D713,[1]Hoja1!$A$2:$B$1115,2,0)</f>
        <v>41807</v>
      </c>
      <c r="D713" s="22">
        <v>891180182</v>
      </c>
      <c r="E713" s="22">
        <v>210741807</v>
      </c>
      <c r="F713" s="52" t="s">
        <v>856</v>
      </c>
      <c r="G713" s="24">
        <v>0</v>
      </c>
      <c r="H713" s="24">
        <v>0</v>
      </c>
      <c r="I713" s="3">
        <v>354010800</v>
      </c>
      <c r="J713" s="3">
        <v>411041029</v>
      </c>
      <c r="K713" s="3"/>
      <c r="L713" s="3"/>
      <c r="M713" s="3"/>
      <c r="N713" s="3"/>
      <c r="O713" s="3"/>
      <c r="P713" s="25">
        <v>765051829</v>
      </c>
      <c r="Q713" s="26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88502700</v>
      </c>
      <c r="X713" s="3">
        <v>411041029</v>
      </c>
      <c r="Y713" s="3">
        <v>0</v>
      </c>
      <c r="Z713" s="3">
        <v>0</v>
      </c>
      <c r="AA713" s="3">
        <v>0</v>
      </c>
      <c r="AB713" s="3"/>
      <c r="AC713" s="27">
        <v>499543729</v>
      </c>
      <c r="AD713" s="28">
        <v>265508100</v>
      </c>
      <c r="AE713" s="135"/>
    </row>
    <row r="714" spans="1:31" x14ac:dyDescent="0.25">
      <c r="A714" s="29">
        <v>702</v>
      </c>
      <c r="B714" s="52"/>
      <c r="C714" s="134" t="str">
        <f>VLOOKUP(D714,[1]Hoja1!$A$2:$B$1115,2,0)</f>
        <v>41872</v>
      </c>
      <c r="D714" s="22">
        <v>891180187</v>
      </c>
      <c r="E714" s="22">
        <v>217241872</v>
      </c>
      <c r="F714" s="52" t="s">
        <v>857</v>
      </c>
      <c r="G714" s="24">
        <v>0</v>
      </c>
      <c r="H714" s="24">
        <v>0</v>
      </c>
      <c r="I714" s="3">
        <v>117891468</v>
      </c>
      <c r="J714" s="3">
        <v>125271081</v>
      </c>
      <c r="K714" s="3"/>
      <c r="L714" s="3"/>
      <c r="M714" s="3"/>
      <c r="N714" s="3"/>
      <c r="O714" s="3"/>
      <c r="P714" s="25">
        <v>243162549</v>
      </c>
      <c r="Q714" s="26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29472867</v>
      </c>
      <c r="X714" s="3">
        <v>125271081</v>
      </c>
      <c r="Y714" s="3">
        <v>0</v>
      </c>
      <c r="Z714" s="3">
        <v>0</v>
      </c>
      <c r="AA714" s="3">
        <v>0</v>
      </c>
      <c r="AB714" s="3"/>
      <c r="AC714" s="27">
        <v>154743948</v>
      </c>
      <c r="AD714" s="28">
        <v>88418601</v>
      </c>
      <c r="AE714" s="135"/>
    </row>
    <row r="715" spans="1:31" x14ac:dyDescent="0.25">
      <c r="A715" s="20">
        <v>703</v>
      </c>
      <c r="B715" s="52"/>
      <c r="C715" s="134" t="str">
        <f>VLOOKUP(D715,[1]Hoja1!$A$2:$B$1115,2,0)</f>
        <v>41885</v>
      </c>
      <c r="D715" s="22">
        <v>800097180</v>
      </c>
      <c r="E715" s="22">
        <v>218541885</v>
      </c>
      <c r="F715" s="52" t="s">
        <v>858</v>
      </c>
      <c r="G715" s="24">
        <v>0</v>
      </c>
      <c r="H715" s="24">
        <v>0</v>
      </c>
      <c r="I715" s="3">
        <v>108926400</v>
      </c>
      <c r="J715" s="3">
        <v>120630136</v>
      </c>
      <c r="K715" s="3"/>
      <c r="L715" s="3"/>
      <c r="M715" s="3"/>
      <c r="N715" s="3"/>
      <c r="O715" s="3"/>
      <c r="P715" s="25">
        <v>229556536</v>
      </c>
      <c r="Q715" s="26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27231600</v>
      </c>
      <c r="X715" s="3">
        <v>120630136</v>
      </c>
      <c r="Y715" s="3">
        <v>0</v>
      </c>
      <c r="Z715" s="3">
        <v>0</v>
      </c>
      <c r="AA715" s="3">
        <v>0</v>
      </c>
      <c r="AB715" s="3"/>
      <c r="AC715" s="27">
        <v>147861736</v>
      </c>
      <c r="AD715" s="28">
        <v>81694800</v>
      </c>
      <c r="AE715" s="135"/>
    </row>
    <row r="716" spans="1:31" x14ac:dyDescent="0.25">
      <c r="A716" s="29">
        <v>704</v>
      </c>
      <c r="B716" s="52"/>
      <c r="C716" s="134" t="str">
        <f>VLOOKUP(D716,[1]Hoja1!$A$2:$B$1115,2,0)</f>
        <v>44035</v>
      </c>
      <c r="D716" s="22">
        <v>839000360</v>
      </c>
      <c r="E716" s="22">
        <v>213544035</v>
      </c>
      <c r="F716" s="52" t="s">
        <v>596</v>
      </c>
      <c r="G716" s="24">
        <v>0</v>
      </c>
      <c r="H716" s="24">
        <v>0</v>
      </c>
      <c r="I716" s="3">
        <v>1136182000</v>
      </c>
      <c r="J716" s="3">
        <v>1009808789</v>
      </c>
      <c r="K716" s="3"/>
      <c r="L716" s="3"/>
      <c r="M716" s="3"/>
      <c r="N716" s="3"/>
      <c r="O716" s="3"/>
      <c r="P716" s="25">
        <v>2145990789</v>
      </c>
      <c r="Q716" s="26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284045499</v>
      </c>
      <c r="X716" s="3">
        <v>1009808789</v>
      </c>
      <c r="Y716" s="3">
        <v>0</v>
      </c>
      <c r="Z716" s="3">
        <v>0</v>
      </c>
      <c r="AA716" s="3">
        <v>0</v>
      </c>
      <c r="AB716" s="3"/>
      <c r="AC716" s="27">
        <v>1293854288</v>
      </c>
      <c r="AD716" s="28">
        <v>852136501</v>
      </c>
      <c r="AE716" s="135"/>
    </row>
    <row r="717" spans="1:31" x14ac:dyDescent="0.25">
      <c r="A717" s="20">
        <v>705</v>
      </c>
      <c r="B717" s="52"/>
      <c r="C717" s="134" t="str">
        <f>VLOOKUP(D717,[1]Hoja1!$A$2:$B$1115,2,0)</f>
        <v>44078</v>
      </c>
      <c r="D717" s="22">
        <v>800099223</v>
      </c>
      <c r="E717" s="22">
        <v>217844078</v>
      </c>
      <c r="F717" s="52" t="s">
        <v>859</v>
      </c>
      <c r="G717" s="24">
        <v>0</v>
      </c>
      <c r="H717" s="24">
        <v>0</v>
      </c>
      <c r="I717" s="3">
        <v>1431145248</v>
      </c>
      <c r="J717" s="3">
        <v>1086331563</v>
      </c>
      <c r="K717" s="3"/>
      <c r="L717" s="3"/>
      <c r="M717" s="3"/>
      <c r="N717" s="3"/>
      <c r="O717" s="3"/>
      <c r="P717" s="25">
        <v>2517476811</v>
      </c>
      <c r="Q717" s="26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357786312</v>
      </c>
      <c r="X717" s="3">
        <v>1086331563</v>
      </c>
      <c r="Y717" s="3">
        <v>0</v>
      </c>
      <c r="Z717" s="3">
        <v>0</v>
      </c>
      <c r="AA717" s="3">
        <v>0</v>
      </c>
      <c r="AB717" s="3"/>
      <c r="AC717" s="27">
        <v>1444117875</v>
      </c>
      <c r="AD717" s="28">
        <v>1073358936</v>
      </c>
      <c r="AE717" s="135"/>
    </row>
    <row r="718" spans="1:31" x14ac:dyDescent="0.25">
      <c r="A718" s="29">
        <v>706</v>
      </c>
      <c r="B718" s="52"/>
      <c r="C718" s="134" t="str">
        <f>VLOOKUP(D718,[1]Hoja1!$A$2:$B$1115,2,0)</f>
        <v>44090</v>
      </c>
      <c r="D718" s="22">
        <v>825000134</v>
      </c>
      <c r="E718" s="22">
        <v>219044090</v>
      </c>
      <c r="F718" s="52" t="s">
        <v>860</v>
      </c>
      <c r="G718" s="24">
        <v>0</v>
      </c>
      <c r="H718" s="24">
        <v>0</v>
      </c>
      <c r="I718" s="3">
        <v>1595462160</v>
      </c>
      <c r="J718" s="3">
        <v>1395651757</v>
      </c>
      <c r="K718" s="3"/>
      <c r="L718" s="3"/>
      <c r="M718" s="3"/>
      <c r="N718" s="3"/>
      <c r="O718" s="3"/>
      <c r="P718" s="25">
        <v>2991113917</v>
      </c>
      <c r="Q718" s="26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398865540</v>
      </c>
      <c r="X718" s="3">
        <v>1395651757</v>
      </c>
      <c r="Y718" s="3">
        <v>0</v>
      </c>
      <c r="Z718" s="3">
        <v>0</v>
      </c>
      <c r="AA718" s="3">
        <v>0</v>
      </c>
      <c r="AB718" s="3"/>
      <c r="AC718" s="27">
        <v>1794517297</v>
      </c>
      <c r="AD718" s="28">
        <v>1196596620</v>
      </c>
      <c r="AE718" s="135"/>
    </row>
    <row r="719" spans="1:31" x14ac:dyDescent="0.25">
      <c r="A719" s="20">
        <v>707</v>
      </c>
      <c r="B719" s="52"/>
      <c r="C719" s="134" t="str">
        <f>VLOOKUP(D719,[1]Hoja1!$A$2:$B$1115,2,0)</f>
        <v>44098</v>
      </c>
      <c r="D719" s="22">
        <v>825000166</v>
      </c>
      <c r="E719" s="22">
        <v>219844098</v>
      </c>
      <c r="F719" s="52" t="s">
        <v>861</v>
      </c>
      <c r="G719" s="24">
        <v>0</v>
      </c>
      <c r="H719" s="24">
        <v>0</v>
      </c>
      <c r="I719" s="3">
        <v>403457264</v>
      </c>
      <c r="J719" s="3">
        <v>355102565</v>
      </c>
      <c r="K719" s="3"/>
      <c r="L719" s="3"/>
      <c r="M719" s="3"/>
      <c r="N719" s="3"/>
      <c r="O719" s="3"/>
      <c r="P719" s="25">
        <v>758559829</v>
      </c>
      <c r="Q719" s="26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100864317</v>
      </c>
      <c r="X719" s="3">
        <v>355102565</v>
      </c>
      <c r="Y719" s="3">
        <v>0</v>
      </c>
      <c r="Z719" s="3">
        <v>0</v>
      </c>
      <c r="AA719" s="3">
        <v>0</v>
      </c>
      <c r="AB719" s="3"/>
      <c r="AC719" s="27">
        <v>455966882</v>
      </c>
      <c r="AD719" s="28">
        <v>302592947</v>
      </c>
      <c r="AE719" s="135"/>
    </row>
    <row r="720" spans="1:31" x14ac:dyDescent="0.25">
      <c r="A720" s="29">
        <v>708</v>
      </c>
      <c r="B720" s="52"/>
      <c r="C720" s="134" t="str">
        <f>VLOOKUP(D720,[1]Hoja1!$A$2:$B$1115,2,0)</f>
        <v>44110</v>
      </c>
      <c r="D720" s="22">
        <v>800092788</v>
      </c>
      <c r="E720" s="22">
        <v>211044110</v>
      </c>
      <c r="F720" s="52" t="s">
        <v>862</v>
      </c>
      <c r="G720" s="24">
        <v>0</v>
      </c>
      <c r="H720" s="24">
        <v>0</v>
      </c>
      <c r="I720" s="3">
        <v>162822500</v>
      </c>
      <c r="J720" s="3">
        <v>143548662</v>
      </c>
      <c r="K720" s="3"/>
      <c r="L720" s="3"/>
      <c r="M720" s="3"/>
      <c r="N720" s="3"/>
      <c r="O720" s="3"/>
      <c r="P720" s="25">
        <v>306371162</v>
      </c>
      <c r="Q720" s="26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40705626</v>
      </c>
      <c r="X720" s="3">
        <v>143548662</v>
      </c>
      <c r="Y720" s="3">
        <v>0</v>
      </c>
      <c r="Z720" s="3">
        <v>0</v>
      </c>
      <c r="AA720" s="3">
        <v>0</v>
      </c>
      <c r="AB720" s="3"/>
      <c r="AC720" s="27">
        <v>184254288</v>
      </c>
      <c r="AD720" s="28">
        <v>122116874</v>
      </c>
      <c r="AE720" s="135"/>
    </row>
    <row r="721" spans="1:31" x14ac:dyDescent="0.25">
      <c r="A721" s="20">
        <v>709</v>
      </c>
      <c r="B721" s="52"/>
      <c r="C721" s="134" t="str">
        <f>VLOOKUP(D721,[1]Hoja1!$A$2:$B$1115,2,0)</f>
        <v>44279</v>
      </c>
      <c r="D721" s="22">
        <v>892170008</v>
      </c>
      <c r="E721" s="22">
        <v>217944279</v>
      </c>
      <c r="F721" s="52" t="s">
        <v>863</v>
      </c>
      <c r="G721" s="24">
        <v>0</v>
      </c>
      <c r="H721" s="24">
        <v>0</v>
      </c>
      <c r="I721" s="3">
        <v>1112285328</v>
      </c>
      <c r="J721" s="3">
        <v>1152212671</v>
      </c>
      <c r="K721" s="3"/>
      <c r="L721" s="3"/>
      <c r="M721" s="3"/>
      <c r="N721" s="3"/>
      <c r="O721" s="3"/>
      <c r="P721" s="25">
        <v>2264497999</v>
      </c>
      <c r="Q721" s="26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278071332</v>
      </c>
      <c r="X721" s="3">
        <v>1152212671</v>
      </c>
      <c r="Y721" s="3">
        <v>0</v>
      </c>
      <c r="Z721" s="3">
        <v>0</v>
      </c>
      <c r="AA721" s="3">
        <v>0</v>
      </c>
      <c r="AB721" s="3"/>
      <c r="AC721" s="27">
        <v>1430284003</v>
      </c>
      <c r="AD721" s="28">
        <v>834213996</v>
      </c>
      <c r="AE721" s="135"/>
    </row>
    <row r="722" spans="1:31" x14ac:dyDescent="0.25">
      <c r="A722" s="29">
        <v>710</v>
      </c>
      <c r="B722" s="52"/>
      <c r="C722" s="134" t="str">
        <f>VLOOKUP(D722,[1]Hoja1!$A$2:$B$1115,2,0)</f>
        <v>44378</v>
      </c>
      <c r="D722" s="22">
        <v>800255101</v>
      </c>
      <c r="E722" s="22">
        <v>217844378</v>
      </c>
      <c r="F722" s="52" t="s">
        <v>864</v>
      </c>
      <c r="G722" s="24">
        <v>0</v>
      </c>
      <c r="H722" s="24">
        <v>0</v>
      </c>
      <c r="I722" s="3">
        <v>692952416</v>
      </c>
      <c r="J722" s="3">
        <v>552516164</v>
      </c>
      <c r="K722" s="3"/>
      <c r="L722" s="3"/>
      <c r="M722" s="3"/>
      <c r="N722" s="3"/>
      <c r="O722" s="3"/>
      <c r="P722" s="25">
        <v>1245468580</v>
      </c>
      <c r="Q722" s="26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173238105</v>
      </c>
      <c r="X722" s="3">
        <v>552516164</v>
      </c>
      <c r="Y722" s="3">
        <v>0</v>
      </c>
      <c r="Z722" s="3">
        <v>0</v>
      </c>
      <c r="AA722" s="3">
        <v>0</v>
      </c>
      <c r="AB722" s="3"/>
      <c r="AC722" s="27">
        <v>725754269</v>
      </c>
      <c r="AD722" s="28">
        <v>519714311</v>
      </c>
      <c r="AE722" s="135"/>
    </row>
    <row r="723" spans="1:31" x14ac:dyDescent="0.25">
      <c r="A723" s="20">
        <v>711</v>
      </c>
      <c r="B723" s="52"/>
      <c r="C723" s="134" t="str">
        <f>VLOOKUP(D723,[1]Hoja1!$A$2:$B$1115,2,0)</f>
        <v>44420</v>
      </c>
      <c r="D723" s="22">
        <v>825000676</v>
      </c>
      <c r="E723" s="22">
        <v>212044420</v>
      </c>
      <c r="F723" s="52" t="s">
        <v>865</v>
      </c>
      <c r="G723" s="24">
        <v>0</v>
      </c>
      <c r="H723" s="24">
        <v>0</v>
      </c>
      <c r="I723" s="3">
        <v>93402352</v>
      </c>
      <c r="J723" s="3">
        <v>85730633</v>
      </c>
      <c r="K723" s="3"/>
      <c r="L723" s="3"/>
      <c r="M723" s="3"/>
      <c r="N723" s="3"/>
      <c r="O723" s="3"/>
      <c r="P723" s="25">
        <v>179132985</v>
      </c>
      <c r="Q723" s="26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23350587</v>
      </c>
      <c r="X723" s="3">
        <v>85730633</v>
      </c>
      <c r="Y723" s="3">
        <v>0</v>
      </c>
      <c r="Z723" s="3">
        <v>0</v>
      </c>
      <c r="AA723" s="3">
        <v>0</v>
      </c>
      <c r="AB723" s="3"/>
      <c r="AC723" s="27">
        <v>109081220</v>
      </c>
      <c r="AD723" s="28">
        <v>70051765</v>
      </c>
      <c r="AE723" s="135"/>
    </row>
    <row r="724" spans="1:31" x14ac:dyDescent="0.25">
      <c r="A724" s="29">
        <v>712</v>
      </c>
      <c r="B724" s="52"/>
      <c r="C724" s="134" t="str">
        <f>VLOOKUP(D724,[1]Hoja1!$A$2:$B$1115,2,0)</f>
        <v>44560</v>
      </c>
      <c r="D724" s="22">
        <v>892115024</v>
      </c>
      <c r="E724" s="22">
        <v>216044560</v>
      </c>
      <c r="F724" s="52" t="s">
        <v>661</v>
      </c>
      <c r="G724" s="24">
        <v>0</v>
      </c>
      <c r="H724" s="24">
        <v>0</v>
      </c>
      <c r="I724" s="3">
        <v>10585886848</v>
      </c>
      <c r="J724" s="3">
        <v>6209216374</v>
      </c>
      <c r="K724" s="3"/>
      <c r="L724" s="3"/>
      <c r="M724" s="3"/>
      <c r="N724" s="3"/>
      <c r="O724" s="3"/>
      <c r="P724" s="25">
        <v>16795103222</v>
      </c>
      <c r="Q724" s="26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2646471711</v>
      </c>
      <c r="X724" s="3">
        <v>6209216374</v>
      </c>
      <c r="Y724" s="3">
        <v>0</v>
      </c>
      <c r="Z724" s="3">
        <v>0</v>
      </c>
      <c r="AA724" s="3">
        <v>0</v>
      </c>
      <c r="AB724" s="3"/>
      <c r="AC724" s="27">
        <v>8855688085</v>
      </c>
      <c r="AD724" s="28">
        <v>7939415137</v>
      </c>
      <c r="AE724" s="135"/>
    </row>
    <row r="725" spans="1:31" x14ac:dyDescent="0.25">
      <c r="A725" s="20">
        <v>713</v>
      </c>
      <c r="B725" s="52"/>
      <c r="C725" s="134" t="str">
        <f>VLOOKUP(D725,[1]Hoja1!$A$2:$B$1115,2,0)</f>
        <v>44650</v>
      </c>
      <c r="D725" s="22">
        <v>892115179</v>
      </c>
      <c r="E725" s="22">
        <v>215044650</v>
      </c>
      <c r="F725" s="52" t="s">
        <v>866</v>
      </c>
      <c r="G725" s="24">
        <v>0</v>
      </c>
      <c r="H725" s="24">
        <v>0</v>
      </c>
      <c r="I725" s="3">
        <v>1312182192</v>
      </c>
      <c r="J725" s="3">
        <v>1224663234</v>
      </c>
      <c r="K725" s="3"/>
      <c r="L725" s="3"/>
      <c r="M725" s="3"/>
      <c r="N725" s="3"/>
      <c r="O725" s="3"/>
      <c r="P725" s="25">
        <v>2536845426</v>
      </c>
      <c r="Q725" s="26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328045548</v>
      </c>
      <c r="X725" s="3">
        <v>1224663234</v>
      </c>
      <c r="Y725" s="3">
        <v>0</v>
      </c>
      <c r="Z725" s="3">
        <v>0</v>
      </c>
      <c r="AA725" s="3">
        <v>0</v>
      </c>
      <c r="AB725" s="3"/>
      <c r="AC725" s="27">
        <v>1552708782</v>
      </c>
      <c r="AD725" s="28">
        <v>984136644</v>
      </c>
      <c r="AE725" s="135"/>
    </row>
    <row r="726" spans="1:31" x14ac:dyDescent="0.25">
      <c r="A726" s="29">
        <v>714</v>
      </c>
      <c r="B726" s="52"/>
      <c r="C726" s="134" t="str">
        <f>VLOOKUP(D726,[1]Hoja1!$A$2:$B$1115,2,0)</f>
        <v>44855</v>
      </c>
      <c r="D726" s="22">
        <v>800059405</v>
      </c>
      <c r="E726" s="22">
        <v>215544855</v>
      </c>
      <c r="F726" s="52" t="s">
        <v>867</v>
      </c>
      <c r="G726" s="24">
        <v>0</v>
      </c>
      <c r="H726" s="24">
        <v>0</v>
      </c>
      <c r="I726" s="3">
        <v>228035780</v>
      </c>
      <c r="J726" s="3">
        <v>233288548</v>
      </c>
      <c r="K726" s="3"/>
      <c r="L726" s="3"/>
      <c r="M726" s="3"/>
      <c r="N726" s="3"/>
      <c r="O726" s="3"/>
      <c r="P726" s="25">
        <v>461324328</v>
      </c>
      <c r="Q726" s="26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57008946</v>
      </c>
      <c r="X726" s="3">
        <v>233288548</v>
      </c>
      <c r="Y726" s="3">
        <v>0</v>
      </c>
      <c r="Z726" s="3">
        <v>0</v>
      </c>
      <c r="AA726" s="3">
        <v>0</v>
      </c>
      <c r="AB726" s="3"/>
      <c r="AC726" s="27">
        <v>290297494</v>
      </c>
      <c r="AD726" s="28">
        <v>171026834</v>
      </c>
      <c r="AE726" s="135"/>
    </row>
    <row r="727" spans="1:31" x14ac:dyDescent="0.25">
      <c r="A727" s="20">
        <v>715</v>
      </c>
      <c r="B727" s="52"/>
      <c r="C727" s="134" t="str">
        <f>VLOOKUP(D727,[1]Hoja1!$A$2:$B$1115,2,0)</f>
        <v>44874</v>
      </c>
      <c r="D727" s="22">
        <v>892115198</v>
      </c>
      <c r="E727" s="22">
        <v>217444874</v>
      </c>
      <c r="F727" s="52" t="s">
        <v>451</v>
      </c>
      <c r="G727" s="24">
        <v>0</v>
      </c>
      <c r="H727" s="24">
        <v>0</v>
      </c>
      <c r="I727" s="3">
        <v>480795752</v>
      </c>
      <c r="J727" s="3">
        <v>530239417</v>
      </c>
      <c r="K727" s="3"/>
      <c r="L727" s="3"/>
      <c r="M727" s="3"/>
      <c r="N727" s="3"/>
      <c r="O727" s="3"/>
      <c r="P727" s="25">
        <v>1011035169</v>
      </c>
      <c r="Q727" s="26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120198939</v>
      </c>
      <c r="X727" s="3">
        <v>530239417</v>
      </c>
      <c r="Y727" s="3">
        <v>0</v>
      </c>
      <c r="Z727" s="3">
        <v>0</v>
      </c>
      <c r="AA727" s="3">
        <v>0</v>
      </c>
      <c r="AB727" s="3"/>
      <c r="AC727" s="27">
        <v>650438356</v>
      </c>
      <c r="AD727" s="28">
        <v>360596813</v>
      </c>
      <c r="AE727" s="135"/>
    </row>
    <row r="728" spans="1:31" x14ac:dyDescent="0.25">
      <c r="A728" s="29">
        <v>716</v>
      </c>
      <c r="B728" s="52"/>
      <c r="C728" s="134" t="str">
        <f>VLOOKUP(D728,[1]Hoja1!$A$2:$B$1115,2,0)</f>
        <v>47030</v>
      </c>
      <c r="D728" s="22">
        <v>819003219</v>
      </c>
      <c r="E728" s="22">
        <v>213047030</v>
      </c>
      <c r="F728" s="52" t="s">
        <v>868</v>
      </c>
      <c r="G728" s="24">
        <v>0</v>
      </c>
      <c r="H728" s="24">
        <v>0</v>
      </c>
      <c r="I728" s="3">
        <v>480977680</v>
      </c>
      <c r="J728" s="3">
        <v>487579397</v>
      </c>
      <c r="K728" s="3"/>
      <c r="L728" s="3"/>
      <c r="M728" s="3"/>
      <c r="N728" s="3"/>
      <c r="O728" s="3"/>
      <c r="P728" s="25">
        <v>968557077</v>
      </c>
      <c r="Q728" s="26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120244419</v>
      </c>
      <c r="X728" s="3">
        <v>487579397</v>
      </c>
      <c r="Y728" s="3">
        <v>0</v>
      </c>
      <c r="Z728" s="3">
        <v>0</v>
      </c>
      <c r="AA728" s="3">
        <v>0</v>
      </c>
      <c r="AB728" s="3"/>
      <c r="AC728" s="27">
        <v>607823816</v>
      </c>
      <c r="AD728" s="28">
        <v>360733261</v>
      </c>
      <c r="AE728" s="135"/>
    </row>
    <row r="729" spans="1:31" x14ac:dyDescent="0.25">
      <c r="A729" s="20">
        <v>717</v>
      </c>
      <c r="B729" s="52"/>
      <c r="C729" s="134" t="str">
        <f>VLOOKUP(D729,[1]Hoja1!$A$2:$B$1115,2,0)</f>
        <v>47053</v>
      </c>
      <c r="D729" s="22">
        <v>891780041</v>
      </c>
      <c r="E729" s="22">
        <v>215347053</v>
      </c>
      <c r="F729" s="52" t="s">
        <v>869</v>
      </c>
      <c r="G729" s="24">
        <v>0</v>
      </c>
      <c r="H729" s="24">
        <v>0</v>
      </c>
      <c r="I729" s="3">
        <v>1049032528</v>
      </c>
      <c r="J729" s="3">
        <v>1037847449</v>
      </c>
      <c r="K729" s="3"/>
      <c r="L729" s="3"/>
      <c r="M729" s="3"/>
      <c r="N729" s="3"/>
      <c r="O729" s="3"/>
      <c r="P729" s="25">
        <v>2086879977</v>
      </c>
      <c r="Q729" s="26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262258131</v>
      </c>
      <c r="X729" s="3">
        <v>1037847449</v>
      </c>
      <c r="Y729" s="3">
        <v>0</v>
      </c>
      <c r="Z729" s="3">
        <v>0</v>
      </c>
      <c r="AA729" s="3">
        <v>0</v>
      </c>
      <c r="AB729" s="3"/>
      <c r="AC729" s="27">
        <v>1300105580</v>
      </c>
      <c r="AD729" s="28">
        <v>786774397</v>
      </c>
      <c r="AE729" s="135"/>
    </row>
    <row r="730" spans="1:31" x14ac:dyDescent="0.25">
      <c r="A730" s="29">
        <v>718</v>
      </c>
      <c r="B730" s="52"/>
      <c r="C730" s="134" t="str">
        <f>VLOOKUP(D730,[1]Hoja1!$A$2:$B$1115,2,0)</f>
        <v>47058</v>
      </c>
      <c r="D730" s="22">
        <v>891702186</v>
      </c>
      <c r="E730" s="22">
        <v>215847058</v>
      </c>
      <c r="F730" s="52" t="s">
        <v>870</v>
      </c>
      <c r="G730" s="24">
        <v>0</v>
      </c>
      <c r="H730" s="24">
        <v>0</v>
      </c>
      <c r="I730" s="3">
        <v>1250487104</v>
      </c>
      <c r="J730" s="3">
        <v>1135232523</v>
      </c>
      <c r="K730" s="3"/>
      <c r="L730" s="3"/>
      <c r="M730" s="3"/>
      <c r="N730" s="3"/>
      <c r="O730" s="3"/>
      <c r="P730" s="25">
        <v>2385719627</v>
      </c>
      <c r="Q730" s="26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312621777</v>
      </c>
      <c r="X730" s="3">
        <v>1135232523</v>
      </c>
      <c r="Y730" s="3">
        <v>0</v>
      </c>
      <c r="Z730" s="3">
        <v>0</v>
      </c>
      <c r="AA730" s="3">
        <v>0</v>
      </c>
      <c r="AB730" s="3"/>
      <c r="AC730" s="27">
        <v>1447854300</v>
      </c>
      <c r="AD730" s="28">
        <v>937865327</v>
      </c>
      <c r="AE730" s="135"/>
    </row>
    <row r="731" spans="1:31" x14ac:dyDescent="0.25">
      <c r="A731" s="20">
        <v>719</v>
      </c>
      <c r="B731" s="52"/>
      <c r="C731" s="134" t="str">
        <f>VLOOKUP(D731,[1]Hoja1!$A$2:$B$1115,2,0)</f>
        <v>47161</v>
      </c>
      <c r="D731" s="22">
        <v>891780042</v>
      </c>
      <c r="E731" s="22">
        <v>216147161</v>
      </c>
      <c r="F731" s="52" t="s">
        <v>871</v>
      </c>
      <c r="G731" s="24">
        <v>0</v>
      </c>
      <c r="H731" s="24">
        <v>0</v>
      </c>
      <c r="I731" s="3">
        <v>271389972</v>
      </c>
      <c r="J731" s="3">
        <v>230513718</v>
      </c>
      <c r="K731" s="3"/>
      <c r="L731" s="3"/>
      <c r="M731" s="3"/>
      <c r="N731" s="3"/>
      <c r="O731" s="3"/>
      <c r="P731" s="25">
        <v>501903690</v>
      </c>
      <c r="Q731" s="26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67847493</v>
      </c>
      <c r="X731" s="3">
        <v>230513718</v>
      </c>
      <c r="Y731" s="3">
        <v>0</v>
      </c>
      <c r="Z731" s="3">
        <v>0</v>
      </c>
      <c r="AA731" s="3">
        <v>0</v>
      </c>
      <c r="AB731" s="3"/>
      <c r="AC731" s="27">
        <v>298361211</v>
      </c>
      <c r="AD731" s="28">
        <v>203542479</v>
      </c>
      <c r="AE731" s="135"/>
    </row>
    <row r="732" spans="1:31" x14ac:dyDescent="0.25">
      <c r="A732" s="29">
        <v>720</v>
      </c>
      <c r="B732" s="52"/>
      <c r="C732" s="134" t="str">
        <f>VLOOKUP(D732,[1]Hoja1!$A$2:$B$1115,2,0)</f>
        <v>47170</v>
      </c>
      <c r="D732" s="22">
        <v>800071934</v>
      </c>
      <c r="E732" s="22">
        <v>217047170</v>
      </c>
      <c r="F732" s="52" t="s">
        <v>872</v>
      </c>
      <c r="G732" s="24">
        <v>0</v>
      </c>
      <c r="H732" s="24">
        <v>0</v>
      </c>
      <c r="I732" s="3">
        <v>835594096</v>
      </c>
      <c r="J732" s="3">
        <v>672345857</v>
      </c>
      <c r="K732" s="3"/>
      <c r="L732" s="3"/>
      <c r="M732" s="3"/>
      <c r="N732" s="3"/>
      <c r="O732" s="3"/>
      <c r="P732" s="25">
        <v>1507939953</v>
      </c>
      <c r="Q732" s="26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208898523</v>
      </c>
      <c r="X732" s="3">
        <v>672345857</v>
      </c>
      <c r="Y732" s="3">
        <v>0</v>
      </c>
      <c r="Z732" s="3">
        <v>0</v>
      </c>
      <c r="AA732" s="3">
        <v>0</v>
      </c>
      <c r="AB732" s="3"/>
      <c r="AC732" s="27">
        <v>881244380</v>
      </c>
      <c r="AD732" s="28">
        <v>626695573</v>
      </c>
      <c r="AE732" s="135"/>
    </row>
    <row r="733" spans="1:31" x14ac:dyDescent="0.25">
      <c r="A733" s="20">
        <v>721</v>
      </c>
      <c r="B733" s="52"/>
      <c r="C733" s="134" t="str">
        <f>VLOOKUP(D733,[1]Hoja1!$A$2:$B$1115,2,0)</f>
        <v>47205</v>
      </c>
      <c r="D733" s="22">
        <v>819003225</v>
      </c>
      <c r="E733" s="22">
        <v>210547205</v>
      </c>
      <c r="F733" s="52" t="s">
        <v>310</v>
      </c>
      <c r="G733" s="24">
        <v>0</v>
      </c>
      <c r="H733" s="24">
        <v>0</v>
      </c>
      <c r="I733" s="3">
        <v>311993028</v>
      </c>
      <c r="J733" s="3">
        <v>271832323</v>
      </c>
      <c r="K733" s="3"/>
      <c r="L733" s="3"/>
      <c r="M733" s="3"/>
      <c r="N733" s="3"/>
      <c r="O733" s="3"/>
      <c r="P733" s="25">
        <v>583825351</v>
      </c>
      <c r="Q733" s="26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77998257</v>
      </c>
      <c r="X733" s="3">
        <v>271832323</v>
      </c>
      <c r="Y733" s="3">
        <v>0</v>
      </c>
      <c r="Z733" s="3">
        <v>0</v>
      </c>
      <c r="AA733" s="3">
        <v>0</v>
      </c>
      <c r="AB733" s="3"/>
      <c r="AC733" s="27">
        <v>349830580</v>
      </c>
      <c r="AD733" s="28">
        <v>233994771</v>
      </c>
      <c r="AE733" s="135"/>
    </row>
    <row r="734" spans="1:31" x14ac:dyDescent="0.25">
      <c r="A734" s="29">
        <v>722</v>
      </c>
      <c r="B734" s="52"/>
      <c r="C734" s="134" t="str">
        <f>VLOOKUP(D734,[1]Hoja1!$A$2:$B$1115,2,0)</f>
        <v>47245</v>
      </c>
      <c r="D734" s="22">
        <v>891780044</v>
      </c>
      <c r="E734" s="22">
        <v>214547245</v>
      </c>
      <c r="F734" s="52" t="s">
        <v>873</v>
      </c>
      <c r="G734" s="24">
        <v>0</v>
      </c>
      <c r="H734" s="24">
        <v>0</v>
      </c>
      <c r="I734" s="3">
        <v>2384335904</v>
      </c>
      <c r="J734" s="3">
        <v>2243151538</v>
      </c>
      <c r="K734" s="3"/>
      <c r="L734" s="3"/>
      <c r="M734" s="3"/>
      <c r="N734" s="3"/>
      <c r="O734" s="3"/>
      <c r="P734" s="25">
        <v>4627487442</v>
      </c>
      <c r="Q734" s="26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596083977</v>
      </c>
      <c r="X734" s="3">
        <v>2243151538</v>
      </c>
      <c r="Y734" s="3">
        <v>0</v>
      </c>
      <c r="Z734" s="3">
        <v>0</v>
      </c>
      <c r="AA734" s="3">
        <v>0</v>
      </c>
      <c r="AB734" s="3"/>
      <c r="AC734" s="27">
        <v>2839235515</v>
      </c>
      <c r="AD734" s="28">
        <v>1788251927</v>
      </c>
      <c r="AE734" s="135"/>
    </row>
    <row r="735" spans="1:31" x14ac:dyDescent="0.25">
      <c r="A735" s="20">
        <v>723</v>
      </c>
      <c r="B735" s="52"/>
      <c r="C735" s="134" t="str">
        <f>VLOOKUP(D735,[1]Hoja1!$A$2:$B$1115,2,0)</f>
        <v>47258</v>
      </c>
      <c r="D735" s="22">
        <v>891780049</v>
      </c>
      <c r="E735" s="22">
        <v>215847258</v>
      </c>
      <c r="F735" s="52" t="s">
        <v>874</v>
      </c>
      <c r="G735" s="24">
        <v>0</v>
      </c>
      <c r="H735" s="24">
        <v>0</v>
      </c>
      <c r="I735" s="3">
        <v>486767712</v>
      </c>
      <c r="J735" s="3">
        <v>477241286</v>
      </c>
      <c r="K735" s="3"/>
      <c r="L735" s="3"/>
      <c r="M735" s="3"/>
      <c r="N735" s="3"/>
      <c r="O735" s="3"/>
      <c r="P735" s="25">
        <v>964008998</v>
      </c>
      <c r="Q735" s="26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121691928</v>
      </c>
      <c r="X735" s="3">
        <v>477241286</v>
      </c>
      <c r="Y735" s="3">
        <v>0</v>
      </c>
      <c r="Z735" s="3">
        <v>0</v>
      </c>
      <c r="AA735" s="3">
        <v>0</v>
      </c>
      <c r="AB735" s="3"/>
      <c r="AC735" s="27">
        <v>598933214</v>
      </c>
      <c r="AD735" s="28">
        <v>365075784</v>
      </c>
      <c r="AE735" s="135"/>
    </row>
    <row r="736" spans="1:31" x14ac:dyDescent="0.25">
      <c r="A736" s="29">
        <v>724</v>
      </c>
      <c r="B736" s="52"/>
      <c r="C736" s="134" t="str">
        <f>VLOOKUP(D736,[1]Hoja1!$A$2:$B$1115,2,0)</f>
        <v>47268</v>
      </c>
      <c r="D736" s="22">
        <v>819000925</v>
      </c>
      <c r="E736" s="22">
        <v>216847268</v>
      </c>
      <c r="F736" s="52" t="s">
        <v>875</v>
      </c>
      <c r="G736" s="24">
        <v>0</v>
      </c>
      <c r="H736" s="24">
        <v>0</v>
      </c>
      <c r="I736" s="3">
        <v>860002624</v>
      </c>
      <c r="J736" s="3">
        <v>740567120</v>
      </c>
      <c r="K736" s="3"/>
      <c r="L736" s="3"/>
      <c r="M736" s="3"/>
      <c r="N736" s="3"/>
      <c r="O736" s="3"/>
      <c r="P736" s="25">
        <v>1600569744</v>
      </c>
      <c r="Q736" s="26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215000655</v>
      </c>
      <c r="X736" s="3">
        <v>740567120</v>
      </c>
      <c r="Y736" s="3">
        <v>0</v>
      </c>
      <c r="Z736" s="3">
        <v>0</v>
      </c>
      <c r="AA736" s="3">
        <v>0</v>
      </c>
      <c r="AB736" s="3"/>
      <c r="AC736" s="27">
        <v>955567775</v>
      </c>
      <c r="AD736" s="28">
        <v>645001969</v>
      </c>
      <c r="AE736" s="135"/>
    </row>
    <row r="737" spans="1:31" x14ac:dyDescent="0.25">
      <c r="A737" s="20">
        <v>725</v>
      </c>
      <c r="B737" s="52"/>
      <c r="C737" s="134" t="str">
        <f>VLOOKUP(D737,[1]Hoja1!$A$2:$B$1115,2,0)</f>
        <v>47288</v>
      </c>
      <c r="D737" s="22">
        <v>891780045</v>
      </c>
      <c r="E737" s="22">
        <v>218847288</v>
      </c>
      <c r="F737" s="52" t="s">
        <v>876</v>
      </c>
      <c r="G737" s="24">
        <v>0</v>
      </c>
      <c r="H737" s="24">
        <v>0</v>
      </c>
      <c r="I737" s="3">
        <v>1975481504</v>
      </c>
      <c r="J737" s="3">
        <v>1829251092</v>
      </c>
      <c r="K737" s="3"/>
      <c r="L737" s="3"/>
      <c r="M737" s="3"/>
      <c r="N737" s="3"/>
      <c r="O737" s="3"/>
      <c r="P737" s="25">
        <v>3804732596</v>
      </c>
      <c r="Q737" s="26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493870377</v>
      </c>
      <c r="X737" s="3">
        <v>1641615384</v>
      </c>
      <c r="Y737" s="3">
        <v>0</v>
      </c>
      <c r="Z737" s="3">
        <v>0</v>
      </c>
      <c r="AA737" s="3">
        <v>0</v>
      </c>
      <c r="AB737" s="3"/>
      <c r="AC737" s="27">
        <v>2135485761</v>
      </c>
      <c r="AD737" s="28">
        <v>1669246835</v>
      </c>
      <c r="AE737" s="135"/>
    </row>
    <row r="738" spans="1:31" x14ac:dyDescent="0.25">
      <c r="A738" s="29">
        <v>726</v>
      </c>
      <c r="B738" s="52"/>
      <c r="C738" s="134" t="str">
        <f>VLOOKUP(D738,[1]Hoja1!$A$2:$B$1115,2,0)</f>
        <v>47318</v>
      </c>
      <c r="D738" s="22">
        <v>891780047</v>
      </c>
      <c r="E738" s="22">
        <v>211847318</v>
      </c>
      <c r="F738" s="52" t="s">
        <v>877</v>
      </c>
      <c r="G738" s="24">
        <v>0</v>
      </c>
      <c r="H738" s="24">
        <v>0</v>
      </c>
      <c r="I738" s="3">
        <v>988605312</v>
      </c>
      <c r="J738" s="3">
        <v>869774697</v>
      </c>
      <c r="K738" s="3"/>
      <c r="L738" s="3"/>
      <c r="M738" s="3"/>
      <c r="N738" s="3"/>
      <c r="O738" s="3"/>
      <c r="P738" s="25">
        <v>1858380009</v>
      </c>
      <c r="Q738" s="26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247151328</v>
      </c>
      <c r="X738" s="3">
        <v>812000286</v>
      </c>
      <c r="Y738" s="3">
        <v>0</v>
      </c>
      <c r="Z738" s="3">
        <v>0</v>
      </c>
      <c r="AA738" s="3">
        <v>0</v>
      </c>
      <c r="AB738" s="3"/>
      <c r="AC738" s="27">
        <v>1059151614</v>
      </c>
      <c r="AD738" s="28">
        <v>799228395</v>
      </c>
      <c r="AE738" s="135"/>
    </row>
    <row r="739" spans="1:31" x14ac:dyDescent="0.25">
      <c r="A739" s="20">
        <v>727</v>
      </c>
      <c r="B739" s="52"/>
      <c r="C739" s="134" t="str">
        <f>VLOOKUP(D739,[1]Hoja1!$A$2:$B$1115,2,0)</f>
        <v>47460</v>
      </c>
      <c r="D739" s="22">
        <v>819003849</v>
      </c>
      <c r="E739" s="22">
        <v>216047460</v>
      </c>
      <c r="F739" s="52" t="s">
        <v>878</v>
      </c>
      <c r="G739" s="24">
        <v>0</v>
      </c>
      <c r="H739" s="24">
        <v>0</v>
      </c>
      <c r="I739" s="3">
        <v>1420608272</v>
      </c>
      <c r="J739" s="3">
        <v>1014182617</v>
      </c>
      <c r="K739" s="3"/>
      <c r="L739" s="3"/>
      <c r="M739" s="3"/>
      <c r="N739" s="3"/>
      <c r="O739" s="3"/>
      <c r="P739" s="25">
        <v>2434790889</v>
      </c>
      <c r="Q739" s="26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355152069</v>
      </c>
      <c r="X739" s="3">
        <v>1014182617</v>
      </c>
      <c r="Y739" s="3">
        <v>0</v>
      </c>
      <c r="Z739" s="3">
        <v>0</v>
      </c>
      <c r="AA739" s="3">
        <v>0</v>
      </c>
      <c r="AB739" s="3"/>
      <c r="AC739" s="27">
        <v>1369334686</v>
      </c>
      <c r="AD739" s="28">
        <v>1065456203</v>
      </c>
      <c r="AE739" s="135"/>
    </row>
    <row r="740" spans="1:31" x14ac:dyDescent="0.25">
      <c r="A740" s="29">
        <v>728</v>
      </c>
      <c r="B740" s="52"/>
      <c r="C740" s="134" t="str">
        <f>VLOOKUP(D740,[1]Hoja1!$A$2:$B$1115,2,0)</f>
        <v>47541</v>
      </c>
      <c r="D740" s="22">
        <v>891780048</v>
      </c>
      <c r="E740" s="22">
        <v>214147541</v>
      </c>
      <c r="F740" s="52" t="s">
        <v>879</v>
      </c>
      <c r="G740" s="24">
        <v>0</v>
      </c>
      <c r="H740" s="24">
        <v>0</v>
      </c>
      <c r="I740" s="3">
        <v>278178332</v>
      </c>
      <c r="J740" s="3">
        <v>269329940</v>
      </c>
      <c r="K740" s="3"/>
      <c r="L740" s="3"/>
      <c r="M740" s="3"/>
      <c r="N740" s="3"/>
      <c r="O740" s="3"/>
      <c r="P740" s="25">
        <v>547508272</v>
      </c>
      <c r="Q740" s="26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69544584</v>
      </c>
      <c r="X740" s="3">
        <v>269329940</v>
      </c>
      <c r="Y740" s="3">
        <v>0</v>
      </c>
      <c r="Z740" s="3">
        <v>0</v>
      </c>
      <c r="AA740" s="3">
        <v>0</v>
      </c>
      <c r="AB740" s="3"/>
      <c r="AC740" s="27">
        <v>338874524</v>
      </c>
      <c r="AD740" s="28">
        <v>208633748</v>
      </c>
      <c r="AE740" s="135"/>
    </row>
    <row r="741" spans="1:31" x14ac:dyDescent="0.25">
      <c r="A741" s="20">
        <v>729</v>
      </c>
      <c r="B741" s="52"/>
      <c r="C741" s="134" t="str">
        <f>VLOOKUP(D741,[1]Hoja1!$A$2:$B$1115,2,0)</f>
        <v>47545</v>
      </c>
      <c r="D741" s="22">
        <v>819000985</v>
      </c>
      <c r="E741" s="22">
        <v>214547545</v>
      </c>
      <c r="F741" s="52" t="s">
        <v>880</v>
      </c>
      <c r="G741" s="24">
        <v>0</v>
      </c>
      <c r="H741" s="24">
        <v>0</v>
      </c>
      <c r="I741" s="3">
        <v>719208704</v>
      </c>
      <c r="J741" s="3">
        <v>593525439</v>
      </c>
      <c r="K741" s="3"/>
      <c r="L741" s="3"/>
      <c r="M741" s="3"/>
      <c r="N741" s="3"/>
      <c r="O741" s="3"/>
      <c r="P741" s="25">
        <v>1312734143</v>
      </c>
      <c r="Q741" s="26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179802177</v>
      </c>
      <c r="X741" s="3">
        <v>593525439</v>
      </c>
      <c r="Y741" s="3">
        <v>0</v>
      </c>
      <c r="Z741" s="3">
        <v>0</v>
      </c>
      <c r="AA741" s="3">
        <v>0</v>
      </c>
      <c r="AB741" s="3"/>
      <c r="AC741" s="27">
        <v>773327616</v>
      </c>
      <c r="AD741" s="28">
        <v>539406527</v>
      </c>
      <c r="AE741" s="135"/>
    </row>
    <row r="742" spans="1:31" x14ac:dyDescent="0.25">
      <c r="A742" s="29">
        <v>730</v>
      </c>
      <c r="B742" s="52"/>
      <c r="C742" s="134" t="str">
        <f>VLOOKUP(D742,[1]Hoja1!$A$2:$B$1115,2,0)</f>
        <v>47551</v>
      </c>
      <c r="D742" s="22">
        <v>891780050</v>
      </c>
      <c r="E742" s="22">
        <v>215147551</v>
      </c>
      <c r="F742" s="52" t="s">
        <v>881</v>
      </c>
      <c r="G742" s="24">
        <v>0</v>
      </c>
      <c r="H742" s="24">
        <v>0</v>
      </c>
      <c r="I742" s="3">
        <v>1078071664</v>
      </c>
      <c r="J742" s="3">
        <v>963414529</v>
      </c>
      <c r="K742" s="3"/>
      <c r="L742" s="3"/>
      <c r="M742" s="3"/>
      <c r="N742" s="3"/>
      <c r="O742" s="3"/>
      <c r="P742" s="25">
        <v>2041486193</v>
      </c>
      <c r="Q742" s="26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269517915</v>
      </c>
      <c r="X742" s="3">
        <v>963414529</v>
      </c>
      <c r="Y742" s="3">
        <v>0</v>
      </c>
      <c r="Z742" s="3">
        <v>0</v>
      </c>
      <c r="AA742" s="3">
        <v>0</v>
      </c>
      <c r="AB742" s="3"/>
      <c r="AC742" s="27">
        <v>1232932444</v>
      </c>
      <c r="AD742" s="28">
        <v>808553749</v>
      </c>
      <c r="AE742" s="135"/>
    </row>
    <row r="743" spans="1:31" x14ac:dyDescent="0.25">
      <c r="A743" s="20">
        <v>731</v>
      </c>
      <c r="B743" s="52"/>
      <c r="C743" s="134" t="str">
        <f>VLOOKUP(D743,[1]Hoja1!$A$2:$B$1115,2,0)</f>
        <v>47555</v>
      </c>
      <c r="D743" s="22">
        <v>891780051</v>
      </c>
      <c r="E743" s="22">
        <v>215547555</v>
      </c>
      <c r="F743" s="52" t="s">
        <v>882</v>
      </c>
      <c r="G743" s="24">
        <v>0</v>
      </c>
      <c r="H743" s="24">
        <v>0</v>
      </c>
      <c r="I743" s="3">
        <v>2017192192</v>
      </c>
      <c r="J743" s="3">
        <v>1751132033</v>
      </c>
      <c r="K743" s="3"/>
      <c r="L743" s="3"/>
      <c r="M743" s="3"/>
      <c r="N743" s="3"/>
      <c r="O743" s="3"/>
      <c r="P743" s="25">
        <v>3768324225</v>
      </c>
      <c r="Q743" s="26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504298047</v>
      </c>
      <c r="X743" s="3">
        <v>1751132033</v>
      </c>
      <c r="Y743" s="3">
        <v>0</v>
      </c>
      <c r="Z743" s="3">
        <v>0</v>
      </c>
      <c r="AA743" s="3">
        <v>0</v>
      </c>
      <c r="AB743" s="3"/>
      <c r="AC743" s="27">
        <v>2255430080</v>
      </c>
      <c r="AD743" s="28">
        <v>1512894145</v>
      </c>
      <c r="AE743" s="135"/>
    </row>
    <row r="744" spans="1:31" x14ac:dyDescent="0.25">
      <c r="A744" s="29">
        <v>732</v>
      </c>
      <c r="B744" s="52"/>
      <c r="C744" s="134" t="str">
        <f>VLOOKUP(D744,[1]Hoja1!$A$2:$B$1115,2,0)</f>
        <v>47570</v>
      </c>
      <c r="D744" s="22">
        <v>891703045</v>
      </c>
      <c r="E744" s="22">
        <v>217047570</v>
      </c>
      <c r="F744" s="52" t="s">
        <v>883</v>
      </c>
      <c r="G744" s="24">
        <v>0</v>
      </c>
      <c r="H744" s="24">
        <v>0</v>
      </c>
      <c r="I744" s="3">
        <v>1154937184</v>
      </c>
      <c r="J744" s="3">
        <v>916834368</v>
      </c>
      <c r="K744" s="3"/>
      <c r="L744" s="3"/>
      <c r="M744" s="3"/>
      <c r="N744" s="3"/>
      <c r="O744" s="3"/>
      <c r="P744" s="25">
        <v>2071771552</v>
      </c>
      <c r="Q744" s="26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288734295</v>
      </c>
      <c r="X744" s="3">
        <v>916834368</v>
      </c>
      <c r="Y744" s="3">
        <v>0</v>
      </c>
      <c r="Z744" s="3">
        <v>0</v>
      </c>
      <c r="AA744" s="3">
        <v>0</v>
      </c>
      <c r="AB744" s="3"/>
      <c r="AC744" s="27">
        <v>1205568663</v>
      </c>
      <c r="AD744" s="28">
        <v>866202889</v>
      </c>
      <c r="AE744" s="135"/>
    </row>
    <row r="745" spans="1:31" x14ac:dyDescent="0.25">
      <c r="A745" s="20">
        <v>733</v>
      </c>
      <c r="B745" s="52"/>
      <c r="C745" s="134" t="str">
        <f>VLOOKUP(D745,[1]Hoja1!$A$2:$B$1115,2,0)</f>
        <v>47605</v>
      </c>
      <c r="D745" s="22">
        <v>891780052</v>
      </c>
      <c r="E745" s="22">
        <v>210547605</v>
      </c>
      <c r="F745" s="52" t="s">
        <v>884</v>
      </c>
      <c r="G745" s="24">
        <v>0</v>
      </c>
      <c r="H745" s="24">
        <v>0</v>
      </c>
      <c r="I745" s="3">
        <v>204631420</v>
      </c>
      <c r="J745" s="3">
        <v>182342890</v>
      </c>
      <c r="K745" s="3"/>
      <c r="L745" s="3"/>
      <c r="M745" s="3"/>
      <c r="N745" s="3"/>
      <c r="O745" s="3"/>
      <c r="P745" s="25">
        <v>386974310</v>
      </c>
      <c r="Q745" s="26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51157854</v>
      </c>
      <c r="X745" s="3">
        <v>182342890</v>
      </c>
      <c r="Y745" s="3">
        <v>0</v>
      </c>
      <c r="Z745" s="3">
        <v>0</v>
      </c>
      <c r="AA745" s="3">
        <v>0</v>
      </c>
      <c r="AB745" s="3"/>
      <c r="AC745" s="27">
        <v>233500744</v>
      </c>
      <c r="AD745" s="28">
        <v>153473566</v>
      </c>
      <c r="AE745" s="135"/>
    </row>
    <row r="746" spans="1:31" x14ac:dyDescent="0.25">
      <c r="A746" s="29">
        <v>734</v>
      </c>
      <c r="B746" s="52"/>
      <c r="C746" s="134" t="str">
        <f>VLOOKUP(D746,[1]Hoja1!$A$2:$B$1115,2,0)</f>
        <v>47660</v>
      </c>
      <c r="D746" s="22">
        <v>819003224</v>
      </c>
      <c r="E746" s="22">
        <v>216047660</v>
      </c>
      <c r="F746" s="52" t="s">
        <v>885</v>
      </c>
      <c r="G746" s="24">
        <v>0</v>
      </c>
      <c r="H746" s="24">
        <v>0</v>
      </c>
      <c r="I746" s="3">
        <v>1031101424</v>
      </c>
      <c r="J746" s="3">
        <v>802380487</v>
      </c>
      <c r="K746" s="3"/>
      <c r="L746" s="3"/>
      <c r="M746" s="3"/>
      <c r="N746" s="3"/>
      <c r="O746" s="3"/>
      <c r="P746" s="25">
        <v>1833481911</v>
      </c>
      <c r="Q746" s="26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257775357</v>
      </c>
      <c r="X746" s="3">
        <v>802380487</v>
      </c>
      <c r="Y746" s="3">
        <v>0</v>
      </c>
      <c r="Z746" s="3">
        <v>0</v>
      </c>
      <c r="AA746" s="3">
        <v>0</v>
      </c>
      <c r="AB746" s="3"/>
      <c r="AC746" s="27">
        <v>1060155844</v>
      </c>
      <c r="AD746" s="28">
        <v>773326067</v>
      </c>
      <c r="AE746" s="135"/>
    </row>
    <row r="747" spans="1:31" x14ac:dyDescent="0.25">
      <c r="A747" s="20">
        <v>735</v>
      </c>
      <c r="B747" s="52"/>
      <c r="C747" s="134" t="str">
        <f>VLOOKUP(D747,[1]Hoja1!$A$2:$B$1115,2,0)</f>
        <v>47675</v>
      </c>
      <c r="D747" s="22">
        <v>891780053</v>
      </c>
      <c r="E747" s="22">
        <v>217547675</v>
      </c>
      <c r="F747" s="52" t="s">
        <v>589</v>
      </c>
      <c r="G747" s="24">
        <v>0</v>
      </c>
      <c r="H747" s="24">
        <v>0</v>
      </c>
      <c r="I747" s="3">
        <v>245760216</v>
      </c>
      <c r="J747" s="3">
        <v>259854208</v>
      </c>
      <c r="K747" s="3"/>
      <c r="L747" s="3"/>
      <c r="M747" s="3"/>
      <c r="N747" s="3"/>
      <c r="O747" s="3"/>
      <c r="P747" s="25">
        <v>505614424</v>
      </c>
      <c r="Q747" s="26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61440054</v>
      </c>
      <c r="X747" s="3">
        <v>259854208</v>
      </c>
      <c r="Y747" s="3">
        <v>0</v>
      </c>
      <c r="Z747" s="3">
        <v>0</v>
      </c>
      <c r="AA747" s="3">
        <v>0</v>
      </c>
      <c r="AB747" s="3"/>
      <c r="AC747" s="27">
        <v>321294262</v>
      </c>
      <c r="AD747" s="28">
        <v>184320162</v>
      </c>
      <c r="AE747" s="135"/>
    </row>
    <row r="748" spans="1:31" x14ac:dyDescent="0.25">
      <c r="A748" s="29">
        <v>736</v>
      </c>
      <c r="B748" s="52"/>
      <c r="C748" s="134" t="str">
        <f>VLOOKUP(D748,[1]Hoja1!$A$2:$B$1115,2,0)</f>
        <v>47692</v>
      </c>
      <c r="D748" s="22">
        <v>891780054</v>
      </c>
      <c r="E748" s="22">
        <v>219247692</v>
      </c>
      <c r="F748" s="52" t="s">
        <v>636</v>
      </c>
      <c r="G748" s="24">
        <v>0</v>
      </c>
      <c r="H748" s="24">
        <v>0</v>
      </c>
      <c r="I748" s="3">
        <v>997797440</v>
      </c>
      <c r="J748" s="3">
        <v>937598356</v>
      </c>
      <c r="K748" s="3"/>
      <c r="L748" s="3"/>
      <c r="M748" s="3"/>
      <c r="N748" s="3"/>
      <c r="O748" s="3"/>
      <c r="P748" s="25">
        <v>1935395796</v>
      </c>
      <c r="Q748" s="26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249449361</v>
      </c>
      <c r="X748" s="3">
        <v>937598356</v>
      </c>
      <c r="Y748" s="3">
        <v>0</v>
      </c>
      <c r="Z748" s="3">
        <v>0</v>
      </c>
      <c r="AA748" s="3">
        <v>0</v>
      </c>
      <c r="AB748" s="3"/>
      <c r="AC748" s="27">
        <v>1187047717</v>
      </c>
      <c r="AD748" s="28">
        <v>748348079</v>
      </c>
      <c r="AE748" s="135"/>
    </row>
    <row r="749" spans="1:31" x14ac:dyDescent="0.25">
      <c r="A749" s="20">
        <v>737</v>
      </c>
      <c r="B749" s="52"/>
      <c r="C749" s="134" t="str">
        <f>VLOOKUP(D749,[1]Hoja1!$A$2:$B$1115,2,0)</f>
        <v>47703</v>
      </c>
      <c r="D749" s="22">
        <v>891780055</v>
      </c>
      <c r="E749" s="22">
        <v>210347703</v>
      </c>
      <c r="F749" s="52" t="s">
        <v>886</v>
      </c>
      <c r="G749" s="24">
        <v>0</v>
      </c>
      <c r="H749" s="24">
        <v>0</v>
      </c>
      <c r="I749" s="3">
        <v>412530936</v>
      </c>
      <c r="J749" s="3">
        <v>463958960</v>
      </c>
      <c r="K749" s="3"/>
      <c r="L749" s="3"/>
      <c r="M749" s="3"/>
      <c r="N749" s="3"/>
      <c r="O749" s="3"/>
      <c r="P749" s="25">
        <v>876489896</v>
      </c>
      <c r="Q749" s="26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103132734</v>
      </c>
      <c r="X749" s="3">
        <v>463958960</v>
      </c>
      <c r="Y749" s="3">
        <v>0</v>
      </c>
      <c r="Z749" s="3">
        <v>0</v>
      </c>
      <c r="AA749" s="3">
        <v>0</v>
      </c>
      <c r="AB749" s="3"/>
      <c r="AC749" s="27">
        <v>567091694</v>
      </c>
      <c r="AD749" s="28">
        <v>309398202</v>
      </c>
      <c r="AE749" s="135"/>
    </row>
    <row r="750" spans="1:31" x14ac:dyDescent="0.25">
      <c r="A750" s="29">
        <v>738</v>
      </c>
      <c r="B750" s="52"/>
      <c r="C750" s="134" t="str">
        <f>VLOOKUP(D750,[1]Hoja1!$A$2:$B$1115,2,0)</f>
        <v>47707</v>
      </c>
      <c r="D750" s="22">
        <v>891780056</v>
      </c>
      <c r="E750" s="22">
        <v>210747707</v>
      </c>
      <c r="F750" s="52" t="s">
        <v>887</v>
      </c>
      <c r="G750" s="24">
        <v>0</v>
      </c>
      <c r="H750" s="24">
        <v>0</v>
      </c>
      <c r="I750" s="3">
        <v>876824880</v>
      </c>
      <c r="J750" s="3">
        <v>760892885</v>
      </c>
      <c r="K750" s="3"/>
      <c r="L750" s="3"/>
      <c r="M750" s="3"/>
      <c r="N750" s="3"/>
      <c r="O750" s="3"/>
      <c r="P750" s="25">
        <v>1637717765</v>
      </c>
      <c r="Q750" s="26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219206220</v>
      </c>
      <c r="X750" s="3">
        <v>760892885</v>
      </c>
      <c r="Y750" s="3">
        <v>0</v>
      </c>
      <c r="Z750" s="3">
        <v>0</v>
      </c>
      <c r="AA750" s="3">
        <v>0</v>
      </c>
      <c r="AB750" s="3"/>
      <c r="AC750" s="27">
        <v>980099105</v>
      </c>
      <c r="AD750" s="28">
        <v>657618660</v>
      </c>
      <c r="AE750" s="135"/>
    </row>
    <row r="751" spans="1:31" x14ac:dyDescent="0.25">
      <c r="A751" s="20">
        <v>739</v>
      </c>
      <c r="B751" s="52"/>
      <c r="C751" s="134" t="str">
        <f>VLOOKUP(D751,[1]Hoja1!$A$2:$B$1115,2,0)</f>
        <v>47720</v>
      </c>
      <c r="D751" s="22">
        <v>819003762</v>
      </c>
      <c r="E751" s="22">
        <v>212047720</v>
      </c>
      <c r="F751" s="52" t="s">
        <v>888</v>
      </c>
      <c r="G751" s="24">
        <v>0</v>
      </c>
      <c r="H751" s="24">
        <v>0</v>
      </c>
      <c r="I751" s="3">
        <v>439825224</v>
      </c>
      <c r="J751" s="3">
        <v>397749450</v>
      </c>
      <c r="K751" s="3"/>
      <c r="L751" s="3"/>
      <c r="M751" s="3"/>
      <c r="N751" s="3"/>
      <c r="O751" s="3"/>
      <c r="P751" s="25">
        <v>837574674</v>
      </c>
      <c r="Q751" s="26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109956306</v>
      </c>
      <c r="X751" s="3">
        <v>397749450</v>
      </c>
      <c r="Y751" s="3">
        <v>0</v>
      </c>
      <c r="Z751" s="3">
        <v>0</v>
      </c>
      <c r="AA751" s="3">
        <v>0</v>
      </c>
      <c r="AB751" s="3"/>
      <c r="AC751" s="27">
        <v>507705756</v>
      </c>
      <c r="AD751" s="28">
        <v>329868918</v>
      </c>
      <c r="AE751" s="135"/>
    </row>
    <row r="752" spans="1:31" x14ac:dyDescent="0.25">
      <c r="A752" s="29">
        <v>740</v>
      </c>
      <c r="B752" s="52"/>
      <c r="C752" s="134" t="str">
        <f>VLOOKUP(D752,[1]Hoja1!$A$2:$B$1115,2,0)</f>
        <v>47745</v>
      </c>
      <c r="D752" s="22">
        <v>891780103</v>
      </c>
      <c r="E752" s="22">
        <v>214547745</v>
      </c>
      <c r="F752" s="52" t="s">
        <v>889</v>
      </c>
      <c r="G752" s="24">
        <v>0</v>
      </c>
      <c r="H752" s="24">
        <v>0</v>
      </c>
      <c r="I752" s="3">
        <v>1040881248</v>
      </c>
      <c r="J752" s="3">
        <v>802848601</v>
      </c>
      <c r="K752" s="3"/>
      <c r="L752" s="3"/>
      <c r="M752" s="3"/>
      <c r="N752" s="3"/>
      <c r="O752" s="3"/>
      <c r="P752" s="25">
        <v>1843729849</v>
      </c>
      <c r="Q752" s="26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260220312</v>
      </c>
      <c r="X752" s="3">
        <v>802848601</v>
      </c>
      <c r="Y752" s="3">
        <v>0</v>
      </c>
      <c r="Z752" s="3">
        <v>0</v>
      </c>
      <c r="AA752" s="3">
        <v>0</v>
      </c>
      <c r="AB752" s="3"/>
      <c r="AC752" s="27">
        <v>1063068913</v>
      </c>
      <c r="AD752" s="28">
        <v>780660936</v>
      </c>
      <c r="AE752" s="135"/>
    </row>
    <row r="753" spans="1:31" x14ac:dyDescent="0.25">
      <c r="A753" s="20">
        <v>741</v>
      </c>
      <c r="B753" s="52"/>
      <c r="C753" s="134" t="str">
        <f>VLOOKUP(D753,[1]Hoja1!$A$2:$B$1115,2,0)</f>
        <v>47798</v>
      </c>
      <c r="D753" s="22">
        <v>891780057</v>
      </c>
      <c r="E753" s="22">
        <v>219847798</v>
      </c>
      <c r="F753" s="52" t="s">
        <v>890</v>
      </c>
      <c r="G753" s="24">
        <v>0</v>
      </c>
      <c r="H753" s="24">
        <v>0</v>
      </c>
      <c r="I753" s="3">
        <v>565010016</v>
      </c>
      <c r="J753" s="3">
        <v>525047871</v>
      </c>
      <c r="K753" s="3"/>
      <c r="L753" s="3"/>
      <c r="M753" s="3"/>
      <c r="N753" s="3"/>
      <c r="O753" s="3"/>
      <c r="P753" s="25">
        <v>1090057887</v>
      </c>
      <c r="Q753" s="26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141252504</v>
      </c>
      <c r="X753" s="3">
        <v>525047871</v>
      </c>
      <c r="Y753" s="3">
        <v>0</v>
      </c>
      <c r="Z753" s="3">
        <v>0</v>
      </c>
      <c r="AA753" s="3">
        <v>0</v>
      </c>
      <c r="AB753" s="3"/>
      <c r="AC753" s="27">
        <v>666300375</v>
      </c>
      <c r="AD753" s="28">
        <v>423757512</v>
      </c>
      <c r="AE753" s="135"/>
    </row>
    <row r="754" spans="1:31" x14ac:dyDescent="0.25">
      <c r="A754" s="29">
        <v>742</v>
      </c>
      <c r="B754" s="52"/>
      <c r="C754" s="134" t="str">
        <f>VLOOKUP(D754,[1]Hoja1!$A$2:$B$1115,2,0)</f>
        <v>47960</v>
      </c>
      <c r="D754" s="22">
        <v>819003760</v>
      </c>
      <c r="E754" s="22">
        <v>216047960</v>
      </c>
      <c r="F754" s="52" t="s">
        <v>891</v>
      </c>
      <c r="G754" s="24">
        <v>0</v>
      </c>
      <c r="H754" s="24">
        <v>0</v>
      </c>
      <c r="I754" s="3">
        <v>444569464</v>
      </c>
      <c r="J754" s="3">
        <v>328456753</v>
      </c>
      <c r="K754" s="3"/>
      <c r="L754" s="3"/>
      <c r="M754" s="3"/>
      <c r="N754" s="3"/>
      <c r="O754" s="3"/>
      <c r="P754" s="25">
        <v>773026217</v>
      </c>
      <c r="Q754" s="26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111142365</v>
      </c>
      <c r="X754" s="3">
        <v>328456753</v>
      </c>
      <c r="Y754" s="3">
        <v>0</v>
      </c>
      <c r="Z754" s="3">
        <v>0</v>
      </c>
      <c r="AA754" s="3">
        <v>0</v>
      </c>
      <c r="AB754" s="3"/>
      <c r="AC754" s="27">
        <v>439599118</v>
      </c>
      <c r="AD754" s="28">
        <v>333427099</v>
      </c>
      <c r="AE754" s="135"/>
    </row>
    <row r="755" spans="1:31" x14ac:dyDescent="0.25">
      <c r="A755" s="20">
        <v>743</v>
      </c>
      <c r="B755" s="52"/>
      <c r="C755" s="134" t="str">
        <f>VLOOKUP(D755,[1]Hoja1!$A$2:$B$1115,2,0)</f>
        <v>47980</v>
      </c>
      <c r="D755" s="22">
        <v>819003297</v>
      </c>
      <c r="E755" s="22">
        <v>218047980</v>
      </c>
      <c r="F755" s="52" t="s">
        <v>892</v>
      </c>
      <c r="G755" s="24">
        <v>0</v>
      </c>
      <c r="H755" s="24">
        <v>0</v>
      </c>
      <c r="I755" s="3">
        <v>2507657440</v>
      </c>
      <c r="J755" s="3">
        <v>2610077750</v>
      </c>
      <c r="K755" s="3"/>
      <c r="L755" s="3"/>
      <c r="M755" s="3"/>
      <c r="N755" s="3"/>
      <c r="O755" s="3"/>
      <c r="P755" s="25">
        <v>5117735190</v>
      </c>
      <c r="Q755" s="26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626914359</v>
      </c>
      <c r="X755" s="3">
        <v>2610077750</v>
      </c>
      <c r="Y755" s="3">
        <v>0</v>
      </c>
      <c r="Z755" s="3">
        <v>0</v>
      </c>
      <c r="AA755" s="3">
        <v>0</v>
      </c>
      <c r="AB755" s="3"/>
      <c r="AC755" s="27">
        <v>3236992109</v>
      </c>
      <c r="AD755" s="28">
        <v>1880743081</v>
      </c>
      <c r="AE755" s="135"/>
    </row>
    <row r="756" spans="1:31" x14ac:dyDescent="0.25">
      <c r="A756" s="29">
        <v>744</v>
      </c>
      <c r="B756" s="52"/>
      <c r="C756" s="134" t="str">
        <f>VLOOKUP(D756,[1]Hoja1!$A$2:$B$1115,2,0)</f>
        <v>50006</v>
      </c>
      <c r="D756" s="22">
        <v>892001457</v>
      </c>
      <c r="E756" s="22">
        <v>210650006</v>
      </c>
      <c r="F756" s="52" t="s">
        <v>893</v>
      </c>
      <c r="G756" s="24">
        <v>0</v>
      </c>
      <c r="H756" s="24">
        <v>0</v>
      </c>
      <c r="I756" s="3">
        <v>1302789824</v>
      </c>
      <c r="J756" s="3">
        <v>1361756205</v>
      </c>
      <c r="K756" s="3"/>
      <c r="L756" s="3"/>
      <c r="M756" s="3"/>
      <c r="N756" s="3"/>
      <c r="O756" s="3"/>
      <c r="P756" s="25">
        <v>2664546029</v>
      </c>
      <c r="Q756" s="26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325697457</v>
      </c>
      <c r="X756" s="3">
        <v>1361756205</v>
      </c>
      <c r="Y756" s="3">
        <v>0</v>
      </c>
      <c r="Z756" s="3">
        <v>0</v>
      </c>
      <c r="AA756" s="3">
        <v>0</v>
      </c>
      <c r="AB756" s="3"/>
      <c r="AC756" s="27">
        <v>1687453662</v>
      </c>
      <c r="AD756" s="28">
        <v>977092367</v>
      </c>
      <c r="AE756" s="135"/>
    </row>
    <row r="757" spans="1:31" x14ac:dyDescent="0.25">
      <c r="A757" s="20">
        <v>745</v>
      </c>
      <c r="B757" s="52"/>
      <c r="C757" s="134" t="str">
        <f>VLOOKUP(D757,[1]Hoja1!$A$2:$B$1115,2,0)</f>
        <v>50110</v>
      </c>
      <c r="D757" s="22">
        <v>800152577</v>
      </c>
      <c r="E757" s="22">
        <v>211050110</v>
      </c>
      <c r="F757" s="52" t="s">
        <v>894</v>
      </c>
      <c r="G757" s="24">
        <v>0</v>
      </c>
      <c r="H757" s="24">
        <v>0</v>
      </c>
      <c r="I757" s="3">
        <v>163936258</v>
      </c>
      <c r="J757" s="3">
        <v>202398172</v>
      </c>
      <c r="K757" s="3"/>
      <c r="L757" s="3"/>
      <c r="M757" s="3"/>
      <c r="N757" s="3"/>
      <c r="O757" s="3"/>
      <c r="P757" s="25">
        <v>366334430</v>
      </c>
      <c r="Q757" s="26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40984065</v>
      </c>
      <c r="X757" s="3">
        <v>202398172</v>
      </c>
      <c r="Y757" s="3">
        <v>0</v>
      </c>
      <c r="Z757" s="3">
        <v>0</v>
      </c>
      <c r="AA757" s="3">
        <v>0</v>
      </c>
      <c r="AB757" s="3"/>
      <c r="AC757" s="27">
        <v>243382237</v>
      </c>
      <c r="AD757" s="28">
        <v>122952193</v>
      </c>
      <c r="AE757" s="135"/>
    </row>
    <row r="758" spans="1:31" x14ac:dyDescent="0.25">
      <c r="A758" s="29">
        <v>746</v>
      </c>
      <c r="B758" s="52"/>
      <c r="C758" s="134" t="str">
        <f>VLOOKUP(D758,[1]Hoja1!$A$2:$B$1115,2,0)</f>
        <v>50124</v>
      </c>
      <c r="D758" s="22">
        <v>892099232</v>
      </c>
      <c r="E758" s="22">
        <v>212450124</v>
      </c>
      <c r="F758" s="52" t="s">
        <v>895</v>
      </c>
      <c r="G758" s="24">
        <v>0</v>
      </c>
      <c r="H758" s="24">
        <v>0</v>
      </c>
      <c r="I758" s="3">
        <v>196536384</v>
      </c>
      <c r="J758" s="3">
        <v>193855833</v>
      </c>
      <c r="K758" s="3"/>
      <c r="L758" s="3"/>
      <c r="M758" s="3"/>
      <c r="N758" s="3"/>
      <c r="O758" s="3"/>
      <c r="P758" s="25">
        <v>390392217</v>
      </c>
      <c r="Q758" s="26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49134096</v>
      </c>
      <c r="X758" s="3">
        <v>193855833</v>
      </c>
      <c r="Y758" s="3">
        <v>0</v>
      </c>
      <c r="Z758" s="3">
        <v>0</v>
      </c>
      <c r="AA758" s="3">
        <v>0</v>
      </c>
      <c r="AB758" s="3"/>
      <c r="AC758" s="27">
        <v>242989929</v>
      </c>
      <c r="AD758" s="28">
        <v>147402288</v>
      </c>
      <c r="AE758" s="135"/>
    </row>
    <row r="759" spans="1:31" x14ac:dyDescent="0.25">
      <c r="A759" s="20">
        <v>747</v>
      </c>
      <c r="B759" s="52"/>
      <c r="C759" s="134" t="str">
        <f>VLOOKUP(D759,[1]Hoja1!$A$2:$B$1115,2,0)</f>
        <v>50150</v>
      </c>
      <c r="D759" s="22">
        <v>800098190</v>
      </c>
      <c r="E759" s="22">
        <v>215050150</v>
      </c>
      <c r="F759" s="52" t="s">
        <v>896</v>
      </c>
      <c r="G759" s="24">
        <v>0</v>
      </c>
      <c r="H759" s="24">
        <v>0</v>
      </c>
      <c r="I759" s="3">
        <v>240998100</v>
      </c>
      <c r="J759" s="3">
        <v>327471323</v>
      </c>
      <c r="K759" s="3"/>
      <c r="L759" s="3"/>
      <c r="M759" s="3"/>
      <c r="N759" s="3"/>
      <c r="O759" s="3"/>
      <c r="P759" s="25">
        <v>568469423</v>
      </c>
      <c r="Q759" s="26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60249525</v>
      </c>
      <c r="X759" s="3">
        <v>327471323</v>
      </c>
      <c r="Y759" s="3">
        <v>0</v>
      </c>
      <c r="Z759" s="3">
        <v>0</v>
      </c>
      <c r="AA759" s="3">
        <v>0</v>
      </c>
      <c r="AB759" s="3"/>
      <c r="AC759" s="27">
        <v>387720848</v>
      </c>
      <c r="AD759" s="28">
        <v>180748575</v>
      </c>
      <c r="AE759" s="135"/>
    </row>
    <row r="760" spans="1:31" x14ac:dyDescent="0.25">
      <c r="A760" s="29">
        <v>748</v>
      </c>
      <c r="B760" s="52"/>
      <c r="C760" s="134" t="str">
        <f>VLOOKUP(D760,[1]Hoja1!$A$2:$B$1115,2,0)</f>
        <v>50223</v>
      </c>
      <c r="D760" s="22">
        <v>892000812</v>
      </c>
      <c r="E760" s="22">
        <v>212350223</v>
      </c>
      <c r="F760" s="52" t="s">
        <v>897</v>
      </c>
      <c r="G760" s="24">
        <v>0</v>
      </c>
      <c r="H760" s="24">
        <v>0</v>
      </c>
      <c r="I760" s="3">
        <v>111842628</v>
      </c>
      <c r="J760" s="3">
        <v>112118293</v>
      </c>
      <c r="K760" s="3"/>
      <c r="L760" s="3"/>
      <c r="M760" s="3"/>
      <c r="N760" s="3"/>
      <c r="O760" s="3"/>
      <c r="P760" s="25">
        <v>223960921</v>
      </c>
      <c r="Q760" s="26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27960657</v>
      </c>
      <c r="X760" s="3">
        <v>112118293</v>
      </c>
      <c r="Y760" s="3">
        <v>0</v>
      </c>
      <c r="Z760" s="3">
        <v>0</v>
      </c>
      <c r="AA760" s="3">
        <v>0</v>
      </c>
      <c r="AB760" s="3"/>
      <c r="AC760" s="27">
        <v>140078950</v>
      </c>
      <c r="AD760" s="28">
        <v>83881971</v>
      </c>
      <c r="AE760" s="135"/>
    </row>
    <row r="761" spans="1:31" x14ac:dyDescent="0.25">
      <c r="A761" s="20">
        <v>749</v>
      </c>
      <c r="B761" s="52"/>
      <c r="C761" s="134" t="str">
        <f>VLOOKUP(D761,[1]Hoja1!$A$2:$B$1115,2,0)</f>
        <v>50226</v>
      </c>
      <c r="D761" s="22">
        <v>892099184</v>
      </c>
      <c r="E761" s="22">
        <v>212650226</v>
      </c>
      <c r="F761" s="52" t="s">
        <v>898</v>
      </c>
      <c r="G761" s="24">
        <v>0</v>
      </c>
      <c r="H761" s="24">
        <v>0</v>
      </c>
      <c r="I761" s="3">
        <v>385837856</v>
      </c>
      <c r="J761" s="3">
        <v>472013606</v>
      </c>
      <c r="K761" s="3"/>
      <c r="L761" s="3"/>
      <c r="M761" s="3"/>
      <c r="N761" s="3"/>
      <c r="O761" s="3"/>
      <c r="P761" s="25">
        <v>857851462</v>
      </c>
      <c r="Q761" s="26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96459465</v>
      </c>
      <c r="X761" s="3">
        <v>472013606</v>
      </c>
      <c r="Y761" s="3">
        <v>0</v>
      </c>
      <c r="Z761" s="3">
        <v>0</v>
      </c>
      <c r="AA761" s="3">
        <v>0</v>
      </c>
      <c r="AB761" s="3"/>
      <c r="AC761" s="27">
        <v>568473071</v>
      </c>
      <c r="AD761" s="28">
        <v>289378391</v>
      </c>
      <c r="AE761" s="135"/>
    </row>
    <row r="762" spans="1:31" x14ac:dyDescent="0.25">
      <c r="A762" s="29">
        <v>750</v>
      </c>
      <c r="B762" s="52"/>
      <c r="C762" s="134" t="str">
        <f>VLOOKUP(D762,[1]Hoja1!$A$2:$B$1115,2,0)</f>
        <v>50245</v>
      </c>
      <c r="D762" s="22">
        <v>892099001</v>
      </c>
      <c r="E762" s="22">
        <v>214550245</v>
      </c>
      <c r="F762" s="52" t="s">
        <v>899</v>
      </c>
      <c r="G762" s="24">
        <v>0</v>
      </c>
      <c r="H762" s="24">
        <v>0</v>
      </c>
      <c r="I762" s="3">
        <v>33913691</v>
      </c>
      <c r="J762" s="3">
        <v>41984826</v>
      </c>
      <c r="K762" s="3"/>
      <c r="L762" s="3"/>
      <c r="M762" s="3"/>
      <c r="N762" s="3"/>
      <c r="O762" s="3"/>
      <c r="P762" s="25">
        <v>75898517</v>
      </c>
      <c r="Q762" s="26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8478423</v>
      </c>
      <c r="X762" s="3">
        <v>41984826</v>
      </c>
      <c r="Y762" s="3">
        <v>0</v>
      </c>
      <c r="Z762" s="3">
        <v>0</v>
      </c>
      <c r="AA762" s="3">
        <v>0</v>
      </c>
      <c r="AB762" s="3"/>
      <c r="AC762" s="27">
        <v>50463249</v>
      </c>
      <c r="AD762" s="28">
        <v>25435268</v>
      </c>
      <c r="AE762" s="135"/>
    </row>
    <row r="763" spans="1:31" x14ac:dyDescent="0.25">
      <c r="A763" s="20">
        <v>751</v>
      </c>
      <c r="B763" s="52"/>
      <c r="C763" s="134" t="str">
        <f>VLOOKUP(D763,[1]Hoja1!$A$2:$B$1115,2,0)</f>
        <v>50251</v>
      </c>
      <c r="D763" s="22">
        <v>892099278</v>
      </c>
      <c r="E763" s="22">
        <v>215150251</v>
      </c>
      <c r="F763" s="52" t="s">
        <v>900</v>
      </c>
      <c r="G763" s="24">
        <v>0</v>
      </c>
      <c r="H763" s="24">
        <v>0</v>
      </c>
      <c r="I763" s="3">
        <v>183736118</v>
      </c>
      <c r="J763" s="3">
        <v>174499882</v>
      </c>
      <c r="K763" s="3"/>
      <c r="L763" s="3"/>
      <c r="M763" s="3"/>
      <c r="N763" s="3"/>
      <c r="O763" s="3"/>
      <c r="P763" s="25">
        <v>358236000</v>
      </c>
      <c r="Q763" s="26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45934029</v>
      </c>
      <c r="X763" s="3">
        <v>174499882</v>
      </c>
      <c r="Y763" s="3">
        <v>0</v>
      </c>
      <c r="Z763" s="3">
        <v>0</v>
      </c>
      <c r="AA763" s="3">
        <v>0</v>
      </c>
      <c r="AB763" s="3"/>
      <c r="AC763" s="27">
        <v>220433911</v>
      </c>
      <c r="AD763" s="28">
        <v>137802089</v>
      </c>
      <c r="AE763" s="135"/>
    </row>
    <row r="764" spans="1:31" x14ac:dyDescent="0.25">
      <c r="A764" s="29">
        <v>752</v>
      </c>
      <c r="B764" s="52"/>
      <c r="C764" s="134" t="str">
        <f>VLOOKUP(D764,[1]Hoja1!$A$2:$B$1115,2,0)</f>
        <v>50270</v>
      </c>
      <c r="D764" s="22">
        <v>800255443</v>
      </c>
      <c r="E764" s="22">
        <v>217050270</v>
      </c>
      <c r="F764" s="52" t="s">
        <v>901</v>
      </c>
      <c r="G764" s="24">
        <v>0</v>
      </c>
      <c r="H764" s="24">
        <v>0</v>
      </c>
      <c r="I764" s="3">
        <v>73958514</v>
      </c>
      <c r="J764" s="3">
        <v>75893183</v>
      </c>
      <c r="K764" s="3"/>
      <c r="L764" s="3"/>
      <c r="M764" s="3"/>
      <c r="N764" s="3"/>
      <c r="O764" s="3"/>
      <c r="P764" s="25">
        <v>149851697</v>
      </c>
      <c r="Q764" s="26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18489630</v>
      </c>
      <c r="X764" s="3">
        <v>75893183</v>
      </c>
      <c r="Y764" s="3">
        <v>0</v>
      </c>
      <c r="Z764" s="3">
        <v>0</v>
      </c>
      <c r="AA764" s="3">
        <v>0</v>
      </c>
      <c r="AB764" s="3"/>
      <c r="AC764" s="27">
        <v>94382813</v>
      </c>
      <c r="AD764" s="28">
        <v>55468884</v>
      </c>
      <c r="AE764" s="135"/>
    </row>
    <row r="765" spans="1:31" x14ac:dyDescent="0.25">
      <c r="A765" s="20">
        <v>753</v>
      </c>
      <c r="B765" s="52"/>
      <c r="C765" s="134" t="str">
        <f>VLOOKUP(D765,[1]Hoja1!$A$2:$B$1115,2,0)</f>
        <v>50287</v>
      </c>
      <c r="D765" s="22">
        <v>892099183</v>
      </c>
      <c r="E765" s="22">
        <v>218750287</v>
      </c>
      <c r="F765" s="52" t="s">
        <v>902</v>
      </c>
      <c r="G765" s="24">
        <v>0</v>
      </c>
      <c r="H765" s="24">
        <v>0</v>
      </c>
      <c r="I765" s="3">
        <v>240864276</v>
      </c>
      <c r="J765" s="3">
        <v>249648337</v>
      </c>
      <c r="K765" s="3"/>
      <c r="L765" s="3"/>
      <c r="M765" s="3"/>
      <c r="N765" s="3"/>
      <c r="O765" s="3"/>
      <c r="P765" s="25">
        <v>490512613</v>
      </c>
      <c r="Q765" s="26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60216069</v>
      </c>
      <c r="X765" s="3">
        <v>249648337</v>
      </c>
      <c r="Y765" s="3">
        <v>0</v>
      </c>
      <c r="Z765" s="3">
        <v>0</v>
      </c>
      <c r="AA765" s="3">
        <v>0</v>
      </c>
      <c r="AB765" s="3"/>
      <c r="AC765" s="27">
        <v>309864406</v>
      </c>
      <c r="AD765" s="28">
        <v>180648207</v>
      </c>
      <c r="AE765" s="135"/>
    </row>
    <row r="766" spans="1:31" x14ac:dyDescent="0.25">
      <c r="A766" s="29">
        <v>754</v>
      </c>
      <c r="B766" s="52"/>
      <c r="C766" s="134" t="str">
        <f>VLOOKUP(D766,[1]Hoja1!$A$2:$B$1115,2,0)</f>
        <v>50313</v>
      </c>
      <c r="D766" s="22">
        <v>892099243</v>
      </c>
      <c r="E766" s="22">
        <v>211350313</v>
      </c>
      <c r="F766" s="52" t="s">
        <v>322</v>
      </c>
      <c r="G766" s="24">
        <v>0</v>
      </c>
      <c r="H766" s="24">
        <v>0</v>
      </c>
      <c r="I766" s="3">
        <v>1559401856</v>
      </c>
      <c r="J766" s="3">
        <v>1163913492</v>
      </c>
      <c r="K766" s="3"/>
      <c r="L766" s="3"/>
      <c r="M766" s="3"/>
      <c r="N766" s="3"/>
      <c r="O766" s="3"/>
      <c r="P766" s="25">
        <v>2723315348</v>
      </c>
      <c r="Q766" s="26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389850465</v>
      </c>
      <c r="X766" s="3">
        <v>1163913492</v>
      </c>
      <c r="Y766" s="3">
        <v>0</v>
      </c>
      <c r="Z766" s="3">
        <v>0</v>
      </c>
      <c r="AA766" s="3">
        <v>0</v>
      </c>
      <c r="AB766" s="3"/>
      <c r="AC766" s="27">
        <v>1553763957</v>
      </c>
      <c r="AD766" s="28">
        <v>1169551391</v>
      </c>
      <c r="AE766" s="135"/>
    </row>
    <row r="767" spans="1:31" x14ac:dyDescent="0.25">
      <c r="A767" s="20">
        <v>755</v>
      </c>
      <c r="B767" s="52"/>
      <c r="C767" s="134" t="str">
        <f>VLOOKUP(D767,[1]Hoja1!$A$2:$B$1115,2,0)</f>
        <v>50318</v>
      </c>
      <c r="D767" s="22">
        <v>800098193</v>
      </c>
      <c r="E767" s="22">
        <v>211850318</v>
      </c>
      <c r="F767" s="52" t="s">
        <v>877</v>
      </c>
      <c r="G767" s="24">
        <v>0</v>
      </c>
      <c r="H767" s="24">
        <v>0</v>
      </c>
      <c r="I767" s="3">
        <v>195499564</v>
      </c>
      <c r="J767" s="3">
        <v>213701904</v>
      </c>
      <c r="K767" s="3"/>
      <c r="L767" s="3"/>
      <c r="M767" s="3"/>
      <c r="N767" s="3"/>
      <c r="O767" s="3"/>
      <c r="P767" s="25">
        <v>409201468</v>
      </c>
      <c r="Q767" s="26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48874890</v>
      </c>
      <c r="X767" s="3">
        <v>213701904</v>
      </c>
      <c r="Y767" s="3">
        <v>0</v>
      </c>
      <c r="Z767" s="3">
        <v>0</v>
      </c>
      <c r="AA767" s="3">
        <v>0</v>
      </c>
      <c r="AB767" s="3"/>
      <c r="AC767" s="27">
        <v>262576794</v>
      </c>
      <c r="AD767" s="28">
        <v>146624674</v>
      </c>
      <c r="AE767" s="135"/>
    </row>
    <row r="768" spans="1:31" x14ac:dyDescent="0.25">
      <c r="A768" s="29">
        <v>756</v>
      </c>
      <c r="B768" s="52"/>
      <c r="C768" s="134" t="str">
        <f>VLOOKUP(D768,[1]Hoja1!$A$2:$B$1115,2,0)</f>
        <v>50325</v>
      </c>
      <c r="D768" s="22">
        <v>800136458</v>
      </c>
      <c r="E768" s="22">
        <v>212550325</v>
      </c>
      <c r="F768" s="52" t="s">
        <v>903</v>
      </c>
      <c r="G768" s="24">
        <v>0</v>
      </c>
      <c r="H768" s="24">
        <v>0</v>
      </c>
      <c r="I768" s="3">
        <v>340445516</v>
      </c>
      <c r="J768" s="3">
        <v>167791622</v>
      </c>
      <c r="K768" s="3"/>
      <c r="L768" s="3"/>
      <c r="M768" s="3"/>
      <c r="N768" s="3"/>
      <c r="O768" s="3"/>
      <c r="P768" s="25">
        <v>508237138</v>
      </c>
      <c r="Q768" s="26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85111380</v>
      </c>
      <c r="X768" s="3">
        <v>167791622</v>
      </c>
      <c r="Y768" s="3">
        <v>0</v>
      </c>
      <c r="Z768" s="3">
        <v>0</v>
      </c>
      <c r="AA768" s="3">
        <v>0</v>
      </c>
      <c r="AB768" s="3"/>
      <c r="AC768" s="27">
        <v>252903002</v>
      </c>
      <c r="AD768" s="28">
        <v>255334136</v>
      </c>
      <c r="AE768" s="135"/>
    </row>
    <row r="769" spans="1:31" x14ac:dyDescent="0.25">
      <c r="A769" s="20">
        <v>757</v>
      </c>
      <c r="B769" s="52"/>
      <c r="C769" s="134" t="str">
        <f>VLOOKUP(D769,[1]Hoja1!$A$2:$B$1115,2,0)</f>
        <v>50330</v>
      </c>
      <c r="D769" s="22">
        <v>892099317</v>
      </c>
      <c r="E769" s="22">
        <v>213050330</v>
      </c>
      <c r="F769" s="52" t="s">
        <v>904</v>
      </c>
      <c r="G769" s="24">
        <v>0</v>
      </c>
      <c r="H769" s="24">
        <v>0</v>
      </c>
      <c r="I769" s="3">
        <v>291377256</v>
      </c>
      <c r="J769" s="3">
        <v>232251688</v>
      </c>
      <c r="K769" s="3"/>
      <c r="L769" s="3"/>
      <c r="M769" s="3"/>
      <c r="N769" s="3"/>
      <c r="O769" s="3"/>
      <c r="P769" s="25">
        <v>523628944</v>
      </c>
      <c r="Q769" s="26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72844314</v>
      </c>
      <c r="X769" s="3">
        <v>232251688</v>
      </c>
      <c r="Y769" s="3">
        <v>0</v>
      </c>
      <c r="Z769" s="3">
        <v>0</v>
      </c>
      <c r="AA769" s="3">
        <v>0</v>
      </c>
      <c r="AB769" s="3"/>
      <c r="AC769" s="27">
        <v>305096002</v>
      </c>
      <c r="AD769" s="28">
        <v>218532942</v>
      </c>
      <c r="AE769" s="135"/>
    </row>
    <row r="770" spans="1:31" x14ac:dyDescent="0.25">
      <c r="A770" s="29">
        <v>758</v>
      </c>
      <c r="B770" s="52"/>
      <c r="C770" s="134" t="str">
        <f>VLOOKUP(D770,[1]Hoja1!$A$2:$B$1115,2,0)</f>
        <v>50350</v>
      </c>
      <c r="D770" s="22">
        <v>892099234</v>
      </c>
      <c r="E770" s="22">
        <v>215050350</v>
      </c>
      <c r="F770" s="52" t="s">
        <v>905</v>
      </c>
      <c r="G770" s="24">
        <v>0</v>
      </c>
      <c r="H770" s="24">
        <v>0</v>
      </c>
      <c r="I770" s="3">
        <v>799321424</v>
      </c>
      <c r="J770" s="3">
        <v>428773115</v>
      </c>
      <c r="K770" s="3"/>
      <c r="L770" s="3"/>
      <c r="M770" s="3"/>
      <c r="N770" s="3"/>
      <c r="O770" s="3"/>
      <c r="P770" s="25">
        <v>1228094539</v>
      </c>
      <c r="Q770" s="26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199830357</v>
      </c>
      <c r="X770" s="3">
        <v>428773115</v>
      </c>
      <c r="Y770" s="3">
        <v>0</v>
      </c>
      <c r="Z770" s="3">
        <v>0</v>
      </c>
      <c r="AA770" s="3">
        <v>0</v>
      </c>
      <c r="AB770" s="3"/>
      <c r="AC770" s="27">
        <v>628603472</v>
      </c>
      <c r="AD770" s="28">
        <v>599491067</v>
      </c>
      <c r="AE770" s="135"/>
    </row>
    <row r="771" spans="1:31" x14ac:dyDescent="0.25">
      <c r="A771" s="20">
        <v>759</v>
      </c>
      <c r="B771" s="52"/>
      <c r="C771" s="134" t="str">
        <f>VLOOKUP(D771,[1]Hoja1!$A$2:$B$1115,2,0)</f>
        <v>50370</v>
      </c>
      <c r="D771" s="22">
        <v>800128428</v>
      </c>
      <c r="E771" s="22">
        <v>217050370</v>
      </c>
      <c r="F771" s="52" t="s">
        <v>906</v>
      </c>
      <c r="G771" s="24">
        <v>0</v>
      </c>
      <c r="H771" s="24">
        <v>0</v>
      </c>
      <c r="I771" s="3">
        <v>496133744</v>
      </c>
      <c r="J771" s="3">
        <v>117580260</v>
      </c>
      <c r="K771" s="3"/>
      <c r="L771" s="3"/>
      <c r="M771" s="3"/>
      <c r="N771" s="3"/>
      <c r="O771" s="3"/>
      <c r="P771" s="25">
        <v>613714004</v>
      </c>
      <c r="Q771" s="26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124033437</v>
      </c>
      <c r="X771" s="3">
        <v>117580260</v>
      </c>
      <c r="Y771" s="3">
        <v>0</v>
      </c>
      <c r="Z771" s="3">
        <v>0</v>
      </c>
      <c r="AA771" s="3">
        <v>0</v>
      </c>
      <c r="AB771" s="3"/>
      <c r="AC771" s="27">
        <v>241613697</v>
      </c>
      <c r="AD771" s="28">
        <v>372100307</v>
      </c>
      <c r="AE771" s="135"/>
    </row>
    <row r="772" spans="1:31" x14ac:dyDescent="0.25">
      <c r="A772" s="29">
        <v>760</v>
      </c>
      <c r="B772" s="52"/>
      <c r="C772" s="134" t="str">
        <f>VLOOKUP(D772,[1]Hoja1!$A$2:$B$1115,2,0)</f>
        <v>50400</v>
      </c>
      <c r="D772" s="22">
        <v>892099242</v>
      </c>
      <c r="E772" s="22">
        <v>210050400</v>
      </c>
      <c r="F772" s="52" t="s">
        <v>907</v>
      </c>
      <c r="G772" s="24">
        <v>0</v>
      </c>
      <c r="H772" s="24">
        <v>0</v>
      </c>
      <c r="I772" s="3">
        <v>289233964</v>
      </c>
      <c r="J772" s="3">
        <v>261169033</v>
      </c>
      <c r="K772" s="3"/>
      <c r="L772" s="3"/>
      <c r="M772" s="3"/>
      <c r="N772" s="3"/>
      <c r="O772" s="3"/>
      <c r="P772" s="25">
        <v>550402997</v>
      </c>
      <c r="Q772" s="26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72308490</v>
      </c>
      <c r="X772" s="3">
        <v>261169033</v>
      </c>
      <c r="Y772" s="3">
        <v>0</v>
      </c>
      <c r="Z772" s="3">
        <v>0</v>
      </c>
      <c r="AA772" s="3">
        <v>0</v>
      </c>
      <c r="AB772" s="3"/>
      <c r="AC772" s="27">
        <v>333477523</v>
      </c>
      <c r="AD772" s="28">
        <v>216925474</v>
      </c>
      <c r="AE772" s="135"/>
    </row>
    <row r="773" spans="1:31" x14ac:dyDescent="0.25">
      <c r="A773" s="20">
        <v>761</v>
      </c>
      <c r="B773" s="52"/>
      <c r="C773" s="134" t="str">
        <f>VLOOKUP(D773,[1]Hoja1!$A$2:$B$1115,2,0)</f>
        <v>50450</v>
      </c>
      <c r="D773" s="22">
        <v>800172206</v>
      </c>
      <c r="E773" s="22">
        <v>215050450</v>
      </c>
      <c r="F773" s="52" t="s">
        <v>908</v>
      </c>
      <c r="G773" s="24">
        <v>0</v>
      </c>
      <c r="H773" s="24">
        <v>0</v>
      </c>
      <c r="I773" s="3">
        <v>404599192</v>
      </c>
      <c r="J773" s="3">
        <v>277719371</v>
      </c>
      <c r="K773" s="3"/>
      <c r="L773" s="3"/>
      <c r="M773" s="3"/>
      <c r="N773" s="3"/>
      <c r="O773" s="3"/>
      <c r="P773" s="25">
        <v>682318563</v>
      </c>
      <c r="Q773" s="26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101149797</v>
      </c>
      <c r="X773" s="3">
        <v>277719371</v>
      </c>
      <c r="Y773" s="3">
        <v>0</v>
      </c>
      <c r="Z773" s="3">
        <v>0</v>
      </c>
      <c r="AA773" s="3">
        <v>0</v>
      </c>
      <c r="AB773" s="3"/>
      <c r="AC773" s="27">
        <v>378869168</v>
      </c>
      <c r="AD773" s="28">
        <v>303449395</v>
      </c>
      <c r="AE773" s="135"/>
    </row>
    <row r="774" spans="1:31" x14ac:dyDescent="0.25">
      <c r="A774" s="29">
        <v>762</v>
      </c>
      <c r="B774" s="52"/>
      <c r="C774" s="134" t="str">
        <f>VLOOKUP(D774,[1]Hoja1!$A$2:$B$1115,2,0)</f>
        <v>50568</v>
      </c>
      <c r="D774" s="22">
        <v>800079035</v>
      </c>
      <c r="E774" s="22">
        <v>216850568</v>
      </c>
      <c r="F774" s="52" t="s">
        <v>909</v>
      </c>
      <c r="G774" s="24">
        <v>0</v>
      </c>
      <c r="H774" s="24">
        <v>0</v>
      </c>
      <c r="I774" s="3">
        <v>2693517504</v>
      </c>
      <c r="J774" s="3">
        <v>2032141688</v>
      </c>
      <c r="K774" s="3"/>
      <c r="L774" s="3"/>
      <c r="M774" s="3"/>
      <c r="N774" s="3"/>
      <c r="O774" s="3"/>
      <c r="P774" s="25">
        <v>4725659192</v>
      </c>
      <c r="Q774" s="26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673379376</v>
      </c>
      <c r="X774" s="3">
        <v>1686840804</v>
      </c>
      <c r="Y774" s="3">
        <v>0</v>
      </c>
      <c r="Z774" s="3">
        <v>0</v>
      </c>
      <c r="AA774" s="3">
        <v>0</v>
      </c>
      <c r="AB774" s="3"/>
      <c r="AC774" s="27">
        <v>2360220180</v>
      </c>
      <c r="AD774" s="28">
        <v>2365439012</v>
      </c>
      <c r="AE774" s="135"/>
    </row>
    <row r="775" spans="1:31" x14ac:dyDescent="0.25">
      <c r="A775" s="20">
        <v>763</v>
      </c>
      <c r="B775" s="52"/>
      <c r="C775" s="134" t="str">
        <f>VLOOKUP(D775,[1]Hoja1!$A$2:$B$1115,2,0)</f>
        <v>50573</v>
      </c>
      <c r="D775" s="22">
        <v>892099325</v>
      </c>
      <c r="E775" s="22">
        <v>217350573</v>
      </c>
      <c r="F775" s="52" t="s">
        <v>910</v>
      </c>
      <c r="G775" s="24">
        <v>0</v>
      </c>
      <c r="H775" s="24">
        <v>0</v>
      </c>
      <c r="I775" s="3">
        <v>797827216</v>
      </c>
      <c r="J775" s="3">
        <v>838226439</v>
      </c>
      <c r="K775" s="3"/>
      <c r="L775" s="3"/>
      <c r="M775" s="3"/>
      <c r="N775" s="3"/>
      <c r="O775" s="3"/>
      <c r="P775" s="25">
        <v>1636053655</v>
      </c>
      <c r="Q775" s="26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199456803</v>
      </c>
      <c r="X775" s="3">
        <v>838226439</v>
      </c>
      <c r="Y775" s="3">
        <v>0</v>
      </c>
      <c r="Z775" s="3">
        <v>0</v>
      </c>
      <c r="AA775" s="3">
        <v>0</v>
      </c>
      <c r="AB775" s="3"/>
      <c r="AC775" s="27">
        <v>1037683242</v>
      </c>
      <c r="AD775" s="28">
        <v>598370413</v>
      </c>
      <c r="AE775" s="135"/>
    </row>
    <row r="776" spans="1:31" x14ac:dyDescent="0.25">
      <c r="A776" s="29">
        <v>764</v>
      </c>
      <c r="B776" s="52"/>
      <c r="C776" s="134" t="str">
        <f>VLOOKUP(D776,[1]Hoja1!$A$2:$B$1115,2,0)</f>
        <v>50577</v>
      </c>
      <c r="D776" s="22">
        <v>892099309</v>
      </c>
      <c r="E776" s="22">
        <v>217750577</v>
      </c>
      <c r="F776" s="52" t="s">
        <v>911</v>
      </c>
      <c r="G776" s="24">
        <v>0</v>
      </c>
      <c r="H776" s="24">
        <v>0</v>
      </c>
      <c r="I776" s="3">
        <v>229802688</v>
      </c>
      <c r="J776" s="3">
        <v>219805384</v>
      </c>
      <c r="K776" s="3"/>
      <c r="L776" s="3"/>
      <c r="M776" s="3"/>
      <c r="N776" s="3"/>
      <c r="O776" s="3"/>
      <c r="P776" s="25">
        <v>449608072</v>
      </c>
      <c r="Q776" s="26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57450672</v>
      </c>
      <c r="X776" s="3">
        <v>219805384</v>
      </c>
      <c r="Y776" s="3">
        <v>0</v>
      </c>
      <c r="Z776" s="3">
        <v>0</v>
      </c>
      <c r="AA776" s="3">
        <v>0</v>
      </c>
      <c r="AB776" s="3"/>
      <c r="AC776" s="27">
        <v>277256056</v>
      </c>
      <c r="AD776" s="28">
        <v>172352016</v>
      </c>
      <c r="AE776" s="135"/>
    </row>
    <row r="777" spans="1:31" x14ac:dyDescent="0.25">
      <c r="A777" s="20">
        <v>765</v>
      </c>
      <c r="B777" s="52"/>
      <c r="C777" s="134" t="str">
        <f>VLOOKUP(D777,[1]Hoja1!$A$2:$B$1115,2,0)</f>
        <v>50590</v>
      </c>
      <c r="D777" s="22">
        <v>800098195</v>
      </c>
      <c r="E777" s="22">
        <v>219050590</v>
      </c>
      <c r="F777" s="52" t="s">
        <v>605</v>
      </c>
      <c r="G777" s="24">
        <v>0</v>
      </c>
      <c r="H777" s="24">
        <v>0</v>
      </c>
      <c r="I777" s="3">
        <v>359458480</v>
      </c>
      <c r="J777" s="3">
        <v>287220491</v>
      </c>
      <c r="K777" s="3"/>
      <c r="L777" s="3"/>
      <c r="M777" s="3"/>
      <c r="N777" s="3"/>
      <c r="O777" s="3"/>
      <c r="P777" s="25">
        <v>646678971</v>
      </c>
      <c r="Q777" s="26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89864619</v>
      </c>
      <c r="X777" s="3">
        <v>287220491</v>
      </c>
      <c r="Y777" s="3">
        <v>0</v>
      </c>
      <c r="Z777" s="3">
        <v>0</v>
      </c>
      <c r="AA777" s="3">
        <v>0</v>
      </c>
      <c r="AB777" s="3"/>
      <c r="AC777" s="27">
        <v>377085110</v>
      </c>
      <c r="AD777" s="28">
        <v>269593861</v>
      </c>
      <c r="AE777" s="135"/>
    </row>
    <row r="778" spans="1:31" x14ac:dyDescent="0.25">
      <c r="A778" s="29">
        <v>766</v>
      </c>
      <c r="B778" s="52"/>
      <c r="C778" s="134" t="str">
        <f>VLOOKUP(D778,[1]Hoja1!$A$2:$B$1115,2,0)</f>
        <v>50606</v>
      </c>
      <c r="D778" s="22">
        <v>800098199</v>
      </c>
      <c r="E778" s="22">
        <v>210650606</v>
      </c>
      <c r="F778" s="52" t="s">
        <v>912</v>
      </c>
      <c r="G778" s="24">
        <v>0</v>
      </c>
      <c r="H778" s="24">
        <v>0</v>
      </c>
      <c r="I778" s="3">
        <v>305831868</v>
      </c>
      <c r="J778" s="3">
        <v>337983742</v>
      </c>
      <c r="K778" s="3"/>
      <c r="L778" s="3"/>
      <c r="M778" s="3"/>
      <c r="N778" s="3"/>
      <c r="O778" s="3"/>
      <c r="P778" s="25">
        <v>643815610</v>
      </c>
      <c r="Q778" s="26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76457967</v>
      </c>
      <c r="X778" s="3">
        <v>337983742</v>
      </c>
      <c r="Y778" s="3">
        <v>0</v>
      </c>
      <c r="Z778" s="3">
        <v>0</v>
      </c>
      <c r="AA778" s="3">
        <v>0</v>
      </c>
      <c r="AB778" s="3"/>
      <c r="AC778" s="27">
        <v>414441709</v>
      </c>
      <c r="AD778" s="28">
        <v>229373901</v>
      </c>
      <c r="AE778" s="135"/>
    </row>
    <row r="779" spans="1:31" x14ac:dyDescent="0.25">
      <c r="A779" s="20">
        <v>767</v>
      </c>
      <c r="B779" s="52"/>
      <c r="C779" s="134" t="str">
        <f>VLOOKUP(D779,[1]Hoja1!$A$2:$B$1115,2,0)</f>
        <v>50680</v>
      </c>
      <c r="D779" s="22">
        <v>800098203</v>
      </c>
      <c r="E779" s="22">
        <v>218050680</v>
      </c>
      <c r="F779" s="52" t="s">
        <v>913</v>
      </c>
      <c r="G779" s="24">
        <v>0</v>
      </c>
      <c r="H779" s="24">
        <v>0</v>
      </c>
      <c r="I779" s="3">
        <v>276009728</v>
      </c>
      <c r="J779" s="3">
        <v>276497094</v>
      </c>
      <c r="K779" s="3"/>
      <c r="L779" s="3"/>
      <c r="M779" s="3"/>
      <c r="N779" s="3"/>
      <c r="O779" s="3"/>
      <c r="P779" s="25">
        <v>552506822</v>
      </c>
      <c r="Q779" s="26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69002433</v>
      </c>
      <c r="X779" s="3">
        <v>134390828</v>
      </c>
      <c r="Y779" s="3">
        <v>0</v>
      </c>
      <c r="Z779" s="3">
        <v>0</v>
      </c>
      <c r="AA779" s="3">
        <v>0</v>
      </c>
      <c r="AB779" s="3"/>
      <c r="AC779" s="27">
        <v>203393261</v>
      </c>
      <c r="AD779" s="28">
        <v>349113561</v>
      </c>
      <c r="AE779" s="135"/>
    </row>
    <row r="780" spans="1:31" x14ac:dyDescent="0.25">
      <c r="A780" s="29">
        <v>768</v>
      </c>
      <c r="B780" s="52"/>
      <c r="C780" s="134" t="str">
        <f>VLOOKUP(D780,[1]Hoja1!$A$2:$B$1115,2,0)</f>
        <v>50683</v>
      </c>
      <c r="D780" s="22">
        <v>800098205</v>
      </c>
      <c r="E780" s="22">
        <v>218350683</v>
      </c>
      <c r="F780" s="52" t="s">
        <v>914</v>
      </c>
      <c r="G780" s="24">
        <v>0</v>
      </c>
      <c r="H780" s="24">
        <v>0</v>
      </c>
      <c r="I780" s="3">
        <v>181749396</v>
      </c>
      <c r="J780" s="3">
        <v>160822637</v>
      </c>
      <c r="K780" s="3"/>
      <c r="L780" s="3"/>
      <c r="M780" s="3"/>
      <c r="N780" s="3"/>
      <c r="O780" s="3"/>
      <c r="P780" s="25">
        <v>342572033</v>
      </c>
      <c r="Q780" s="26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45437349</v>
      </c>
      <c r="X780" s="3">
        <v>160822637</v>
      </c>
      <c r="Y780" s="3">
        <v>0</v>
      </c>
      <c r="Z780" s="3">
        <v>0</v>
      </c>
      <c r="AA780" s="3">
        <v>0</v>
      </c>
      <c r="AB780" s="3"/>
      <c r="AC780" s="27">
        <v>206259986</v>
      </c>
      <c r="AD780" s="28">
        <v>136312047</v>
      </c>
      <c r="AE780" s="135"/>
    </row>
    <row r="781" spans="1:31" x14ac:dyDescent="0.25">
      <c r="A781" s="20">
        <v>769</v>
      </c>
      <c r="B781" s="52"/>
      <c r="C781" s="134" t="str">
        <f>VLOOKUP(D781,[1]Hoja1!$A$2:$B$1115,2,0)</f>
        <v>50686</v>
      </c>
      <c r="D781" s="22">
        <v>892099246</v>
      </c>
      <c r="E781" s="22">
        <v>218650686</v>
      </c>
      <c r="F781" s="52" t="s">
        <v>915</v>
      </c>
      <c r="G781" s="24">
        <v>0</v>
      </c>
      <c r="H781" s="24">
        <v>0</v>
      </c>
      <c r="I781" s="3">
        <v>33227763</v>
      </c>
      <c r="J781" s="3">
        <v>30622684</v>
      </c>
      <c r="K781" s="3"/>
      <c r="L781" s="3"/>
      <c r="M781" s="3"/>
      <c r="N781" s="3"/>
      <c r="O781" s="3"/>
      <c r="P781" s="25">
        <v>63850447</v>
      </c>
      <c r="Q781" s="26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8306940</v>
      </c>
      <c r="X781" s="3">
        <v>30622684</v>
      </c>
      <c r="Y781" s="3">
        <v>0</v>
      </c>
      <c r="Z781" s="3">
        <v>0</v>
      </c>
      <c r="AA781" s="3">
        <v>0</v>
      </c>
      <c r="AB781" s="3"/>
      <c r="AC781" s="27">
        <v>38929624</v>
      </c>
      <c r="AD781" s="28">
        <v>24920823</v>
      </c>
      <c r="AE781" s="135"/>
    </row>
    <row r="782" spans="1:31" x14ac:dyDescent="0.25">
      <c r="A782" s="29">
        <v>770</v>
      </c>
      <c r="B782" s="52"/>
      <c r="C782" s="134" t="str">
        <f>VLOOKUP(D782,[1]Hoja1!$A$2:$B$1115,2,0)</f>
        <v>50689</v>
      </c>
      <c r="D782" s="22">
        <v>892099548</v>
      </c>
      <c r="E782" s="22">
        <v>218950689</v>
      </c>
      <c r="F782" s="52" t="s">
        <v>669</v>
      </c>
      <c r="G782" s="24">
        <v>0</v>
      </c>
      <c r="H782" s="24">
        <v>0</v>
      </c>
      <c r="I782" s="3">
        <v>454751440</v>
      </c>
      <c r="J782" s="3">
        <v>462048650</v>
      </c>
      <c r="K782" s="3"/>
      <c r="L782" s="3"/>
      <c r="M782" s="3"/>
      <c r="N782" s="3"/>
      <c r="O782" s="3"/>
      <c r="P782" s="25">
        <v>916800090</v>
      </c>
      <c r="Q782" s="26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113687859</v>
      </c>
      <c r="X782" s="3">
        <v>462048650</v>
      </c>
      <c r="Y782" s="3">
        <v>0</v>
      </c>
      <c r="Z782" s="3">
        <v>0</v>
      </c>
      <c r="AA782" s="3">
        <v>0</v>
      </c>
      <c r="AB782" s="3"/>
      <c r="AC782" s="27">
        <v>575736509</v>
      </c>
      <c r="AD782" s="28">
        <v>341063581</v>
      </c>
      <c r="AE782" s="135"/>
    </row>
    <row r="783" spans="1:31" x14ac:dyDescent="0.25">
      <c r="A783" s="20">
        <v>771</v>
      </c>
      <c r="B783" s="52"/>
      <c r="C783" s="134" t="str">
        <f>VLOOKUP(D783,[1]Hoja1!$A$2:$B$1115,2,0)</f>
        <v>50711</v>
      </c>
      <c r="D783" s="22">
        <v>892099173</v>
      </c>
      <c r="E783" s="22">
        <v>211150711</v>
      </c>
      <c r="F783" s="52" t="s">
        <v>916</v>
      </c>
      <c r="G783" s="24">
        <v>0</v>
      </c>
      <c r="H783" s="24">
        <v>0</v>
      </c>
      <c r="I783" s="3">
        <v>494539584</v>
      </c>
      <c r="J783" s="3">
        <v>419135727</v>
      </c>
      <c r="K783" s="3"/>
      <c r="L783" s="3"/>
      <c r="M783" s="3"/>
      <c r="N783" s="3"/>
      <c r="O783" s="3"/>
      <c r="P783" s="25">
        <v>913675311</v>
      </c>
      <c r="Q783" s="26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123634896</v>
      </c>
      <c r="X783" s="3">
        <v>419135727</v>
      </c>
      <c r="Y783" s="3">
        <v>0</v>
      </c>
      <c r="Z783" s="3">
        <v>0</v>
      </c>
      <c r="AA783" s="3">
        <v>0</v>
      </c>
      <c r="AB783" s="3"/>
      <c r="AC783" s="27">
        <v>542770623</v>
      </c>
      <c r="AD783" s="28">
        <v>370904688</v>
      </c>
      <c r="AE783" s="135"/>
    </row>
    <row r="784" spans="1:31" x14ac:dyDescent="0.25">
      <c r="A784" s="29">
        <v>772</v>
      </c>
      <c r="B784" s="52"/>
      <c r="C784" s="134" t="str">
        <f>VLOOKUP(D784,[1]Hoja1!$A$2:$B$1115,2,0)</f>
        <v>52019</v>
      </c>
      <c r="D784" s="22">
        <v>800099054</v>
      </c>
      <c r="E784" s="22">
        <v>211952019</v>
      </c>
      <c r="F784" s="52" t="s">
        <v>697</v>
      </c>
      <c r="G784" s="24">
        <v>0</v>
      </c>
      <c r="H784" s="24">
        <v>0</v>
      </c>
      <c r="I784" s="3">
        <v>115559002</v>
      </c>
      <c r="J784" s="3">
        <v>136018493</v>
      </c>
      <c r="K784" s="3"/>
      <c r="L784" s="3"/>
      <c r="M784" s="3"/>
      <c r="N784" s="3"/>
      <c r="O784" s="3"/>
      <c r="P784" s="25">
        <v>251577495</v>
      </c>
      <c r="Q784" s="26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28889751</v>
      </c>
      <c r="X784" s="3">
        <v>136018493</v>
      </c>
      <c r="Y784" s="3">
        <v>0</v>
      </c>
      <c r="Z784" s="3">
        <v>0</v>
      </c>
      <c r="AA784" s="3">
        <v>0</v>
      </c>
      <c r="AB784" s="3"/>
      <c r="AC784" s="27">
        <v>164908244</v>
      </c>
      <c r="AD784" s="28">
        <v>86669251</v>
      </c>
      <c r="AE784" s="135"/>
    </row>
    <row r="785" spans="1:31" x14ac:dyDescent="0.25">
      <c r="A785" s="20">
        <v>773</v>
      </c>
      <c r="B785" s="52"/>
      <c r="C785" s="134" t="str">
        <f>VLOOKUP(D785,[1]Hoja1!$A$2:$B$1115,2,0)</f>
        <v>52022</v>
      </c>
      <c r="D785" s="22">
        <v>800099052</v>
      </c>
      <c r="E785" s="22">
        <v>212252022</v>
      </c>
      <c r="F785" s="52" t="s">
        <v>917</v>
      </c>
      <c r="G785" s="24">
        <v>0</v>
      </c>
      <c r="H785" s="24">
        <v>0</v>
      </c>
      <c r="I785" s="3">
        <v>136200924</v>
      </c>
      <c r="J785" s="3">
        <v>150666012</v>
      </c>
      <c r="K785" s="3"/>
      <c r="L785" s="3"/>
      <c r="M785" s="3"/>
      <c r="N785" s="3"/>
      <c r="O785" s="3"/>
      <c r="P785" s="25">
        <v>286866936</v>
      </c>
      <c r="Q785" s="26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34050231</v>
      </c>
      <c r="X785" s="3">
        <v>150666012</v>
      </c>
      <c r="Y785" s="3">
        <v>0</v>
      </c>
      <c r="Z785" s="3">
        <v>0</v>
      </c>
      <c r="AA785" s="3">
        <v>0</v>
      </c>
      <c r="AB785" s="3"/>
      <c r="AC785" s="27">
        <v>184716243</v>
      </c>
      <c r="AD785" s="28">
        <v>102150693</v>
      </c>
      <c r="AE785" s="135"/>
    </row>
    <row r="786" spans="1:31" x14ac:dyDescent="0.25">
      <c r="A786" s="29">
        <v>774</v>
      </c>
      <c r="B786" s="52"/>
      <c r="C786" s="134" t="str">
        <f>VLOOKUP(D786,[1]Hoja1!$A$2:$B$1115,2,0)</f>
        <v>52036</v>
      </c>
      <c r="D786" s="22">
        <v>800099055</v>
      </c>
      <c r="E786" s="22">
        <v>213652036</v>
      </c>
      <c r="F786" s="52" t="s">
        <v>918</v>
      </c>
      <c r="G786" s="24">
        <v>0</v>
      </c>
      <c r="H786" s="24">
        <v>0</v>
      </c>
      <c r="I786" s="3">
        <v>85744963</v>
      </c>
      <c r="J786" s="3">
        <v>88653681</v>
      </c>
      <c r="K786" s="3"/>
      <c r="L786" s="3"/>
      <c r="M786" s="3"/>
      <c r="N786" s="3"/>
      <c r="O786" s="3"/>
      <c r="P786" s="25">
        <v>174398644</v>
      </c>
      <c r="Q786" s="26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21436242</v>
      </c>
      <c r="X786" s="3">
        <v>88653681</v>
      </c>
      <c r="Y786" s="3">
        <v>0</v>
      </c>
      <c r="Z786" s="3">
        <v>0</v>
      </c>
      <c r="AA786" s="3">
        <v>0</v>
      </c>
      <c r="AB786" s="3"/>
      <c r="AC786" s="27">
        <v>110089923</v>
      </c>
      <c r="AD786" s="28">
        <v>64308721</v>
      </c>
      <c r="AE786" s="135"/>
    </row>
    <row r="787" spans="1:31" x14ac:dyDescent="0.25">
      <c r="A787" s="20">
        <v>775</v>
      </c>
      <c r="B787" s="52"/>
      <c r="C787" s="134" t="str">
        <f>VLOOKUP(D787,[1]Hoja1!$A$2:$B$1115,2,0)</f>
        <v>52051</v>
      </c>
      <c r="D787" s="22">
        <v>800099058</v>
      </c>
      <c r="E787" s="22">
        <v>215152051</v>
      </c>
      <c r="F787" s="52" t="s">
        <v>919</v>
      </c>
      <c r="G787" s="24">
        <v>0</v>
      </c>
      <c r="H787" s="24">
        <v>0</v>
      </c>
      <c r="I787" s="3">
        <v>117679606</v>
      </c>
      <c r="J787" s="3">
        <v>134586074</v>
      </c>
      <c r="K787" s="3"/>
      <c r="L787" s="3"/>
      <c r="M787" s="3"/>
      <c r="N787" s="3"/>
      <c r="O787" s="3"/>
      <c r="P787" s="25">
        <v>252265680</v>
      </c>
      <c r="Q787" s="26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29419902</v>
      </c>
      <c r="X787" s="3">
        <v>134586074</v>
      </c>
      <c r="Y787" s="3">
        <v>0</v>
      </c>
      <c r="Z787" s="3">
        <v>0</v>
      </c>
      <c r="AA787" s="3">
        <v>0</v>
      </c>
      <c r="AB787" s="3"/>
      <c r="AC787" s="27">
        <v>164005976</v>
      </c>
      <c r="AD787" s="28">
        <v>88259704</v>
      </c>
      <c r="AE787" s="135"/>
    </row>
    <row r="788" spans="1:31" x14ac:dyDescent="0.25">
      <c r="A788" s="29">
        <v>776</v>
      </c>
      <c r="B788" s="52"/>
      <c r="C788" s="134" t="str">
        <f>VLOOKUP(D788,[1]Hoja1!$A$2:$B$1115,2,0)</f>
        <v>52079</v>
      </c>
      <c r="D788" s="22">
        <v>800099061</v>
      </c>
      <c r="E788" s="22">
        <v>217952079</v>
      </c>
      <c r="F788" s="52" t="s">
        <v>920</v>
      </c>
      <c r="G788" s="24">
        <v>0</v>
      </c>
      <c r="H788" s="24">
        <v>0</v>
      </c>
      <c r="I788" s="3">
        <v>2681251328</v>
      </c>
      <c r="J788" s="3">
        <v>1699990078</v>
      </c>
      <c r="K788" s="3"/>
      <c r="L788" s="3"/>
      <c r="M788" s="3"/>
      <c r="N788" s="3"/>
      <c r="O788" s="3"/>
      <c r="P788" s="25">
        <v>4381241406</v>
      </c>
      <c r="Q788" s="26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670312833</v>
      </c>
      <c r="X788" s="3">
        <v>1699990078</v>
      </c>
      <c r="Y788" s="3">
        <v>0</v>
      </c>
      <c r="Z788" s="3">
        <v>0</v>
      </c>
      <c r="AA788" s="3">
        <v>0</v>
      </c>
      <c r="AB788" s="3"/>
      <c r="AC788" s="27">
        <v>2370302911</v>
      </c>
      <c r="AD788" s="28">
        <v>2010938495</v>
      </c>
      <c r="AE788" s="135"/>
    </row>
    <row r="789" spans="1:31" x14ac:dyDescent="0.25">
      <c r="A789" s="20">
        <v>777</v>
      </c>
      <c r="B789" s="52"/>
      <c r="C789" s="134" t="str">
        <f>VLOOKUP(D789,[1]Hoja1!$A$2:$B$1115,2,0)</f>
        <v>52083</v>
      </c>
      <c r="D789" s="22">
        <v>800035482</v>
      </c>
      <c r="E789" s="22">
        <v>218352083</v>
      </c>
      <c r="F789" s="52" t="s">
        <v>456</v>
      </c>
      <c r="G789" s="24">
        <v>0</v>
      </c>
      <c r="H789" s="24">
        <v>0</v>
      </c>
      <c r="I789" s="3">
        <v>77284678</v>
      </c>
      <c r="J789" s="3">
        <v>93075180</v>
      </c>
      <c r="K789" s="3"/>
      <c r="L789" s="3"/>
      <c r="M789" s="3"/>
      <c r="N789" s="3"/>
      <c r="O789" s="3"/>
      <c r="P789" s="25">
        <v>170359858</v>
      </c>
      <c r="Q789" s="26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19321170</v>
      </c>
      <c r="X789" s="3">
        <v>93075180</v>
      </c>
      <c r="Y789" s="3">
        <v>0</v>
      </c>
      <c r="Z789" s="3">
        <v>0</v>
      </c>
      <c r="AA789" s="3">
        <v>0</v>
      </c>
      <c r="AB789" s="3"/>
      <c r="AC789" s="27">
        <v>112396350</v>
      </c>
      <c r="AD789" s="28">
        <v>57963508</v>
      </c>
      <c r="AE789" s="135"/>
    </row>
    <row r="790" spans="1:31" x14ac:dyDescent="0.25">
      <c r="A790" s="29">
        <v>778</v>
      </c>
      <c r="B790" s="52"/>
      <c r="C790" s="134" t="str">
        <f>VLOOKUP(D790,[1]Hoja1!$A$2:$B$1115,2,0)</f>
        <v>52110</v>
      </c>
      <c r="D790" s="22">
        <v>800099062</v>
      </c>
      <c r="E790" s="22">
        <v>211052110</v>
      </c>
      <c r="F790" s="52" t="s">
        <v>921</v>
      </c>
      <c r="G790" s="24">
        <v>0</v>
      </c>
      <c r="H790" s="24">
        <v>0</v>
      </c>
      <c r="I790" s="3">
        <v>318220884</v>
      </c>
      <c r="J790" s="3">
        <v>359998140</v>
      </c>
      <c r="K790" s="3"/>
      <c r="L790" s="3"/>
      <c r="M790" s="3"/>
      <c r="N790" s="3"/>
      <c r="O790" s="3"/>
      <c r="P790" s="25">
        <v>678219024</v>
      </c>
      <c r="Q790" s="26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79555221</v>
      </c>
      <c r="X790" s="3">
        <v>359998140</v>
      </c>
      <c r="Y790" s="3">
        <v>0</v>
      </c>
      <c r="Z790" s="3">
        <v>0</v>
      </c>
      <c r="AA790" s="3">
        <v>0</v>
      </c>
      <c r="AB790" s="3"/>
      <c r="AC790" s="27">
        <v>439553361</v>
      </c>
      <c r="AD790" s="28">
        <v>238665663</v>
      </c>
      <c r="AE790" s="135"/>
    </row>
    <row r="791" spans="1:31" x14ac:dyDescent="0.25">
      <c r="A791" s="20">
        <v>779</v>
      </c>
      <c r="B791" s="52"/>
      <c r="C791" s="134" t="str">
        <f>VLOOKUP(D791,[1]Hoja1!$A$2:$B$1115,2,0)</f>
        <v>52203</v>
      </c>
      <c r="D791" s="22">
        <v>800019816</v>
      </c>
      <c r="E791" s="22">
        <v>210352203</v>
      </c>
      <c r="F791" s="52" t="s">
        <v>922</v>
      </c>
      <c r="G791" s="24">
        <v>0</v>
      </c>
      <c r="H791" s="24">
        <v>0</v>
      </c>
      <c r="I791" s="3">
        <v>102855080</v>
      </c>
      <c r="J791" s="3">
        <v>116988912</v>
      </c>
      <c r="K791" s="3"/>
      <c r="L791" s="3"/>
      <c r="M791" s="3"/>
      <c r="N791" s="3"/>
      <c r="O791" s="3"/>
      <c r="P791" s="25">
        <v>219843992</v>
      </c>
      <c r="Q791" s="26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25713771</v>
      </c>
      <c r="X791" s="3">
        <v>116988912</v>
      </c>
      <c r="Y791" s="3">
        <v>0</v>
      </c>
      <c r="Z791" s="3">
        <v>0</v>
      </c>
      <c r="AA791" s="3">
        <v>0</v>
      </c>
      <c r="AB791" s="3"/>
      <c r="AC791" s="27">
        <v>142702683</v>
      </c>
      <c r="AD791" s="28">
        <v>77141309</v>
      </c>
      <c r="AE791" s="135"/>
    </row>
    <row r="792" spans="1:31" x14ac:dyDescent="0.25">
      <c r="A792" s="29">
        <v>780</v>
      </c>
      <c r="B792" s="52"/>
      <c r="C792" s="134" t="str">
        <f>VLOOKUP(D792,[1]Hoja1!$A$2:$B$1115,2,0)</f>
        <v>52207</v>
      </c>
      <c r="D792" s="22">
        <v>800019000</v>
      </c>
      <c r="E792" s="22">
        <v>210752207</v>
      </c>
      <c r="F792" s="52" t="s">
        <v>923</v>
      </c>
      <c r="G792" s="24">
        <v>0</v>
      </c>
      <c r="H792" s="24">
        <v>0</v>
      </c>
      <c r="I792" s="3">
        <v>115297564</v>
      </c>
      <c r="J792" s="3">
        <v>128175075</v>
      </c>
      <c r="K792" s="3"/>
      <c r="L792" s="3"/>
      <c r="M792" s="3"/>
      <c r="N792" s="3"/>
      <c r="O792" s="3"/>
      <c r="P792" s="25">
        <v>243472639</v>
      </c>
      <c r="Q792" s="26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28824390</v>
      </c>
      <c r="X792" s="3">
        <v>128175075</v>
      </c>
      <c r="Y792" s="3">
        <v>0</v>
      </c>
      <c r="Z792" s="3">
        <v>0</v>
      </c>
      <c r="AA792" s="3">
        <v>0</v>
      </c>
      <c r="AB792" s="3"/>
      <c r="AC792" s="27">
        <v>156999465</v>
      </c>
      <c r="AD792" s="28">
        <v>86473174</v>
      </c>
      <c r="AE792" s="135"/>
    </row>
    <row r="793" spans="1:31" x14ac:dyDescent="0.25">
      <c r="A793" s="20">
        <v>781</v>
      </c>
      <c r="B793" s="52"/>
      <c r="C793" s="134" t="str">
        <f>VLOOKUP(D793,[1]Hoja1!$A$2:$B$1115,2,0)</f>
        <v>52210</v>
      </c>
      <c r="D793" s="22">
        <v>800099064</v>
      </c>
      <c r="E793" s="22">
        <v>211052210</v>
      </c>
      <c r="F793" s="52" t="s">
        <v>924</v>
      </c>
      <c r="G793" s="24">
        <v>0</v>
      </c>
      <c r="H793" s="24">
        <v>0</v>
      </c>
      <c r="I793" s="3">
        <v>69090239</v>
      </c>
      <c r="J793" s="3">
        <v>72071624</v>
      </c>
      <c r="K793" s="3"/>
      <c r="L793" s="3"/>
      <c r="M793" s="3"/>
      <c r="N793" s="3"/>
      <c r="O793" s="3"/>
      <c r="P793" s="25">
        <v>141161863</v>
      </c>
      <c r="Q793" s="26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17272560</v>
      </c>
      <c r="X793" s="3">
        <v>72071624</v>
      </c>
      <c r="Y793" s="3">
        <v>0</v>
      </c>
      <c r="Z793" s="3">
        <v>0</v>
      </c>
      <c r="AA793" s="3">
        <v>0</v>
      </c>
      <c r="AB793" s="3"/>
      <c r="AC793" s="27">
        <v>89344184</v>
      </c>
      <c r="AD793" s="28">
        <v>51817679</v>
      </c>
      <c r="AE793" s="135"/>
    </row>
    <row r="794" spans="1:31" x14ac:dyDescent="0.25">
      <c r="A794" s="29">
        <v>782</v>
      </c>
      <c r="B794" s="52"/>
      <c r="C794" s="134" t="str">
        <f>VLOOKUP(D794,[1]Hoja1!$A$2:$B$1115,2,0)</f>
        <v>52215</v>
      </c>
      <c r="D794" s="22">
        <v>800035024</v>
      </c>
      <c r="E794" s="22">
        <v>211552215</v>
      </c>
      <c r="F794" s="52" t="s">
        <v>418</v>
      </c>
      <c r="G794" s="24">
        <v>0</v>
      </c>
      <c r="H794" s="24">
        <v>0</v>
      </c>
      <c r="I794" s="3">
        <v>222958404</v>
      </c>
      <c r="J794" s="3">
        <v>277548582</v>
      </c>
      <c r="K794" s="3"/>
      <c r="L794" s="3"/>
      <c r="M794" s="3"/>
      <c r="N794" s="3"/>
      <c r="O794" s="3"/>
      <c r="P794" s="25">
        <v>500506986</v>
      </c>
      <c r="Q794" s="26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55739601</v>
      </c>
      <c r="X794" s="3">
        <v>277310533</v>
      </c>
      <c r="Y794" s="3">
        <v>0</v>
      </c>
      <c r="Z794" s="3">
        <v>0</v>
      </c>
      <c r="AA794" s="3">
        <v>0</v>
      </c>
      <c r="AB794" s="3"/>
      <c r="AC794" s="27">
        <v>333050134</v>
      </c>
      <c r="AD794" s="28">
        <v>167456852</v>
      </c>
      <c r="AE794" s="135"/>
    </row>
    <row r="795" spans="1:31" x14ac:dyDescent="0.25">
      <c r="A795" s="20">
        <v>783</v>
      </c>
      <c r="B795" s="52"/>
      <c r="C795" s="134" t="str">
        <f>VLOOKUP(D795,[1]Hoja1!$A$2:$B$1115,2,0)</f>
        <v>52224</v>
      </c>
      <c r="D795" s="22">
        <v>800099070</v>
      </c>
      <c r="E795" s="22">
        <v>212452224</v>
      </c>
      <c r="F795" s="52" t="s">
        <v>925</v>
      </c>
      <c r="G795" s="24">
        <v>0</v>
      </c>
      <c r="H795" s="24">
        <v>0</v>
      </c>
      <c r="I795" s="3">
        <v>118242032</v>
      </c>
      <c r="J795" s="3">
        <v>114623130</v>
      </c>
      <c r="K795" s="3"/>
      <c r="L795" s="3"/>
      <c r="M795" s="3"/>
      <c r="N795" s="3"/>
      <c r="O795" s="3"/>
      <c r="P795" s="25">
        <v>232865162</v>
      </c>
      <c r="Q795" s="26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29560509</v>
      </c>
      <c r="X795" s="3">
        <v>114623130</v>
      </c>
      <c r="Y795" s="3">
        <v>0</v>
      </c>
      <c r="Z795" s="3">
        <v>0</v>
      </c>
      <c r="AA795" s="3">
        <v>0</v>
      </c>
      <c r="AB795" s="3"/>
      <c r="AC795" s="27">
        <v>144183639</v>
      </c>
      <c r="AD795" s="28">
        <v>88681523</v>
      </c>
      <c r="AE795" s="135"/>
    </row>
    <row r="796" spans="1:31" x14ac:dyDescent="0.25">
      <c r="A796" s="29">
        <v>784</v>
      </c>
      <c r="B796" s="52"/>
      <c r="C796" s="134" t="str">
        <f>VLOOKUP(D796,[1]Hoja1!$A$2:$B$1115,2,0)</f>
        <v>52227</v>
      </c>
      <c r="D796" s="22">
        <v>800099066</v>
      </c>
      <c r="E796" s="22">
        <v>212752227</v>
      </c>
      <c r="F796" s="52" t="s">
        <v>926</v>
      </c>
      <c r="G796" s="24">
        <v>0</v>
      </c>
      <c r="H796" s="24">
        <v>0</v>
      </c>
      <c r="I796" s="3">
        <v>551474272</v>
      </c>
      <c r="J796" s="3">
        <v>664987526</v>
      </c>
      <c r="K796" s="3"/>
      <c r="L796" s="3"/>
      <c r="M796" s="3"/>
      <c r="N796" s="3"/>
      <c r="O796" s="3"/>
      <c r="P796" s="25">
        <v>1216461798</v>
      </c>
      <c r="Q796" s="26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137868567</v>
      </c>
      <c r="X796" s="3">
        <v>664987526</v>
      </c>
      <c r="Y796" s="3">
        <v>0</v>
      </c>
      <c r="Z796" s="3">
        <v>0</v>
      </c>
      <c r="AA796" s="3">
        <v>0</v>
      </c>
      <c r="AB796" s="3"/>
      <c r="AC796" s="27">
        <v>802856093</v>
      </c>
      <c r="AD796" s="28">
        <v>413605705</v>
      </c>
      <c r="AE796" s="135"/>
    </row>
    <row r="797" spans="1:31" x14ac:dyDescent="0.25">
      <c r="A797" s="20">
        <v>785</v>
      </c>
      <c r="B797" s="52"/>
      <c r="C797" s="134" t="str">
        <f>VLOOKUP(D797,[1]Hoja1!$A$2:$B$1115,2,0)</f>
        <v>52233</v>
      </c>
      <c r="D797" s="22">
        <v>800099072</v>
      </c>
      <c r="E797" s="22">
        <v>213352233</v>
      </c>
      <c r="F797" s="52" t="s">
        <v>927</v>
      </c>
      <c r="G797" s="24">
        <v>0</v>
      </c>
      <c r="H797" s="24">
        <v>0</v>
      </c>
      <c r="I797" s="3">
        <v>175647132</v>
      </c>
      <c r="J797" s="3">
        <v>157205037</v>
      </c>
      <c r="K797" s="3"/>
      <c r="L797" s="3"/>
      <c r="M797" s="3"/>
      <c r="N797" s="3"/>
      <c r="O797" s="3"/>
      <c r="P797" s="25">
        <v>332852169</v>
      </c>
      <c r="Q797" s="26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43911783</v>
      </c>
      <c r="X797" s="3">
        <v>157205037</v>
      </c>
      <c r="Y797" s="3">
        <v>0</v>
      </c>
      <c r="Z797" s="3">
        <v>0</v>
      </c>
      <c r="AA797" s="3">
        <v>0</v>
      </c>
      <c r="AB797" s="3"/>
      <c r="AC797" s="27">
        <v>201116820</v>
      </c>
      <c r="AD797" s="28">
        <v>131735349</v>
      </c>
      <c r="AE797" s="135"/>
    </row>
    <row r="798" spans="1:31" x14ac:dyDescent="0.25">
      <c r="A798" s="29">
        <v>786</v>
      </c>
      <c r="B798" s="52"/>
      <c r="C798" s="134" t="str">
        <f>VLOOKUP(D798,[1]Hoja1!$A$2:$B$1115,2,0)</f>
        <v>52240</v>
      </c>
      <c r="D798" s="22">
        <v>800199959</v>
      </c>
      <c r="E798" s="22">
        <v>214052240</v>
      </c>
      <c r="F798" s="52" t="s">
        <v>928</v>
      </c>
      <c r="G798" s="24">
        <v>0</v>
      </c>
      <c r="H798" s="24">
        <v>0</v>
      </c>
      <c r="I798" s="3">
        <v>183168450</v>
      </c>
      <c r="J798" s="3">
        <v>205462650</v>
      </c>
      <c r="K798" s="3"/>
      <c r="L798" s="3"/>
      <c r="M798" s="3"/>
      <c r="N798" s="3"/>
      <c r="O798" s="3"/>
      <c r="P798" s="25">
        <v>388631100</v>
      </c>
      <c r="Q798" s="26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45792114</v>
      </c>
      <c r="X798" s="3">
        <v>205462650</v>
      </c>
      <c r="Y798" s="3">
        <v>0</v>
      </c>
      <c r="Z798" s="3">
        <v>0</v>
      </c>
      <c r="AA798" s="3">
        <v>0</v>
      </c>
      <c r="AB798" s="3"/>
      <c r="AC798" s="27">
        <v>251254764</v>
      </c>
      <c r="AD798" s="28">
        <v>137376336</v>
      </c>
      <c r="AE798" s="135"/>
    </row>
    <row r="799" spans="1:31" x14ac:dyDescent="0.25">
      <c r="A799" s="20">
        <v>787</v>
      </c>
      <c r="B799" s="52"/>
      <c r="C799" s="134" t="str">
        <f>VLOOKUP(D799,[1]Hoja1!$A$2:$B$1115,2,0)</f>
        <v>52250</v>
      </c>
      <c r="D799" s="22">
        <v>800099076</v>
      </c>
      <c r="E799" s="22">
        <v>215052250</v>
      </c>
      <c r="F799" s="52" t="s">
        <v>929</v>
      </c>
      <c r="G799" s="24">
        <v>0</v>
      </c>
      <c r="H799" s="24">
        <v>0</v>
      </c>
      <c r="I799" s="3">
        <v>1268481712</v>
      </c>
      <c r="J799" s="3">
        <v>992455412</v>
      </c>
      <c r="K799" s="3"/>
      <c r="L799" s="3"/>
      <c r="M799" s="3"/>
      <c r="N799" s="3"/>
      <c r="O799" s="3"/>
      <c r="P799" s="25">
        <v>2260937124</v>
      </c>
      <c r="Q799" s="26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317120427</v>
      </c>
      <c r="X799" s="3">
        <v>992455412</v>
      </c>
      <c r="Y799" s="3">
        <v>0</v>
      </c>
      <c r="Z799" s="3">
        <v>0</v>
      </c>
      <c r="AA799" s="3">
        <v>0</v>
      </c>
      <c r="AB799" s="3"/>
      <c r="AC799" s="27">
        <v>1309575839</v>
      </c>
      <c r="AD799" s="28">
        <v>951361285</v>
      </c>
      <c r="AE799" s="135"/>
    </row>
    <row r="800" spans="1:31" x14ac:dyDescent="0.25">
      <c r="A800" s="29">
        <v>788</v>
      </c>
      <c r="B800" s="52"/>
      <c r="C800" s="134" t="str">
        <f>VLOOKUP(D800,[1]Hoja1!$A$2:$B$1115,2,0)</f>
        <v>52254</v>
      </c>
      <c r="D800" s="22">
        <v>814002243</v>
      </c>
      <c r="E800" s="22">
        <v>215452254</v>
      </c>
      <c r="F800" s="52" t="s">
        <v>930</v>
      </c>
      <c r="G800" s="24">
        <v>0</v>
      </c>
      <c r="H800" s="24">
        <v>0</v>
      </c>
      <c r="I800" s="3">
        <v>69319963</v>
      </c>
      <c r="J800" s="3">
        <v>85075895</v>
      </c>
      <c r="K800" s="3"/>
      <c r="L800" s="3"/>
      <c r="M800" s="3"/>
      <c r="N800" s="3"/>
      <c r="O800" s="3"/>
      <c r="P800" s="25">
        <v>154395858</v>
      </c>
      <c r="Q800" s="26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17329992</v>
      </c>
      <c r="X800" s="3">
        <v>85075895</v>
      </c>
      <c r="Y800" s="3">
        <v>0</v>
      </c>
      <c r="Z800" s="3">
        <v>0</v>
      </c>
      <c r="AA800" s="3">
        <v>0</v>
      </c>
      <c r="AB800" s="3"/>
      <c r="AC800" s="27">
        <v>102405887</v>
      </c>
      <c r="AD800" s="28">
        <v>51989971</v>
      </c>
      <c r="AE800" s="135"/>
    </row>
    <row r="801" spans="1:31" x14ac:dyDescent="0.25">
      <c r="A801" s="20">
        <v>789</v>
      </c>
      <c r="B801" s="52"/>
      <c r="C801" s="134" t="str">
        <f>VLOOKUP(D801,[1]Hoja1!$A$2:$B$1115,2,0)</f>
        <v>52256</v>
      </c>
      <c r="D801" s="22">
        <v>800099079</v>
      </c>
      <c r="E801" s="22">
        <v>215652256</v>
      </c>
      <c r="F801" s="52" t="s">
        <v>931</v>
      </c>
      <c r="G801" s="24">
        <v>0</v>
      </c>
      <c r="H801" s="24">
        <v>0</v>
      </c>
      <c r="I801" s="3">
        <v>114737288</v>
      </c>
      <c r="J801" s="3">
        <v>107680860</v>
      </c>
      <c r="K801" s="3"/>
      <c r="L801" s="3"/>
      <c r="M801" s="3"/>
      <c r="N801" s="3"/>
      <c r="O801" s="3"/>
      <c r="P801" s="25">
        <v>222418148</v>
      </c>
      <c r="Q801" s="26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28684323</v>
      </c>
      <c r="X801" s="3">
        <v>107680860</v>
      </c>
      <c r="Y801" s="3">
        <v>0</v>
      </c>
      <c r="Z801" s="3">
        <v>0</v>
      </c>
      <c r="AA801" s="3">
        <v>0</v>
      </c>
      <c r="AB801" s="3"/>
      <c r="AC801" s="27">
        <v>136365183</v>
      </c>
      <c r="AD801" s="28">
        <v>86052965</v>
      </c>
      <c r="AE801" s="135"/>
    </row>
    <row r="802" spans="1:31" x14ac:dyDescent="0.25">
      <c r="A802" s="29">
        <v>790</v>
      </c>
      <c r="B802" s="52"/>
      <c r="C802" s="134" t="str">
        <f>VLOOKUP(D802,[1]Hoja1!$A$2:$B$1115,2,0)</f>
        <v>52258</v>
      </c>
      <c r="D802" s="22">
        <v>800099080</v>
      </c>
      <c r="E802" s="22">
        <v>215852258</v>
      </c>
      <c r="F802" s="52" t="s">
        <v>932</v>
      </c>
      <c r="G802" s="24">
        <v>0</v>
      </c>
      <c r="H802" s="24">
        <v>0</v>
      </c>
      <c r="I802" s="3">
        <v>235391244</v>
      </c>
      <c r="J802" s="3">
        <v>243314575</v>
      </c>
      <c r="K802" s="3"/>
      <c r="L802" s="3"/>
      <c r="M802" s="3"/>
      <c r="N802" s="3"/>
      <c r="O802" s="3"/>
      <c r="P802" s="25">
        <v>478705819</v>
      </c>
      <c r="Q802" s="26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58847811</v>
      </c>
      <c r="X802" s="3">
        <v>243314575</v>
      </c>
      <c r="Y802" s="3">
        <v>0</v>
      </c>
      <c r="Z802" s="3">
        <v>0</v>
      </c>
      <c r="AA802" s="3">
        <v>0</v>
      </c>
      <c r="AB802" s="3"/>
      <c r="AC802" s="27">
        <v>302162386</v>
      </c>
      <c r="AD802" s="28">
        <v>176543433</v>
      </c>
      <c r="AE802" s="135"/>
    </row>
    <row r="803" spans="1:31" x14ac:dyDescent="0.25">
      <c r="A803" s="20">
        <v>791</v>
      </c>
      <c r="B803" s="52"/>
      <c r="C803" s="134" t="str">
        <f>VLOOKUP(D803,[1]Hoja1!$A$2:$B$1115,2,0)</f>
        <v>52260</v>
      </c>
      <c r="D803" s="22">
        <v>800099084</v>
      </c>
      <c r="E803" s="22">
        <v>216052260</v>
      </c>
      <c r="F803" s="52" t="s">
        <v>618</v>
      </c>
      <c r="G803" s="24">
        <v>0</v>
      </c>
      <c r="H803" s="24">
        <v>0</v>
      </c>
      <c r="I803" s="3">
        <v>161882286</v>
      </c>
      <c r="J803" s="3">
        <v>108900120</v>
      </c>
      <c r="K803" s="3"/>
      <c r="L803" s="3"/>
      <c r="M803" s="3"/>
      <c r="N803" s="3"/>
      <c r="O803" s="3"/>
      <c r="P803" s="25">
        <v>270782406</v>
      </c>
      <c r="Q803" s="26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40470573</v>
      </c>
      <c r="X803" s="3">
        <v>108900120</v>
      </c>
      <c r="Y803" s="3">
        <v>0</v>
      </c>
      <c r="Z803" s="3">
        <v>0</v>
      </c>
      <c r="AA803" s="3">
        <v>0</v>
      </c>
      <c r="AB803" s="3"/>
      <c r="AC803" s="27">
        <v>149370693</v>
      </c>
      <c r="AD803" s="28">
        <v>121411713</v>
      </c>
      <c r="AE803" s="135"/>
    </row>
    <row r="804" spans="1:31" x14ac:dyDescent="0.25">
      <c r="A804" s="29">
        <v>792</v>
      </c>
      <c r="B804" s="52"/>
      <c r="C804" s="134" t="str">
        <f>VLOOKUP(D804,[1]Hoja1!$A$2:$B$1115,2,0)</f>
        <v>52287</v>
      </c>
      <c r="D804" s="22">
        <v>800099089</v>
      </c>
      <c r="E804" s="22">
        <v>218752287</v>
      </c>
      <c r="F804" s="52" t="s">
        <v>933</v>
      </c>
      <c r="G804" s="24">
        <v>0</v>
      </c>
      <c r="H804" s="24">
        <v>0</v>
      </c>
      <c r="I804" s="3">
        <v>96545279</v>
      </c>
      <c r="J804" s="3">
        <v>90847964</v>
      </c>
      <c r="K804" s="3"/>
      <c r="L804" s="3"/>
      <c r="M804" s="3"/>
      <c r="N804" s="3"/>
      <c r="O804" s="3"/>
      <c r="P804" s="25">
        <v>187393243</v>
      </c>
      <c r="Q804" s="26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24136320</v>
      </c>
      <c r="X804" s="3">
        <v>90847964</v>
      </c>
      <c r="Y804" s="3">
        <v>0</v>
      </c>
      <c r="Z804" s="3">
        <v>0</v>
      </c>
      <c r="AA804" s="3">
        <v>0</v>
      </c>
      <c r="AB804" s="3"/>
      <c r="AC804" s="27">
        <v>114984284</v>
      </c>
      <c r="AD804" s="28">
        <v>72408959</v>
      </c>
      <c r="AE804" s="135"/>
    </row>
    <row r="805" spans="1:31" x14ac:dyDescent="0.25">
      <c r="A805" s="20">
        <v>793</v>
      </c>
      <c r="B805" s="52"/>
      <c r="C805" s="134" t="str">
        <f>VLOOKUP(D805,[1]Hoja1!$A$2:$B$1115,2,0)</f>
        <v>52317</v>
      </c>
      <c r="D805" s="22">
        <v>800015689</v>
      </c>
      <c r="E805" s="22">
        <v>211752317</v>
      </c>
      <c r="F805" s="52" t="s">
        <v>934</v>
      </c>
      <c r="G805" s="24">
        <v>0</v>
      </c>
      <c r="H805" s="24">
        <v>0</v>
      </c>
      <c r="I805" s="3">
        <v>223709320</v>
      </c>
      <c r="J805" s="3">
        <v>252081935</v>
      </c>
      <c r="K805" s="3"/>
      <c r="L805" s="3"/>
      <c r="M805" s="3"/>
      <c r="N805" s="3"/>
      <c r="O805" s="3"/>
      <c r="P805" s="25">
        <v>475791255</v>
      </c>
      <c r="Q805" s="26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55927329</v>
      </c>
      <c r="X805" s="3">
        <v>252081935</v>
      </c>
      <c r="Y805" s="3">
        <v>0</v>
      </c>
      <c r="Z805" s="3">
        <v>0</v>
      </c>
      <c r="AA805" s="3">
        <v>0</v>
      </c>
      <c r="AB805" s="3"/>
      <c r="AC805" s="27">
        <v>308009264</v>
      </c>
      <c r="AD805" s="28">
        <v>167781991</v>
      </c>
      <c r="AE805" s="135"/>
    </row>
    <row r="806" spans="1:31" x14ac:dyDescent="0.25">
      <c r="A806" s="29">
        <v>794</v>
      </c>
      <c r="B806" s="52"/>
      <c r="C806" s="134" t="str">
        <f>VLOOKUP(D806,[1]Hoja1!$A$2:$B$1115,2,0)</f>
        <v>52320</v>
      </c>
      <c r="D806" s="22">
        <v>800099090</v>
      </c>
      <c r="E806" s="22">
        <v>212052320</v>
      </c>
      <c r="F806" s="52" t="s">
        <v>935</v>
      </c>
      <c r="G806" s="24">
        <v>0</v>
      </c>
      <c r="H806" s="24">
        <v>0</v>
      </c>
      <c r="I806" s="3">
        <v>129304730</v>
      </c>
      <c r="J806" s="3">
        <v>152829377</v>
      </c>
      <c r="K806" s="3"/>
      <c r="L806" s="3"/>
      <c r="M806" s="3"/>
      <c r="N806" s="3"/>
      <c r="O806" s="3"/>
      <c r="P806" s="25">
        <v>282134107</v>
      </c>
      <c r="Q806" s="26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32326182</v>
      </c>
      <c r="X806" s="3">
        <v>152829377</v>
      </c>
      <c r="Y806" s="3">
        <v>0</v>
      </c>
      <c r="Z806" s="3">
        <v>0</v>
      </c>
      <c r="AA806" s="3">
        <v>0</v>
      </c>
      <c r="AB806" s="3"/>
      <c r="AC806" s="27">
        <v>185155559</v>
      </c>
      <c r="AD806" s="28">
        <v>96978548</v>
      </c>
      <c r="AE806" s="135"/>
    </row>
    <row r="807" spans="1:31" x14ac:dyDescent="0.25">
      <c r="A807" s="20">
        <v>795</v>
      </c>
      <c r="B807" s="52"/>
      <c r="C807" s="134" t="str">
        <f>VLOOKUP(D807,[1]Hoja1!$A$2:$B$1115,2,0)</f>
        <v>52323</v>
      </c>
      <c r="D807" s="22">
        <v>800083672</v>
      </c>
      <c r="E807" s="22">
        <v>212352323</v>
      </c>
      <c r="F807" s="52" t="s">
        <v>936</v>
      </c>
      <c r="G807" s="24">
        <v>0</v>
      </c>
      <c r="H807" s="24">
        <v>0</v>
      </c>
      <c r="I807" s="3">
        <v>97157885</v>
      </c>
      <c r="J807" s="3">
        <v>104116446</v>
      </c>
      <c r="K807" s="3"/>
      <c r="L807" s="3"/>
      <c r="M807" s="3"/>
      <c r="N807" s="3"/>
      <c r="O807" s="3"/>
      <c r="P807" s="25">
        <v>201274331</v>
      </c>
      <c r="Q807" s="26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24289470</v>
      </c>
      <c r="X807" s="3">
        <v>104116446</v>
      </c>
      <c r="Y807" s="3">
        <v>0</v>
      </c>
      <c r="Z807" s="3">
        <v>0</v>
      </c>
      <c r="AA807" s="3">
        <v>0</v>
      </c>
      <c r="AB807" s="3"/>
      <c r="AC807" s="27">
        <v>128405916</v>
      </c>
      <c r="AD807" s="28">
        <v>72868415</v>
      </c>
      <c r="AE807" s="135"/>
    </row>
    <row r="808" spans="1:31" x14ac:dyDescent="0.25">
      <c r="A808" s="29">
        <v>796</v>
      </c>
      <c r="B808" s="52"/>
      <c r="C808" s="134" t="str">
        <f>VLOOKUP(D808,[1]Hoja1!$A$2:$B$1115,2,0)</f>
        <v>52352</v>
      </c>
      <c r="D808" s="22">
        <v>800099092</v>
      </c>
      <c r="E808" s="22">
        <v>215252352</v>
      </c>
      <c r="F808" s="52" t="s">
        <v>937</v>
      </c>
      <c r="G808" s="24">
        <v>0</v>
      </c>
      <c r="H808" s="24">
        <v>0</v>
      </c>
      <c r="I808" s="3">
        <v>129296038</v>
      </c>
      <c r="J808" s="3">
        <v>133602139</v>
      </c>
      <c r="K808" s="3"/>
      <c r="L808" s="3"/>
      <c r="M808" s="3"/>
      <c r="N808" s="3"/>
      <c r="O808" s="3"/>
      <c r="P808" s="25">
        <v>262898177</v>
      </c>
      <c r="Q808" s="26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32324010</v>
      </c>
      <c r="X808" s="3">
        <v>133602139</v>
      </c>
      <c r="Y808" s="3">
        <v>0</v>
      </c>
      <c r="Z808" s="3">
        <v>0</v>
      </c>
      <c r="AA808" s="3">
        <v>0</v>
      </c>
      <c r="AB808" s="3"/>
      <c r="AC808" s="27">
        <v>165926149</v>
      </c>
      <c r="AD808" s="28">
        <v>96972028</v>
      </c>
      <c r="AE808" s="135"/>
    </row>
    <row r="809" spans="1:31" x14ac:dyDescent="0.25">
      <c r="A809" s="20">
        <v>797</v>
      </c>
      <c r="B809" s="52"/>
      <c r="C809" s="134" t="str">
        <f>VLOOKUP(D809,[1]Hoja1!$A$2:$B$1115,2,0)</f>
        <v>52354</v>
      </c>
      <c r="D809" s="22">
        <v>800019005</v>
      </c>
      <c r="E809" s="22">
        <v>215452354</v>
      </c>
      <c r="F809" s="52" t="s">
        <v>938</v>
      </c>
      <c r="G809" s="24">
        <v>0</v>
      </c>
      <c r="H809" s="24">
        <v>0</v>
      </c>
      <c r="I809" s="3">
        <v>90095384</v>
      </c>
      <c r="J809" s="3">
        <v>108943945</v>
      </c>
      <c r="K809" s="3"/>
      <c r="L809" s="3"/>
      <c r="M809" s="3"/>
      <c r="N809" s="3"/>
      <c r="O809" s="3"/>
      <c r="P809" s="25">
        <v>199039329</v>
      </c>
      <c r="Q809" s="26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22523847</v>
      </c>
      <c r="X809" s="3">
        <v>108943945</v>
      </c>
      <c r="Y809" s="3">
        <v>0</v>
      </c>
      <c r="Z809" s="3">
        <v>0</v>
      </c>
      <c r="AA809" s="3">
        <v>0</v>
      </c>
      <c r="AB809" s="3"/>
      <c r="AC809" s="27">
        <v>131467792</v>
      </c>
      <c r="AD809" s="28">
        <v>67571537</v>
      </c>
      <c r="AE809" s="135"/>
    </row>
    <row r="810" spans="1:31" x14ac:dyDescent="0.25">
      <c r="A810" s="29">
        <v>798</v>
      </c>
      <c r="B810" s="52"/>
      <c r="C810" s="134" t="str">
        <f>VLOOKUP(D810,[1]Hoja1!$A$2:$B$1115,2,0)</f>
        <v>52378</v>
      </c>
      <c r="D810" s="22">
        <v>800099098</v>
      </c>
      <c r="E810" s="22">
        <v>217852378</v>
      </c>
      <c r="F810" s="52" t="s">
        <v>939</v>
      </c>
      <c r="G810" s="24">
        <v>0</v>
      </c>
      <c r="H810" s="24">
        <v>0</v>
      </c>
      <c r="I810" s="3">
        <v>218698704</v>
      </c>
      <c r="J810" s="3">
        <v>242847150</v>
      </c>
      <c r="K810" s="3"/>
      <c r="L810" s="3"/>
      <c r="M810" s="3"/>
      <c r="N810" s="3"/>
      <c r="O810" s="3"/>
      <c r="P810" s="25">
        <v>461545854</v>
      </c>
      <c r="Q810" s="26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54674676</v>
      </c>
      <c r="X810" s="3">
        <v>242847150</v>
      </c>
      <c r="Y810" s="3">
        <v>0</v>
      </c>
      <c r="Z810" s="3">
        <v>0</v>
      </c>
      <c r="AA810" s="3">
        <v>0</v>
      </c>
      <c r="AB810" s="3"/>
      <c r="AC810" s="27">
        <v>297521826</v>
      </c>
      <c r="AD810" s="28">
        <v>164024028</v>
      </c>
      <c r="AE810" s="135"/>
    </row>
    <row r="811" spans="1:31" x14ac:dyDescent="0.25">
      <c r="A811" s="20">
        <v>799</v>
      </c>
      <c r="B811" s="52"/>
      <c r="C811" s="134" t="str">
        <f>VLOOKUP(D811,[1]Hoja1!$A$2:$B$1115,2,0)</f>
        <v>52381</v>
      </c>
      <c r="D811" s="22">
        <v>800099100</v>
      </c>
      <c r="E811" s="22">
        <v>218152381</v>
      </c>
      <c r="F811" s="52" t="s">
        <v>940</v>
      </c>
      <c r="G811" s="24">
        <v>0</v>
      </c>
      <c r="H811" s="24">
        <v>0</v>
      </c>
      <c r="I811" s="3">
        <v>165009072</v>
      </c>
      <c r="J811" s="3">
        <v>152581944</v>
      </c>
      <c r="K811" s="3"/>
      <c r="L811" s="3"/>
      <c r="M811" s="3"/>
      <c r="N811" s="3"/>
      <c r="O811" s="3"/>
      <c r="P811" s="25">
        <v>317591016</v>
      </c>
      <c r="Q811" s="26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41252268</v>
      </c>
      <c r="X811" s="3">
        <v>152581944</v>
      </c>
      <c r="Y811" s="3">
        <v>0</v>
      </c>
      <c r="Z811" s="3">
        <v>0</v>
      </c>
      <c r="AA811" s="3">
        <v>0</v>
      </c>
      <c r="AB811" s="3"/>
      <c r="AC811" s="27">
        <v>193834212</v>
      </c>
      <c r="AD811" s="28">
        <v>123756804</v>
      </c>
      <c r="AE811" s="135"/>
    </row>
    <row r="812" spans="1:31" x14ac:dyDescent="0.25">
      <c r="A812" s="29">
        <v>800</v>
      </c>
      <c r="B812" s="52"/>
      <c r="C812" s="134" t="str">
        <f>VLOOKUP(D812,[1]Hoja1!$A$2:$B$1115,2,0)</f>
        <v>52385</v>
      </c>
      <c r="D812" s="22">
        <v>800149894</v>
      </c>
      <c r="E812" s="22">
        <v>218552385</v>
      </c>
      <c r="F812" s="52" t="s">
        <v>941</v>
      </c>
      <c r="G812" s="24">
        <v>0</v>
      </c>
      <c r="H812" s="24">
        <v>0</v>
      </c>
      <c r="I812" s="3">
        <v>94638804</v>
      </c>
      <c r="J812" s="3">
        <v>98330848</v>
      </c>
      <c r="K812" s="3"/>
      <c r="L812" s="3"/>
      <c r="M812" s="3"/>
      <c r="N812" s="3"/>
      <c r="O812" s="3"/>
      <c r="P812" s="25">
        <v>192969652</v>
      </c>
      <c r="Q812" s="26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23659701</v>
      </c>
      <c r="X812" s="3">
        <v>98330848</v>
      </c>
      <c r="Y812" s="3">
        <v>0</v>
      </c>
      <c r="Z812" s="3">
        <v>0</v>
      </c>
      <c r="AA812" s="3">
        <v>0</v>
      </c>
      <c r="AB812" s="3"/>
      <c r="AC812" s="27">
        <v>121990549</v>
      </c>
      <c r="AD812" s="28">
        <v>70979103</v>
      </c>
      <c r="AE812" s="135"/>
    </row>
    <row r="813" spans="1:31" x14ac:dyDescent="0.25">
      <c r="A813" s="20">
        <v>801</v>
      </c>
      <c r="B813" s="52"/>
      <c r="C813" s="134" t="str">
        <f>VLOOKUP(D813,[1]Hoja1!$A$2:$B$1115,2,0)</f>
        <v>52390</v>
      </c>
      <c r="D813" s="22">
        <v>800222502</v>
      </c>
      <c r="E813" s="22">
        <v>219052390</v>
      </c>
      <c r="F813" s="52" t="s">
        <v>942</v>
      </c>
      <c r="G813" s="24">
        <v>0</v>
      </c>
      <c r="H813" s="24">
        <v>0</v>
      </c>
      <c r="I813" s="3">
        <v>513121624</v>
      </c>
      <c r="J813" s="3">
        <v>284438352</v>
      </c>
      <c r="K813" s="3"/>
      <c r="L813" s="3"/>
      <c r="M813" s="3"/>
      <c r="N813" s="3"/>
      <c r="O813" s="3"/>
      <c r="P813" s="25">
        <v>797559976</v>
      </c>
      <c r="Q813" s="26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128280405</v>
      </c>
      <c r="X813" s="3">
        <v>284438352</v>
      </c>
      <c r="Y813" s="3">
        <v>0</v>
      </c>
      <c r="Z813" s="3">
        <v>0</v>
      </c>
      <c r="AA813" s="3">
        <v>0</v>
      </c>
      <c r="AB813" s="3"/>
      <c r="AC813" s="27">
        <v>412718757</v>
      </c>
      <c r="AD813" s="28">
        <v>384841219</v>
      </c>
      <c r="AE813" s="135"/>
    </row>
    <row r="814" spans="1:31" x14ac:dyDescent="0.25">
      <c r="A814" s="29">
        <v>802</v>
      </c>
      <c r="B814" s="52"/>
      <c r="C814" s="134" t="str">
        <f>VLOOKUP(D814,[1]Hoja1!$A$2:$B$1115,2,0)</f>
        <v>52399</v>
      </c>
      <c r="D814" s="22">
        <v>800099102</v>
      </c>
      <c r="E814" s="22">
        <v>219952399</v>
      </c>
      <c r="F814" s="52" t="s">
        <v>333</v>
      </c>
      <c r="G814" s="24">
        <v>0</v>
      </c>
      <c r="H814" s="24">
        <v>0</v>
      </c>
      <c r="I814" s="3">
        <v>475143168</v>
      </c>
      <c r="J814" s="3">
        <v>492010201</v>
      </c>
      <c r="K814" s="3"/>
      <c r="L814" s="3"/>
      <c r="M814" s="3"/>
      <c r="N814" s="3"/>
      <c r="O814" s="3"/>
      <c r="P814" s="25">
        <v>967153369</v>
      </c>
      <c r="Q814" s="26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118785792</v>
      </c>
      <c r="X814" s="3">
        <v>492010201</v>
      </c>
      <c r="Y814" s="3">
        <v>0</v>
      </c>
      <c r="Z814" s="3">
        <v>0</v>
      </c>
      <c r="AA814" s="3">
        <v>0</v>
      </c>
      <c r="AB814" s="3"/>
      <c r="AC814" s="27">
        <v>610795993</v>
      </c>
      <c r="AD814" s="28">
        <v>356357376</v>
      </c>
      <c r="AE814" s="135"/>
    </row>
    <row r="815" spans="1:31" x14ac:dyDescent="0.25">
      <c r="A815" s="20">
        <v>803</v>
      </c>
      <c r="B815" s="52"/>
      <c r="C815" s="134" t="str">
        <f>VLOOKUP(D815,[1]Hoja1!$A$2:$B$1115,2,0)</f>
        <v>52405</v>
      </c>
      <c r="D815" s="22">
        <v>800019111</v>
      </c>
      <c r="E815" s="22">
        <v>210552405</v>
      </c>
      <c r="F815" s="52" t="s">
        <v>943</v>
      </c>
      <c r="G815" s="24">
        <v>0</v>
      </c>
      <c r="H815" s="24">
        <v>0</v>
      </c>
      <c r="I815" s="3">
        <v>219486428</v>
      </c>
      <c r="J815" s="3">
        <v>201598669</v>
      </c>
      <c r="K815" s="3"/>
      <c r="L815" s="3"/>
      <c r="M815" s="3"/>
      <c r="N815" s="3"/>
      <c r="O815" s="3"/>
      <c r="P815" s="25">
        <v>421085097</v>
      </c>
      <c r="Q815" s="26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54871608</v>
      </c>
      <c r="X815" s="3">
        <v>201598669</v>
      </c>
      <c r="Y815" s="3">
        <v>0</v>
      </c>
      <c r="Z815" s="3">
        <v>0</v>
      </c>
      <c r="AA815" s="3">
        <v>0</v>
      </c>
      <c r="AB815" s="3"/>
      <c r="AC815" s="27">
        <v>256470277</v>
      </c>
      <c r="AD815" s="28">
        <v>164614820</v>
      </c>
      <c r="AE815" s="135"/>
    </row>
    <row r="816" spans="1:31" x14ac:dyDescent="0.25">
      <c r="A816" s="29">
        <v>804</v>
      </c>
      <c r="B816" s="52"/>
      <c r="C816" s="134" t="str">
        <f>VLOOKUP(D816,[1]Hoja1!$A$2:$B$1115,2,0)</f>
        <v>52411</v>
      </c>
      <c r="D816" s="22">
        <v>800099105</v>
      </c>
      <c r="E816" s="22">
        <v>211152411</v>
      </c>
      <c r="F816" s="52" t="s">
        <v>944</v>
      </c>
      <c r="G816" s="24">
        <v>0</v>
      </c>
      <c r="H816" s="24">
        <v>0</v>
      </c>
      <c r="I816" s="3">
        <v>103366738</v>
      </c>
      <c r="J816" s="3">
        <v>114572773</v>
      </c>
      <c r="K816" s="3"/>
      <c r="L816" s="3"/>
      <c r="M816" s="3"/>
      <c r="N816" s="3"/>
      <c r="O816" s="3"/>
      <c r="P816" s="25">
        <v>217939511</v>
      </c>
      <c r="Q816" s="26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25841685</v>
      </c>
      <c r="X816" s="3">
        <v>114572773</v>
      </c>
      <c r="Y816" s="3">
        <v>0</v>
      </c>
      <c r="Z816" s="3">
        <v>0</v>
      </c>
      <c r="AA816" s="3">
        <v>0</v>
      </c>
      <c r="AB816" s="3"/>
      <c r="AC816" s="27">
        <v>140414458</v>
      </c>
      <c r="AD816" s="28">
        <v>77525053</v>
      </c>
      <c r="AE816" s="135"/>
    </row>
    <row r="817" spans="1:31" x14ac:dyDescent="0.25">
      <c r="A817" s="20">
        <v>805</v>
      </c>
      <c r="B817" s="52"/>
      <c r="C817" s="134" t="str">
        <f>VLOOKUP(D817,[1]Hoja1!$A$2:$B$1115,2,0)</f>
        <v>52418</v>
      </c>
      <c r="D817" s="22">
        <v>800019112</v>
      </c>
      <c r="E817" s="22">
        <v>211852418</v>
      </c>
      <c r="F817" s="52" t="s">
        <v>945</v>
      </c>
      <c r="G817" s="24">
        <v>0</v>
      </c>
      <c r="H817" s="24">
        <v>0</v>
      </c>
      <c r="I817" s="3">
        <v>189336544</v>
      </c>
      <c r="J817" s="3">
        <v>166962296</v>
      </c>
      <c r="K817" s="3"/>
      <c r="L817" s="3"/>
      <c r="M817" s="3"/>
      <c r="N817" s="3"/>
      <c r="O817" s="3"/>
      <c r="P817" s="25">
        <v>356298840</v>
      </c>
      <c r="Q817" s="26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47334135</v>
      </c>
      <c r="X817" s="3">
        <v>166962296</v>
      </c>
      <c r="Y817" s="3">
        <v>0</v>
      </c>
      <c r="Z817" s="3">
        <v>0</v>
      </c>
      <c r="AA817" s="3">
        <v>0</v>
      </c>
      <c r="AB817" s="3"/>
      <c r="AC817" s="27">
        <v>214296431</v>
      </c>
      <c r="AD817" s="28">
        <v>142002409</v>
      </c>
      <c r="AE817" s="135"/>
    </row>
    <row r="818" spans="1:31" x14ac:dyDescent="0.25">
      <c r="A818" s="29">
        <v>806</v>
      </c>
      <c r="B818" s="52"/>
      <c r="C818" s="134" t="str">
        <f>VLOOKUP(D818,[1]Hoja1!$A$2:$B$1115,2,0)</f>
        <v>52427</v>
      </c>
      <c r="D818" s="22">
        <v>800099106</v>
      </c>
      <c r="E818" s="22">
        <v>212752427</v>
      </c>
      <c r="F818" s="52" t="s">
        <v>946</v>
      </c>
      <c r="G818" s="24">
        <v>0</v>
      </c>
      <c r="H818" s="24">
        <v>0</v>
      </c>
      <c r="I818" s="3">
        <v>821250032</v>
      </c>
      <c r="J818" s="3">
        <v>485548998</v>
      </c>
      <c r="K818" s="3"/>
      <c r="L818" s="3"/>
      <c r="M818" s="3"/>
      <c r="N818" s="3"/>
      <c r="O818" s="3"/>
      <c r="P818" s="25">
        <v>1306799030</v>
      </c>
      <c r="Q818" s="26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205312509</v>
      </c>
      <c r="X818" s="3">
        <v>485548998</v>
      </c>
      <c r="Y818" s="3">
        <v>0</v>
      </c>
      <c r="Z818" s="3">
        <v>0</v>
      </c>
      <c r="AA818" s="3">
        <v>0</v>
      </c>
      <c r="AB818" s="3"/>
      <c r="AC818" s="27">
        <v>690861507</v>
      </c>
      <c r="AD818" s="28">
        <v>615937523</v>
      </c>
      <c r="AE818" s="135"/>
    </row>
    <row r="819" spans="1:31" x14ac:dyDescent="0.25">
      <c r="A819" s="20">
        <v>807</v>
      </c>
      <c r="B819" s="52"/>
      <c r="C819" s="134" t="str">
        <f>VLOOKUP(D819,[1]Hoja1!$A$2:$B$1115,2,0)</f>
        <v>52435</v>
      </c>
      <c r="D819" s="22">
        <v>800099108</v>
      </c>
      <c r="E819" s="22">
        <v>213552435</v>
      </c>
      <c r="F819" s="52" t="s">
        <v>947</v>
      </c>
      <c r="G819" s="24">
        <v>0</v>
      </c>
      <c r="H819" s="24">
        <v>0</v>
      </c>
      <c r="I819" s="3">
        <v>142381922</v>
      </c>
      <c r="J819" s="3">
        <v>140052223</v>
      </c>
      <c r="K819" s="3"/>
      <c r="L819" s="3"/>
      <c r="M819" s="3"/>
      <c r="N819" s="3"/>
      <c r="O819" s="3"/>
      <c r="P819" s="25">
        <v>282434145</v>
      </c>
      <c r="Q819" s="26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35595480</v>
      </c>
      <c r="X819" s="3">
        <v>140052223</v>
      </c>
      <c r="Y819" s="3">
        <v>0</v>
      </c>
      <c r="Z819" s="3">
        <v>0</v>
      </c>
      <c r="AA819" s="3">
        <v>0</v>
      </c>
      <c r="AB819" s="3"/>
      <c r="AC819" s="27">
        <v>175647703</v>
      </c>
      <c r="AD819" s="28">
        <v>106786442</v>
      </c>
      <c r="AE819" s="135"/>
    </row>
    <row r="820" spans="1:31" x14ac:dyDescent="0.25">
      <c r="A820" s="29">
        <v>808</v>
      </c>
      <c r="B820" s="52"/>
      <c r="C820" s="134" t="str">
        <f>VLOOKUP(D820,[1]Hoja1!$A$2:$B$1115,2,0)</f>
        <v>52473</v>
      </c>
      <c r="D820" s="22">
        <v>800099111</v>
      </c>
      <c r="E820" s="22">
        <v>217352473</v>
      </c>
      <c r="F820" s="52" t="s">
        <v>948</v>
      </c>
      <c r="G820" s="24">
        <v>0</v>
      </c>
      <c r="H820" s="24">
        <v>0</v>
      </c>
      <c r="I820" s="3">
        <v>439686028</v>
      </c>
      <c r="J820" s="3">
        <v>302879176</v>
      </c>
      <c r="K820" s="3"/>
      <c r="L820" s="3"/>
      <c r="M820" s="3"/>
      <c r="N820" s="3"/>
      <c r="O820" s="3"/>
      <c r="P820" s="25">
        <v>742565204</v>
      </c>
      <c r="Q820" s="26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109921506</v>
      </c>
      <c r="X820" s="3">
        <v>302879176</v>
      </c>
      <c r="Y820" s="3">
        <v>0</v>
      </c>
      <c r="Z820" s="3">
        <v>0</v>
      </c>
      <c r="AA820" s="3">
        <v>0</v>
      </c>
      <c r="AB820" s="3"/>
      <c r="AC820" s="27">
        <v>412800682</v>
      </c>
      <c r="AD820" s="28">
        <v>329764522</v>
      </c>
      <c r="AE820" s="135"/>
    </row>
    <row r="821" spans="1:31" x14ac:dyDescent="0.25">
      <c r="A821" s="20">
        <v>809</v>
      </c>
      <c r="B821" s="52"/>
      <c r="C821" s="134" t="str">
        <f>VLOOKUP(D821,[1]Hoja1!$A$2:$B$1115,2,0)</f>
        <v>52480</v>
      </c>
      <c r="D821" s="22">
        <v>814003734</v>
      </c>
      <c r="E821" s="22">
        <v>218052480</v>
      </c>
      <c r="F821" s="52" t="s">
        <v>340</v>
      </c>
      <c r="G821" s="24">
        <v>0</v>
      </c>
      <c r="H821" s="24">
        <v>0</v>
      </c>
      <c r="I821" s="3">
        <v>59880222</v>
      </c>
      <c r="J821" s="3">
        <v>51950556</v>
      </c>
      <c r="K821" s="3"/>
      <c r="L821" s="3"/>
      <c r="M821" s="3"/>
      <c r="N821" s="3"/>
      <c r="O821" s="3"/>
      <c r="P821" s="25">
        <v>111830778</v>
      </c>
      <c r="Q821" s="26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14970057</v>
      </c>
      <c r="X821" s="3">
        <v>51950556</v>
      </c>
      <c r="Y821" s="3">
        <v>0</v>
      </c>
      <c r="Z821" s="3">
        <v>0</v>
      </c>
      <c r="AA821" s="3">
        <v>0</v>
      </c>
      <c r="AB821" s="3"/>
      <c r="AC821" s="27">
        <v>66920613</v>
      </c>
      <c r="AD821" s="28">
        <v>44910165</v>
      </c>
      <c r="AE821" s="135"/>
    </row>
    <row r="822" spans="1:31" x14ac:dyDescent="0.25">
      <c r="A822" s="29">
        <v>810</v>
      </c>
      <c r="B822" s="52"/>
      <c r="C822" s="134" t="str">
        <f>VLOOKUP(D822,[1]Hoja1!$A$2:$B$1115,2,0)</f>
        <v>52490</v>
      </c>
      <c r="D822" s="22">
        <v>800099113</v>
      </c>
      <c r="E822" s="22">
        <v>219052490</v>
      </c>
      <c r="F822" s="52" t="s">
        <v>949</v>
      </c>
      <c r="G822" s="24">
        <v>0</v>
      </c>
      <c r="H822" s="24">
        <v>0</v>
      </c>
      <c r="I822" s="3">
        <v>1418371872</v>
      </c>
      <c r="J822" s="3">
        <v>869396953</v>
      </c>
      <c r="K822" s="3"/>
      <c r="L822" s="3"/>
      <c r="M822" s="3"/>
      <c r="N822" s="3"/>
      <c r="O822" s="3"/>
      <c r="P822" s="25">
        <v>2287768825</v>
      </c>
      <c r="Q822" s="26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354592968</v>
      </c>
      <c r="X822" s="3">
        <v>869396953</v>
      </c>
      <c r="Y822" s="3">
        <v>0</v>
      </c>
      <c r="Z822" s="3">
        <v>0</v>
      </c>
      <c r="AA822" s="3">
        <v>0</v>
      </c>
      <c r="AB822" s="3"/>
      <c r="AC822" s="27">
        <v>1223989921</v>
      </c>
      <c r="AD822" s="28">
        <v>1063778904</v>
      </c>
      <c r="AE822" s="135"/>
    </row>
    <row r="823" spans="1:31" x14ac:dyDescent="0.25">
      <c r="A823" s="20">
        <v>811</v>
      </c>
      <c r="B823" s="52"/>
      <c r="C823" s="134" t="str">
        <f>VLOOKUP(D823,[1]Hoja1!$A$2:$B$1115,2,0)</f>
        <v>52506</v>
      </c>
      <c r="D823" s="22">
        <v>800099115</v>
      </c>
      <c r="E823" s="22">
        <v>210652506</v>
      </c>
      <c r="F823" s="52" t="s">
        <v>950</v>
      </c>
      <c r="G823" s="24">
        <v>0</v>
      </c>
      <c r="H823" s="24">
        <v>0</v>
      </c>
      <c r="I823" s="3">
        <v>75552250</v>
      </c>
      <c r="J823" s="3">
        <v>89370370</v>
      </c>
      <c r="K823" s="3"/>
      <c r="L823" s="3"/>
      <c r="M823" s="3"/>
      <c r="N823" s="3"/>
      <c r="O823" s="3"/>
      <c r="P823" s="25">
        <v>164922620</v>
      </c>
      <c r="Q823" s="26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18888063</v>
      </c>
      <c r="X823" s="3">
        <v>89370370</v>
      </c>
      <c r="Y823" s="3">
        <v>0</v>
      </c>
      <c r="Z823" s="3">
        <v>0</v>
      </c>
      <c r="AA823" s="3">
        <v>0</v>
      </c>
      <c r="AB823" s="3"/>
      <c r="AC823" s="27">
        <v>108258433</v>
      </c>
      <c r="AD823" s="28">
        <v>56664187</v>
      </c>
      <c r="AE823" s="135"/>
    </row>
    <row r="824" spans="1:31" x14ac:dyDescent="0.25">
      <c r="A824" s="29">
        <v>812</v>
      </c>
      <c r="B824" s="52"/>
      <c r="C824" s="134" t="str">
        <f>VLOOKUP(D824,[1]Hoja1!$A$2:$B$1115,2,0)</f>
        <v>52520</v>
      </c>
      <c r="D824" s="22">
        <v>800099085</v>
      </c>
      <c r="E824" s="22">
        <v>212052520</v>
      </c>
      <c r="F824" s="52" t="s">
        <v>951</v>
      </c>
      <c r="G824" s="24">
        <v>0</v>
      </c>
      <c r="H824" s="24">
        <v>0</v>
      </c>
      <c r="I824" s="3">
        <v>309211992</v>
      </c>
      <c r="J824" s="3">
        <v>238030738</v>
      </c>
      <c r="K824" s="3"/>
      <c r="L824" s="3"/>
      <c r="M824" s="3"/>
      <c r="N824" s="3"/>
      <c r="O824" s="3"/>
      <c r="P824" s="25">
        <v>547242730</v>
      </c>
      <c r="Q824" s="26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77302998</v>
      </c>
      <c r="X824" s="3">
        <v>238030738</v>
      </c>
      <c r="Y824" s="3">
        <v>0</v>
      </c>
      <c r="Z824" s="3">
        <v>0</v>
      </c>
      <c r="AA824" s="3">
        <v>0</v>
      </c>
      <c r="AB824" s="3"/>
      <c r="AC824" s="27">
        <v>315333736</v>
      </c>
      <c r="AD824" s="28">
        <v>231908994</v>
      </c>
      <c r="AE824" s="135"/>
    </row>
    <row r="825" spans="1:31" x14ac:dyDescent="0.25">
      <c r="A825" s="20">
        <v>813</v>
      </c>
      <c r="B825" s="52"/>
      <c r="C825" s="134" t="str">
        <f>VLOOKUP(D825,[1]Hoja1!$A$2:$B$1115,2,0)</f>
        <v>52540</v>
      </c>
      <c r="D825" s="22">
        <v>800020324</v>
      </c>
      <c r="E825" s="22">
        <v>214052540</v>
      </c>
      <c r="F825" s="52" t="s">
        <v>952</v>
      </c>
      <c r="G825" s="24">
        <v>0</v>
      </c>
      <c r="H825" s="24">
        <v>0</v>
      </c>
      <c r="I825" s="3">
        <v>267608196</v>
      </c>
      <c r="J825" s="3">
        <v>286660575</v>
      </c>
      <c r="K825" s="3"/>
      <c r="L825" s="3"/>
      <c r="M825" s="3"/>
      <c r="N825" s="3"/>
      <c r="O825" s="3"/>
      <c r="P825" s="25">
        <v>554268771</v>
      </c>
      <c r="Q825" s="26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66902049</v>
      </c>
      <c r="X825" s="3">
        <v>286660575</v>
      </c>
      <c r="Y825" s="3">
        <v>0</v>
      </c>
      <c r="Z825" s="3">
        <v>0</v>
      </c>
      <c r="AA825" s="3">
        <v>0</v>
      </c>
      <c r="AB825" s="3"/>
      <c r="AC825" s="27">
        <v>353562624</v>
      </c>
      <c r="AD825" s="28">
        <v>200706147</v>
      </c>
      <c r="AE825" s="135"/>
    </row>
    <row r="826" spans="1:31" x14ac:dyDescent="0.25">
      <c r="A826" s="29">
        <v>814</v>
      </c>
      <c r="B826" s="52"/>
      <c r="C826" s="134" t="str">
        <f>VLOOKUP(D826,[1]Hoja1!$A$2:$B$1115,2,0)</f>
        <v>52560</v>
      </c>
      <c r="D826" s="22">
        <v>800037232</v>
      </c>
      <c r="E826" s="22">
        <v>216052560</v>
      </c>
      <c r="F826" s="52" t="s">
        <v>953</v>
      </c>
      <c r="G826" s="24">
        <v>0</v>
      </c>
      <c r="H826" s="24">
        <v>0</v>
      </c>
      <c r="I826" s="3">
        <v>177208168</v>
      </c>
      <c r="J826" s="3">
        <v>194830304</v>
      </c>
      <c r="K826" s="3"/>
      <c r="L826" s="3"/>
      <c r="M826" s="3"/>
      <c r="N826" s="3"/>
      <c r="O826" s="3"/>
      <c r="P826" s="25">
        <v>372038472</v>
      </c>
      <c r="Q826" s="26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44302041</v>
      </c>
      <c r="X826" s="3">
        <v>194830304</v>
      </c>
      <c r="Y826" s="3">
        <v>0</v>
      </c>
      <c r="Z826" s="3">
        <v>0</v>
      </c>
      <c r="AA826" s="3">
        <v>0</v>
      </c>
      <c r="AB826" s="3"/>
      <c r="AC826" s="27">
        <v>239132345</v>
      </c>
      <c r="AD826" s="28">
        <v>132906127</v>
      </c>
      <c r="AE826" s="135"/>
    </row>
    <row r="827" spans="1:31" x14ac:dyDescent="0.25">
      <c r="A827" s="20">
        <v>815</v>
      </c>
      <c r="B827" s="52"/>
      <c r="C827" s="134" t="str">
        <f>VLOOKUP(D827,[1]Hoja1!$A$2:$B$1115,2,0)</f>
        <v>52565</v>
      </c>
      <c r="D827" s="22">
        <v>800222498</v>
      </c>
      <c r="E827" s="22">
        <v>216552565</v>
      </c>
      <c r="F827" s="52" t="s">
        <v>954</v>
      </c>
      <c r="G827" s="24">
        <v>0</v>
      </c>
      <c r="H827" s="24">
        <v>0</v>
      </c>
      <c r="I827" s="3">
        <v>81481292</v>
      </c>
      <c r="J827" s="3">
        <v>72396780</v>
      </c>
      <c r="K827" s="3"/>
      <c r="L827" s="3"/>
      <c r="M827" s="3"/>
      <c r="N827" s="3"/>
      <c r="O827" s="3"/>
      <c r="P827" s="25">
        <v>153878072</v>
      </c>
      <c r="Q827" s="26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20370324</v>
      </c>
      <c r="X827" s="3">
        <v>72396780</v>
      </c>
      <c r="Y827" s="3">
        <v>0</v>
      </c>
      <c r="Z827" s="3">
        <v>0</v>
      </c>
      <c r="AA827" s="3">
        <v>0</v>
      </c>
      <c r="AB827" s="3"/>
      <c r="AC827" s="27">
        <v>92767104</v>
      </c>
      <c r="AD827" s="28">
        <v>61110968</v>
      </c>
      <c r="AE827" s="135"/>
    </row>
    <row r="828" spans="1:31" x14ac:dyDescent="0.25">
      <c r="A828" s="29">
        <v>816</v>
      </c>
      <c r="B828" s="52"/>
      <c r="C828" s="134" t="str">
        <f>VLOOKUP(D828,[1]Hoja1!$A$2:$B$1115,2,0)</f>
        <v>52573</v>
      </c>
      <c r="D828" s="22">
        <v>800099118</v>
      </c>
      <c r="E828" s="22">
        <v>217352573</v>
      </c>
      <c r="F828" s="52" t="s">
        <v>955</v>
      </c>
      <c r="G828" s="24">
        <v>0</v>
      </c>
      <c r="H828" s="24">
        <v>0</v>
      </c>
      <c r="I828" s="3">
        <v>117668726</v>
      </c>
      <c r="J828" s="3">
        <v>119878056</v>
      </c>
      <c r="K828" s="3"/>
      <c r="L828" s="3"/>
      <c r="M828" s="3"/>
      <c r="N828" s="3"/>
      <c r="O828" s="3"/>
      <c r="P828" s="25">
        <v>237546782</v>
      </c>
      <c r="Q828" s="26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29417181</v>
      </c>
      <c r="X828" s="3">
        <v>119878056</v>
      </c>
      <c r="Y828" s="3">
        <v>0</v>
      </c>
      <c r="Z828" s="3">
        <v>0</v>
      </c>
      <c r="AA828" s="3">
        <v>0</v>
      </c>
      <c r="AB828" s="3"/>
      <c r="AC828" s="27">
        <v>149295237</v>
      </c>
      <c r="AD828" s="28">
        <v>88251545</v>
      </c>
      <c r="AE828" s="135"/>
    </row>
    <row r="829" spans="1:31" x14ac:dyDescent="0.25">
      <c r="A829" s="20">
        <v>817</v>
      </c>
      <c r="B829" s="52"/>
      <c r="C829" s="134" t="str">
        <f>VLOOKUP(D829,[1]Hoja1!$A$2:$B$1115,2,0)</f>
        <v>52585</v>
      </c>
      <c r="D829" s="22">
        <v>800099122</v>
      </c>
      <c r="E829" s="22">
        <v>218552585</v>
      </c>
      <c r="F829" s="52" t="s">
        <v>956</v>
      </c>
      <c r="G829" s="24">
        <v>0</v>
      </c>
      <c r="H829" s="24">
        <v>0</v>
      </c>
      <c r="I829" s="3">
        <v>258095904</v>
      </c>
      <c r="J829" s="3">
        <v>271352932</v>
      </c>
      <c r="K829" s="3"/>
      <c r="L829" s="3"/>
      <c r="M829" s="3"/>
      <c r="N829" s="3"/>
      <c r="O829" s="3"/>
      <c r="P829" s="25">
        <v>529448836</v>
      </c>
      <c r="Q829" s="26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64523976</v>
      </c>
      <c r="X829" s="3">
        <v>271352932</v>
      </c>
      <c r="Y829" s="3">
        <v>0</v>
      </c>
      <c r="Z829" s="3">
        <v>0</v>
      </c>
      <c r="AA829" s="3">
        <v>0</v>
      </c>
      <c r="AB829" s="3"/>
      <c r="AC829" s="27">
        <v>335876908</v>
      </c>
      <c r="AD829" s="28">
        <v>193571928</v>
      </c>
      <c r="AE829" s="135"/>
    </row>
    <row r="830" spans="1:31" x14ac:dyDescent="0.25">
      <c r="A830" s="29">
        <v>818</v>
      </c>
      <c r="B830" s="52"/>
      <c r="C830" s="134" t="str">
        <f>VLOOKUP(D830,[1]Hoja1!$A$2:$B$1115,2,0)</f>
        <v>52612</v>
      </c>
      <c r="D830" s="22">
        <v>800099127</v>
      </c>
      <c r="E830" s="22">
        <v>211252612</v>
      </c>
      <c r="F830" s="52" t="s">
        <v>760</v>
      </c>
      <c r="G830" s="24">
        <v>0</v>
      </c>
      <c r="H830" s="24">
        <v>0</v>
      </c>
      <c r="I830" s="3">
        <v>886049280</v>
      </c>
      <c r="J830" s="3">
        <v>602155033</v>
      </c>
      <c r="K830" s="3"/>
      <c r="L830" s="3"/>
      <c r="M830" s="3"/>
      <c r="N830" s="37"/>
      <c r="O830" s="37"/>
      <c r="P830" s="25">
        <v>1488204313</v>
      </c>
      <c r="Q830" s="26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221512320</v>
      </c>
      <c r="X830" s="3">
        <v>514692076</v>
      </c>
      <c r="Y830" s="3">
        <v>0</v>
      </c>
      <c r="Z830" s="3">
        <v>0</v>
      </c>
      <c r="AA830" s="3">
        <v>0</v>
      </c>
      <c r="AB830" s="3"/>
      <c r="AC830" s="27">
        <v>736204396</v>
      </c>
      <c r="AD830" s="28">
        <v>751999917</v>
      </c>
      <c r="AE830" s="135"/>
    </row>
    <row r="831" spans="1:31" x14ac:dyDescent="0.25">
      <c r="A831" s="20">
        <v>819</v>
      </c>
      <c r="B831" s="52"/>
      <c r="C831" s="134" t="str">
        <f>VLOOKUP(D831,[1]Hoja1!$A$2:$B$1115,2,0)</f>
        <v>52621</v>
      </c>
      <c r="D831" s="22">
        <v>800099132</v>
      </c>
      <c r="E831" s="22">
        <v>212152621</v>
      </c>
      <c r="F831" s="52" t="s">
        <v>957</v>
      </c>
      <c r="G831" s="24">
        <v>0</v>
      </c>
      <c r="H831" s="24">
        <v>0</v>
      </c>
      <c r="I831" s="3">
        <v>516348496</v>
      </c>
      <c r="J831" s="3">
        <v>428877167</v>
      </c>
      <c r="K831" s="3"/>
      <c r="L831" s="3"/>
      <c r="M831" s="3"/>
      <c r="N831" s="3"/>
      <c r="O831" s="3"/>
      <c r="P831" s="25">
        <v>945225663</v>
      </c>
      <c r="Q831" s="26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129087123</v>
      </c>
      <c r="X831" s="3">
        <v>428877167</v>
      </c>
      <c r="Y831" s="3">
        <v>0</v>
      </c>
      <c r="Z831" s="3">
        <v>0</v>
      </c>
      <c r="AA831" s="3">
        <v>0</v>
      </c>
      <c r="AB831" s="3"/>
      <c r="AC831" s="27">
        <v>557964290</v>
      </c>
      <c r="AD831" s="28">
        <v>387261373</v>
      </c>
      <c r="AE831" s="135"/>
    </row>
    <row r="832" spans="1:31" x14ac:dyDescent="0.25">
      <c r="A832" s="29">
        <v>820</v>
      </c>
      <c r="B832" s="52"/>
      <c r="C832" s="134" t="str">
        <f>VLOOKUP(D832,[1]Hoja1!$A$2:$B$1115,2,0)</f>
        <v>52678</v>
      </c>
      <c r="D832" s="22">
        <v>800099136</v>
      </c>
      <c r="E832" s="22">
        <v>217852678</v>
      </c>
      <c r="F832" s="52" t="s">
        <v>958</v>
      </c>
      <c r="G832" s="24">
        <v>0</v>
      </c>
      <c r="H832" s="24">
        <v>0</v>
      </c>
      <c r="I832" s="3">
        <v>479388264</v>
      </c>
      <c r="J832" s="3">
        <v>453047318</v>
      </c>
      <c r="K832" s="3"/>
      <c r="L832" s="3"/>
      <c r="M832" s="3"/>
      <c r="N832" s="3"/>
      <c r="O832" s="3"/>
      <c r="P832" s="25">
        <v>932435582</v>
      </c>
      <c r="Q832" s="26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119847066</v>
      </c>
      <c r="X832" s="3">
        <v>453047318</v>
      </c>
      <c r="Y832" s="3">
        <v>0</v>
      </c>
      <c r="Z832" s="3">
        <v>0</v>
      </c>
      <c r="AA832" s="3">
        <v>0</v>
      </c>
      <c r="AB832" s="3"/>
      <c r="AC832" s="27">
        <v>572894384</v>
      </c>
      <c r="AD832" s="28">
        <v>359541198</v>
      </c>
      <c r="AE832" s="135"/>
    </row>
    <row r="833" spans="1:31" x14ac:dyDescent="0.25">
      <c r="A833" s="20">
        <v>821</v>
      </c>
      <c r="B833" s="52"/>
      <c r="C833" s="134" t="str">
        <f>VLOOKUP(D833,[1]Hoja1!$A$2:$B$1115,2,0)</f>
        <v>52683</v>
      </c>
      <c r="D833" s="22">
        <v>800099138</v>
      </c>
      <c r="E833" s="22">
        <v>218352683</v>
      </c>
      <c r="F833" s="52" t="s">
        <v>959</v>
      </c>
      <c r="G833" s="24">
        <v>0</v>
      </c>
      <c r="H833" s="24">
        <v>0</v>
      </c>
      <c r="I833" s="3">
        <v>249761256</v>
      </c>
      <c r="J833" s="3">
        <v>264089681</v>
      </c>
      <c r="K833" s="3"/>
      <c r="L833" s="3"/>
      <c r="M833" s="3"/>
      <c r="N833" s="3"/>
      <c r="O833" s="3"/>
      <c r="P833" s="25">
        <v>513850937</v>
      </c>
      <c r="Q833" s="26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62440314</v>
      </c>
      <c r="X833" s="3">
        <v>264089681</v>
      </c>
      <c r="Y833" s="3">
        <v>0</v>
      </c>
      <c r="Z833" s="3">
        <v>0</v>
      </c>
      <c r="AA833" s="3">
        <v>0</v>
      </c>
      <c r="AB833" s="3"/>
      <c r="AC833" s="27">
        <v>326529995</v>
      </c>
      <c r="AD833" s="28">
        <v>187320942</v>
      </c>
      <c r="AE833" s="135"/>
    </row>
    <row r="834" spans="1:31" x14ac:dyDescent="0.25">
      <c r="A834" s="29">
        <v>822</v>
      </c>
      <c r="B834" s="52"/>
      <c r="C834" s="134" t="str">
        <f>VLOOKUP(D834,[1]Hoja1!$A$2:$B$1115,2,0)</f>
        <v>52685</v>
      </c>
      <c r="D834" s="22">
        <v>800193031</v>
      </c>
      <c r="E834" s="22">
        <v>218552685</v>
      </c>
      <c r="F834" s="52" t="s">
        <v>762</v>
      </c>
      <c r="G834" s="24">
        <v>0</v>
      </c>
      <c r="H834" s="24">
        <v>0</v>
      </c>
      <c r="I834" s="3">
        <v>130239380</v>
      </c>
      <c r="J834" s="3">
        <v>124988455</v>
      </c>
      <c r="K834" s="3"/>
      <c r="L834" s="3"/>
      <c r="M834" s="3"/>
      <c r="N834" s="3"/>
      <c r="O834" s="3"/>
      <c r="P834" s="25">
        <v>255227835</v>
      </c>
      <c r="Q834" s="26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32559846</v>
      </c>
      <c r="X834" s="3">
        <v>124988455</v>
      </c>
      <c r="Y834" s="3">
        <v>0</v>
      </c>
      <c r="Z834" s="3">
        <v>0</v>
      </c>
      <c r="AA834" s="3">
        <v>0</v>
      </c>
      <c r="AB834" s="3"/>
      <c r="AC834" s="27">
        <v>157548301</v>
      </c>
      <c r="AD834" s="28">
        <v>97679534</v>
      </c>
      <c r="AE834" s="135"/>
    </row>
    <row r="835" spans="1:31" x14ac:dyDescent="0.25">
      <c r="A835" s="20">
        <v>823</v>
      </c>
      <c r="B835" s="52"/>
      <c r="C835" s="134" t="str">
        <f>VLOOKUP(D835,[1]Hoja1!$A$2:$B$1115,2,0)</f>
        <v>52687</v>
      </c>
      <c r="D835" s="22">
        <v>800099142</v>
      </c>
      <c r="E835" s="22">
        <v>218752687</v>
      </c>
      <c r="F835" s="52" t="s">
        <v>960</v>
      </c>
      <c r="G835" s="24">
        <v>0</v>
      </c>
      <c r="H835" s="24">
        <v>0</v>
      </c>
      <c r="I835" s="3">
        <v>287270228</v>
      </c>
      <c r="J835" s="3">
        <v>298756702</v>
      </c>
      <c r="K835" s="3"/>
      <c r="L835" s="3"/>
      <c r="M835" s="3"/>
      <c r="N835" s="3"/>
      <c r="O835" s="3"/>
      <c r="P835" s="25">
        <v>586026930</v>
      </c>
      <c r="Q835" s="26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71817558</v>
      </c>
      <c r="X835" s="3">
        <v>298756702</v>
      </c>
      <c r="Y835" s="3">
        <v>0</v>
      </c>
      <c r="Z835" s="3">
        <v>0</v>
      </c>
      <c r="AA835" s="3">
        <v>0</v>
      </c>
      <c r="AB835" s="3"/>
      <c r="AC835" s="27">
        <v>370574260</v>
      </c>
      <c r="AD835" s="28">
        <v>215452670</v>
      </c>
      <c r="AE835" s="135"/>
    </row>
    <row r="836" spans="1:31" x14ac:dyDescent="0.25">
      <c r="A836" s="29">
        <v>824</v>
      </c>
      <c r="B836" s="52"/>
      <c r="C836" s="134" t="str">
        <f>VLOOKUP(D836,[1]Hoja1!$A$2:$B$1115,2,0)</f>
        <v>52693</v>
      </c>
      <c r="D836" s="22">
        <v>800099143</v>
      </c>
      <c r="E836" s="22">
        <v>219352693</v>
      </c>
      <c r="F836" s="52" t="s">
        <v>441</v>
      </c>
      <c r="G836" s="24">
        <v>0</v>
      </c>
      <c r="H836" s="24">
        <v>0</v>
      </c>
      <c r="I836" s="3">
        <v>189734080</v>
      </c>
      <c r="J836" s="3">
        <v>191579613</v>
      </c>
      <c r="K836" s="3"/>
      <c r="L836" s="3"/>
      <c r="M836" s="3"/>
      <c r="N836" s="3"/>
      <c r="O836" s="3"/>
      <c r="P836" s="25">
        <v>381313693</v>
      </c>
      <c r="Q836" s="26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47433519</v>
      </c>
      <c r="X836" s="3">
        <v>191579613</v>
      </c>
      <c r="Y836" s="3">
        <v>0</v>
      </c>
      <c r="Z836" s="3">
        <v>0</v>
      </c>
      <c r="AA836" s="3">
        <v>0</v>
      </c>
      <c r="AB836" s="3"/>
      <c r="AC836" s="27">
        <v>239013132</v>
      </c>
      <c r="AD836" s="28">
        <v>142300561</v>
      </c>
      <c r="AE836" s="135"/>
    </row>
    <row r="837" spans="1:31" x14ac:dyDescent="0.25">
      <c r="A837" s="20">
        <v>825</v>
      </c>
      <c r="B837" s="52"/>
      <c r="C837" s="134" t="str">
        <f>VLOOKUP(D837,[1]Hoja1!$A$2:$B$1115,2,0)</f>
        <v>52694</v>
      </c>
      <c r="D837" s="22">
        <v>800148720</v>
      </c>
      <c r="E837" s="22">
        <v>219452694</v>
      </c>
      <c r="F837" s="52" t="s">
        <v>961</v>
      </c>
      <c r="G837" s="24">
        <v>0</v>
      </c>
      <c r="H837" s="24">
        <v>0</v>
      </c>
      <c r="I837" s="3">
        <v>94853374</v>
      </c>
      <c r="J837" s="3">
        <v>87122482</v>
      </c>
      <c r="K837" s="3"/>
      <c r="L837" s="3"/>
      <c r="M837" s="3"/>
      <c r="N837" s="3"/>
      <c r="O837" s="3"/>
      <c r="P837" s="25">
        <v>181975856</v>
      </c>
      <c r="Q837" s="26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23713344</v>
      </c>
      <c r="X837" s="3">
        <v>87122482</v>
      </c>
      <c r="Y837" s="3">
        <v>0</v>
      </c>
      <c r="Z837" s="3">
        <v>0</v>
      </c>
      <c r="AA837" s="3">
        <v>0</v>
      </c>
      <c r="AB837" s="3"/>
      <c r="AC837" s="27">
        <v>110835826</v>
      </c>
      <c r="AD837" s="28">
        <v>71140030</v>
      </c>
      <c r="AE837" s="135"/>
    </row>
    <row r="838" spans="1:31" x14ac:dyDescent="0.25">
      <c r="A838" s="29">
        <v>826</v>
      </c>
      <c r="B838" s="52"/>
      <c r="C838" s="134" t="str">
        <f>VLOOKUP(D838,[1]Hoja1!$A$2:$B$1115,2,0)</f>
        <v>52696</v>
      </c>
      <c r="D838" s="22">
        <v>800099147</v>
      </c>
      <c r="E838" s="22">
        <v>219652696</v>
      </c>
      <c r="F838" s="52" t="s">
        <v>366</v>
      </c>
      <c r="G838" s="24">
        <v>0</v>
      </c>
      <c r="H838" s="24">
        <v>0</v>
      </c>
      <c r="I838" s="3">
        <v>605350352</v>
      </c>
      <c r="J838" s="3">
        <v>382878474</v>
      </c>
      <c r="K838" s="3"/>
      <c r="L838" s="3"/>
      <c r="M838" s="3"/>
      <c r="N838" s="3"/>
      <c r="O838" s="3"/>
      <c r="P838" s="25">
        <v>988228826</v>
      </c>
      <c r="Q838" s="26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151337589</v>
      </c>
      <c r="X838" s="3">
        <v>382878474</v>
      </c>
      <c r="Y838" s="3">
        <v>0</v>
      </c>
      <c r="Z838" s="3">
        <v>0</v>
      </c>
      <c r="AA838" s="3">
        <v>0</v>
      </c>
      <c r="AB838" s="3"/>
      <c r="AC838" s="27">
        <v>534216063</v>
      </c>
      <c r="AD838" s="28">
        <v>454012763</v>
      </c>
      <c r="AE838" s="135"/>
    </row>
    <row r="839" spans="1:31" x14ac:dyDescent="0.25">
      <c r="A839" s="20">
        <v>827</v>
      </c>
      <c r="B839" s="52"/>
      <c r="C839" s="134" t="str">
        <f>VLOOKUP(D839,[1]Hoja1!$A$2:$B$1115,2,0)</f>
        <v>52699</v>
      </c>
      <c r="D839" s="22">
        <v>800019685</v>
      </c>
      <c r="E839" s="22">
        <v>219952699</v>
      </c>
      <c r="F839" s="52" t="s">
        <v>962</v>
      </c>
      <c r="G839" s="24">
        <v>0</v>
      </c>
      <c r="H839" s="24">
        <v>0</v>
      </c>
      <c r="I839" s="3">
        <v>225049880</v>
      </c>
      <c r="J839" s="3">
        <v>184589960</v>
      </c>
      <c r="K839" s="3"/>
      <c r="L839" s="3"/>
      <c r="M839" s="3"/>
      <c r="N839" s="3"/>
      <c r="O839" s="3"/>
      <c r="P839" s="25">
        <v>409639840</v>
      </c>
      <c r="Q839" s="26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56262471</v>
      </c>
      <c r="X839" s="3">
        <v>184589960</v>
      </c>
      <c r="Y839" s="3">
        <v>0</v>
      </c>
      <c r="Z839" s="3">
        <v>0</v>
      </c>
      <c r="AA839" s="3">
        <v>0</v>
      </c>
      <c r="AB839" s="3"/>
      <c r="AC839" s="27">
        <v>240852431</v>
      </c>
      <c r="AD839" s="28">
        <v>168787409</v>
      </c>
      <c r="AE839" s="135"/>
    </row>
    <row r="840" spans="1:31" x14ac:dyDescent="0.25">
      <c r="A840" s="29">
        <v>828</v>
      </c>
      <c r="B840" s="52"/>
      <c r="C840" s="134" t="str">
        <f>VLOOKUP(D840,[1]Hoja1!$A$2:$B$1115,2,0)</f>
        <v>52720</v>
      </c>
      <c r="D840" s="22">
        <v>800099149</v>
      </c>
      <c r="E840" s="22">
        <v>212052720</v>
      </c>
      <c r="F840" s="52" t="s">
        <v>963</v>
      </c>
      <c r="G840" s="24">
        <v>0</v>
      </c>
      <c r="H840" s="24">
        <v>0</v>
      </c>
      <c r="I840" s="3">
        <v>108971874</v>
      </c>
      <c r="J840" s="3">
        <v>103465072</v>
      </c>
      <c r="K840" s="3"/>
      <c r="L840" s="3"/>
      <c r="M840" s="3"/>
      <c r="N840" s="3"/>
      <c r="O840" s="3"/>
      <c r="P840" s="25">
        <v>212436946</v>
      </c>
      <c r="Q840" s="26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27242970</v>
      </c>
      <c r="X840" s="3">
        <v>103465072</v>
      </c>
      <c r="Y840" s="3">
        <v>0</v>
      </c>
      <c r="Z840" s="3">
        <v>0</v>
      </c>
      <c r="AA840" s="3">
        <v>0</v>
      </c>
      <c r="AB840" s="3"/>
      <c r="AC840" s="27">
        <v>130708042</v>
      </c>
      <c r="AD840" s="28">
        <v>81728904</v>
      </c>
      <c r="AE840" s="135"/>
    </row>
    <row r="841" spans="1:31" x14ac:dyDescent="0.25">
      <c r="A841" s="20">
        <v>829</v>
      </c>
      <c r="B841" s="52"/>
      <c r="C841" s="134" t="str">
        <f>VLOOKUP(D841,[1]Hoja1!$A$2:$B$1115,2,0)</f>
        <v>52786</v>
      </c>
      <c r="D841" s="22">
        <v>800024977</v>
      </c>
      <c r="E841" s="22">
        <v>218652786</v>
      </c>
      <c r="F841" s="52" t="s">
        <v>964</v>
      </c>
      <c r="G841" s="24">
        <v>0</v>
      </c>
      <c r="H841" s="24">
        <v>0</v>
      </c>
      <c r="I841" s="3">
        <v>226031928</v>
      </c>
      <c r="J841" s="3">
        <v>287099908</v>
      </c>
      <c r="K841" s="3"/>
      <c r="L841" s="3"/>
      <c r="M841" s="3"/>
      <c r="N841" s="3"/>
      <c r="O841" s="3"/>
      <c r="P841" s="25">
        <v>513131836</v>
      </c>
      <c r="Q841" s="26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56507982</v>
      </c>
      <c r="X841" s="3">
        <v>287099908</v>
      </c>
      <c r="Y841" s="3">
        <v>0</v>
      </c>
      <c r="Z841" s="3">
        <v>0</v>
      </c>
      <c r="AA841" s="3">
        <v>0</v>
      </c>
      <c r="AB841" s="3"/>
      <c r="AC841" s="27">
        <v>343607890</v>
      </c>
      <c r="AD841" s="28">
        <v>169523946</v>
      </c>
      <c r="AE841" s="135"/>
    </row>
    <row r="842" spans="1:31" x14ac:dyDescent="0.25">
      <c r="A842" s="29">
        <v>830</v>
      </c>
      <c r="B842" s="52"/>
      <c r="C842" s="134" t="str">
        <f>VLOOKUP(D842,[1]Hoja1!$A$2:$B$1115,2,0)</f>
        <v>52788</v>
      </c>
      <c r="D842" s="22">
        <v>800099151</v>
      </c>
      <c r="E842" s="22">
        <v>218852788</v>
      </c>
      <c r="F842" s="52" t="s">
        <v>965</v>
      </c>
      <c r="G842" s="24">
        <v>0</v>
      </c>
      <c r="H842" s="24">
        <v>0</v>
      </c>
      <c r="I842" s="3">
        <v>145452530</v>
      </c>
      <c r="J842" s="3">
        <v>143694009</v>
      </c>
      <c r="K842" s="3"/>
      <c r="L842" s="3"/>
      <c r="M842" s="3"/>
      <c r="N842" s="3"/>
      <c r="O842" s="3"/>
      <c r="P842" s="25">
        <v>289146539</v>
      </c>
      <c r="Q842" s="26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36363132</v>
      </c>
      <c r="X842" s="3">
        <v>143694009</v>
      </c>
      <c r="Y842" s="3">
        <v>0</v>
      </c>
      <c r="Z842" s="3">
        <v>0</v>
      </c>
      <c r="AA842" s="3">
        <v>0</v>
      </c>
      <c r="AB842" s="3"/>
      <c r="AC842" s="27">
        <v>180057141</v>
      </c>
      <c r="AD842" s="28">
        <v>109089398</v>
      </c>
      <c r="AE842" s="135"/>
    </row>
    <row r="843" spans="1:31" x14ac:dyDescent="0.25">
      <c r="A843" s="20">
        <v>831</v>
      </c>
      <c r="B843" s="52"/>
      <c r="C843" s="134" t="str">
        <f>VLOOKUP(D843,[1]Hoja1!$A$2:$B$1115,2,0)</f>
        <v>52838</v>
      </c>
      <c r="D843" s="22">
        <v>800099152</v>
      </c>
      <c r="E843" s="22">
        <v>213852838</v>
      </c>
      <c r="F843" s="52" t="s">
        <v>966</v>
      </c>
      <c r="G843" s="24">
        <v>0</v>
      </c>
      <c r="H843" s="24">
        <v>0</v>
      </c>
      <c r="I843" s="3">
        <v>623531360</v>
      </c>
      <c r="J843" s="3">
        <v>671971436</v>
      </c>
      <c r="K843" s="3"/>
      <c r="L843" s="3"/>
      <c r="M843" s="3"/>
      <c r="N843" s="3"/>
      <c r="O843" s="3"/>
      <c r="P843" s="25">
        <v>1295502796</v>
      </c>
      <c r="Q843" s="26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155882841</v>
      </c>
      <c r="X843" s="3">
        <v>671971436</v>
      </c>
      <c r="Y843" s="3">
        <v>0</v>
      </c>
      <c r="Z843" s="3">
        <v>0</v>
      </c>
      <c r="AA843" s="3">
        <v>0</v>
      </c>
      <c r="AB843" s="3"/>
      <c r="AC843" s="27">
        <v>827854277</v>
      </c>
      <c r="AD843" s="28">
        <v>467648519</v>
      </c>
      <c r="AE843" s="135"/>
    </row>
    <row r="844" spans="1:31" x14ac:dyDescent="0.25">
      <c r="A844" s="29">
        <v>832</v>
      </c>
      <c r="B844" s="52"/>
      <c r="C844" s="134" t="str">
        <f>VLOOKUP(D844,[1]Hoja1!$A$2:$B$1115,2,0)</f>
        <v>52885</v>
      </c>
      <c r="D844" s="22">
        <v>800099153</v>
      </c>
      <c r="E844" s="22">
        <v>218552885</v>
      </c>
      <c r="F844" s="52" t="s">
        <v>967</v>
      </c>
      <c r="G844" s="24">
        <v>0</v>
      </c>
      <c r="H844" s="24">
        <v>0</v>
      </c>
      <c r="I844" s="3">
        <v>144412570</v>
      </c>
      <c r="J844" s="3">
        <v>161513448</v>
      </c>
      <c r="K844" s="3"/>
      <c r="L844" s="3"/>
      <c r="M844" s="3"/>
      <c r="N844" s="3"/>
      <c r="O844" s="3"/>
      <c r="P844" s="25">
        <v>305926018</v>
      </c>
      <c r="Q844" s="26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36103143</v>
      </c>
      <c r="X844" s="3">
        <v>161513448</v>
      </c>
      <c r="Y844" s="3">
        <v>0</v>
      </c>
      <c r="Z844" s="3">
        <v>0</v>
      </c>
      <c r="AA844" s="3">
        <v>0</v>
      </c>
      <c r="AB844" s="3"/>
      <c r="AC844" s="27">
        <v>197616591</v>
      </c>
      <c r="AD844" s="28">
        <v>108309427</v>
      </c>
      <c r="AE844" s="135"/>
    </row>
    <row r="845" spans="1:31" x14ac:dyDescent="0.25">
      <c r="A845" s="20">
        <v>833</v>
      </c>
      <c r="B845" s="52"/>
      <c r="C845" s="134" t="str">
        <f>VLOOKUP(D845,[1]Hoja1!$A$2:$B$1115,2,0)</f>
        <v>54003</v>
      </c>
      <c r="D845" s="22">
        <v>890504612</v>
      </c>
      <c r="E845" s="22">
        <v>210354003</v>
      </c>
      <c r="F845" s="52" t="s">
        <v>968</v>
      </c>
      <c r="G845" s="24">
        <v>0</v>
      </c>
      <c r="H845" s="24">
        <v>0</v>
      </c>
      <c r="I845" s="3">
        <v>913067776</v>
      </c>
      <c r="J845" s="3">
        <v>833820643</v>
      </c>
      <c r="K845" s="3"/>
      <c r="L845" s="3"/>
      <c r="M845" s="3"/>
      <c r="N845" s="3"/>
      <c r="O845" s="3"/>
      <c r="P845" s="25">
        <v>1746888419</v>
      </c>
      <c r="Q845" s="26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228266943</v>
      </c>
      <c r="X845" s="3">
        <v>612893953</v>
      </c>
      <c r="Y845" s="3">
        <v>0</v>
      </c>
      <c r="Z845" s="3">
        <v>0</v>
      </c>
      <c r="AA845" s="3">
        <v>0</v>
      </c>
      <c r="AB845" s="3"/>
      <c r="AC845" s="27">
        <v>841160896</v>
      </c>
      <c r="AD845" s="28">
        <v>905727523</v>
      </c>
      <c r="AE845" s="135"/>
    </row>
    <row r="846" spans="1:31" x14ac:dyDescent="0.25">
      <c r="A846" s="29">
        <v>834</v>
      </c>
      <c r="B846" s="52"/>
      <c r="C846" s="134" t="str">
        <f>VLOOKUP(D846,[1]Hoja1!$A$2:$B$1115,2,0)</f>
        <v>54051</v>
      </c>
      <c r="D846" s="22">
        <v>890501436</v>
      </c>
      <c r="E846" s="22">
        <v>215154051</v>
      </c>
      <c r="F846" s="52" t="s">
        <v>969</v>
      </c>
      <c r="G846" s="24">
        <v>0</v>
      </c>
      <c r="H846" s="24">
        <v>0</v>
      </c>
      <c r="I846" s="3">
        <v>213909896</v>
      </c>
      <c r="J846" s="3">
        <v>215054389</v>
      </c>
      <c r="K846" s="3"/>
      <c r="L846" s="3"/>
      <c r="M846" s="3"/>
      <c r="N846" s="3"/>
      <c r="O846" s="3"/>
      <c r="P846" s="25">
        <v>428964285</v>
      </c>
      <c r="Q846" s="26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53477475</v>
      </c>
      <c r="X846" s="3">
        <v>215054389</v>
      </c>
      <c r="Y846" s="3">
        <v>0</v>
      </c>
      <c r="Z846" s="3">
        <v>0</v>
      </c>
      <c r="AA846" s="3">
        <v>0</v>
      </c>
      <c r="AB846" s="3"/>
      <c r="AC846" s="27">
        <v>268531864</v>
      </c>
      <c r="AD846" s="28">
        <v>160432421</v>
      </c>
      <c r="AE846" s="135"/>
    </row>
    <row r="847" spans="1:31" x14ac:dyDescent="0.25">
      <c r="A847" s="20">
        <v>835</v>
      </c>
      <c r="B847" s="52"/>
      <c r="C847" s="134" t="str">
        <f>VLOOKUP(D847,[1]Hoja1!$A$2:$B$1115,2,0)</f>
        <v>54099</v>
      </c>
      <c r="D847" s="22">
        <v>890505662</v>
      </c>
      <c r="E847" s="22">
        <v>219954099</v>
      </c>
      <c r="F847" s="52" t="s">
        <v>970</v>
      </c>
      <c r="G847" s="24">
        <v>0</v>
      </c>
      <c r="H847" s="24">
        <v>0</v>
      </c>
      <c r="I847" s="3">
        <v>131303518</v>
      </c>
      <c r="J847" s="3">
        <v>142259844</v>
      </c>
      <c r="K847" s="3"/>
      <c r="L847" s="3"/>
      <c r="M847" s="3"/>
      <c r="N847" s="3"/>
      <c r="O847" s="3"/>
      <c r="P847" s="25">
        <v>273563362</v>
      </c>
      <c r="Q847" s="26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32825880</v>
      </c>
      <c r="X847" s="3">
        <v>142259844</v>
      </c>
      <c r="Y847" s="3">
        <v>0</v>
      </c>
      <c r="Z847" s="3">
        <v>0</v>
      </c>
      <c r="AA847" s="3">
        <v>0</v>
      </c>
      <c r="AB847" s="3"/>
      <c r="AC847" s="27">
        <v>175085724</v>
      </c>
      <c r="AD847" s="28">
        <v>98477638</v>
      </c>
      <c r="AE847" s="135"/>
    </row>
    <row r="848" spans="1:31" x14ac:dyDescent="0.25">
      <c r="A848" s="29">
        <v>836</v>
      </c>
      <c r="B848" s="52"/>
      <c r="C848" s="134" t="str">
        <f>VLOOKUP(D848,[1]Hoja1!$A$2:$B$1115,2,0)</f>
        <v>54109</v>
      </c>
      <c r="D848" s="22">
        <v>890503483</v>
      </c>
      <c r="E848" s="22">
        <v>210954109</v>
      </c>
      <c r="F848" s="52" t="s">
        <v>971</v>
      </c>
      <c r="G848" s="24">
        <v>0</v>
      </c>
      <c r="H848" s="24">
        <v>0</v>
      </c>
      <c r="I848" s="3">
        <v>168251186</v>
      </c>
      <c r="J848" s="3">
        <v>154800647</v>
      </c>
      <c r="K848" s="3"/>
      <c r="L848" s="3"/>
      <c r="M848" s="3"/>
      <c r="N848" s="3"/>
      <c r="O848" s="3"/>
      <c r="P848" s="25">
        <v>323051833</v>
      </c>
      <c r="Q848" s="26">
        <v>0</v>
      </c>
      <c r="R848" s="3">
        <v>0</v>
      </c>
      <c r="S848" s="3">
        <v>0</v>
      </c>
      <c r="T848" s="3">
        <v>0</v>
      </c>
      <c r="U848" s="3">
        <v>0</v>
      </c>
      <c r="V848" s="3">
        <v>0</v>
      </c>
      <c r="W848" s="3">
        <v>42062796</v>
      </c>
      <c r="X848" s="3">
        <v>154800647</v>
      </c>
      <c r="Y848" s="3">
        <v>0</v>
      </c>
      <c r="Z848" s="3">
        <v>0</v>
      </c>
      <c r="AA848" s="3">
        <v>0</v>
      </c>
      <c r="AB848" s="3"/>
      <c r="AC848" s="27">
        <v>196863443</v>
      </c>
      <c r="AD848" s="28">
        <v>126188390</v>
      </c>
      <c r="AE848" s="135"/>
    </row>
    <row r="849" spans="1:31" x14ac:dyDescent="0.25">
      <c r="A849" s="20">
        <v>837</v>
      </c>
      <c r="B849" s="52"/>
      <c r="C849" s="134" t="str">
        <f>VLOOKUP(D849,[1]Hoja1!$A$2:$B$1115,2,0)</f>
        <v>54125</v>
      </c>
      <c r="D849" s="22">
        <v>800099234</v>
      </c>
      <c r="E849" s="22">
        <v>212554125</v>
      </c>
      <c r="F849" s="52" t="s">
        <v>972</v>
      </c>
      <c r="G849" s="24">
        <v>0</v>
      </c>
      <c r="H849" s="24">
        <v>0</v>
      </c>
      <c r="I849" s="3">
        <v>63417160</v>
      </c>
      <c r="J849" s="3">
        <v>57189045</v>
      </c>
      <c r="K849" s="3"/>
      <c r="L849" s="3"/>
      <c r="M849" s="3"/>
      <c r="N849" s="3"/>
      <c r="O849" s="3"/>
      <c r="P849" s="25">
        <v>120606205</v>
      </c>
      <c r="Q849" s="26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15854289</v>
      </c>
      <c r="X849" s="3">
        <v>57189045</v>
      </c>
      <c r="Y849" s="3">
        <v>0</v>
      </c>
      <c r="Z849" s="3">
        <v>0</v>
      </c>
      <c r="AA849" s="3">
        <v>0</v>
      </c>
      <c r="AB849" s="3"/>
      <c r="AC849" s="27">
        <v>73043334</v>
      </c>
      <c r="AD849" s="28">
        <v>47562871</v>
      </c>
      <c r="AE849" s="135"/>
    </row>
    <row r="850" spans="1:31" x14ac:dyDescent="0.25">
      <c r="A850" s="29">
        <v>838</v>
      </c>
      <c r="B850" s="52"/>
      <c r="C850" s="134" t="str">
        <f>VLOOKUP(D850,[1]Hoja1!$A$2:$B$1115,2,0)</f>
        <v>54128</v>
      </c>
      <c r="D850" s="22">
        <v>890501776</v>
      </c>
      <c r="E850" s="22">
        <v>212854128</v>
      </c>
      <c r="F850" s="52" t="s">
        <v>973</v>
      </c>
      <c r="G850" s="24">
        <v>0</v>
      </c>
      <c r="H850" s="24">
        <v>0</v>
      </c>
      <c r="I850" s="3">
        <v>230291608</v>
      </c>
      <c r="J850" s="3">
        <v>213842555</v>
      </c>
      <c r="K850" s="3"/>
      <c r="L850" s="3"/>
      <c r="M850" s="3"/>
      <c r="N850" s="3"/>
      <c r="O850" s="3"/>
      <c r="P850" s="25">
        <v>444134163</v>
      </c>
      <c r="Q850" s="26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57572901</v>
      </c>
      <c r="X850" s="3">
        <v>213842555</v>
      </c>
      <c r="Y850" s="3">
        <v>0</v>
      </c>
      <c r="Z850" s="3">
        <v>0</v>
      </c>
      <c r="AA850" s="3">
        <v>0</v>
      </c>
      <c r="AB850" s="3"/>
      <c r="AC850" s="27">
        <v>271415456</v>
      </c>
      <c r="AD850" s="28">
        <v>172718707</v>
      </c>
      <c r="AE850" s="135"/>
    </row>
    <row r="851" spans="1:31" x14ac:dyDescent="0.25">
      <c r="A851" s="20">
        <v>839</v>
      </c>
      <c r="B851" s="52"/>
      <c r="C851" s="134" t="str">
        <f>VLOOKUP(D851,[1]Hoja1!$A$2:$B$1115,2,0)</f>
        <v>54172</v>
      </c>
      <c r="D851" s="22">
        <v>890503106</v>
      </c>
      <c r="E851" s="22">
        <v>217254172</v>
      </c>
      <c r="F851" s="52" t="s">
        <v>974</v>
      </c>
      <c r="G851" s="24">
        <v>0</v>
      </c>
      <c r="H851" s="24">
        <v>0</v>
      </c>
      <c r="I851" s="3">
        <v>319242104</v>
      </c>
      <c r="J851" s="3">
        <v>360827406</v>
      </c>
      <c r="K851" s="3"/>
      <c r="L851" s="3"/>
      <c r="M851" s="3"/>
      <c r="N851" s="3"/>
      <c r="O851" s="3"/>
      <c r="P851" s="25">
        <v>680069510</v>
      </c>
      <c r="Q851" s="26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79810527</v>
      </c>
      <c r="X851" s="3">
        <v>360827406</v>
      </c>
      <c r="Y851" s="3">
        <v>0</v>
      </c>
      <c r="Z851" s="3">
        <v>0</v>
      </c>
      <c r="AA851" s="3">
        <v>0</v>
      </c>
      <c r="AB851" s="3"/>
      <c r="AC851" s="27">
        <v>440637933</v>
      </c>
      <c r="AD851" s="28">
        <v>239431577</v>
      </c>
      <c r="AE851" s="135"/>
    </row>
    <row r="852" spans="1:31" x14ac:dyDescent="0.25">
      <c r="A852" s="29">
        <v>840</v>
      </c>
      <c r="B852" s="52"/>
      <c r="C852" s="134" t="str">
        <f>VLOOKUP(D852,[1]Hoja1!$A$2:$B$1115,2,0)</f>
        <v>54174</v>
      </c>
      <c r="D852" s="22">
        <v>890501422</v>
      </c>
      <c r="E852" s="22">
        <v>217454174</v>
      </c>
      <c r="F852" s="52" t="s">
        <v>975</v>
      </c>
      <c r="G852" s="24">
        <v>0</v>
      </c>
      <c r="H852" s="24">
        <v>0</v>
      </c>
      <c r="I852" s="3">
        <v>305101752</v>
      </c>
      <c r="J852" s="3">
        <v>265112125</v>
      </c>
      <c r="K852" s="3"/>
      <c r="L852" s="3"/>
      <c r="M852" s="3"/>
      <c r="N852" s="3"/>
      <c r="O852" s="3"/>
      <c r="P852" s="25">
        <v>570213877</v>
      </c>
      <c r="Q852" s="26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76275438</v>
      </c>
      <c r="X852" s="3">
        <v>265112125</v>
      </c>
      <c r="Y852" s="3">
        <v>0</v>
      </c>
      <c r="Z852" s="3">
        <v>0</v>
      </c>
      <c r="AA852" s="3">
        <v>0</v>
      </c>
      <c r="AB852" s="3"/>
      <c r="AC852" s="27">
        <v>341387563</v>
      </c>
      <c r="AD852" s="28">
        <v>228826314</v>
      </c>
      <c r="AE852" s="135"/>
    </row>
    <row r="853" spans="1:31" x14ac:dyDescent="0.25">
      <c r="A853" s="20">
        <v>841</v>
      </c>
      <c r="B853" s="52"/>
      <c r="C853" s="134" t="str">
        <f>VLOOKUP(D853,[1]Hoja1!$A$2:$B$1115,2,0)</f>
        <v>54206</v>
      </c>
      <c r="D853" s="22">
        <v>800099236</v>
      </c>
      <c r="E853" s="22">
        <v>210654206</v>
      </c>
      <c r="F853" s="52" t="s">
        <v>976</v>
      </c>
      <c r="G853" s="24">
        <v>0</v>
      </c>
      <c r="H853" s="24">
        <v>0</v>
      </c>
      <c r="I853" s="3">
        <v>737670000</v>
      </c>
      <c r="J853" s="3">
        <v>609948239</v>
      </c>
      <c r="K853" s="3"/>
      <c r="L853" s="3"/>
      <c r="M853" s="3"/>
      <c r="N853" s="3"/>
      <c r="O853" s="3"/>
      <c r="P853" s="25">
        <v>1347618239</v>
      </c>
      <c r="Q853" s="26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184417500</v>
      </c>
      <c r="X853" s="3">
        <v>609948239</v>
      </c>
      <c r="Y853" s="3">
        <v>0</v>
      </c>
      <c r="Z853" s="3">
        <v>0</v>
      </c>
      <c r="AA853" s="3">
        <v>0</v>
      </c>
      <c r="AB853" s="3"/>
      <c r="AC853" s="27">
        <v>794365739</v>
      </c>
      <c r="AD853" s="28">
        <v>553252500</v>
      </c>
      <c r="AE853" s="135"/>
    </row>
    <row r="854" spans="1:31" x14ac:dyDescent="0.25">
      <c r="A854" s="29">
        <v>842</v>
      </c>
      <c r="B854" s="52"/>
      <c r="C854" s="134" t="str">
        <f>VLOOKUP(D854,[1]Hoja1!$A$2:$B$1115,2,0)</f>
        <v>54223</v>
      </c>
      <c r="D854" s="22">
        <v>800013237</v>
      </c>
      <c r="E854" s="22">
        <v>212354223</v>
      </c>
      <c r="F854" s="52" t="s">
        <v>977</v>
      </c>
      <c r="G854" s="24">
        <v>0</v>
      </c>
      <c r="H854" s="24">
        <v>0</v>
      </c>
      <c r="I854" s="3">
        <v>190790540</v>
      </c>
      <c r="J854" s="3">
        <v>171677744</v>
      </c>
      <c r="K854" s="3"/>
      <c r="L854" s="3"/>
      <c r="M854" s="3"/>
      <c r="N854" s="3"/>
      <c r="O854" s="3"/>
      <c r="P854" s="25">
        <v>362468284</v>
      </c>
      <c r="Q854" s="26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47697636</v>
      </c>
      <c r="X854" s="3">
        <v>171677744</v>
      </c>
      <c r="Y854" s="3">
        <v>0</v>
      </c>
      <c r="Z854" s="3">
        <v>0</v>
      </c>
      <c r="AA854" s="3">
        <v>0</v>
      </c>
      <c r="AB854" s="3"/>
      <c r="AC854" s="27">
        <v>219375380</v>
      </c>
      <c r="AD854" s="28">
        <v>143092904</v>
      </c>
      <c r="AE854" s="135"/>
    </row>
    <row r="855" spans="1:31" x14ac:dyDescent="0.25">
      <c r="A855" s="20">
        <v>843</v>
      </c>
      <c r="B855" s="52"/>
      <c r="C855" s="134" t="str">
        <f>VLOOKUP(D855,[1]Hoja1!$A$2:$B$1115,2,0)</f>
        <v>54239</v>
      </c>
      <c r="D855" s="22">
        <v>800099237</v>
      </c>
      <c r="E855" s="22">
        <v>213954239</v>
      </c>
      <c r="F855" s="52" t="s">
        <v>978</v>
      </c>
      <c r="G855" s="24">
        <v>0</v>
      </c>
      <c r="H855" s="24">
        <v>0</v>
      </c>
      <c r="I855" s="3">
        <v>120863294</v>
      </c>
      <c r="J855" s="3">
        <v>102626019</v>
      </c>
      <c r="K855" s="3"/>
      <c r="L855" s="3"/>
      <c r="M855" s="3"/>
      <c r="N855" s="3"/>
      <c r="O855" s="3"/>
      <c r="P855" s="25">
        <v>223489313</v>
      </c>
      <c r="Q855" s="26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30215823</v>
      </c>
      <c r="X855" s="3">
        <v>102626019</v>
      </c>
      <c r="Y855" s="3">
        <v>0</v>
      </c>
      <c r="Z855" s="3">
        <v>0</v>
      </c>
      <c r="AA855" s="3">
        <v>0</v>
      </c>
      <c r="AB855" s="3"/>
      <c r="AC855" s="27">
        <v>132841842</v>
      </c>
      <c r="AD855" s="28">
        <v>90647471</v>
      </c>
      <c r="AE855" s="135"/>
    </row>
    <row r="856" spans="1:31" x14ac:dyDescent="0.25">
      <c r="A856" s="29">
        <v>844</v>
      </c>
      <c r="B856" s="52"/>
      <c r="C856" s="134" t="str">
        <f>VLOOKUP(D856,[1]Hoja1!$A$2:$B$1115,2,0)</f>
        <v>54245</v>
      </c>
      <c r="D856" s="22">
        <v>800099238</v>
      </c>
      <c r="E856" s="22">
        <v>214554245</v>
      </c>
      <c r="F856" s="52" t="s">
        <v>979</v>
      </c>
      <c r="G856" s="24">
        <v>0</v>
      </c>
      <c r="H856" s="24">
        <v>0</v>
      </c>
      <c r="I856" s="3">
        <v>564249856</v>
      </c>
      <c r="J856" s="3">
        <v>448949476</v>
      </c>
      <c r="K856" s="3"/>
      <c r="L856" s="3"/>
      <c r="M856" s="3"/>
      <c r="N856" s="3"/>
      <c r="O856" s="3"/>
      <c r="P856" s="25">
        <v>1013199332</v>
      </c>
      <c r="Q856" s="26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141062463</v>
      </c>
      <c r="X856" s="3">
        <v>448949476</v>
      </c>
      <c r="Y856" s="3">
        <v>0</v>
      </c>
      <c r="Z856" s="3">
        <v>0</v>
      </c>
      <c r="AA856" s="3">
        <v>0</v>
      </c>
      <c r="AB856" s="3"/>
      <c r="AC856" s="27">
        <v>590011939</v>
      </c>
      <c r="AD856" s="28">
        <v>423187393</v>
      </c>
      <c r="AE856" s="135"/>
    </row>
    <row r="857" spans="1:31" x14ac:dyDescent="0.25">
      <c r="A857" s="20">
        <v>845</v>
      </c>
      <c r="B857" s="52"/>
      <c r="C857" s="134" t="str">
        <f>VLOOKUP(D857,[1]Hoja1!$A$2:$B$1115,2,0)</f>
        <v>54250</v>
      </c>
      <c r="D857" s="22">
        <v>800138959</v>
      </c>
      <c r="E857" s="22">
        <v>215054250</v>
      </c>
      <c r="F857" s="52" t="s">
        <v>980</v>
      </c>
      <c r="G857" s="24">
        <v>0</v>
      </c>
      <c r="H857" s="24">
        <v>0</v>
      </c>
      <c r="I857" s="3">
        <v>1346567728</v>
      </c>
      <c r="J857" s="3">
        <v>961017319</v>
      </c>
      <c r="K857" s="3"/>
      <c r="L857" s="3"/>
      <c r="M857" s="3"/>
      <c r="N857" s="3"/>
      <c r="O857" s="3"/>
      <c r="P857" s="25">
        <v>2307585047</v>
      </c>
      <c r="Q857" s="26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336641931</v>
      </c>
      <c r="X857" s="3">
        <v>961017319</v>
      </c>
      <c r="Y857" s="3">
        <v>0</v>
      </c>
      <c r="Z857" s="3">
        <v>0</v>
      </c>
      <c r="AA857" s="3">
        <v>0</v>
      </c>
      <c r="AB857" s="3"/>
      <c r="AC857" s="27">
        <v>1297659250</v>
      </c>
      <c r="AD857" s="28">
        <v>1009925797</v>
      </c>
      <c r="AE857" s="135"/>
    </row>
    <row r="858" spans="1:31" x14ac:dyDescent="0.25">
      <c r="A858" s="29">
        <v>846</v>
      </c>
      <c r="B858" s="52"/>
      <c r="C858" s="134" t="str">
        <f>VLOOKUP(D858,[1]Hoja1!$A$2:$B$1115,2,0)</f>
        <v>54261</v>
      </c>
      <c r="D858" s="22">
        <v>800039803</v>
      </c>
      <c r="E858" s="22">
        <v>216154261</v>
      </c>
      <c r="F858" s="52" t="s">
        <v>981</v>
      </c>
      <c r="G858" s="24">
        <v>0</v>
      </c>
      <c r="H858" s="24">
        <v>0</v>
      </c>
      <c r="I858" s="3">
        <v>727499344</v>
      </c>
      <c r="J858" s="3">
        <v>687254672</v>
      </c>
      <c r="K858" s="3"/>
      <c r="L858" s="3"/>
      <c r="M858" s="3"/>
      <c r="N858" s="3"/>
      <c r="O858" s="3"/>
      <c r="P858" s="25">
        <v>1414754016</v>
      </c>
      <c r="Q858" s="26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181874835</v>
      </c>
      <c r="X858" s="3">
        <v>687254672</v>
      </c>
      <c r="Y858" s="3">
        <v>0</v>
      </c>
      <c r="Z858" s="3">
        <v>0</v>
      </c>
      <c r="AA858" s="3">
        <v>0</v>
      </c>
      <c r="AB858" s="3"/>
      <c r="AC858" s="27">
        <v>869129507</v>
      </c>
      <c r="AD858" s="28">
        <v>545624509</v>
      </c>
      <c r="AE858" s="135"/>
    </row>
    <row r="859" spans="1:31" x14ac:dyDescent="0.25">
      <c r="A859" s="20">
        <v>847</v>
      </c>
      <c r="B859" s="52"/>
      <c r="C859" s="134" t="str">
        <f>VLOOKUP(D859,[1]Hoja1!$A$2:$B$1115,2,0)</f>
        <v>54313</v>
      </c>
      <c r="D859" s="22">
        <v>890501404</v>
      </c>
      <c r="E859" s="22">
        <v>211354313</v>
      </c>
      <c r="F859" s="52" t="s">
        <v>982</v>
      </c>
      <c r="G859" s="24">
        <v>0</v>
      </c>
      <c r="H859" s="24">
        <v>0</v>
      </c>
      <c r="I859" s="3">
        <v>115000778</v>
      </c>
      <c r="J859" s="3">
        <v>121822885</v>
      </c>
      <c r="K859" s="3"/>
      <c r="L859" s="3"/>
      <c r="M859" s="3"/>
      <c r="N859" s="3"/>
      <c r="O859" s="3"/>
      <c r="P859" s="25">
        <v>236823663</v>
      </c>
      <c r="Q859" s="26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28750194</v>
      </c>
      <c r="X859" s="3">
        <v>121822885</v>
      </c>
      <c r="Y859" s="3">
        <v>0</v>
      </c>
      <c r="Z859" s="3">
        <v>0</v>
      </c>
      <c r="AA859" s="3">
        <v>0</v>
      </c>
      <c r="AB859" s="3"/>
      <c r="AC859" s="27">
        <v>150573079</v>
      </c>
      <c r="AD859" s="28">
        <v>86250584</v>
      </c>
      <c r="AE859" s="135"/>
    </row>
    <row r="860" spans="1:31" x14ac:dyDescent="0.25">
      <c r="A860" s="29">
        <v>848</v>
      </c>
      <c r="B860" s="52"/>
      <c r="C860" s="134" t="str">
        <f>VLOOKUP(D860,[1]Hoja1!$A$2:$B$1115,2,0)</f>
        <v>54344</v>
      </c>
      <c r="D860" s="22">
        <v>800099241</v>
      </c>
      <c r="E860" s="22">
        <v>214454344</v>
      </c>
      <c r="F860" s="52" t="s">
        <v>983</v>
      </c>
      <c r="G860" s="24">
        <v>0</v>
      </c>
      <c r="H860" s="24">
        <v>0</v>
      </c>
      <c r="I860" s="3">
        <v>507603272</v>
      </c>
      <c r="J860" s="3">
        <v>394186270</v>
      </c>
      <c r="K860" s="3"/>
      <c r="L860" s="3"/>
      <c r="M860" s="3"/>
      <c r="N860" s="3"/>
      <c r="O860" s="3"/>
      <c r="P860" s="25">
        <v>901789542</v>
      </c>
      <c r="Q860" s="26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126900819</v>
      </c>
      <c r="X860" s="3">
        <v>394186270</v>
      </c>
      <c r="Y860" s="3">
        <v>0</v>
      </c>
      <c r="Z860" s="3">
        <v>0</v>
      </c>
      <c r="AA860" s="3">
        <v>0</v>
      </c>
      <c r="AB860" s="3"/>
      <c r="AC860" s="27">
        <v>521087089</v>
      </c>
      <c r="AD860" s="28">
        <v>380702453</v>
      </c>
      <c r="AE860" s="135"/>
    </row>
    <row r="861" spans="1:31" x14ac:dyDescent="0.25">
      <c r="A861" s="20">
        <v>849</v>
      </c>
      <c r="B861" s="52"/>
      <c r="C861" s="134" t="str">
        <f>VLOOKUP(D861,[1]Hoja1!$A$2:$B$1115,2,0)</f>
        <v>54347</v>
      </c>
      <c r="D861" s="22">
        <v>800005292</v>
      </c>
      <c r="E861" s="22">
        <v>214754347</v>
      </c>
      <c r="F861" s="52" t="s">
        <v>984</v>
      </c>
      <c r="G861" s="24">
        <v>0</v>
      </c>
      <c r="H861" s="24">
        <v>0</v>
      </c>
      <c r="I861" s="3">
        <v>73843986</v>
      </c>
      <c r="J861" s="3">
        <v>71378182</v>
      </c>
      <c r="K861" s="3"/>
      <c r="L861" s="3"/>
      <c r="M861" s="3"/>
      <c r="N861" s="3"/>
      <c r="O861" s="3"/>
      <c r="P861" s="25">
        <v>145222168</v>
      </c>
      <c r="Q861" s="26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18460998</v>
      </c>
      <c r="X861" s="3">
        <v>71378182</v>
      </c>
      <c r="Y861" s="3">
        <v>0</v>
      </c>
      <c r="Z861" s="3">
        <v>0</v>
      </c>
      <c r="AA861" s="3">
        <v>0</v>
      </c>
      <c r="AB861" s="3"/>
      <c r="AC861" s="27">
        <v>89839180</v>
      </c>
      <c r="AD861" s="28">
        <v>55382988</v>
      </c>
      <c r="AE861" s="135"/>
    </row>
    <row r="862" spans="1:31" x14ac:dyDescent="0.25">
      <c r="A862" s="29">
        <v>850</v>
      </c>
      <c r="B862" s="52"/>
      <c r="C862" s="134" t="str">
        <f>VLOOKUP(D862,[1]Hoja1!$A$2:$B$1115,2,0)</f>
        <v>54377</v>
      </c>
      <c r="D862" s="22">
        <v>890503680</v>
      </c>
      <c r="E862" s="22">
        <v>217754377</v>
      </c>
      <c r="F862" s="52" t="s">
        <v>985</v>
      </c>
      <c r="G862" s="24">
        <v>0</v>
      </c>
      <c r="H862" s="24">
        <v>0</v>
      </c>
      <c r="I862" s="3">
        <v>91718566</v>
      </c>
      <c r="J862" s="3">
        <v>105778923</v>
      </c>
      <c r="K862" s="3"/>
      <c r="L862" s="3"/>
      <c r="M862" s="3"/>
      <c r="N862" s="3"/>
      <c r="O862" s="3"/>
      <c r="P862" s="25">
        <v>197497489</v>
      </c>
      <c r="Q862" s="26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22929642</v>
      </c>
      <c r="X862" s="3">
        <v>105778923</v>
      </c>
      <c r="Y862" s="3">
        <v>0</v>
      </c>
      <c r="Z862" s="3">
        <v>0</v>
      </c>
      <c r="AA862" s="3">
        <v>0</v>
      </c>
      <c r="AB862" s="3"/>
      <c r="AC862" s="27">
        <v>128708565</v>
      </c>
      <c r="AD862" s="28">
        <v>68788924</v>
      </c>
      <c r="AE862" s="135"/>
    </row>
    <row r="863" spans="1:31" x14ac:dyDescent="0.25">
      <c r="A863" s="20">
        <v>851</v>
      </c>
      <c r="B863" s="52"/>
      <c r="C863" s="134" t="str">
        <f>VLOOKUP(D863,[1]Hoja1!$A$2:$B$1115,2,0)</f>
        <v>54385</v>
      </c>
      <c r="D863" s="22">
        <v>800245021</v>
      </c>
      <c r="E863" s="22">
        <v>218554385</v>
      </c>
      <c r="F863" s="52" t="s">
        <v>986</v>
      </c>
      <c r="G863" s="24">
        <v>0</v>
      </c>
      <c r="H863" s="24">
        <v>0</v>
      </c>
      <c r="I863" s="3">
        <v>445832448</v>
      </c>
      <c r="J863" s="3">
        <v>386464268</v>
      </c>
      <c r="K863" s="3"/>
      <c r="L863" s="3"/>
      <c r="M863" s="3"/>
      <c r="N863" s="3"/>
      <c r="O863" s="3"/>
      <c r="P863" s="25">
        <v>832296716</v>
      </c>
      <c r="Q863" s="26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111458112</v>
      </c>
      <c r="X863" s="3">
        <v>386464268</v>
      </c>
      <c r="Y863" s="3">
        <v>0</v>
      </c>
      <c r="Z863" s="3">
        <v>0</v>
      </c>
      <c r="AA863" s="3">
        <v>0</v>
      </c>
      <c r="AB863" s="3"/>
      <c r="AC863" s="27">
        <v>497922380</v>
      </c>
      <c r="AD863" s="28">
        <v>334374336</v>
      </c>
      <c r="AE863" s="135"/>
    </row>
    <row r="864" spans="1:31" x14ac:dyDescent="0.25">
      <c r="A864" s="29">
        <v>852</v>
      </c>
      <c r="B864" s="52"/>
      <c r="C864" s="134" t="str">
        <f>VLOOKUP(D864,[1]Hoja1!$A$2:$B$1115,2,0)</f>
        <v>54398</v>
      </c>
      <c r="D864" s="22">
        <v>800000681</v>
      </c>
      <c r="E864" s="22">
        <v>219854398</v>
      </c>
      <c r="F864" s="52" t="s">
        <v>987</v>
      </c>
      <c r="G864" s="24">
        <v>0</v>
      </c>
      <c r="H864" s="24">
        <v>0</v>
      </c>
      <c r="I864" s="3">
        <v>211898304</v>
      </c>
      <c r="J864" s="3">
        <v>195547043</v>
      </c>
      <c r="K864" s="3"/>
      <c r="L864" s="3"/>
      <c r="M864" s="3"/>
      <c r="N864" s="3"/>
      <c r="O864" s="3"/>
      <c r="P864" s="25">
        <v>407445347</v>
      </c>
      <c r="Q864" s="26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52974576</v>
      </c>
      <c r="X864" s="3">
        <v>195547043</v>
      </c>
      <c r="Y864" s="3">
        <v>0</v>
      </c>
      <c r="Z864" s="3">
        <v>0</v>
      </c>
      <c r="AA864" s="3">
        <v>0</v>
      </c>
      <c r="AB864" s="3"/>
      <c r="AC864" s="27">
        <v>248521619</v>
      </c>
      <c r="AD864" s="28">
        <v>158923728</v>
      </c>
      <c r="AE864" s="135"/>
    </row>
    <row r="865" spans="1:31" x14ac:dyDescent="0.25">
      <c r="A865" s="20">
        <v>853</v>
      </c>
      <c r="B865" s="52"/>
      <c r="C865" s="134" t="str">
        <f>VLOOKUP(D865,[1]Hoja1!$A$2:$B$1115,2,0)</f>
        <v>54405</v>
      </c>
      <c r="D865" s="22">
        <v>800044113</v>
      </c>
      <c r="E865" s="22">
        <v>210554405</v>
      </c>
      <c r="F865" s="52" t="s">
        <v>988</v>
      </c>
      <c r="G865" s="24">
        <v>0</v>
      </c>
      <c r="H865" s="24">
        <v>0</v>
      </c>
      <c r="I865" s="3">
        <v>942245520</v>
      </c>
      <c r="J865" s="3">
        <v>1036271083</v>
      </c>
      <c r="K865" s="3"/>
      <c r="L865" s="3"/>
      <c r="M865" s="3"/>
      <c r="N865" s="3"/>
      <c r="O865" s="3"/>
      <c r="P865" s="25">
        <v>1978516603</v>
      </c>
      <c r="Q865" s="26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235561380</v>
      </c>
      <c r="X865" s="3">
        <v>1036271083</v>
      </c>
      <c r="Y865" s="3">
        <v>0</v>
      </c>
      <c r="Z865" s="3">
        <v>0</v>
      </c>
      <c r="AA865" s="3">
        <v>0</v>
      </c>
      <c r="AB865" s="3"/>
      <c r="AC865" s="27">
        <v>1271832463</v>
      </c>
      <c r="AD865" s="28">
        <v>706684140</v>
      </c>
      <c r="AE865" s="135"/>
    </row>
    <row r="866" spans="1:31" x14ac:dyDescent="0.25">
      <c r="A866" s="29">
        <v>854</v>
      </c>
      <c r="B866" s="52"/>
      <c r="C866" s="134" t="str">
        <f>VLOOKUP(D866,[1]Hoja1!$A$2:$B$1115,2,0)</f>
        <v>54418</v>
      </c>
      <c r="D866" s="22">
        <v>890502611</v>
      </c>
      <c r="E866" s="22">
        <v>211854418</v>
      </c>
      <c r="F866" s="52" t="s">
        <v>989</v>
      </c>
      <c r="G866" s="24">
        <v>0</v>
      </c>
      <c r="H866" s="24">
        <v>0</v>
      </c>
      <c r="I866" s="3">
        <v>79382962</v>
      </c>
      <c r="J866" s="3">
        <v>70936796</v>
      </c>
      <c r="K866" s="3"/>
      <c r="L866" s="3"/>
      <c r="M866" s="3"/>
      <c r="N866" s="3"/>
      <c r="O866" s="3"/>
      <c r="P866" s="25">
        <v>150319758</v>
      </c>
      <c r="Q866" s="26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19845741</v>
      </c>
      <c r="X866" s="3">
        <v>70936796</v>
      </c>
      <c r="Y866" s="3">
        <v>0</v>
      </c>
      <c r="Z866" s="3">
        <v>0</v>
      </c>
      <c r="AA866" s="3">
        <v>0</v>
      </c>
      <c r="AB866" s="3"/>
      <c r="AC866" s="27">
        <v>90782537</v>
      </c>
      <c r="AD866" s="28">
        <v>59537221</v>
      </c>
      <c r="AE866" s="135"/>
    </row>
    <row r="867" spans="1:31" x14ac:dyDescent="0.25">
      <c r="A867" s="20">
        <v>855</v>
      </c>
      <c r="B867" s="52"/>
      <c r="C867" s="134" t="str">
        <f>VLOOKUP(D867,[1]Hoja1!$A$2:$B$1115,2,0)</f>
        <v>54480</v>
      </c>
      <c r="D867" s="22">
        <v>890503233</v>
      </c>
      <c r="E867" s="22">
        <v>218054480</v>
      </c>
      <c r="F867" s="52" t="s">
        <v>990</v>
      </c>
      <c r="G867" s="24">
        <v>0</v>
      </c>
      <c r="H867" s="24">
        <v>0</v>
      </c>
      <c r="I867" s="3">
        <v>69434296</v>
      </c>
      <c r="J867" s="3">
        <v>71718810</v>
      </c>
      <c r="K867" s="3"/>
      <c r="L867" s="3"/>
      <c r="M867" s="3"/>
      <c r="N867" s="3"/>
      <c r="O867" s="3"/>
      <c r="P867" s="25">
        <v>141153106</v>
      </c>
      <c r="Q867" s="26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17358573</v>
      </c>
      <c r="X867" s="3">
        <v>71718810</v>
      </c>
      <c r="Y867" s="3">
        <v>0</v>
      </c>
      <c r="Z867" s="3">
        <v>0</v>
      </c>
      <c r="AA867" s="3">
        <v>0</v>
      </c>
      <c r="AB867" s="3"/>
      <c r="AC867" s="27">
        <v>89077383</v>
      </c>
      <c r="AD867" s="28">
        <v>52075723</v>
      </c>
      <c r="AE867" s="135"/>
    </row>
    <row r="868" spans="1:31" x14ac:dyDescent="0.25">
      <c r="A868" s="29">
        <v>856</v>
      </c>
      <c r="B868" s="52"/>
      <c r="C868" s="134" t="str">
        <f>VLOOKUP(D868,[1]Hoja1!$A$2:$B$1115,2,0)</f>
        <v>54498</v>
      </c>
      <c r="D868" s="22">
        <v>890501102</v>
      </c>
      <c r="E868" s="22">
        <v>219854498</v>
      </c>
      <c r="F868" s="52" t="s">
        <v>991</v>
      </c>
      <c r="G868" s="24">
        <v>0</v>
      </c>
      <c r="H868" s="24">
        <v>0</v>
      </c>
      <c r="I868" s="3">
        <v>1971156896</v>
      </c>
      <c r="J868" s="3">
        <v>2001838470</v>
      </c>
      <c r="K868" s="3"/>
      <c r="L868" s="3"/>
      <c r="M868" s="3"/>
      <c r="N868" s="3"/>
      <c r="O868" s="3"/>
      <c r="P868" s="25">
        <v>3972995366</v>
      </c>
      <c r="Q868" s="26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492789225</v>
      </c>
      <c r="X868" s="3">
        <v>1822322535</v>
      </c>
      <c r="Y868" s="3">
        <v>0</v>
      </c>
      <c r="Z868" s="3">
        <v>0</v>
      </c>
      <c r="AA868" s="3">
        <v>0</v>
      </c>
      <c r="AB868" s="3"/>
      <c r="AC868" s="27">
        <v>2315111760</v>
      </c>
      <c r="AD868" s="28">
        <v>1657883606</v>
      </c>
      <c r="AE868" s="135"/>
    </row>
    <row r="869" spans="1:31" x14ac:dyDescent="0.25">
      <c r="A869" s="20">
        <v>857</v>
      </c>
      <c r="B869" s="52"/>
      <c r="C869" s="134" t="str">
        <f>VLOOKUP(D869,[1]Hoja1!$A$2:$B$1115,2,0)</f>
        <v>54518</v>
      </c>
      <c r="D869" s="22">
        <v>800007652</v>
      </c>
      <c r="E869" s="22">
        <v>211854518</v>
      </c>
      <c r="F869" s="52" t="s">
        <v>992</v>
      </c>
      <c r="G869" s="24">
        <v>0</v>
      </c>
      <c r="H869" s="24">
        <v>0</v>
      </c>
      <c r="I869" s="3">
        <v>555426072</v>
      </c>
      <c r="J869" s="3">
        <v>618864791</v>
      </c>
      <c r="K869" s="3"/>
      <c r="L869" s="3"/>
      <c r="M869" s="3"/>
      <c r="N869" s="3"/>
      <c r="O869" s="3"/>
      <c r="P869" s="25">
        <v>1174290863</v>
      </c>
      <c r="Q869" s="26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138856518</v>
      </c>
      <c r="X869" s="3">
        <v>618864791</v>
      </c>
      <c r="Y869" s="3">
        <v>0</v>
      </c>
      <c r="Z869" s="3">
        <v>0</v>
      </c>
      <c r="AA869" s="3">
        <v>0</v>
      </c>
      <c r="AB869" s="3"/>
      <c r="AC869" s="27">
        <v>757721309</v>
      </c>
      <c r="AD869" s="28">
        <v>416569554</v>
      </c>
      <c r="AE869" s="135"/>
    </row>
    <row r="870" spans="1:31" x14ac:dyDescent="0.25">
      <c r="A870" s="29">
        <v>858</v>
      </c>
      <c r="B870" s="52"/>
      <c r="C870" s="134" t="str">
        <f>VLOOKUP(D870,[1]Hoja1!$A$2:$B$1115,2,0)</f>
        <v>54520</v>
      </c>
      <c r="D870" s="22">
        <v>890506116</v>
      </c>
      <c r="E870" s="22">
        <v>212054520</v>
      </c>
      <c r="F870" s="52" t="s">
        <v>993</v>
      </c>
      <c r="G870" s="24">
        <v>0</v>
      </c>
      <c r="H870" s="24">
        <v>0</v>
      </c>
      <c r="I870" s="3">
        <v>113519968</v>
      </c>
      <c r="J870" s="3">
        <v>135967720</v>
      </c>
      <c r="K870" s="3"/>
      <c r="L870" s="3"/>
      <c r="M870" s="3"/>
      <c r="N870" s="3"/>
      <c r="O870" s="3"/>
      <c r="P870" s="25">
        <v>249487688</v>
      </c>
      <c r="Q870" s="26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28379991</v>
      </c>
      <c r="X870" s="3">
        <v>135967720</v>
      </c>
      <c r="Y870" s="3">
        <v>0</v>
      </c>
      <c r="Z870" s="3">
        <v>0</v>
      </c>
      <c r="AA870" s="3">
        <v>0</v>
      </c>
      <c r="AB870" s="3"/>
      <c r="AC870" s="27">
        <v>164347711</v>
      </c>
      <c r="AD870" s="28">
        <v>85139977</v>
      </c>
      <c r="AE870" s="135"/>
    </row>
    <row r="871" spans="1:31" x14ac:dyDescent="0.25">
      <c r="A871" s="20">
        <v>859</v>
      </c>
      <c r="B871" s="52"/>
      <c r="C871" s="134" t="str">
        <f>VLOOKUP(D871,[1]Hoja1!$A$2:$B$1115,2,0)</f>
        <v>54553</v>
      </c>
      <c r="D871" s="22">
        <v>800250853</v>
      </c>
      <c r="E871" s="22">
        <v>215354553</v>
      </c>
      <c r="F871" s="52" t="s">
        <v>994</v>
      </c>
      <c r="G871" s="24">
        <v>0</v>
      </c>
      <c r="H871" s="24">
        <v>0</v>
      </c>
      <c r="I871" s="3">
        <v>212054816</v>
      </c>
      <c r="J871" s="3">
        <v>215518631</v>
      </c>
      <c r="K871" s="3"/>
      <c r="L871" s="3"/>
      <c r="M871" s="3"/>
      <c r="N871" s="3"/>
      <c r="O871" s="3"/>
      <c r="P871" s="25">
        <v>427573447</v>
      </c>
      <c r="Q871" s="26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53013705</v>
      </c>
      <c r="X871" s="3">
        <v>215518631</v>
      </c>
      <c r="Y871" s="3">
        <v>0</v>
      </c>
      <c r="Z871" s="3">
        <v>0</v>
      </c>
      <c r="AA871" s="3">
        <v>0</v>
      </c>
      <c r="AB871" s="3"/>
      <c r="AC871" s="27">
        <v>268532336</v>
      </c>
      <c r="AD871" s="28">
        <v>159041111</v>
      </c>
      <c r="AE871" s="135"/>
    </row>
    <row r="872" spans="1:31" x14ac:dyDescent="0.25">
      <c r="A872" s="29">
        <v>860</v>
      </c>
      <c r="B872" s="52"/>
      <c r="C872" s="134" t="str">
        <f>VLOOKUP(D872,[1]Hoja1!$A$2:$B$1115,2,0)</f>
        <v>54599</v>
      </c>
      <c r="D872" s="22">
        <v>800099251</v>
      </c>
      <c r="E872" s="22">
        <v>219954599</v>
      </c>
      <c r="F872" s="52" t="s">
        <v>995</v>
      </c>
      <c r="G872" s="24">
        <v>0</v>
      </c>
      <c r="H872" s="24">
        <v>0</v>
      </c>
      <c r="I872" s="3">
        <v>113866336</v>
      </c>
      <c r="J872" s="3">
        <v>123900873</v>
      </c>
      <c r="K872" s="3"/>
      <c r="L872" s="3"/>
      <c r="M872" s="3"/>
      <c r="N872" s="3"/>
      <c r="O872" s="3"/>
      <c r="P872" s="25">
        <v>237767209</v>
      </c>
      <c r="Q872" s="26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28466583</v>
      </c>
      <c r="X872" s="3">
        <v>123900873</v>
      </c>
      <c r="Y872" s="3">
        <v>0</v>
      </c>
      <c r="Z872" s="3">
        <v>0</v>
      </c>
      <c r="AA872" s="3">
        <v>0</v>
      </c>
      <c r="AB872" s="3"/>
      <c r="AC872" s="27">
        <v>152367456</v>
      </c>
      <c r="AD872" s="28">
        <v>85399753</v>
      </c>
      <c r="AE872" s="135"/>
    </row>
    <row r="873" spans="1:31" x14ac:dyDescent="0.25">
      <c r="A873" s="20">
        <v>861</v>
      </c>
      <c r="B873" s="52"/>
      <c r="C873" s="134" t="str">
        <f>VLOOKUP(D873,[1]Hoja1!$A$2:$B$1115,2,0)</f>
        <v>54660</v>
      </c>
      <c r="D873" s="22">
        <v>890501549</v>
      </c>
      <c r="E873" s="22">
        <v>216054660</v>
      </c>
      <c r="F873" s="52" t="s">
        <v>996</v>
      </c>
      <c r="G873" s="24">
        <v>0</v>
      </c>
      <c r="H873" s="24">
        <v>0</v>
      </c>
      <c r="I873" s="3">
        <v>187797604</v>
      </c>
      <c r="J873" s="3">
        <v>218684835</v>
      </c>
      <c r="K873" s="3"/>
      <c r="L873" s="3"/>
      <c r="M873" s="3"/>
      <c r="N873" s="3"/>
      <c r="O873" s="3"/>
      <c r="P873" s="25">
        <v>406482439</v>
      </c>
      <c r="Q873" s="26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46949400</v>
      </c>
      <c r="X873" s="3">
        <v>218684835</v>
      </c>
      <c r="Y873" s="3">
        <v>0</v>
      </c>
      <c r="Z873" s="3">
        <v>0</v>
      </c>
      <c r="AA873" s="3">
        <v>0</v>
      </c>
      <c r="AB873" s="3"/>
      <c r="AC873" s="27">
        <v>265634235</v>
      </c>
      <c r="AD873" s="28">
        <v>140848204</v>
      </c>
      <c r="AE873" s="135"/>
    </row>
    <row r="874" spans="1:31" x14ac:dyDescent="0.25">
      <c r="A874" s="29">
        <v>862</v>
      </c>
      <c r="B874" s="52"/>
      <c r="C874" s="134" t="str">
        <f>VLOOKUP(D874,[1]Hoja1!$A$2:$B$1115,2,0)</f>
        <v>54670</v>
      </c>
      <c r="D874" s="22">
        <v>800099260</v>
      </c>
      <c r="E874" s="22">
        <v>217054670</v>
      </c>
      <c r="F874" s="52" t="s">
        <v>997</v>
      </c>
      <c r="G874" s="24">
        <v>0</v>
      </c>
      <c r="H874" s="24">
        <v>0</v>
      </c>
      <c r="I874" s="3">
        <v>421478896</v>
      </c>
      <c r="J874" s="3">
        <v>369698582</v>
      </c>
      <c r="K874" s="3"/>
      <c r="L874" s="3"/>
      <c r="M874" s="3"/>
      <c r="N874" s="3"/>
      <c r="O874" s="3"/>
      <c r="P874" s="25">
        <v>791177478</v>
      </c>
      <c r="Q874" s="26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105369723</v>
      </c>
      <c r="X874" s="3">
        <v>369698582</v>
      </c>
      <c r="Y874" s="3">
        <v>0</v>
      </c>
      <c r="Z874" s="3">
        <v>0</v>
      </c>
      <c r="AA874" s="3">
        <v>0</v>
      </c>
      <c r="AB874" s="3"/>
      <c r="AC874" s="27">
        <v>475068305</v>
      </c>
      <c r="AD874" s="28">
        <v>316109173</v>
      </c>
      <c r="AE874" s="135"/>
    </row>
    <row r="875" spans="1:31" x14ac:dyDescent="0.25">
      <c r="A875" s="20">
        <v>863</v>
      </c>
      <c r="B875" s="52"/>
      <c r="C875" s="134" t="str">
        <f>VLOOKUP(D875,[1]Hoja1!$A$2:$B$1115,2,0)</f>
        <v>54673</v>
      </c>
      <c r="D875" s="22">
        <v>890501876</v>
      </c>
      <c r="E875" s="22">
        <v>217354673</v>
      </c>
      <c r="F875" s="52" t="s">
        <v>763</v>
      </c>
      <c r="G875" s="24">
        <v>0</v>
      </c>
      <c r="H875" s="24">
        <v>0</v>
      </c>
      <c r="I875" s="3">
        <v>202438944</v>
      </c>
      <c r="J875" s="3">
        <v>183319692</v>
      </c>
      <c r="K875" s="3"/>
      <c r="L875" s="3"/>
      <c r="M875" s="3"/>
      <c r="N875" s="3"/>
      <c r="O875" s="3"/>
      <c r="P875" s="25">
        <v>385758636</v>
      </c>
      <c r="Q875" s="26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50609736</v>
      </c>
      <c r="X875" s="3">
        <v>183319692</v>
      </c>
      <c r="Y875" s="3">
        <v>0</v>
      </c>
      <c r="Z875" s="3">
        <v>0</v>
      </c>
      <c r="AA875" s="3">
        <v>0</v>
      </c>
      <c r="AB875" s="3"/>
      <c r="AC875" s="27">
        <v>233929428</v>
      </c>
      <c r="AD875" s="28">
        <v>151829208</v>
      </c>
      <c r="AE875" s="135"/>
    </row>
    <row r="876" spans="1:31" x14ac:dyDescent="0.25">
      <c r="A876" s="29">
        <v>864</v>
      </c>
      <c r="B876" s="52"/>
      <c r="C876" s="134" t="str">
        <f>VLOOKUP(D876,[1]Hoja1!$A$2:$B$1115,2,0)</f>
        <v>54680</v>
      </c>
      <c r="D876" s="22">
        <v>800099262</v>
      </c>
      <c r="E876" s="22">
        <v>218054680</v>
      </c>
      <c r="F876" s="52" t="s">
        <v>998</v>
      </c>
      <c r="G876" s="24">
        <v>0</v>
      </c>
      <c r="H876" s="24">
        <v>0</v>
      </c>
      <c r="I876" s="3">
        <v>49757438</v>
      </c>
      <c r="J876" s="3">
        <v>56138113</v>
      </c>
      <c r="K876" s="3"/>
      <c r="L876" s="3"/>
      <c r="M876" s="3"/>
      <c r="N876" s="3"/>
      <c r="O876" s="3"/>
      <c r="P876" s="25">
        <v>105895551</v>
      </c>
      <c r="Q876" s="26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12439359</v>
      </c>
      <c r="X876" s="3">
        <v>56138113</v>
      </c>
      <c r="Y876" s="3">
        <v>0</v>
      </c>
      <c r="Z876" s="3">
        <v>0</v>
      </c>
      <c r="AA876" s="3">
        <v>0</v>
      </c>
      <c r="AB876" s="3"/>
      <c r="AC876" s="27">
        <v>68577472</v>
      </c>
      <c r="AD876" s="28">
        <v>37318079</v>
      </c>
      <c r="AE876" s="135"/>
    </row>
    <row r="877" spans="1:31" x14ac:dyDescent="0.25">
      <c r="A877" s="20">
        <v>865</v>
      </c>
      <c r="B877" s="52"/>
      <c r="C877" s="134" t="str">
        <f>VLOOKUP(D877,[1]Hoja1!$A$2:$B$1115,2,0)</f>
        <v>54720</v>
      </c>
      <c r="D877" s="22">
        <v>800099263</v>
      </c>
      <c r="E877" s="22">
        <v>212054720</v>
      </c>
      <c r="F877" s="52" t="s">
        <v>999</v>
      </c>
      <c r="G877" s="24">
        <v>0</v>
      </c>
      <c r="H877" s="24">
        <v>0</v>
      </c>
      <c r="I877" s="3">
        <v>888549968</v>
      </c>
      <c r="J877" s="3">
        <v>828667577</v>
      </c>
      <c r="K877" s="3"/>
      <c r="L877" s="3"/>
      <c r="M877" s="3"/>
      <c r="N877" s="3"/>
      <c r="O877" s="3"/>
      <c r="P877" s="25">
        <v>1717217545</v>
      </c>
      <c r="Q877" s="26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222137493</v>
      </c>
      <c r="X877" s="3">
        <v>828667577</v>
      </c>
      <c r="Y877" s="3">
        <v>0</v>
      </c>
      <c r="Z877" s="3">
        <v>0</v>
      </c>
      <c r="AA877" s="3">
        <v>0</v>
      </c>
      <c r="AB877" s="3"/>
      <c r="AC877" s="27">
        <v>1050805070</v>
      </c>
      <c r="AD877" s="28">
        <v>666412475</v>
      </c>
      <c r="AE877" s="135"/>
    </row>
    <row r="878" spans="1:31" x14ac:dyDescent="0.25">
      <c r="A878" s="29">
        <v>866</v>
      </c>
      <c r="B878" s="52"/>
      <c r="C878" s="134" t="str">
        <f>VLOOKUP(D878,[1]Hoja1!$A$2:$B$1115,2,0)</f>
        <v>54743</v>
      </c>
      <c r="D878" s="22">
        <v>890506128</v>
      </c>
      <c r="E878" s="22">
        <v>214354743</v>
      </c>
      <c r="F878" s="52" t="s">
        <v>1000</v>
      </c>
      <c r="G878" s="24">
        <v>0</v>
      </c>
      <c r="H878" s="24">
        <v>0</v>
      </c>
      <c r="I878" s="3">
        <v>117594026</v>
      </c>
      <c r="J878" s="3">
        <v>131689652</v>
      </c>
      <c r="K878" s="3"/>
      <c r="L878" s="3"/>
      <c r="M878" s="3"/>
      <c r="N878" s="3"/>
      <c r="O878" s="3"/>
      <c r="P878" s="25">
        <v>249283678</v>
      </c>
      <c r="Q878" s="26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29398506</v>
      </c>
      <c r="X878" s="3">
        <v>131689652</v>
      </c>
      <c r="Y878" s="3">
        <v>0</v>
      </c>
      <c r="Z878" s="3">
        <v>0</v>
      </c>
      <c r="AA878" s="3">
        <v>0</v>
      </c>
      <c r="AB878" s="3"/>
      <c r="AC878" s="27">
        <v>161088158</v>
      </c>
      <c r="AD878" s="28">
        <v>88195520</v>
      </c>
      <c r="AE878" s="135"/>
    </row>
    <row r="879" spans="1:31" x14ac:dyDescent="0.25">
      <c r="A879" s="20">
        <v>867</v>
      </c>
      <c r="B879" s="52"/>
      <c r="C879" s="134" t="str">
        <f>VLOOKUP(D879,[1]Hoja1!$A$2:$B$1115,2,0)</f>
        <v>54800</v>
      </c>
      <c r="D879" s="22">
        <v>800017022</v>
      </c>
      <c r="E879" s="22">
        <v>210054800</v>
      </c>
      <c r="F879" s="52" t="s">
        <v>1001</v>
      </c>
      <c r="G879" s="24">
        <v>0</v>
      </c>
      <c r="H879" s="24">
        <v>0</v>
      </c>
      <c r="I879" s="3">
        <v>717170784</v>
      </c>
      <c r="J879" s="3">
        <v>669424124</v>
      </c>
      <c r="K879" s="3"/>
      <c r="L879" s="3"/>
      <c r="M879" s="3"/>
      <c r="N879" s="3"/>
      <c r="O879" s="3"/>
      <c r="P879" s="25">
        <v>1386594908</v>
      </c>
      <c r="Q879" s="26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179292696</v>
      </c>
      <c r="X879" s="3">
        <v>669424124</v>
      </c>
      <c r="Y879" s="3">
        <v>0</v>
      </c>
      <c r="Z879" s="3">
        <v>0</v>
      </c>
      <c r="AA879" s="3">
        <v>0</v>
      </c>
      <c r="AB879" s="3"/>
      <c r="AC879" s="27">
        <v>848716820</v>
      </c>
      <c r="AD879" s="28">
        <v>537878088</v>
      </c>
      <c r="AE879" s="135"/>
    </row>
    <row r="880" spans="1:31" x14ac:dyDescent="0.25">
      <c r="A880" s="29">
        <v>868</v>
      </c>
      <c r="B880" s="52"/>
      <c r="C880" s="134" t="str">
        <f>VLOOKUP(D880,[1]Hoja1!$A$2:$B$1115,2,0)</f>
        <v>54810</v>
      </c>
      <c r="D880" s="22">
        <v>800070682</v>
      </c>
      <c r="E880" s="22">
        <v>211054810</v>
      </c>
      <c r="F880" s="52" t="s">
        <v>1002</v>
      </c>
      <c r="G880" s="24">
        <v>0</v>
      </c>
      <c r="H880" s="24">
        <v>0</v>
      </c>
      <c r="I880" s="3">
        <v>3179290112</v>
      </c>
      <c r="J880" s="3">
        <v>2368932586</v>
      </c>
      <c r="K880" s="3"/>
      <c r="L880" s="3"/>
      <c r="M880" s="3"/>
      <c r="N880" s="3"/>
      <c r="O880" s="3"/>
      <c r="P880" s="25">
        <v>5548222698</v>
      </c>
      <c r="Q880" s="26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794822529</v>
      </c>
      <c r="X880" s="3">
        <v>2368932586</v>
      </c>
      <c r="Y880" s="3">
        <v>0</v>
      </c>
      <c r="Z880" s="3">
        <v>0</v>
      </c>
      <c r="AA880" s="3">
        <v>0</v>
      </c>
      <c r="AB880" s="3"/>
      <c r="AC880" s="27">
        <v>3163755115</v>
      </c>
      <c r="AD880" s="28">
        <v>2384467583</v>
      </c>
      <c r="AE880" s="135"/>
    </row>
    <row r="881" spans="1:31" x14ac:dyDescent="0.25">
      <c r="A881" s="20">
        <v>869</v>
      </c>
      <c r="B881" s="52"/>
      <c r="C881" s="134" t="str">
        <f>VLOOKUP(D881,[1]Hoja1!$A$2:$B$1115,2,0)</f>
        <v>54820</v>
      </c>
      <c r="D881" s="22">
        <v>890501362</v>
      </c>
      <c r="E881" s="22">
        <v>212054820</v>
      </c>
      <c r="F881" s="52" t="s">
        <v>377</v>
      </c>
      <c r="G881" s="24">
        <v>0</v>
      </c>
      <c r="H881" s="24">
        <v>0</v>
      </c>
      <c r="I881" s="3">
        <v>464890424</v>
      </c>
      <c r="J881" s="3">
        <v>471623680</v>
      </c>
      <c r="K881" s="3"/>
      <c r="L881" s="3"/>
      <c r="M881" s="3"/>
      <c r="N881" s="3"/>
      <c r="O881" s="3"/>
      <c r="P881" s="25">
        <v>936514104</v>
      </c>
      <c r="Q881" s="26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116222607</v>
      </c>
      <c r="X881" s="3">
        <v>471623680</v>
      </c>
      <c r="Y881" s="3">
        <v>0</v>
      </c>
      <c r="Z881" s="3">
        <v>0</v>
      </c>
      <c r="AA881" s="3">
        <v>0</v>
      </c>
      <c r="AB881" s="3"/>
      <c r="AC881" s="27">
        <v>587846287</v>
      </c>
      <c r="AD881" s="28">
        <v>348667817</v>
      </c>
      <c r="AE881" s="135"/>
    </row>
    <row r="882" spans="1:31" x14ac:dyDescent="0.25">
      <c r="A882" s="29">
        <v>870</v>
      </c>
      <c r="B882" s="52"/>
      <c r="C882" s="134" t="str">
        <f>VLOOKUP(D882,[1]Hoja1!$A$2:$B$1115,2,0)</f>
        <v>54871</v>
      </c>
      <c r="D882" s="22">
        <v>890501981</v>
      </c>
      <c r="E882" s="22">
        <v>217154871</v>
      </c>
      <c r="F882" s="52" t="s">
        <v>1003</v>
      </c>
      <c r="G882" s="24">
        <v>0</v>
      </c>
      <c r="H882" s="24">
        <v>0</v>
      </c>
      <c r="I882" s="3">
        <v>142481916</v>
      </c>
      <c r="J882" s="3">
        <v>121629652</v>
      </c>
      <c r="K882" s="3"/>
      <c r="L882" s="3"/>
      <c r="M882" s="3"/>
      <c r="N882" s="3"/>
      <c r="O882" s="3"/>
      <c r="P882" s="25">
        <v>264111568</v>
      </c>
      <c r="Q882" s="26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35620479</v>
      </c>
      <c r="X882" s="3">
        <v>121629652</v>
      </c>
      <c r="Y882" s="3">
        <v>0</v>
      </c>
      <c r="Z882" s="3">
        <v>0</v>
      </c>
      <c r="AA882" s="3">
        <v>0</v>
      </c>
      <c r="AB882" s="3"/>
      <c r="AC882" s="27">
        <v>157250131</v>
      </c>
      <c r="AD882" s="28">
        <v>106861437</v>
      </c>
      <c r="AE882" s="135"/>
    </row>
    <row r="883" spans="1:31" x14ac:dyDescent="0.25">
      <c r="A883" s="20">
        <v>871</v>
      </c>
      <c r="B883" s="52"/>
      <c r="C883" s="134" t="str">
        <f>VLOOKUP(D883,[1]Hoja1!$A$2:$B$1115,2,0)</f>
        <v>54874</v>
      </c>
      <c r="D883" s="22">
        <v>890503373</v>
      </c>
      <c r="E883" s="22">
        <v>217454874</v>
      </c>
      <c r="F883" s="52" t="s">
        <v>1004</v>
      </c>
      <c r="G883" s="24">
        <v>0</v>
      </c>
      <c r="H883" s="24">
        <v>0</v>
      </c>
      <c r="I883" s="3">
        <v>1463679104</v>
      </c>
      <c r="J883" s="3">
        <v>1487660677</v>
      </c>
      <c r="K883" s="3"/>
      <c r="L883" s="3"/>
      <c r="M883" s="3"/>
      <c r="N883" s="3"/>
      <c r="O883" s="3"/>
      <c r="P883" s="25">
        <v>2951339781</v>
      </c>
      <c r="Q883" s="26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365919777</v>
      </c>
      <c r="X883" s="3">
        <v>1487660677</v>
      </c>
      <c r="Y883" s="3">
        <v>0</v>
      </c>
      <c r="Z883" s="3">
        <v>0</v>
      </c>
      <c r="AA883" s="3">
        <v>0</v>
      </c>
      <c r="AB883" s="3"/>
      <c r="AC883" s="27">
        <v>1853580454</v>
      </c>
      <c r="AD883" s="28">
        <v>1097759327</v>
      </c>
      <c r="AE883" s="135"/>
    </row>
    <row r="884" spans="1:31" x14ac:dyDescent="0.25">
      <c r="A884" s="29">
        <v>872</v>
      </c>
      <c r="B884" s="52"/>
      <c r="C884" s="134" t="str">
        <f>VLOOKUP(D884,[1]Hoja1!$A$2:$B$1115,2,0)</f>
        <v>63111</v>
      </c>
      <c r="D884" s="22">
        <v>890001879</v>
      </c>
      <c r="E884" s="22">
        <v>211163111</v>
      </c>
      <c r="F884" s="52" t="s">
        <v>461</v>
      </c>
      <c r="G884" s="24">
        <v>0</v>
      </c>
      <c r="H884" s="24">
        <v>0</v>
      </c>
      <c r="I884" s="3">
        <v>42065125</v>
      </c>
      <c r="J884" s="3">
        <v>49597965</v>
      </c>
      <c r="K884" s="3"/>
      <c r="L884" s="3"/>
      <c r="M884" s="3"/>
      <c r="N884" s="3"/>
      <c r="O884" s="3"/>
      <c r="P884" s="25">
        <v>91663090</v>
      </c>
      <c r="Q884" s="26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10516281</v>
      </c>
      <c r="X884" s="3">
        <v>49597965</v>
      </c>
      <c r="Y884" s="3">
        <v>0</v>
      </c>
      <c r="Z884" s="3">
        <v>0</v>
      </c>
      <c r="AA884" s="3">
        <v>0</v>
      </c>
      <c r="AB884" s="3"/>
      <c r="AC884" s="27">
        <v>60114246</v>
      </c>
      <c r="AD884" s="28">
        <v>31548844</v>
      </c>
      <c r="AE884" s="135"/>
    </row>
    <row r="885" spans="1:31" x14ac:dyDescent="0.25">
      <c r="A885" s="20">
        <v>873</v>
      </c>
      <c r="B885" s="52"/>
      <c r="C885" s="134" t="str">
        <f>VLOOKUP(D885,[1]Hoja1!$A$2:$B$1115,2,0)</f>
        <v>63130</v>
      </c>
      <c r="D885" s="22">
        <v>890000441</v>
      </c>
      <c r="E885" s="22">
        <v>213063130</v>
      </c>
      <c r="F885" s="52" t="s">
        <v>1005</v>
      </c>
      <c r="G885" s="24">
        <v>0</v>
      </c>
      <c r="H885" s="24">
        <v>0</v>
      </c>
      <c r="I885" s="3">
        <v>777979376</v>
      </c>
      <c r="J885" s="3">
        <v>997195570</v>
      </c>
      <c r="K885" s="3"/>
      <c r="L885" s="3"/>
      <c r="M885" s="3"/>
      <c r="N885" s="3"/>
      <c r="O885" s="3"/>
      <c r="P885" s="25">
        <v>1775174946</v>
      </c>
      <c r="Q885" s="26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194494845</v>
      </c>
      <c r="X885" s="3">
        <v>997195570</v>
      </c>
      <c r="Y885" s="3">
        <v>0</v>
      </c>
      <c r="Z885" s="3">
        <v>0</v>
      </c>
      <c r="AA885" s="3">
        <v>0</v>
      </c>
      <c r="AB885" s="3"/>
      <c r="AC885" s="27">
        <v>1191690415</v>
      </c>
      <c r="AD885" s="28">
        <v>583484531</v>
      </c>
      <c r="AE885" s="135"/>
    </row>
    <row r="886" spans="1:31" x14ac:dyDescent="0.25">
      <c r="A886" s="29">
        <v>874</v>
      </c>
      <c r="B886" s="52"/>
      <c r="C886" s="134" t="str">
        <f>VLOOKUP(D886,[1]Hoja1!$A$2:$B$1115,2,0)</f>
        <v>63190</v>
      </c>
      <c r="D886" s="22">
        <v>890001044</v>
      </c>
      <c r="E886" s="22">
        <v>219063190</v>
      </c>
      <c r="F886" s="52" t="s">
        <v>1006</v>
      </c>
      <c r="G886" s="24">
        <v>0</v>
      </c>
      <c r="H886" s="24">
        <v>0</v>
      </c>
      <c r="I886" s="3">
        <v>273370268</v>
      </c>
      <c r="J886" s="3">
        <v>322457713</v>
      </c>
      <c r="K886" s="3"/>
      <c r="L886" s="3"/>
      <c r="M886" s="3"/>
      <c r="N886" s="3"/>
      <c r="O886" s="3"/>
      <c r="P886" s="25">
        <v>595827981</v>
      </c>
      <c r="Q886" s="26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68342568</v>
      </c>
      <c r="X886" s="3">
        <v>322457713</v>
      </c>
      <c r="Y886" s="3">
        <v>0</v>
      </c>
      <c r="Z886" s="3">
        <v>0</v>
      </c>
      <c r="AA886" s="3">
        <v>0</v>
      </c>
      <c r="AB886" s="3"/>
      <c r="AC886" s="27">
        <v>390800281</v>
      </c>
      <c r="AD886" s="28">
        <v>205027700</v>
      </c>
      <c r="AE886" s="135"/>
    </row>
    <row r="887" spans="1:31" x14ac:dyDescent="0.25">
      <c r="A887" s="20">
        <v>875</v>
      </c>
      <c r="B887" s="52"/>
      <c r="C887" s="134" t="str">
        <f>VLOOKUP(D887,[1]Hoja1!$A$2:$B$1115,2,0)</f>
        <v>63212</v>
      </c>
      <c r="D887" s="22">
        <v>890001061</v>
      </c>
      <c r="E887" s="22">
        <v>211263212</v>
      </c>
      <c r="F887" s="52" t="s">
        <v>418</v>
      </c>
      <c r="G887" s="24">
        <v>0</v>
      </c>
      <c r="H887" s="24">
        <v>0</v>
      </c>
      <c r="I887" s="3">
        <v>79263475</v>
      </c>
      <c r="J887" s="3">
        <v>87813832</v>
      </c>
      <c r="K887" s="3"/>
      <c r="L887" s="3"/>
      <c r="M887" s="3"/>
      <c r="N887" s="3"/>
      <c r="O887" s="3"/>
      <c r="P887" s="25">
        <v>167077307</v>
      </c>
      <c r="Q887" s="26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19815870</v>
      </c>
      <c r="X887" s="3">
        <v>87813832</v>
      </c>
      <c r="Y887" s="3">
        <v>0</v>
      </c>
      <c r="Z887" s="3">
        <v>0</v>
      </c>
      <c r="AA887" s="3">
        <v>0</v>
      </c>
      <c r="AB887" s="3"/>
      <c r="AC887" s="27">
        <v>107629702</v>
      </c>
      <c r="AD887" s="28">
        <v>59447605</v>
      </c>
      <c r="AE887" s="135"/>
    </row>
    <row r="888" spans="1:31" x14ac:dyDescent="0.25">
      <c r="A888" s="29">
        <v>876</v>
      </c>
      <c r="B888" s="52"/>
      <c r="C888" s="134" t="str">
        <f>VLOOKUP(D888,[1]Hoja1!$A$2:$B$1115,2,0)</f>
        <v>63272</v>
      </c>
      <c r="D888" s="22">
        <v>890001339</v>
      </c>
      <c r="E888" s="22">
        <v>217263272</v>
      </c>
      <c r="F888" s="52" t="s">
        <v>1007</v>
      </c>
      <c r="G888" s="24">
        <v>0</v>
      </c>
      <c r="H888" s="24">
        <v>0</v>
      </c>
      <c r="I888" s="3">
        <v>131602790</v>
      </c>
      <c r="J888" s="3">
        <v>170387396</v>
      </c>
      <c r="K888" s="3"/>
      <c r="L888" s="3"/>
      <c r="M888" s="3"/>
      <c r="N888" s="3"/>
      <c r="O888" s="3"/>
      <c r="P888" s="25">
        <v>301990186</v>
      </c>
      <c r="Q888" s="26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32900697</v>
      </c>
      <c r="X888" s="3">
        <v>170387396</v>
      </c>
      <c r="Y888" s="3">
        <v>0</v>
      </c>
      <c r="Z888" s="3">
        <v>0</v>
      </c>
      <c r="AA888" s="3">
        <v>0</v>
      </c>
      <c r="AB888" s="3"/>
      <c r="AC888" s="27">
        <v>203288093</v>
      </c>
      <c r="AD888" s="28">
        <v>98702093</v>
      </c>
      <c r="AE888" s="135"/>
    </row>
    <row r="889" spans="1:31" x14ac:dyDescent="0.25">
      <c r="A889" s="20">
        <v>877</v>
      </c>
      <c r="B889" s="52"/>
      <c r="C889" s="134" t="str">
        <f>VLOOKUP(D889,[1]Hoja1!$A$2:$B$1115,2,0)</f>
        <v>63302</v>
      </c>
      <c r="D889" s="22">
        <v>890000864</v>
      </c>
      <c r="E889" s="22">
        <v>210263302</v>
      </c>
      <c r="F889" s="52" t="s">
        <v>1008</v>
      </c>
      <c r="G889" s="24">
        <v>0</v>
      </c>
      <c r="H889" s="24">
        <v>0</v>
      </c>
      <c r="I889" s="3">
        <v>106458932</v>
      </c>
      <c r="J889" s="3">
        <v>118636883</v>
      </c>
      <c r="K889" s="3"/>
      <c r="L889" s="3"/>
      <c r="M889" s="3"/>
      <c r="N889" s="3"/>
      <c r="O889" s="3"/>
      <c r="P889" s="25">
        <v>225095815</v>
      </c>
      <c r="Q889" s="26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26614734</v>
      </c>
      <c r="X889" s="3">
        <v>118636883</v>
      </c>
      <c r="Y889" s="3">
        <v>0</v>
      </c>
      <c r="Z889" s="3">
        <v>0</v>
      </c>
      <c r="AA889" s="3">
        <v>0</v>
      </c>
      <c r="AB889" s="3"/>
      <c r="AC889" s="27">
        <v>145251617</v>
      </c>
      <c r="AD889" s="28">
        <v>79844198</v>
      </c>
      <c r="AE889" s="135"/>
    </row>
    <row r="890" spans="1:31" x14ac:dyDescent="0.25">
      <c r="A890" s="29">
        <v>878</v>
      </c>
      <c r="B890" s="52"/>
      <c r="C890" s="134" t="str">
        <f>VLOOKUP(D890,[1]Hoja1!$A$2:$B$1115,2,0)</f>
        <v>63401</v>
      </c>
      <c r="D890" s="22">
        <v>890000564</v>
      </c>
      <c r="E890" s="22">
        <v>210163401</v>
      </c>
      <c r="F890" s="52" t="s">
        <v>1009</v>
      </c>
      <c r="G890" s="24">
        <v>0</v>
      </c>
      <c r="H890" s="24">
        <v>0</v>
      </c>
      <c r="I890" s="3">
        <v>537337192</v>
      </c>
      <c r="J890" s="3">
        <v>513640152</v>
      </c>
      <c r="K890" s="3"/>
      <c r="L890" s="3"/>
      <c r="M890" s="3"/>
      <c r="N890" s="3"/>
      <c r="O890" s="3"/>
      <c r="P890" s="25">
        <v>1050977344</v>
      </c>
      <c r="Q890" s="26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134334297</v>
      </c>
      <c r="X890" s="3">
        <v>513640152</v>
      </c>
      <c r="Y890" s="3">
        <v>0</v>
      </c>
      <c r="Z890" s="3">
        <v>0</v>
      </c>
      <c r="AA890" s="3">
        <v>0</v>
      </c>
      <c r="AB890" s="3"/>
      <c r="AC890" s="27">
        <v>647974449</v>
      </c>
      <c r="AD890" s="28">
        <v>403002895</v>
      </c>
      <c r="AE890" s="135"/>
    </row>
    <row r="891" spans="1:31" x14ac:dyDescent="0.25">
      <c r="A891" s="20">
        <v>879</v>
      </c>
      <c r="B891" s="52"/>
      <c r="C891" s="134" t="str">
        <f>VLOOKUP(D891,[1]Hoja1!$A$2:$B$1115,2,0)</f>
        <v>63470</v>
      </c>
      <c r="D891" s="22">
        <v>890000858</v>
      </c>
      <c r="E891" s="22">
        <v>217063470</v>
      </c>
      <c r="F891" s="52" t="s">
        <v>1010</v>
      </c>
      <c r="G891" s="24">
        <v>0</v>
      </c>
      <c r="H891" s="24">
        <v>0</v>
      </c>
      <c r="I891" s="3">
        <v>554285328</v>
      </c>
      <c r="J891" s="3">
        <v>585994685</v>
      </c>
      <c r="K891" s="3"/>
      <c r="L891" s="3"/>
      <c r="M891" s="3"/>
      <c r="N891" s="3"/>
      <c r="O891" s="3"/>
      <c r="P891" s="25">
        <v>1140280013</v>
      </c>
      <c r="Q891" s="26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138571332</v>
      </c>
      <c r="X891" s="3">
        <v>585994685</v>
      </c>
      <c r="Y891" s="3">
        <v>0</v>
      </c>
      <c r="Z891" s="3">
        <v>0</v>
      </c>
      <c r="AA891" s="3">
        <v>0</v>
      </c>
      <c r="AB891" s="3"/>
      <c r="AC891" s="27">
        <v>724566017</v>
      </c>
      <c r="AD891" s="28">
        <v>415713996</v>
      </c>
      <c r="AE891" s="135"/>
    </row>
    <row r="892" spans="1:31" x14ac:dyDescent="0.25">
      <c r="A892" s="29">
        <v>880</v>
      </c>
      <c r="B892" s="52"/>
      <c r="C892" s="134" t="str">
        <f>VLOOKUP(D892,[1]Hoja1!$A$2:$B$1115,2,0)</f>
        <v>63548</v>
      </c>
      <c r="D892" s="22">
        <v>890001181</v>
      </c>
      <c r="E892" s="22">
        <v>214863548</v>
      </c>
      <c r="F892" s="52" t="s">
        <v>1011</v>
      </c>
      <c r="G892" s="24">
        <v>0</v>
      </c>
      <c r="H892" s="24">
        <v>0</v>
      </c>
      <c r="I892" s="3">
        <v>89273922</v>
      </c>
      <c r="J892" s="3">
        <v>122075181</v>
      </c>
      <c r="K892" s="3"/>
      <c r="L892" s="3"/>
      <c r="M892" s="3"/>
      <c r="N892" s="3"/>
      <c r="O892" s="3"/>
      <c r="P892" s="25">
        <v>211349103</v>
      </c>
      <c r="Q892" s="26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22318482</v>
      </c>
      <c r="X892" s="3">
        <v>122075181</v>
      </c>
      <c r="Y892" s="3">
        <v>0</v>
      </c>
      <c r="Z892" s="3">
        <v>0</v>
      </c>
      <c r="AA892" s="3">
        <v>0</v>
      </c>
      <c r="AB892" s="3"/>
      <c r="AC892" s="27">
        <v>144393663</v>
      </c>
      <c r="AD892" s="28">
        <v>66955440</v>
      </c>
      <c r="AE892" s="135"/>
    </row>
    <row r="893" spans="1:31" x14ac:dyDescent="0.25">
      <c r="A893" s="20">
        <v>881</v>
      </c>
      <c r="B893" s="52"/>
      <c r="C893" s="134" t="str">
        <f>VLOOKUP(D893,[1]Hoja1!$A$2:$B$1115,2,0)</f>
        <v>63594</v>
      </c>
      <c r="D893" s="22">
        <v>890000613</v>
      </c>
      <c r="E893" s="22">
        <v>219463594</v>
      </c>
      <c r="F893" s="52" t="s">
        <v>1012</v>
      </c>
      <c r="G893" s="24">
        <v>0</v>
      </c>
      <c r="H893" s="24">
        <v>0</v>
      </c>
      <c r="I893" s="3">
        <v>369938728</v>
      </c>
      <c r="J893" s="3">
        <v>440515796</v>
      </c>
      <c r="K893" s="3"/>
      <c r="L893" s="3"/>
      <c r="M893" s="3"/>
      <c r="N893" s="3"/>
      <c r="O893" s="3"/>
      <c r="P893" s="25">
        <v>810454524</v>
      </c>
      <c r="Q893" s="26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92484681</v>
      </c>
      <c r="X893" s="3">
        <v>440515796</v>
      </c>
      <c r="Y893" s="3">
        <v>0</v>
      </c>
      <c r="Z893" s="3">
        <v>0</v>
      </c>
      <c r="AA893" s="3">
        <v>0</v>
      </c>
      <c r="AB893" s="3"/>
      <c r="AC893" s="27">
        <v>533000477</v>
      </c>
      <c r="AD893" s="28">
        <v>277454047</v>
      </c>
      <c r="AE893" s="135"/>
    </row>
    <row r="894" spans="1:31" x14ac:dyDescent="0.25">
      <c r="A894" s="29">
        <v>882</v>
      </c>
      <c r="B894" s="52"/>
      <c r="C894" s="134" t="str">
        <f>VLOOKUP(D894,[1]Hoja1!$A$2:$B$1115,2,0)</f>
        <v>63690</v>
      </c>
      <c r="D894" s="22">
        <v>890001127</v>
      </c>
      <c r="E894" s="22">
        <v>219063690</v>
      </c>
      <c r="F894" s="52" t="s">
        <v>1013</v>
      </c>
      <c r="G894" s="24">
        <v>0</v>
      </c>
      <c r="H894" s="24">
        <v>0</v>
      </c>
      <c r="I894" s="3">
        <v>79076423</v>
      </c>
      <c r="J894" s="3">
        <v>98605823</v>
      </c>
      <c r="K894" s="3"/>
      <c r="L894" s="3"/>
      <c r="M894" s="3"/>
      <c r="N894" s="3"/>
      <c r="O894" s="3"/>
      <c r="P894" s="25">
        <v>177682246</v>
      </c>
      <c r="Q894" s="26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19769106</v>
      </c>
      <c r="X894" s="3">
        <v>98605823</v>
      </c>
      <c r="Y894" s="3">
        <v>0</v>
      </c>
      <c r="Z894" s="3">
        <v>0</v>
      </c>
      <c r="AA894" s="3">
        <v>0</v>
      </c>
      <c r="AB894" s="3"/>
      <c r="AC894" s="27">
        <v>118374929</v>
      </c>
      <c r="AD894" s="28">
        <v>59307317</v>
      </c>
      <c r="AE894" s="135"/>
    </row>
    <row r="895" spans="1:31" x14ac:dyDescent="0.25">
      <c r="A895" s="20">
        <v>883</v>
      </c>
      <c r="B895" s="52"/>
      <c r="C895" s="134" t="str">
        <f>VLOOKUP(D895,[1]Hoja1!$A$2:$B$1115,2,0)</f>
        <v>66045</v>
      </c>
      <c r="D895" s="22">
        <v>891480022</v>
      </c>
      <c r="E895" s="22">
        <v>214566045</v>
      </c>
      <c r="F895" s="52" t="s">
        <v>1014</v>
      </c>
      <c r="G895" s="24">
        <v>0</v>
      </c>
      <c r="H895" s="24">
        <v>0</v>
      </c>
      <c r="I895" s="3">
        <v>140346952</v>
      </c>
      <c r="J895" s="3">
        <v>177746140</v>
      </c>
      <c r="K895" s="3"/>
      <c r="L895" s="3"/>
      <c r="M895" s="3"/>
      <c r="N895" s="3"/>
      <c r="O895" s="3"/>
      <c r="P895" s="25">
        <v>318093092</v>
      </c>
      <c r="Q895" s="26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35086737</v>
      </c>
      <c r="X895" s="3">
        <v>177746140</v>
      </c>
      <c r="Y895" s="3">
        <v>0</v>
      </c>
      <c r="Z895" s="3">
        <v>0</v>
      </c>
      <c r="AA895" s="3">
        <v>0</v>
      </c>
      <c r="AB895" s="3"/>
      <c r="AC895" s="27">
        <v>212832877</v>
      </c>
      <c r="AD895" s="28">
        <v>105260215</v>
      </c>
      <c r="AE895" s="135"/>
    </row>
    <row r="896" spans="1:31" x14ac:dyDescent="0.25">
      <c r="A896" s="29">
        <v>884</v>
      </c>
      <c r="B896" s="52"/>
      <c r="C896" s="134" t="str">
        <f>VLOOKUP(D896,[1]Hoja1!$A$2:$B$1115,2,0)</f>
        <v>66075</v>
      </c>
      <c r="D896" s="22">
        <v>890801143</v>
      </c>
      <c r="E896" s="22">
        <v>217566075</v>
      </c>
      <c r="F896" s="52" t="s">
        <v>611</v>
      </c>
      <c r="G896" s="24">
        <v>0</v>
      </c>
      <c r="H896" s="24">
        <v>0</v>
      </c>
      <c r="I896" s="3">
        <v>70929859</v>
      </c>
      <c r="J896" s="3">
        <v>104292975</v>
      </c>
      <c r="K896" s="3"/>
      <c r="L896" s="3"/>
      <c r="M896" s="3"/>
      <c r="N896" s="3"/>
      <c r="O896" s="3"/>
      <c r="P896" s="25">
        <v>175222834</v>
      </c>
      <c r="Q896" s="26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17732466</v>
      </c>
      <c r="X896" s="3">
        <v>104292975</v>
      </c>
      <c r="Y896" s="3">
        <v>0</v>
      </c>
      <c r="Z896" s="3">
        <v>0</v>
      </c>
      <c r="AA896" s="3">
        <v>0</v>
      </c>
      <c r="AB896" s="3"/>
      <c r="AC896" s="27">
        <v>122025441</v>
      </c>
      <c r="AD896" s="28">
        <v>53197393</v>
      </c>
      <c r="AE896" s="135"/>
    </row>
    <row r="897" spans="1:31" x14ac:dyDescent="0.25">
      <c r="A897" s="20">
        <v>885</v>
      </c>
      <c r="B897" s="52"/>
      <c r="C897" s="134" t="str">
        <f>VLOOKUP(D897,[1]Hoja1!$A$2:$B$1115,2,0)</f>
        <v>66088</v>
      </c>
      <c r="D897" s="22">
        <v>891480024</v>
      </c>
      <c r="E897" s="22">
        <v>218866088</v>
      </c>
      <c r="F897" s="52" t="s">
        <v>1015</v>
      </c>
      <c r="G897" s="24">
        <v>0</v>
      </c>
      <c r="H897" s="24">
        <v>0</v>
      </c>
      <c r="I897" s="3">
        <v>385328600</v>
      </c>
      <c r="J897" s="3">
        <v>443244353</v>
      </c>
      <c r="K897" s="3"/>
      <c r="L897" s="3"/>
      <c r="M897" s="3"/>
      <c r="N897" s="3"/>
      <c r="O897" s="3"/>
      <c r="P897" s="25">
        <v>828572953</v>
      </c>
      <c r="Q897" s="26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96332151</v>
      </c>
      <c r="X897" s="3">
        <v>443244353</v>
      </c>
      <c r="Y897" s="3">
        <v>0</v>
      </c>
      <c r="Z897" s="3">
        <v>0</v>
      </c>
      <c r="AA897" s="3">
        <v>0</v>
      </c>
      <c r="AB897" s="3"/>
      <c r="AC897" s="27">
        <v>539576504</v>
      </c>
      <c r="AD897" s="28">
        <v>288996449</v>
      </c>
      <c r="AE897" s="135"/>
    </row>
    <row r="898" spans="1:31" x14ac:dyDescent="0.25">
      <c r="A898" s="29">
        <v>886</v>
      </c>
      <c r="B898" s="52"/>
      <c r="C898" s="134" t="str">
        <f>VLOOKUP(D898,[1]Hoja1!$A$2:$B$1115,2,0)</f>
        <v>66318</v>
      </c>
      <c r="D898" s="22">
        <v>891480025</v>
      </c>
      <c r="E898" s="22">
        <v>211866318</v>
      </c>
      <c r="F898" s="52" t="s">
        <v>1016</v>
      </c>
      <c r="G898" s="24">
        <v>0</v>
      </c>
      <c r="H898" s="24">
        <v>0</v>
      </c>
      <c r="I898" s="3">
        <v>183481616</v>
      </c>
      <c r="J898" s="3">
        <v>220623056</v>
      </c>
      <c r="K898" s="3"/>
      <c r="L898" s="3"/>
      <c r="M898" s="3"/>
      <c r="N898" s="3"/>
      <c r="O898" s="3"/>
      <c r="P898" s="25">
        <v>404104672</v>
      </c>
      <c r="Q898" s="26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45870405</v>
      </c>
      <c r="X898" s="3">
        <v>220623056</v>
      </c>
      <c r="Y898" s="3">
        <v>0</v>
      </c>
      <c r="Z898" s="3">
        <v>0</v>
      </c>
      <c r="AA898" s="3">
        <v>0</v>
      </c>
      <c r="AB898" s="3"/>
      <c r="AC898" s="27">
        <v>266493461</v>
      </c>
      <c r="AD898" s="28">
        <v>137611211</v>
      </c>
      <c r="AE898" s="135"/>
    </row>
    <row r="899" spans="1:31" x14ac:dyDescent="0.25">
      <c r="A899" s="20">
        <v>887</v>
      </c>
      <c r="B899" s="52"/>
      <c r="C899" s="134" t="str">
        <f>VLOOKUP(D899,[1]Hoja1!$A$2:$B$1115,2,0)</f>
        <v>66383</v>
      </c>
      <c r="D899" s="22">
        <v>891480026</v>
      </c>
      <c r="E899" s="22">
        <v>218366383</v>
      </c>
      <c r="F899" s="52" t="s">
        <v>1017</v>
      </c>
      <c r="G899" s="24">
        <v>0</v>
      </c>
      <c r="H899" s="24">
        <v>0</v>
      </c>
      <c r="I899" s="3">
        <v>110492334</v>
      </c>
      <c r="J899" s="3">
        <v>127310349</v>
      </c>
      <c r="K899" s="3"/>
      <c r="L899" s="3"/>
      <c r="M899" s="3"/>
      <c r="N899" s="3"/>
      <c r="O899" s="3"/>
      <c r="P899" s="25">
        <v>237802683</v>
      </c>
      <c r="Q899" s="26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27623085</v>
      </c>
      <c r="X899" s="3">
        <v>127310349</v>
      </c>
      <c r="Y899" s="3">
        <v>0</v>
      </c>
      <c r="Z899" s="3">
        <v>0</v>
      </c>
      <c r="AA899" s="3">
        <v>0</v>
      </c>
      <c r="AB899" s="3"/>
      <c r="AC899" s="27">
        <v>154933434</v>
      </c>
      <c r="AD899" s="28">
        <v>82869249</v>
      </c>
      <c r="AE899" s="135"/>
    </row>
    <row r="900" spans="1:31" x14ac:dyDescent="0.25">
      <c r="A900" s="29">
        <v>888</v>
      </c>
      <c r="B900" s="52"/>
      <c r="C900" s="134" t="str">
        <f>VLOOKUP(D900,[1]Hoja1!$A$2:$B$1115,2,0)</f>
        <v>66400</v>
      </c>
      <c r="D900" s="22">
        <v>891480027</v>
      </c>
      <c r="E900" s="22">
        <v>210066400</v>
      </c>
      <c r="F900" s="52" t="s">
        <v>1018</v>
      </c>
      <c r="G900" s="24">
        <v>0</v>
      </c>
      <c r="H900" s="24">
        <v>0</v>
      </c>
      <c r="I900" s="3">
        <v>388020936</v>
      </c>
      <c r="J900" s="3">
        <v>418633701</v>
      </c>
      <c r="K900" s="3"/>
      <c r="L900" s="3"/>
      <c r="M900" s="3"/>
      <c r="N900" s="3"/>
      <c r="O900" s="3"/>
      <c r="P900" s="25">
        <v>806654637</v>
      </c>
      <c r="Q900" s="26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97005234</v>
      </c>
      <c r="X900" s="3">
        <v>418633701</v>
      </c>
      <c r="Y900" s="3">
        <v>0</v>
      </c>
      <c r="Z900" s="3">
        <v>0</v>
      </c>
      <c r="AA900" s="3">
        <v>0</v>
      </c>
      <c r="AB900" s="3"/>
      <c r="AC900" s="27">
        <v>515638935</v>
      </c>
      <c r="AD900" s="28">
        <v>291015702</v>
      </c>
      <c r="AE900" s="135"/>
    </row>
    <row r="901" spans="1:31" x14ac:dyDescent="0.25">
      <c r="A901" s="20">
        <v>889</v>
      </c>
      <c r="B901" s="52"/>
      <c r="C901" s="134" t="str">
        <f>VLOOKUP(D901,[1]Hoja1!$A$2:$B$1115,2,0)</f>
        <v>66440</v>
      </c>
      <c r="D901" s="22">
        <v>800099317</v>
      </c>
      <c r="E901" s="22">
        <v>214066440</v>
      </c>
      <c r="F901" s="52" t="s">
        <v>1019</v>
      </c>
      <c r="G901" s="24">
        <v>0</v>
      </c>
      <c r="H901" s="24">
        <v>0</v>
      </c>
      <c r="I901" s="3">
        <v>265061256</v>
      </c>
      <c r="J901" s="3">
        <v>289968614</v>
      </c>
      <c r="K901" s="3"/>
      <c r="L901" s="3"/>
      <c r="M901" s="3"/>
      <c r="N901" s="3"/>
      <c r="O901" s="3"/>
      <c r="P901" s="25">
        <v>555029870</v>
      </c>
      <c r="Q901" s="26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66265314</v>
      </c>
      <c r="X901" s="3">
        <v>289968614</v>
      </c>
      <c r="Y901" s="3">
        <v>0</v>
      </c>
      <c r="Z901" s="3">
        <v>0</v>
      </c>
      <c r="AA901" s="3">
        <v>0</v>
      </c>
      <c r="AB901" s="3"/>
      <c r="AC901" s="27">
        <v>356233928</v>
      </c>
      <c r="AD901" s="28">
        <v>198795942</v>
      </c>
      <c r="AE901" s="135"/>
    </row>
    <row r="902" spans="1:31" x14ac:dyDescent="0.25">
      <c r="A902" s="29">
        <v>890</v>
      </c>
      <c r="B902" s="52"/>
      <c r="C902" s="134" t="str">
        <f>VLOOKUP(D902,[1]Hoja1!$A$2:$B$1115,2,0)</f>
        <v>66456</v>
      </c>
      <c r="D902" s="22">
        <v>800031075</v>
      </c>
      <c r="E902" s="22">
        <v>215666456</v>
      </c>
      <c r="F902" s="52" t="s">
        <v>1020</v>
      </c>
      <c r="G902" s="24">
        <v>0</v>
      </c>
      <c r="H902" s="24">
        <v>0</v>
      </c>
      <c r="I902" s="3">
        <v>632605072</v>
      </c>
      <c r="J902" s="3">
        <v>516216270</v>
      </c>
      <c r="K902" s="3"/>
      <c r="L902" s="3"/>
      <c r="M902" s="3"/>
      <c r="N902" s="3"/>
      <c r="O902" s="3"/>
      <c r="P902" s="25">
        <v>1148821342</v>
      </c>
      <c r="Q902" s="26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158151267</v>
      </c>
      <c r="X902" s="3">
        <v>516216270</v>
      </c>
      <c r="Y902" s="3">
        <v>0</v>
      </c>
      <c r="Z902" s="3">
        <v>0</v>
      </c>
      <c r="AA902" s="3">
        <v>0</v>
      </c>
      <c r="AB902" s="3"/>
      <c r="AC902" s="27">
        <v>674367537</v>
      </c>
      <c r="AD902" s="28">
        <v>474453805</v>
      </c>
      <c r="AE902" s="135"/>
    </row>
    <row r="903" spans="1:31" x14ac:dyDescent="0.25">
      <c r="A903" s="20">
        <v>891</v>
      </c>
      <c r="B903" s="52"/>
      <c r="C903" s="134" t="str">
        <f>VLOOKUP(D903,[1]Hoja1!$A$2:$B$1115,2,0)</f>
        <v>66572</v>
      </c>
      <c r="D903" s="22">
        <v>891480031</v>
      </c>
      <c r="E903" s="22">
        <v>217266572</v>
      </c>
      <c r="F903" s="52" t="s">
        <v>1021</v>
      </c>
      <c r="G903" s="24">
        <v>0</v>
      </c>
      <c r="H903" s="24">
        <v>0</v>
      </c>
      <c r="I903" s="3">
        <v>1234687776</v>
      </c>
      <c r="J903" s="3">
        <v>1010239637</v>
      </c>
      <c r="K903" s="3"/>
      <c r="L903" s="3"/>
      <c r="M903" s="3"/>
      <c r="N903" s="3"/>
      <c r="O903" s="3"/>
      <c r="P903" s="25">
        <v>2244927413</v>
      </c>
      <c r="Q903" s="26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308671944</v>
      </c>
      <c r="X903" s="3">
        <v>927712982</v>
      </c>
      <c r="Y903" s="3">
        <v>0</v>
      </c>
      <c r="Z903" s="3">
        <v>0</v>
      </c>
      <c r="AA903" s="3">
        <v>0</v>
      </c>
      <c r="AB903" s="3"/>
      <c r="AC903" s="27">
        <v>1236384926</v>
      </c>
      <c r="AD903" s="28">
        <v>1008542487</v>
      </c>
      <c r="AE903" s="135"/>
    </row>
    <row r="904" spans="1:31" x14ac:dyDescent="0.25">
      <c r="A904" s="29">
        <v>892</v>
      </c>
      <c r="B904" s="52"/>
      <c r="C904" s="134" t="str">
        <f>VLOOKUP(D904,[1]Hoja1!$A$2:$B$1115,2,0)</f>
        <v>66594</v>
      </c>
      <c r="D904" s="22">
        <v>891480032</v>
      </c>
      <c r="E904" s="22">
        <v>219466594</v>
      </c>
      <c r="F904" s="52" t="s">
        <v>1022</v>
      </c>
      <c r="G904" s="24">
        <v>0</v>
      </c>
      <c r="H904" s="24">
        <v>0</v>
      </c>
      <c r="I904" s="3">
        <v>511246328</v>
      </c>
      <c r="J904" s="3">
        <v>632881811</v>
      </c>
      <c r="K904" s="3"/>
      <c r="L904" s="3"/>
      <c r="M904" s="3"/>
      <c r="N904" s="3"/>
      <c r="O904" s="3"/>
      <c r="P904" s="25">
        <v>1144128139</v>
      </c>
      <c r="Q904" s="26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127811583</v>
      </c>
      <c r="X904" s="3">
        <v>632881811</v>
      </c>
      <c r="Y904" s="3">
        <v>0</v>
      </c>
      <c r="Z904" s="3">
        <v>0</v>
      </c>
      <c r="AA904" s="3">
        <v>0</v>
      </c>
      <c r="AB904" s="3"/>
      <c r="AC904" s="27">
        <v>760693394</v>
      </c>
      <c r="AD904" s="28">
        <v>383434745</v>
      </c>
      <c r="AE904" s="135"/>
    </row>
    <row r="905" spans="1:31" x14ac:dyDescent="0.25">
      <c r="A905" s="20">
        <v>893</v>
      </c>
      <c r="B905" s="52"/>
      <c r="C905" s="134" t="str">
        <f>VLOOKUP(D905,[1]Hoja1!$A$2:$B$1115,2,0)</f>
        <v>66682</v>
      </c>
      <c r="D905" s="22">
        <v>891480033</v>
      </c>
      <c r="E905" s="22">
        <v>218266682</v>
      </c>
      <c r="F905" s="52" t="s">
        <v>1023</v>
      </c>
      <c r="G905" s="24">
        <v>0</v>
      </c>
      <c r="H905" s="24">
        <v>0</v>
      </c>
      <c r="I905" s="3">
        <v>899067072</v>
      </c>
      <c r="J905" s="3">
        <v>1094988943</v>
      </c>
      <c r="K905" s="3"/>
      <c r="L905" s="3"/>
      <c r="M905" s="3"/>
      <c r="N905" s="3"/>
      <c r="O905" s="3"/>
      <c r="P905" s="25">
        <v>1994056015</v>
      </c>
      <c r="Q905" s="26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224766768</v>
      </c>
      <c r="X905" s="3">
        <v>1094988943</v>
      </c>
      <c r="Y905" s="3">
        <v>0</v>
      </c>
      <c r="Z905" s="3">
        <v>0</v>
      </c>
      <c r="AA905" s="3">
        <v>0</v>
      </c>
      <c r="AB905" s="3"/>
      <c r="AC905" s="27">
        <v>1319755711</v>
      </c>
      <c r="AD905" s="28">
        <v>674300304</v>
      </c>
      <c r="AE905" s="135"/>
    </row>
    <row r="906" spans="1:31" x14ac:dyDescent="0.25">
      <c r="A906" s="29">
        <v>894</v>
      </c>
      <c r="B906" s="52"/>
      <c r="C906" s="134" t="str">
        <f>VLOOKUP(D906,[1]Hoja1!$A$2:$B$1115,2,0)</f>
        <v>66687</v>
      </c>
      <c r="D906" s="22">
        <v>891480034</v>
      </c>
      <c r="E906" s="22">
        <v>218766687</v>
      </c>
      <c r="F906" s="52" t="s">
        <v>1024</v>
      </c>
      <c r="G906" s="24">
        <v>0</v>
      </c>
      <c r="H906" s="24">
        <v>0</v>
      </c>
      <c r="I906" s="3">
        <v>185713044</v>
      </c>
      <c r="J906" s="3">
        <v>185847676</v>
      </c>
      <c r="K906" s="3"/>
      <c r="L906" s="3"/>
      <c r="M906" s="3"/>
      <c r="N906" s="3"/>
      <c r="O906" s="3"/>
      <c r="P906" s="25">
        <v>371560720</v>
      </c>
      <c r="Q906" s="26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46428261</v>
      </c>
      <c r="X906" s="3">
        <v>185847676</v>
      </c>
      <c r="Y906" s="3">
        <v>0</v>
      </c>
      <c r="Z906" s="3">
        <v>0</v>
      </c>
      <c r="AA906" s="3">
        <v>0</v>
      </c>
      <c r="AB906" s="3"/>
      <c r="AC906" s="27">
        <v>232275937</v>
      </c>
      <c r="AD906" s="28">
        <v>139284783</v>
      </c>
      <c r="AE906" s="135"/>
    </row>
    <row r="907" spans="1:31" x14ac:dyDescent="0.25">
      <c r="A907" s="20">
        <v>895</v>
      </c>
      <c r="B907" s="52"/>
      <c r="C907" s="134" t="str">
        <f>VLOOKUP(D907,[1]Hoja1!$A$2:$B$1115,2,0)</f>
        <v>68013</v>
      </c>
      <c r="D907" s="22">
        <v>890210928</v>
      </c>
      <c r="E907" s="22">
        <v>211368013</v>
      </c>
      <c r="F907" s="52" t="s">
        <v>1025</v>
      </c>
      <c r="G907" s="24">
        <v>0</v>
      </c>
      <c r="H907" s="24">
        <v>0</v>
      </c>
      <c r="I907" s="3">
        <v>22291635</v>
      </c>
      <c r="J907" s="3">
        <v>23080667</v>
      </c>
      <c r="K907" s="3"/>
      <c r="L907" s="3"/>
      <c r="M907" s="3"/>
      <c r="N907" s="3"/>
      <c r="O907" s="3"/>
      <c r="P907" s="25">
        <v>45372302</v>
      </c>
      <c r="Q907" s="26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5572908</v>
      </c>
      <c r="X907" s="3">
        <v>23080667</v>
      </c>
      <c r="Y907" s="3">
        <v>0</v>
      </c>
      <c r="Z907" s="3">
        <v>0</v>
      </c>
      <c r="AA907" s="3">
        <v>0</v>
      </c>
      <c r="AB907" s="3"/>
      <c r="AC907" s="27">
        <v>28653575</v>
      </c>
      <c r="AD907" s="28">
        <v>16718727</v>
      </c>
      <c r="AE907" s="135"/>
    </row>
    <row r="908" spans="1:31" x14ac:dyDescent="0.25">
      <c r="A908" s="29">
        <v>896</v>
      </c>
      <c r="B908" s="52"/>
      <c r="C908" s="134" t="str">
        <f>VLOOKUP(D908,[1]Hoja1!$A$2:$B$1115,2,0)</f>
        <v>68020</v>
      </c>
      <c r="D908" s="22">
        <v>800099455</v>
      </c>
      <c r="E908" s="22">
        <v>212068020</v>
      </c>
      <c r="F908" s="52" t="s">
        <v>596</v>
      </c>
      <c r="G908" s="24">
        <v>0</v>
      </c>
      <c r="H908" s="24">
        <v>0</v>
      </c>
      <c r="I908" s="3">
        <v>53515336</v>
      </c>
      <c r="J908" s="3">
        <v>58496931</v>
      </c>
      <c r="K908" s="3"/>
      <c r="L908" s="3"/>
      <c r="M908" s="3"/>
      <c r="N908" s="3"/>
      <c r="O908" s="3"/>
      <c r="P908" s="25">
        <v>112012267</v>
      </c>
      <c r="Q908" s="26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13378833</v>
      </c>
      <c r="X908" s="3">
        <v>58496931</v>
      </c>
      <c r="Y908" s="3">
        <v>0</v>
      </c>
      <c r="Z908" s="3">
        <v>0</v>
      </c>
      <c r="AA908" s="3">
        <v>0</v>
      </c>
      <c r="AB908" s="3"/>
      <c r="AC908" s="27">
        <v>71875764</v>
      </c>
      <c r="AD908" s="28">
        <v>40136503</v>
      </c>
      <c r="AE908" s="135"/>
    </row>
    <row r="909" spans="1:31" x14ac:dyDescent="0.25">
      <c r="A909" s="20">
        <v>897</v>
      </c>
      <c r="B909" s="52"/>
      <c r="C909" s="134" t="str">
        <f>VLOOKUP(D909,[1]Hoja1!$A$2:$B$1115,2,0)</f>
        <v>68051</v>
      </c>
      <c r="D909" s="22">
        <v>890205334</v>
      </c>
      <c r="E909" s="22">
        <v>215168051</v>
      </c>
      <c r="F909" s="52" t="s">
        <v>1026</v>
      </c>
      <c r="G909" s="24">
        <v>0</v>
      </c>
      <c r="H909" s="24">
        <v>0</v>
      </c>
      <c r="I909" s="3">
        <v>182586450</v>
      </c>
      <c r="J909" s="3">
        <v>164958612</v>
      </c>
      <c r="K909" s="3"/>
      <c r="L909" s="3"/>
      <c r="M909" s="3"/>
      <c r="N909" s="3"/>
      <c r="O909" s="3"/>
      <c r="P909" s="25">
        <v>347545062</v>
      </c>
      <c r="Q909" s="26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45646614</v>
      </c>
      <c r="X909" s="3">
        <v>164958612</v>
      </c>
      <c r="Y909" s="3">
        <v>0</v>
      </c>
      <c r="Z909" s="3">
        <v>0</v>
      </c>
      <c r="AA909" s="3">
        <v>0</v>
      </c>
      <c r="AB909" s="3"/>
      <c r="AC909" s="27">
        <v>210605226</v>
      </c>
      <c r="AD909" s="28">
        <v>136939836</v>
      </c>
      <c r="AE909" s="135"/>
    </row>
    <row r="910" spans="1:31" x14ac:dyDescent="0.25">
      <c r="A910" s="29">
        <v>898</v>
      </c>
      <c r="B910" s="52"/>
      <c r="C910" s="134" t="str">
        <f>VLOOKUP(D910,[1]Hoja1!$A$2:$B$1115,2,0)</f>
        <v>68077</v>
      </c>
      <c r="D910" s="22">
        <v>890206033</v>
      </c>
      <c r="E910" s="22">
        <v>217768077</v>
      </c>
      <c r="F910" s="52" t="s">
        <v>288</v>
      </c>
      <c r="G910" s="24">
        <v>0</v>
      </c>
      <c r="H910" s="24">
        <v>0</v>
      </c>
      <c r="I910" s="3">
        <v>335201948</v>
      </c>
      <c r="J910" s="3">
        <v>373742209</v>
      </c>
      <c r="K910" s="3"/>
      <c r="L910" s="3"/>
      <c r="M910" s="3"/>
      <c r="N910" s="3"/>
      <c r="O910" s="3"/>
      <c r="P910" s="25">
        <v>708944157</v>
      </c>
      <c r="Q910" s="26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83800488</v>
      </c>
      <c r="X910" s="3">
        <v>373742209</v>
      </c>
      <c r="Y910" s="3">
        <v>0</v>
      </c>
      <c r="Z910" s="3">
        <v>0</v>
      </c>
      <c r="AA910" s="3">
        <v>0</v>
      </c>
      <c r="AB910" s="3"/>
      <c r="AC910" s="27">
        <v>457542697</v>
      </c>
      <c r="AD910" s="28">
        <v>251401460</v>
      </c>
      <c r="AE910" s="135"/>
    </row>
    <row r="911" spans="1:31" x14ac:dyDescent="0.25">
      <c r="A911" s="20">
        <v>899</v>
      </c>
      <c r="B911" s="52"/>
      <c r="C911" s="134" t="str">
        <f>VLOOKUP(D911,[1]Hoja1!$A$2:$B$1115,2,0)</f>
        <v>68079</v>
      </c>
      <c r="D911" s="22">
        <v>890210932</v>
      </c>
      <c r="E911" s="22">
        <v>217968079</v>
      </c>
      <c r="F911" s="52" t="s">
        <v>1027</v>
      </c>
      <c r="G911" s="24">
        <v>0</v>
      </c>
      <c r="H911" s="24">
        <v>0</v>
      </c>
      <c r="I911" s="3">
        <v>116334042</v>
      </c>
      <c r="J911" s="3">
        <v>146242595</v>
      </c>
      <c r="K911" s="3"/>
      <c r="L911" s="3"/>
      <c r="M911" s="3"/>
      <c r="N911" s="3"/>
      <c r="O911" s="3"/>
      <c r="P911" s="25">
        <v>262576637</v>
      </c>
      <c r="Q911" s="26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29083512</v>
      </c>
      <c r="X911" s="3">
        <v>146242595</v>
      </c>
      <c r="Y911" s="3">
        <v>0</v>
      </c>
      <c r="Z911" s="3">
        <v>0</v>
      </c>
      <c r="AA911" s="3">
        <v>0</v>
      </c>
      <c r="AB911" s="3"/>
      <c r="AC911" s="27">
        <v>175326107</v>
      </c>
      <c r="AD911" s="28">
        <v>87250530</v>
      </c>
      <c r="AE911" s="135"/>
    </row>
    <row r="912" spans="1:31" x14ac:dyDescent="0.25">
      <c r="A912" s="29">
        <v>900</v>
      </c>
      <c r="B912" s="52"/>
      <c r="C912" s="134" t="str">
        <f>VLOOKUP(D912,[1]Hoja1!$A$2:$B$1115,2,0)</f>
        <v>68092</v>
      </c>
      <c r="D912" s="22">
        <v>890208119</v>
      </c>
      <c r="E912" s="22">
        <v>219268092</v>
      </c>
      <c r="F912" s="52" t="s">
        <v>291</v>
      </c>
      <c r="G912" s="24">
        <v>0</v>
      </c>
      <c r="H912" s="24">
        <v>0</v>
      </c>
      <c r="I912" s="3">
        <v>145632954</v>
      </c>
      <c r="J912" s="3">
        <v>137110787</v>
      </c>
      <c r="K912" s="3"/>
      <c r="L912" s="3"/>
      <c r="M912" s="3"/>
      <c r="N912" s="3"/>
      <c r="O912" s="3"/>
      <c r="P912" s="25">
        <v>282743741</v>
      </c>
      <c r="Q912" s="26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36408240</v>
      </c>
      <c r="X912" s="3">
        <v>137110787</v>
      </c>
      <c r="Y912" s="3">
        <v>0</v>
      </c>
      <c r="Z912" s="3">
        <v>0</v>
      </c>
      <c r="AA912" s="3">
        <v>0</v>
      </c>
      <c r="AB912" s="3"/>
      <c r="AC912" s="27">
        <v>173519027</v>
      </c>
      <c r="AD912" s="28">
        <v>109224714</v>
      </c>
      <c r="AE912" s="135"/>
    </row>
    <row r="913" spans="1:31" x14ac:dyDescent="0.25">
      <c r="A913" s="20">
        <v>901</v>
      </c>
      <c r="B913" s="52"/>
      <c r="C913" s="134" t="str">
        <f>VLOOKUP(D913,[1]Hoja1!$A$2:$B$1115,2,0)</f>
        <v>68101</v>
      </c>
      <c r="D913" s="22">
        <v>890210890</v>
      </c>
      <c r="E913" s="22">
        <v>210168101</v>
      </c>
      <c r="F913" s="52" t="s">
        <v>612</v>
      </c>
      <c r="G913" s="24">
        <v>0</v>
      </c>
      <c r="H913" s="24">
        <v>0</v>
      </c>
      <c r="I913" s="3">
        <v>203084256</v>
      </c>
      <c r="J913" s="3">
        <v>220290135</v>
      </c>
      <c r="K913" s="3"/>
      <c r="L913" s="3"/>
      <c r="M913" s="3"/>
      <c r="N913" s="3"/>
      <c r="O913" s="3"/>
      <c r="P913" s="25">
        <v>423374391</v>
      </c>
      <c r="Q913" s="26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50771064</v>
      </c>
      <c r="X913" s="3">
        <v>220290135</v>
      </c>
      <c r="Y913" s="3">
        <v>0</v>
      </c>
      <c r="Z913" s="3">
        <v>0</v>
      </c>
      <c r="AA913" s="3">
        <v>0</v>
      </c>
      <c r="AB913" s="3"/>
      <c r="AC913" s="27">
        <v>271061199</v>
      </c>
      <c r="AD913" s="28">
        <v>152313192</v>
      </c>
      <c r="AE913" s="135"/>
    </row>
    <row r="914" spans="1:31" x14ac:dyDescent="0.25">
      <c r="A914" s="29">
        <v>902</v>
      </c>
      <c r="B914" s="52"/>
      <c r="C914" s="134" t="str">
        <f>VLOOKUP(D914,[1]Hoja1!$A$2:$B$1115,2,0)</f>
        <v>68121</v>
      </c>
      <c r="D914" s="22">
        <v>890205575</v>
      </c>
      <c r="E914" s="22">
        <v>212168121</v>
      </c>
      <c r="F914" s="52" t="s">
        <v>704</v>
      </c>
      <c r="G914" s="24">
        <v>0</v>
      </c>
      <c r="H914" s="24">
        <v>0</v>
      </c>
      <c r="I914" s="3">
        <v>21906757</v>
      </c>
      <c r="J914" s="3">
        <v>23189584</v>
      </c>
      <c r="K914" s="3"/>
      <c r="L914" s="3"/>
      <c r="M914" s="3"/>
      <c r="N914" s="3"/>
      <c r="O914" s="3"/>
      <c r="P914" s="25">
        <v>45096341</v>
      </c>
      <c r="Q914" s="26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5476689</v>
      </c>
      <c r="X914" s="3">
        <v>23189584</v>
      </c>
      <c r="Y914" s="3">
        <v>0</v>
      </c>
      <c r="Z914" s="3">
        <v>0</v>
      </c>
      <c r="AA914" s="3">
        <v>0</v>
      </c>
      <c r="AB914" s="3"/>
      <c r="AC914" s="27">
        <v>28666273</v>
      </c>
      <c r="AD914" s="28">
        <v>16430068</v>
      </c>
      <c r="AE914" s="135"/>
    </row>
    <row r="915" spans="1:31" x14ac:dyDescent="0.25">
      <c r="A915" s="20">
        <v>903</v>
      </c>
      <c r="B915" s="52"/>
      <c r="C915" s="134" t="str">
        <f>VLOOKUP(D915,[1]Hoja1!$A$2:$B$1115,2,0)</f>
        <v>68132</v>
      </c>
      <c r="D915" s="22">
        <v>890210967</v>
      </c>
      <c r="E915" s="22">
        <v>213268132</v>
      </c>
      <c r="F915" s="52" t="s">
        <v>1028</v>
      </c>
      <c r="G915" s="24">
        <v>0</v>
      </c>
      <c r="H915" s="24">
        <v>0</v>
      </c>
      <c r="I915" s="3">
        <v>33757156</v>
      </c>
      <c r="J915" s="3">
        <v>35753529</v>
      </c>
      <c r="K915" s="3"/>
      <c r="L915" s="3"/>
      <c r="M915" s="3"/>
      <c r="N915" s="3"/>
      <c r="O915" s="3"/>
      <c r="P915" s="25">
        <v>69510685</v>
      </c>
      <c r="Q915" s="26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8439288</v>
      </c>
      <c r="X915" s="3">
        <v>35753529</v>
      </c>
      <c r="Y915" s="3">
        <v>0</v>
      </c>
      <c r="Z915" s="3">
        <v>0</v>
      </c>
      <c r="AA915" s="3">
        <v>0</v>
      </c>
      <c r="AB915" s="3"/>
      <c r="AC915" s="27">
        <v>44192817</v>
      </c>
      <c r="AD915" s="28">
        <v>25317868</v>
      </c>
      <c r="AE915" s="135"/>
    </row>
    <row r="916" spans="1:31" x14ac:dyDescent="0.25">
      <c r="A916" s="29">
        <v>904</v>
      </c>
      <c r="B916" s="52"/>
      <c r="C916" s="134" t="str">
        <f>VLOOKUP(D916,[1]Hoja1!$A$2:$B$1115,2,0)</f>
        <v>68147</v>
      </c>
      <c r="D916" s="22">
        <v>890205119</v>
      </c>
      <c r="E916" s="22">
        <v>214768147</v>
      </c>
      <c r="F916" s="52" t="s">
        <v>1029</v>
      </c>
      <c r="G916" s="24">
        <v>0</v>
      </c>
      <c r="H916" s="24">
        <v>0</v>
      </c>
      <c r="I916" s="3">
        <v>89375452</v>
      </c>
      <c r="J916" s="3">
        <v>98803884</v>
      </c>
      <c r="K916" s="3"/>
      <c r="L916" s="3"/>
      <c r="M916" s="3"/>
      <c r="N916" s="3"/>
      <c r="O916" s="3"/>
      <c r="P916" s="25">
        <v>188179336</v>
      </c>
      <c r="Q916" s="26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22343862</v>
      </c>
      <c r="X916" s="3">
        <v>98803884</v>
      </c>
      <c r="Y916" s="3">
        <v>0</v>
      </c>
      <c r="Z916" s="3">
        <v>0</v>
      </c>
      <c r="AA916" s="3">
        <v>0</v>
      </c>
      <c r="AB916" s="3"/>
      <c r="AC916" s="27">
        <v>121147746</v>
      </c>
      <c r="AD916" s="28">
        <v>67031590</v>
      </c>
      <c r="AE916" s="135"/>
    </row>
    <row r="917" spans="1:31" x14ac:dyDescent="0.25">
      <c r="A917" s="20">
        <v>905</v>
      </c>
      <c r="B917" s="52"/>
      <c r="C917" s="134" t="str">
        <f>VLOOKUP(D917,[1]Hoja1!$A$2:$B$1115,2,0)</f>
        <v>68152</v>
      </c>
      <c r="D917" s="22">
        <v>890210933</v>
      </c>
      <c r="E917" s="22">
        <v>215268152</v>
      </c>
      <c r="F917" s="52" t="s">
        <v>1030</v>
      </c>
      <c r="G917" s="24">
        <v>0</v>
      </c>
      <c r="H917" s="24">
        <v>0</v>
      </c>
      <c r="I917" s="3">
        <v>91405804</v>
      </c>
      <c r="J917" s="3">
        <v>95779528</v>
      </c>
      <c r="K917" s="3"/>
      <c r="L917" s="3"/>
      <c r="M917" s="3"/>
      <c r="N917" s="3"/>
      <c r="O917" s="3"/>
      <c r="P917" s="25">
        <v>187185332</v>
      </c>
      <c r="Q917" s="26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22851450</v>
      </c>
      <c r="X917" s="3">
        <v>95779528</v>
      </c>
      <c r="Y917" s="3">
        <v>0</v>
      </c>
      <c r="Z917" s="3">
        <v>0</v>
      </c>
      <c r="AA917" s="3">
        <v>0</v>
      </c>
      <c r="AB917" s="3"/>
      <c r="AC917" s="27">
        <v>118630978</v>
      </c>
      <c r="AD917" s="28">
        <v>68554354</v>
      </c>
      <c r="AE917" s="135"/>
    </row>
    <row r="918" spans="1:31" x14ac:dyDescent="0.25">
      <c r="A918" s="29">
        <v>906</v>
      </c>
      <c r="B918" s="52"/>
      <c r="C918" s="134" t="str">
        <f>VLOOKUP(D918,[1]Hoja1!$A$2:$B$1115,2,0)</f>
        <v>68160</v>
      </c>
      <c r="D918" s="22">
        <v>890204699</v>
      </c>
      <c r="E918" s="22">
        <v>216068160</v>
      </c>
      <c r="F918" s="52" t="s">
        <v>1031</v>
      </c>
      <c r="G918" s="24">
        <v>0</v>
      </c>
      <c r="H918" s="24">
        <v>0</v>
      </c>
      <c r="I918" s="3">
        <v>27509271</v>
      </c>
      <c r="J918" s="3">
        <v>31533365</v>
      </c>
      <c r="K918" s="3"/>
      <c r="L918" s="3"/>
      <c r="M918" s="3"/>
      <c r="N918" s="3"/>
      <c r="O918" s="3"/>
      <c r="P918" s="25">
        <v>59042636</v>
      </c>
      <c r="Q918" s="26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6877317</v>
      </c>
      <c r="X918" s="3">
        <v>31533365</v>
      </c>
      <c r="Y918" s="3">
        <v>0</v>
      </c>
      <c r="Z918" s="3">
        <v>0</v>
      </c>
      <c r="AA918" s="3">
        <v>0</v>
      </c>
      <c r="AB918" s="3"/>
      <c r="AC918" s="27">
        <v>38410682</v>
      </c>
      <c r="AD918" s="28">
        <v>20631954</v>
      </c>
      <c r="AE918" s="135"/>
    </row>
    <row r="919" spans="1:31" x14ac:dyDescent="0.25">
      <c r="A919" s="20">
        <v>907</v>
      </c>
      <c r="B919" s="52"/>
      <c r="C919" s="134" t="str">
        <f>VLOOKUP(D919,[1]Hoja1!$A$2:$B$1115,2,0)</f>
        <v>68162</v>
      </c>
      <c r="D919" s="22">
        <v>890209889</v>
      </c>
      <c r="E919" s="22">
        <v>216268162</v>
      </c>
      <c r="F919" s="52" t="s">
        <v>1032</v>
      </c>
      <c r="G919" s="24">
        <v>0</v>
      </c>
      <c r="H919" s="24">
        <v>0</v>
      </c>
      <c r="I919" s="3">
        <v>138355076</v>
      </c>
      <c r="J919" s="3">
        <v>145159942</v>
      </c>
      <c r="K919" s="3"/>
      <c r="L919" s="3"/>
      <c r="M919" s="3"/>
      <c r="N919" s="3"/>
      <c r="O919" s="3"/>
      <c r="P919" s="25">
        <v>283515018</v>
      </c>
      <c r="Q919" s="26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34588770</v>
      </c>
      <c r="X919" s="3">
        <v>145159942</v>
      </c>
      <c r="Y919" s="3">
        <v>0</v>
      </c>
      <c r="Z919" s="3">
        <v>0</v>
      </c>
      <c r="AA919" s="3">
        <v>0</v>
      </c>
      <c r="AB919" s="3"/>
      <c r="AC919" s="27">
        <v>179748712</v>
      </c>
      <c r="AD919" s="28">
        <v>103766306</v>
      </c>
      <c r="AE919" s="135"/>
    </row>
    <row r="920" spans="1:31" x14ac:dyDescent="0.25">
      <c r="A920" s="29">
        <v>908</v>
      </c>
      <c r="B920" s="52"/>
      <c r="C920" s="134" t="str">
        <f>VLOOKUP(D920,[1]Hoja1!$A$2:$B$1115,2,0)</f>
        <v>68167</v>
      </c>
      <c r="D920" s="22">
        <v>890205063</v>
      </c>
      <c r="E920" s="22">
        <v>216768167</v>
      </c>
      <c r="F920" s="52" t="s">
        <v>1033</v>
      </c>
      <c r="G920" s="24">
        <v>0</v>
      </c>
      <c r="H920" s="24">
        <v>0</v>
      </c>
      <c r="I920" s="3">
        <v>191127012</v>
      </c>
      <c r="J920" s="3">
        <v>257236487</v>
      </c>
      <c r="K920" s="3"/>
      <c r="L920" s="3"/>
      <c r="M920" s="3"/>
      <c r="N920" s="3"/>
      <c r="O920" s="3"/>
      <c r="P920" s="25">
        <v>448363499</v>
      </c>
      <c r="Q920" s="26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47781753</v>
      </c>
      <c r="X920" s="3">
        <v>257236487</v>
      </c>
      <c r="Y920" s="3">
        <v>0</v>
      </c>
      <c r="Z920" s="3">
        <v>0</v>
      </c>
      <c r="AA920" s="3">
        <v>0</v>
      </c>
      <c r="AB920" s="3"/>
      <c r="AC920" s="27">
        <v>305018240</v>
      </c>
      <c r="AD920" s="28">
        <v>143345259</v>
      </c>
      <c r="AE920" s="135"/>
    </row>
    <row r="921" spans="1:31" x14ac:dyDescent="0.25">
      <c r="A921" s="20">
        <v>909</v>
      </c>
      <c r="B921" s="52"/>
      <c r="C921" s="134" t="str">
        <f>VLOOKUP(D921,[1]Hoja1!$A$2:$B$1115,2,0)</f>
        <v>68169</v>
      </c>
      <c r="D921" s="22">
        <v>890206724</v>
      </c>
      <c r="E921" s="22">
        <v>216968169</v>
      </c>
      <c r="F921" s="52" t="s">
        <v>1034</v>
      </c>
      <c r="G921" s="24">
        <v>0</v>
      </c>
      <c r="H921" s="24">
        <v>0</v>
      </c>
      <c r="I921" s="3">
        <v>36364863</v>
      </c>
      <c r="J921" s="3">
        <v>47063802</v>
      </c>
      <c r="K921" s="3"/>
      <c r="L921" s="3"/>
      <c r="M921" s="3"/>
      <c r="N921" s="3"/>
      <c r="O921" s="3"/>
      <c r="P921" s="25">
        <v>83428665</v>
      </c>
      <c r="Q921" s="26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9091215</v>
      </c>
      <c r="X921" s="3">
        <v>47063802</v>
      </c>
      <c r="Y921" s="3">
        <v>0</v>
      </c>
      <c r="Z921" s="3">
        <v>0</v>
      </c>
      <c r="AA921" s="3">
        <v>0</v>
      </c>
      <c r="AB921" s="3"/>
      <c r="AC921" s="27">
        <v>56155017</v>
      </c>
      <c r="AD921" s="28">
        <v>27273648</v>
      </c>
      <c r="AE921" s="135"/>
    </row>
    <row r="922" spans="1:31" x14ac:dyDescent="0.25">
      <c r="A922" s="29">
        <v>910</v>
      </c>
      <c r="B922" s="52"/>
      <c r="C922" s="134" t="str">
        <f>VLOOKUP(D922,[1]Hoja1!$A$2:$B$1115,2,0)</f>
        <v>68176</v>
      </c>
      <c r="D922" s="22">
        <v>890206290</v>
      </c>
      <c r="E922" s="22">
        <v>217668176</v>
      </c>
      <c r="F922" s="52" t="s">
        <v>674</v>
      </c>
      <c r="G922" s="24">
        <v>0</v>
      </c>
      <c r="H922" s="24">
        <v>0</v>
      </c>
      <c r="I922" s="3">
        <v>41849392</v>
      </c>
      <c r="J922" s="3">
        <v>44588666</v>
      </c>
      <c r="K922" s="3"/>
      <c r="L922" s="3"/>
      <c r="M922" s="3"/>
      <c r="N922" s="3"/>
      <c r="O922" s="3"/>
      <c r="P922" s="25">
        <v>86438058</v>
      </c>
      <c r="Q922" s="26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10462347</v>
      </c>
      <c r="X922" s="3">
        <v>44588666</v>
      </c>
      <c r="Y922" s="3">
        <v>0</v>
      </c>
      <c r="Z922" s="3">
        <v>0</v>
      </c>
      <c r="AA922" s="3">
        <v>0</v>
      </c>
      <c r="AB922" s="3"/>
      <c r="AC922" s="27">
        <v>55051013</v>
      </c>
      <c r="AD922" s="28">
        <v>31387045</v>
      </c>
      <c r="AE922" s="135"/>
    </row>
    <row r="923" spans="1:31" x14ac:dyDescent="0.25">
      <c r="A923" s="20">
        <v>911</v>
      </c>
      <c r="B923" s="52"/>
      <c r="C923" s="134" t="str">
        <f>VLOOKUP(D923,[1]Hoja1!$A$2:$B$1115,2,0)</f>
        <v>68179</v>
      </c>
      <c r="D923" s="22">
        <v>890208098</v>
      </c>
      <c r="E923" s="22">
        <v>217968179</v>
      </c>
      <c r="F923" s="52" t="s">
        <v>1035</v>
      </c>
      <c r="G923" s="24">
        <v>0</v>
      </c>
      <c r="H923" s="24">
        <v>0</v>
      </c>
      <c r="I923" s="3">
        <v>46796118</v>
      </c>
      <c r="J923" s="3">
        <v>60839073</v>
      </c>
      <c r="K923" s="3"/>
      <c r="L923" s="3"/>
      <c r="M923" s="3"/>
      <c r="N923" s="3"/>
      <c r="O923" s="3"/>
      <c r="P923" s="25">
        <v>107635191</v>
      </c>
      <c r="Q923" s="26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11699031</v>
      </c>
      <c r="X923" s="3">
        <v>60839073</v>
      </c>
      <c r="Y923" s="3">
        <v>0</v>
      </c>
      <c r="Z923" s="3">
        <v>0</v>
      </c>
      <c r="AA923" s="3">
        <v>0</v>
      </c>
      <c r="AB923" s="3"/>
      <c r="AC923" s="27">
        <v>72538104</v>
      </c>
      <c r="AD923" s="28">
        <v>35097087</v>
      </c>
      <c r="AE923" s="135"/>
    </row>
    <row r="924" spans="1:31" x14ac:dyDescent="0.25">
      <c r="A924" s="29">
        <v>912</v>
      </c>
      <c r="B924" s="52"/>
      <c r="C924" s="134" t="str">
        <f>VLOOKUP(D924,[1]Hoja1!$A$2:$B$1115,2,0)</f>
        <v>68190</v>
      </c>
      <c r="D924" s="22">
        <v>890208363</v>
      </c>
      <c r="E924" s="22">
        <v>219068190</v>
      </c>
      <c r="F924" s="52" t="s">
        <v>1036</v>
      </c>
      <c r="G924" s="24">
        <v>0</v>
      </c>
      <c r="H924" s="24">
        <v>0</v>
      </c>
      <c r="I924" s="3">
        <v>607796592</v>
      </c>
      <c r="J924" s="3">
        <v>728789297</v>
      </c>
      <c r="K924" s="3"/>
      <c r="L924" s="3"/>
      <c r="M924" s="3"/>
      <c r="N924" s="3"/>
      <c r="O924" s="3"/>
      <c r="P924" s="25">
        <v>1336585889</v>
      </c>
      <c r="Q924" s="26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151949148</v>
      </c>
      <c r="X924" s="3">
        <v>728789297</v>
      </c>
      <c r="Y924" s="3">
        <v>0</v>
      </c>
      <c r="Z924" s="3">
        <v>0</v>
      </c>
      <c r="AA924" s="3">
        <v>0</v>
      </c>
      <c r="AB924" s="3"/>
      <c r="AC924" s="27">
        <v>880738445</v>
      </c>
      <c r="AD924" s="28">
        <v>455847444</v>
      </c>
      <c r="AE924" s="135"/>
    </row>
    <row r="925" spans="1:31" x14ac:dyDescent="0.25">
      <c r="A925" s="20">
        <v>913</v>
      </c>
      <c r="B925" s="52"/>
      <c r="C925" s="134" t="str">
        <f>VLOOKUP(D925,[1]Hoja1!$A$2:$B$1115,2,0)</f>
        <v>68207</v>
      </c>
      <c r="D925" s="22">
        <v>800104060</v>
      </c>
      <c r="E925" s="22">
        <v>210768207</v>
      </c>
      <c r="F925" s="52" t="s">
        <v>309</v>
      </c>
      <c r="G925" s="24">
        <v>0</v>
      </c>
      <c r="H925" s="24">
        <v>0</v>
      </c>
      <c r="I925" s="3">
        <v>97890912</v>
      </c>
      <c r="J925" s="3">
        <v>104359198</v>
      </c>
      <c r="K925" s="3"/>
      <c r="L925" s="3"/>
      <c r="M925" s="3"/>
      <c r="N925" s="3"/>
      <c r="O925" s="3"/>
      <c r="P925" s="25">
        <v>202250110</v>
      </c>
      <c r="Q925" s="26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24472728</v>
      </c>
      <c r="X925" s="3">
        <v>104359198</v>
      </c>
      <c r="Y925" s="3">
        <v>0</v>
      </c>
      <c r="Z925" s="3">
        <v>0</v>
      </c>
      <c r="AA925" s="3">
        <v>0</v>
      </c>
      <c r="AB925" s="3"/>
      <c r="AC925" s="27">
        <v>128831926</v>
      </c>
      <c r="AD925" s="28">
        <v>73418184</v>
      </c>
      <c r="AE925" s="135"/>
    </row>
    <row r="926" spans="1:31" x14ac:dyDescent="0.25">
      <c r="A926" s="29">
        <v>914</v>
      </c>
      <c r="B926" s="52"/>
      <c r="C926" s="134" t="str">
        <f>VLOOKUP(D926,[1]Hoja1!$A$2:$B$1115,2,0)</f>
        <v>68209</v>
      </c>
      <c r="D926" s="22">
        <v>890208947</v>
      </c>
      <c r="E926" s="22">
        <v>210968209</v>
      </c>
      <c r="F926" s="52" t="s">
        <v>1037</v>
      </c>
      <c r="G926" s="24">
        <v>0</v>
      </c>
      <c r="H926" s="24">
        <v>0</v>
      </c>
      <c r="I926" s="3">
        <v>58184920</v>
      </c>
      <c r="J926" s="3">
        <v>54529856</v>
      </c>
      <c r="K926" s="3"/>
      <c r="L926" s="3"/>
      <c r="M926" s="3"/>
      <c r="N926" s="3"/>
      <c r="O926" s="3"/>
      <c r="P926" s="25">
        <v>112714776</v>
      </c>
      <c r="Q926" s="26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14546229</v>
      </c>
      <c r="X926" s="3">
        <v>54529856</v>
      </c>
      <c r="Y926" s="3">
        <v>0</v>
      </c>
      <c r="Z926" s="3">
        <v>0</v>
      </c>
      <c r="AA926" s="3">
        <v>0</v>
      </c>
      <c r="AB926" s="3"/>
      <c r="AC926" s="27">
        <v>69076085</v>
      </c>
      <c r="AD926" s="28">
        <v>43638691</v>
      </c>
      <c r="AE926" s="135"/>
    </row>
    <row r="927" spans="1:31" x14ac:dyDescent="0.25">
      <c r="A927" s="20">
        <v>915</v>
      </c>
      <c r="B927" s="52"/>
      <c r="C927" s="23">
        <v>68211</v>
      </c>
      <c r="D927" s="22">
        <v>890206058</v>
      </c>
      <c r="E927" s="22">
        <v>211168211</v>
      </c>
      <c r="F927" s="52" t="s">
        <v>1038</v>
      </c>
      <c r="G927" s="24">
        <v>0</v>
      </c>
      <c r="H927" s="24">
        <v>0</v>
      </c>
      <c r="I927" s="3">
        <v>45915163</v>
      </c>
      <c r="J927" s="3">
        <v>0</v>
      </c>
      <c r="K927" s="3"/>
      <c r="L927" s="3"/>
      <c r="M927" s="3"/>
      <c r="N927" s="3"/>
      <c r="O927" s="3"/>
      <c r="P927" s="25">
        <v>45915163</v>
      </c>
      <c r="Q927" s="26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11478792</v>
      </c>
      <c r="X927" s="3">
        <v>0</v>
      </c>
      <c r="Y927" s="3">
        <v>0</v>
      </c>
      <c r="Z927" s="3">
        <v>0</v>
      </c>
      <c r="AA927" s="3">
        <v>0</v>
      </c>
      <c r="AB927" s="3"/>
      <c r="AC927" s="27">
        <v>11478792</v>
      </c>
      <c r="AD927" s="28">
        <v>34436371</v>
      </c>
      <c r="AE927" s="135"/>
    </row>
    <row r="928" spans="1:31" x14ac:dyDescent="0.25">
      <c r="A928" s="29">
        <v>916</v>
      </c>
      <c r="B928" s="52"/>
      <c r="C928" s="134" t="str">
        <f>VLOOKUP(D928,[1]Hoja1!$A$2:$B$1115,2,0)</f>
        <v>68217</v>
      </c>
      <c r="D928" s="22">
        <v>890205058</v>
      </c>
      <c r="E928" s="22">
        <v>211768217</v>
      </c>
      <c r="F928" s="52" t="s">
        <v>1039</v>
      </c>
      <c r="G928" s="24">
        <v>0</v>
      </c>
      <c r="H928" s="24">
        <v>0</v>
      </c>
      <c r="I928" s="3">
        <v>105558096</v>
      </c>
      <c r="J928" s="3">
        <v>105345087</v>
      </c>
      <c r="K928" s="3"/>
      <c r="L928" s="3"/>
      <c r="M928" s="3"/>
      <c r="N928" s="3"/>
      <c r="O928" s="3"/>
      <c r="P928" s="25">
        <v>210903183</v>
      </c>
      <c r="Q928" s="26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26389524</v>
      </c>
      <c r="X928" s="3">
        <v>105345087</v>
      </c>
      <c r="Y928" s="3">
        <v>0</v>
      </c>
      <c r="Z928" s="3">
        <v>0</v>
      </c>
      <c r="AA928" s="3">
        <v>0</v>
      </c>
      <c r="AB928" s="3"/>
      <c r="AC928" s="27">
        <v>131734611</v>
      </c>
      <c r="AD928" s="28">
        <v>79168572</v>
      </c>
      <c r="AE928" s="135"/>
    </row>
    <row r="929" spans="1:31" x14ac:dyDescent="0.25">
      <c r="A929" s="20">
        <v>917</v>
      </c>
      <c r="B929" s="52"/>
      <c r="C929" s="134" t="str">
        <f>VLOOKUP(D929,[1]Hoja1!$A$2:$B$1115,2,0)</f>
        <v>68229</v>
      </c>
      <c r="D929" s="22">
        <v>800099489</v>
      </c>
      <c r="E929" s="22">
        <v>212968229</v>
      </c>
      <c r="F929" s="52" t="s">
        <v>1040</v>
      </c>
      <c r="G929" s="24">
        <v>0</v>
      </c>
      <c r="H929" s="24">
        <v>0</v>
      </c>
      <c r="I929" s="3">
        <v>188742846</v>
      </c>
      <c r="J929" s="3">
        <v>193097762</v>
      </c>
      <c r="K929" s="3"/>
      <c r="L929" s="3"/>
      <c r="M929" s="3"/>
      <c r="N929" s="3"/>
      <c r="O929" s="3"/>
      <c r="P929" s="25">
        <v>381840608</v>
      </c>
      <c r="Q929" s="26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47185713</v>
      </c>
      <c r="X929" s="3">
        <v>193097762</v>
      </c>
      <c r="Y929" s="3">
        <v>0</v>
      </c>
      <c r="Z929" s="3">
        <v>0</v>
      </c>
      <c r="AA929" s="3">
        <v>0</v>
      </c>
      <c r="AB929" s="3"/>
      <c r="AC929" s="27">
        <v>240283475</v>
      </c>
      <c r="AD929" s="28">
        <v>141557133</v>
      </c>
      <c r="AE929" s="135"/>
    </row>
    <row r="930" spans="1:31" x14ac:dyDescent="0.25">
      <c r="A930" s="29">
        <v>918</v>
      </c>
      <c r="B930" s="52"/>
      <c r="C930" s="134" t="str">
        <f>VLOOKUP(D930,[1]Hoja1!$A$2:$B$1115,2,0)</f>
        <v>68235</v>
      </c>
      <c r="D930" s="22">
        <v>890270859</v>
      </c>
      <c r="E930" s="22">
        <v>213568235</v>
      </c>
      <c r="F930" s="52" t="s">
        <v>979</v>
      </c>
      <c r="G930" s="24">
        <v>0</v>
      </c>
      <c r="H930" s="24">
        <v>0</v>
      </c>
      <c r="I930" s="3">
        <v>517539864</v>
      </c>
      <c r="J930" s="3">
        <v>426446293</v>
      </c>
      <c r="K930" s="3"/>
      <c r="L930" s="3"/>
      <c r="M930" s="3"/>
      <c r="N930" s="3"/>
      <c r="O930" s="3"/>
      <c r="P930" s="25">
        <v>943986157</v>
      </c>
      <c r="Q930" s="26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129384966</v>
      </c>
      <c r="X930" s="3">
        <v>426446293</v>
      </c>
      <c r="Y930" s="3">
        <v>0</v>
      </c>
      <c r="Z930" s="3">
        <v>0</v>
      </c>
      <c r="AA930" s="3">
        <v>0</v>
      </c>
      <c r="AB930" s="3"/>
      <c r="AC930" s="27">
        <v>555831259</v>
      </c>
      <c r="AD930" s="28">
        <v>388154898</v>
      </c>
      <c r="AE930" s="135"/>
    </row>
    <row r="931" spans="1:31" x14ac:dyDescent="0.25">
      <c r="A931" s="20">
        <v>919</v>
      </c>
      <c r="B931" s="52"/>
      <c r="C931" s="134" t="str">
        <f>VLOOKUP(D931,[1]Hoja1!$A$2:$B$1115,2,0)</f>
        <v>68245</v>
      </c>
      <c r="D931" s="22">
        <v>890205439</v>
      </c>
      <c r="E931" s="22">
        <v>214568245</v>
      </c>
      <c r="F931" s="52" t="s">
        <v>1041</v>
      </c>
      <c r="G931" s="24">
        <v>0</v>
      </c>
      <c r="H931" s="24">
        <v>0</v>
      </c>
      <c r="I931" s="3">
        <v>24948236</v>
      </c>
      <c r="J931" s="3">
        <v>35627180</v>
      </c>
      <c r="K931" s="3"/>
      <c r="L931" s="3"/>
      <c r="M931" s="3"/>
      <c r="N931" s="3"/>
      <c r="O931" s="3"/>
      <c r="P931" s="25">
        <v>60575416</v>
      </c>
      <c r="Q931" s="26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6237060</v>
      </c>
      <c r="X931" s="3">
        <v>35627180</v>
      </c>
      <c r="Y931" s="3">
        <v>0</v>
      </c>
      <c r="Z931" s="3">
        <v>0</v>
      </c>
      <c r="AA931" s="3">
        <v>0</v>
      </c>
      <c r="AB931" s="3"/>
      <c r="AC931" s="27">
        <v>41864240</v>
      </c>
      <c r="AD931" s="28">
        <v>18711176</v>
      </c>
      <c r="AE931" s="135"/>
    </row>
    <row r="932" spans="1:31" x14ac:dyDescent="0.25">
      <c r="A932" s="29">
        <v>920</v>
      </c>
      <c r="B932" s="52"/>
      <c r="C932" s="134" t="str">
        <f>VLOOKUP(D932,[1]Hoja1!$A$2:$B$1115,2,0)</f>
        <v>68250</v>
      </c>
      <c r="D932" s="22">
        <v>800213967</v>
      </c>
      <c r="E932" s="22">
        <v>215068250</v>
      </c>
      <c r="F932" s="52" t="s">
        <v>422</v>
      </c>
      <c r="G932" s="24">
        <v>0</v>
      </c>
      <c r="H932" s="24">
        <v>0</v>
      </c>
      <c r="I932" s="3">
        <v>115436552</v>
      </c>
      <c r="J932" s="3">
        <v>100643069</v>
      </c>
      <c r="K932" s="3"/>
      <c r="L932" s="3"/>
      <c r="M932" s="3"/>
      <c r="N932" s="3"/>
      <c r="O932" s="3"/>
      <c r="P932" s="25">
        <v>216079621</v>
      </c>
      <c r="Q932" s="26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28859139</v>
      </c>
      <c r="X932" s="3">
        <v>100643069</v>
      </c>
      <c r="Y932" s="3">
        <v>0</v>
      </c>
      <c r="Z932" s="3">
        <v>0</v>
      </c>
      <c r="AA932" s="3">
        <v>0</v>
      </c>
      <c r="AB932" s="3"/>
      <c r="AC932" s="27">
        <v>129502208</v>
      </c>
      <c r="AD932" s="28">
        <v>86577413</v>
      </c>
      <c r="AE932" s="135"/>
    </row>
    <row r="933" spans="1:31" x14ac:dyDescent="0.25">
      <c r="A933" s="20">
        <v>921</v>
      </c>
      <c r="B933" s="52"/>
      <c r="C933" s="134" t="str">
        <f>VLOOKUP(D933,[1]Hoja1!$A$2:$B$1115,2,0)</f>
        <v>68255</v>
      </c>
      <c r="D933" s="22">
        <v>890208199</v>
      </c>
      <c r="E933" s="22">
        <v>215568255</v>
      </c>
      <c r="F933" s="52" t="s">
        <v>1042</v>
      </c>
      <c r="G933" s="24">
        <v>0</v>
      </c>
      <c r="H933" s="24">
        <v>0</v>
      </c>
      <c r="I933" s="3">
        <v>333037136</v>
      </c>
      <c r="J933" s="3">
        <v>324432561</v>
      </c>
      <c r="K933" s="3"/>
      <c r="L933" s="3"/>
      <c r="M933" s="3"/>
      <c r="N933" s="3"/>
      <c r="O933" s="3"/>
      <c r="P933" s="25">
        <v>657469697</v>
      </c>
      <c r="Q933" s="26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83259285</v>
      </c>
      <c r="X933" s="3">
        <v>324432561</v>
      </c>
      <c r="Y933" s="3">
        <v>0</v>
      </c>
      <c r="Z933" s="3">
        <v>0</v>
      </c>
      <c r="AA933" s="3">
        <v>0</v>
      </c>
      <c r="AB933" s="3"/>
      <c r="AC933" s="27">
        <v>407691846</v>
      </c>
      <c r="AD933" s="28">
        <v>249777851</v>
      </c>
      <c r="AE933" s="135"/>
    </row>
    <row r="934" spans="1:31" x14ac:dyDescent="0.25">
      <c r="A934" s="29">
        <v>922</v>
      </c>
      <c r="B934" s="52"/>
      <c r="C934" s="134" t="str">
        <f>VLOOKUP(D934,[1]Hoja1!$A$2:$B$1115,2,0)</f>
        <v>68264</v>
      </c>
      <c r="D934" s="22">
        <v>890205114</v>
      </c>
      <c r="E934" s="22">
        <v>216468264</v>
      </c>
      <c r="F934" s="52" t="s">
        <v>1043</v>
      </c>
      <c r="G934" s="24">
        <v>0</v>
      </c>
      <c r="H934" s="24">
        <v>0</v>
      </c>
      <c r="I934" s="3">
        <v>26438270</v>
      </c>
      <c r="J934" s="3">
        <v>38014386</v>
      </c>
      <c r="K934" s="3"/>
      <c r="L934" s="3"/>
      <c r="M934" s="3"/>
      <c r="N934" s="3"/>
      <c r="O934" s="3"/>
      <c r="P934" s="25">
        <v>64452656</v>
      </c>
      <c r="Q934" s="26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6609567</v>
      </c>
      <c r="X934" s="3">
        <v>38014386</v>
      </c>
      <c r="Y934" s="3">
        <v>0</v>
      </c>
      <c r="Z934" s="3">
        <v>0</v>
      </c>
      <c r="AA934" s="3">
        <v>0</v>
      </c>
      <c r="AB934" s="3"/>
      <c r="AC934" s="27">
        <v>44623953</v>
      </c>
      <c r="AD934" s="28">
        <v>19828703</v>
      </c>
      <c r="AE934" s="135"/>
    </row>
    <row r="935" spans="1:31" x14ac:dyDescent="0.25">
      <c r="A935" s="20">
        <v>923</v>
      </c>
      <c r="B935" s="52"/>
      <c r="C935" s="134" t="str">
        <f>VLOOKUP(D935,[1]Hoja1!$A$2:$B$1115,2,0)</f>
        <v>68266</v>
      </c>
      <c r="D935" s="22">
        <v>890209666</v>
      </c>
      <c r="E935" s="22">
        <v>216668266</v>
      </c>
      <c r="F935" s="52" t="s">
        <v>1044</v>
      </c>
      <c r="G935" s="24">
        <v>0</v>
      </c>
      <c r="H935" s="24">
        <v>0</v>
      </c>
      <c r="I935" s="3">
        <v>58560157</v>
      </c>
      <c r="J935" s="3">
        <v>65172895</v>
      </c>
      <c r="K935" s="3"/>
      <c r="L935" s="3"/>
      <c r="M935" s="3"/>
      <c r="N935" s="3"/>
      <c r="O935" s="3"/>
      <c r="P935" s="25">
        <v>123733052</v>
      </c>
      <c r="Q935" s="26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14640039</v>
      </c>
      <c r="X935" s="3">
        <v>65172895</v>
      </c>
      <c r="Y935" s="3">
        <v>0</v>
      </c>
      <c r="Z935" s="3">
        <v>0</v>
      </c>
      <c r="AA935" s="3">
        <v>0</v>
      </c>
      <c r="AB935" s="3"/>
      <c r="AC935" s="27">
        <v>79812934</v>
      </c>
      <c r="AD935" s="28">
        <v>43920118</v>
      </c>
      <c r="AE935" s="135"/>
    </row>
    <row r="936" spans="1:31" x14ac:dyDescent="0.25">
      <c r="A936" s="29">
        <v>924</v>
      </c>
      <c r="B936" s="52"/>
      <c r="C936" s="134" t="str">
        <f>VLOOKUP(D936,[1]Hoja1!$A$2:$B$1115,2,0)</f>
        <v>68271</v>
      </c>
      <c r="D936" s="22">
        <v>890209640</v>
      </c>
      <c r="E936" s="22">
        <v>217168271</v>
      </c>
      <c r="F936" s="52" t="s">
        <v>1045</v>
      </c>
      <c r="G936" s="24">
        <v>0</v>
      </c>
      <c r="H936" s="24">
        <v>0</v>
      </c>
      <c r="I936" s="3">
        <v>119323846</v>
      </c>
      <c r="J936" s="3">
        <v>101232593</v>
      </c>
      <c r="K936" s="3"/>
      <c r="L936" s="3"/>
      <c r="M936" s="3"/>
      <c r="N936" s="3"/>
      <c r="O936" s="3"/>
      <c r="P936" s="25">
        <v>220556439</v>
      </c>
      <c r="Q936" s="26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29830962</v>
      </c>
      <c r="X936" s="3">
        <v>101232593</v>
      </c>
      <c r="Y936" s="3">
        <v>0</v>
      </c>
      <c r="Z936" s="3">
        <v>0</v>
      </c>
      <c r="AA936" s="3">
        <v>0</v>
      </c>
      <c r="AB936" s="3"/>
      <c r="AC936" s="27">
        <v>131063555</v>
      </c>
      <c r="AD936" s="28">
        <v>89492884</v>
      </c>
      <c r="AE936" s="135"/>
    </row>
    <row r="937" spans="1:31" x14ac:dyDescent="0.25">
      <c r="A937" s="20">
        <v>925</v>
      </c>
      <c r="B937" s="52"/>
      <c r="C937" s="134" t="str">
        <f>VLOOKUP(D937,[1]Hoja1!$A$2:$B$1115,2,0)</f>
        <v>68296</v>
      </c>
      <c r="D937" s="22">
        <v>890206722</v>
      </c>
      <c r="E937" s="22">
        <v>219668296</v>
      </c>
      <c r="F937" s="52" t="s">
        <v>1046</v>
      </c>
      <c r="G937" s="24">
        <v>0</v>
      </c>
      <c r="H937" s="24">
        <v>0</v>
      </c>
      <c r="I937" s="3">
        <v>55050617</v>
      </c>
      <c r="J937" s="3">
        <v>64545054</v>
      </c>
      <c r="K937" s="3"/>
      <c r="L937" s="3"/>
      <c r="M937" s="3"/>
      <c r="N937" s="3"/>
      <c r="O937" s="3"/>
      <c r="P937" s="25">
        <v>119595671</v>
      </c>
      <c r="Q937" s="26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13762653</v>
      </c>
      <c r="X937" s="3">
        <v>64545054</v>
      </c>
      <c r="Y937" s="3">
        <v>0</v>
      </c>
      <c r="Z937" s="3">
        <v>0</v>
      </c>
      <c r="AA937" s="3">
        <v>0</v>
      </c>
      <c r="AB937" s="3"/>
      <c r="AC937" s="27">
        <v>78307707</v>
      </c>
      <c r="AD937" s="28">
        <v>41287964</v>
      </c>
      <c r="AE937" s="135"/>
    </row>
    <row r="938" spans="1:31" x14ac:dyDescent="0.25">
      <c r="A938" s="29">
        <v>926</v>
      </c>
      <c r="B938" s="52"/>
      <c r="C938" s="134" t="str">
        <f>VLOOKUP(D938,[1]Hoja1!$A$2:$B$1115,2,0)</f>
        <v>68298</v>
      </c>
      <c r="D938" s="22">
        <v>800099691</v>
      </c>
      <c r="E938" s="22">
        <v>219868298</v>
      </c>
      <c r="F938" s="52" t="s">
        <v>1047</v>
      </c>
      <c r="G938" s="24">
        <v>0</v>
      </c>
      <c r="H938" s="24">
        <v>0</v>
      </c>
      <c r="I938" s="3">
        <v>77542960</v>
      </c>
      <c r="J938" s="3">
        <v>80787981</v>
      </c>
      <c r="K938" s="3"/>
      <c r="L938" s="3"/>
      <c r="M938" s="3"/>
      <c r="N938" s="3"/>
      <c r="O938" s="3"/>
      <c r="P938" s="25">
        <v>158330941</v>
      </c>
      <c r="Q938" s="26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19385739</v>
      </c>
      <c r="X938" s="3">
        <v>80787981</v>
      </c>
      <c r="Y938" s="3">
        <v>0</v>
      </c>
      <c r="Z938" s="3">
        <v>0</v>
      </c>
      <c r="AA938" s="3">
        <v>0</v>
      </c>
      <c r="AB938" s="3"/>
      <c r="AC938" s="27">
        <v>100173720</v>
      </c>
      <c r="AD938" s="28">
        <v>58157221</v>
      </c>
      <c r="AE938" s="135"/>
    </row>
    <row r="939" spans="1:31" x14ac:dyDescent="0.25">
      <c r="A939" s="20">
        <v>927</v>
      </c>
      <c r="B939" s="52"/>
      <c r="C939" s="134" t="str">
        <f>VLOOKUP(D939,[1]Hoja1!$A$2:$B$1115,2,0)</f>
        <v>68318</v>
      </c>
      <c r="D939" s="22">
        <v>890208360</v>
      </c>
      <c r="E939" s="22">
        <v>211868318</v>
      </c>
      <c r="F939" s="52" t="s">
        <v>1048</v>
      </c>
      <c r="G939" s="24">
        <v>0</v>
      </c>
      <c r="H939" s="24">
        <v>0</v>
      </c>
      <c r="I939" s="3">
        <v>86194805</v>
      </c>
      <c r="J939" s="3">
        <v>110185306</v>
      </c>
      <c r="K939" s="3"/>
      <c r="L939" s="3"/>
      <c r="M939" s="3"/>
      <c r="N939" s="3"/>
      <c r="O939" s="3"/>
      <c r="P939" s="25">
        <v>196380111</v>
      </c>
      <c r="Q939" s="26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21548700</v>
      </c>
      <c r="X939" s="3">
        <v>110185306</v>
      </c>
      <c r="Y939" s="3">
        <v>0</v>
      </c>
      <c r="Z939" s="3">
        <v>0</v>
      </c>
      <c r="AA939" s="3">
        <v>0</v>
      </c>
      <c r="AB939" s="3"/>
      <c r="AC939" s="27">
        <v>131734006</v>
      </c>
      <c r="AD939" s="28">
        <v>64646105</v>
      </c>
      <c r="AE939" s="135"/>
    </row>
    <row r="940" spans="1:31" x14ac:dyDescent="0.25">
      <c r="A940" s="29">
        <v>928</v>
      </c>
      <c r="B940" s="52"/>
      <c r="C940" s="134" t="str">
        <f>VLOOKUP(D940,[1]Hoja1!$A$2:$B$1115,2,0)</f>
        <v>68320</v>
      </c>
      <c r="D940" s="22">
        <v>800099694</v>
      </c>
      <c r="E940" s="22">
        <v>212068320</v>
      </c>
      <c r="F940" s="52" t="s">
        <v>323</v>
      </c>
      <c r="G940" s="24">
        <v>0</v>
      </c>
      <c r="H940" s="24">
        <v>0</v>
      </c>
      <c r="I940" s="3">
        <v>77239313</v>
      </c>
      <c r="J940" s="3">
        <v>32450694</v>
      </c>
      <c r="K940" s="3"/>
      <c r="L940" s="3"/>
      <c r="M940" s="3"/>
      <c r="N940" s="3"/>
      <c r="O940" s="3"/>
      <c r="P940" s="25">
        <v>109690007</v>
      </c>
      <c r="Q940" s="26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19309827</v>
      </c>
      <c r="X940" s="3">
        <v>32450694</v>
      </c>
      <c r="Y940" s="3">
        <v>0</v>
      </c>
      <c r="Z940" s="3">
        <v>0</v>
      </c>
      <c r="AA940" s="3">
        <v>0</v>
      </c>
      <c r="AB940" s="3"/>
      <c r="AC940" s="27">
        <v>51760521</v>
      </c>
      <c r="AD940" s="28">
        <v>57929486</v>
      </c>
      <c r="AE940" s="135"/>
    </row>
    <row r="941" spans="1:31" x14ac:dyDescent="0.25">
      <c r="A941" s="20">
        <v>929</v>
      </c>
      <c r="B941" s="52"/>
      <c r="C941" s="134" t="str">
        <f>VLOOKUP(D941,[1]Hoja1!$A$2:$B$1115,2,0)</f>
        <v>68322</v>
      </c>
      <c r="D941" s="22">
        <v>890204979</v>
      </c>
      <c r="E941" s="22">
        <v>212268322</v>
      </c>
      <c r="F941" s="52" t="s">
        <v>1049</v>
      </c>
      <c r="G941" s="24">
        <v>0</v>
      </c>
      <c r="H941" s="24">
        <v>0</v>
      </c>
      <c r="I941" s="3">
        <v>34085774</v>
      </c>
      <c r="J941" s="3">
        <v>38811507</v>
      </c>
      <c r="K941" s="3"/>
      <c r="L941" s="3"/>
      <c r="M941" s="3"/>
      <c r="N941" s="3"/>
      <c r="O941" s="3"/>
      <c r="P941" s="25">
        <v>72897281</v>
      </c>
      <c r="Q941" s="26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8521443</v>
      </c>
      <c r="X941" s="3">
        <v>38811507</v>
      </c>
      <c r="Y941" s="3">
        <v>0</v>
      </c>
      <c r="Z941" s="3">
        <v>0</v>
      </c>
      <c r="AA941" s="3">
        <v>0</v>
      </c>
      <c r="AB941" s="3"/>
      <c r="AC941" s="27">
        <v>47332950</v>
      </c>
      <c r="AD941" s="28">
        <v>25564331</v>
      </c>
      <c r="AE941" s="135"/>
    </row>
    <row r="942" spans="1:31" x14ac:dyDescent="0.25">
      <c r="A942" s="29">
        <v>930</v>
      </c>
      <c r="B942" s="52"/>
      <c r="C942" s="134" t="str">
        <f>VLOOKUP(D942,[1]Hoja1!$A$2:$B$1115,2,0)</f>
        <v>68324</v>
      </c>
      <c r="D942" s="22">
        <v>890210945</v>
      </c>
      <c r="E942" s="22">
        <v>212468324</v>
      </c>
      <c r="F942" s="52" t="s">
        <v>1050</v>
      </c>
      <c r="G942" s="24">
        <v>0</v>
      </c>
      <c r="H942" s="24">
        <v>0</v>
      </c>
      <c r="I942" s="3">
        <v>35405678</v>
      </c>
      <c r="J942" s="3">
        <v>41155269</v>
      </c>
      <c r="K942" s="3"/>
      <c r="L942" s="3"/>
      <c r="M942" s="3"/>
      <c r="N942" s="3"/>
      <c r="O942" s="3"/>
      <c r="P942" s="25">
        <v>76560947</v>
      </c>
      <c r="Q942" s="26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8851419</v>
      </c>
      <c r="X942" s="3">
        <v>41155269</v>
      </c>
      <c r="Y942" s="3">
        <v>0</v>
      </c>
      <c r="Z942" s="3">
        <v>0</v>
      </c>
      <c r="AA942" s="3">
        <v>0</v>
      </c>
      <c r="AB942" s="3"/>
      <c r="AC942" s="27">
        <v>50006688</v>
      </c>
      <c r="AD942" s="28">
        <v>26554259</v>
      </c>
      <c r="AE942" s="135"/>
    </row>
    <row r="943" spans="1:31" x14ac:dyDescent="0.25">
      <c r="A943" s="20">
        <v>931</v>
      </c>
      <c r="B943" s="52"/>
      <c r="C943" s="134" t="str">
        <f>VLOOKUP(D943,[1]Hoja1!$A$2:$B$1115,2,0)</f>
        <v>68327</v>
      </c>
      <c r="D943" s="22">
        <v>890207790</v>
      </c>
      <c r="E943" s="22">
        <v>212768327</v>
      </c>
      <c r="F943" s="52" t="s">
        <v>1051</v>
      </c>
      <c r="G943" s="24">
        <v>0</v>
      </c>
      <c r="H943" s="24">
        <v>0</v>
      </c>
      <c r="I943" s="3">
        <v>69819803</v>
      </c>
      <c r="J943" s="3">
        <v>67674064</v>
      </c>
      <c r="K943" s="3"/>
      <c r="L943" s="3"/>
      <c r="M943" s="3"/>
      <c r="N943" s="3"/>
      <c r="O943" s="3"/>
      <c r="P943" s="25">
        <v>137493867</v>
      </c>
      <c r="Q943" s="26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17454951</v>
      </c>
      <c r="X943" s="3">
        <v>67674064</v>
      </c>
      <c r="Y943" s="3">
        <v>0</v>
      </c>
      <c r="Z943" s="3">
        <v>0</v>
      </c>
      <c r="AA943" s="3">
        <v>0</v>
      </c>
      <c r="AB943" s="3"/>
      <c r="AC943" s="27">
        <v>85129015</v>
      </c>
      <c r="AD943" s="28">
        <v>52364852</v>
      </c>
      <c r="AE943" s="135"/>
    </row>
    <row r="944" spans="1:31" x14ac:dyDescent="0.25">
      <c r="A944" s="29">
        <v>932</v>
      </c>
      <c r="B944" s="52"/>
      <c r="C944" s="134" t="str">
        <f>VLOOKUP(D944,[1]Hoja1!$A$2:$B$1115,2,0)</f>
        <v>68344</v>
      </c>
      <c r="D944" s="22">
        <v>890210438</v>
      </c>
      <c r="E944" s="22">
        <v>214468344</v>
      </c>
      <c r="F944" s="52" t="s">
        <v>1052</v>
      </c>
      <c r="G944" s="24">
        <v>0</v>
      </c>
      <c r="H944" s="24">
        <v>0</v>
      </c>
      <c r="I944" s="3">
        <v>35292352</v>
      </c>
      <c r="J944" s="3">
        <v>46484033</v>
      </c>
      <c r="K944" s="3"/>
      <c r="L944" s="3"/>
      <c r="M944" s="3"/>
      <c r="N944" s="3"/>
      <c r="O944" s="3"/>
      <c r="P944" s="25">
        <v>81776385</v>
      </c>
      <c r="Q944" s="26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8823087</v>
      </c>
      <c r="X944" s="3">
        <v>46484033</v>
      </c>
      <c r="Y944" s="3">
        <v>0</v>
      </c>
      <c r="Z944" s="3">
        <v>0</v>
      </c>
      <c r="AA944" s="3">
        <v>0</v>
      </c>
      <c r="AB944" s="3"/>
      <c r="AC944" s="27">
        <v>55307120</v>
      </c>
      <c r="AD944" s="28">
        <v>26469265</v>
      </c>
      <c r="AE944" s="135"/>
    </row>
    <row r="945" spans="1:31" x14ac:dyDescent="0.25">
      <c r="A945" s="20">
        <v>933</v>
      </c>
      <c r="B945" s="52"/>
      <c r="C945" s="134" t="str">
        <f>VLOOKUP(D945,[1]Hoja1!$A$2:$B$1115,2,0)</f>
        <v>68368</v>
      </c>
      <c r="D945" s="22">
        <v>890210946</v>
      </c>
      <c r="E945" s="22">
        <v>216868368</v>
      </c>
      <c r="F945" s="52" t="s">
        <v>1053</v>
      </c>
      <c r="G945" s="24">
        <v>0</v>
      </c>
      <c r="H945" s="24">
        <v>0</v>
      </c>
      <c r="I945" s="3">
        <v>44844412</v>
      </c>
      <c r="J945" s="3">
        <v>52602631</v>
      </c>
      <c r="K945" s="3"/>
      <c r="L945" s="3"/>
      <c r="M945" s="3"/>
      <c r="N945" s="3"/>
      <c r="O945" s="3"/>
      <c r="P945" s="25">
        <v>97447043</v>
      </c>
      <c r="Q945" s="26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11211102</v>
      </c>
      <c r="X945" s="3">
        <v>52602631</v>
      </c>
      <c r="Y945" s="3">
        <v>0</v>
      </c>
      <c r="Z945" s="3">
        <v>0</v>
      </c>
      <c r="AA945" s="3">
        <v>0</v>
      </c>
      <c r="AB945" s="3"/>
      <c r="AC945" s="27">
        <v>63813733</v>
      </c>
      <c r="AD945" s="28">
        <v>33633310</v>
      </c>
      <c r="AE945" s="135"/>
    </row>
    <row r="946" spans="1:31" x14ac:dyDescent="0.25">
      <c r="A946" s="29">
        <v>934</v>
      </c>
      <c r="B946" s="52"/>
      <c r="C946" s="134" t="str">
        <f>VLOOKUP(D946,[1]Hoja1!$A$2:$B$1115,2,0)</f>
        <v>68370</v>
      </c>
      <c r="D946" s="22">
        <v>800124166</v>
      </c>
      <c r="E946" s="22">
        <v>217068370</v>
      </c>
      <c r="F946" s="52" t="s">
        <v>1054</v>
      </c>
      <c r="G946" s="24">
        <v>0</v>
      </c>
      <c r="H946" s="24">
        <v>0</v>
      </c>
      <c r="I946" s="3">
        <v>36779882</v>
      </c>
      <c r="J946" s="3">
        <v>38983848</v>
      </c>
      <c r="K946" s="3"/>
      <c r="L946" s="3"/>
      <c r="M946" s="3"/>
      <c r="N946" s="3"/>
      <c r="O946" s="3"/>
      <c r="P946" s="25">
        <v>75763730</v>
      </c>
      <c r="Q946" s="26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9194970</v>
      </c>
      <c r="X946" s="3">
        <v>38983848</v>
      </c>
      <c r="Y946" s="3">
        <v>0</v>
      </c>
      <c r="Z946" s="3">
        <v>0</v>
      </c>
      <c r="AA946" s="3">
        <v>0</v>
      </c>
      <c r="AB946" s="3"/>
      <c r="AC946" s="27">
        <v>48178818</v>
      </c>
      <c r="AD946" s="28">
        <v>27584912</v>
      </c>
      <c r="AE946" s="135"/>
    </row>
    <row r="947" spans="1:31" x14ac:dyDescent="0.25">
      <c r="A947" s="20">
        <v>935</v>
      </c>
      <c r="B947" s="52"/>
      <c r="C947" s="134" t="str">
        <f>VLOOKUP(D947,[1]Hoja1!$A$2:$B$1115,2,0)</f>
        <v>68377</v>
      </c>
      <c r="D947" s="22">
        <v>890210617</v>
      </c>
      <c r="E947" s="22">
        <v>217768377</v>
      </c>
      <c r="F947" s="52" t="s">
        <v>1055</v>
      </c>
      <c r="G947" s="24">
        <v>0</v>
      </c>
      <c r="H947" s="24">
        <v>0</v>
      </c>
      <c r="I947" s="3">
        <v>97641920</v>
      </c>
      <c r="J947" s="3">
        <v>106215395</v>
      </c>
      <c r="K947" s="3"/>
      <c r="L947" s="3"/>
      <c r="M947" s="3"/>
      <c r="N947" s="3"/>
      <c r="O947" s="3"/>
      <c r="P947" s="25">
        <v>203857315</v>
      </c>
      <c r="Q947" s="26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24410481</v>
      </c>
      <c r="X947" s="3">
        <v>106215395</v>
      </c>
      <c r="Y947" s="3">
        <v>0</v>
      </c>
      <c r="Z947" s="3">
        <v>0</v>
      </c>
      <c r="AA947" s="3">
        <v>0</v>
      </c>
      <c r="AB947" s="3"/>
      <c r="AC947" s="27">
        <v>130625876</v>
      </c>
      <c r="AD947" s="28">
        <v>73231439</v>
      </c>
      <c r="AE947" s="135"/>
    </row>
    <row r="948" spans="1:31" x14ac:dyDescent="0.25">
      <c r="A948" s="29">
        <v>936</v>
      </c>
      <c r="B948" s="52"/>
      <c r="C948" s="134" t="str">
        <f>VLOOKUP(D948,[1]Hoja1!$A$2:$B$1115,2,0)</f>
        <v>68385</v>
      </c>
      <c r="D948" s="22">
        <v>890210704</v>
      </c>
      <c r="E948" s="22">
        <v>218568385</v>
      </c>
      <c r="F948" s="52" t="s">
        <v>1056</v>
      </c>
      <c r="G948" s="24">
        <v>0</v>
      </c>
      <c r="H948" s="24">
        <v>0</v>
      </c>
      <c r="I948" s="3">
        <v>199687996</v>
      </c>
      <c r="J948" s="3">
        <v>236795617</v>
      </c>
      <c r="K948" s="3"/>
      <c r="L948" s="3"/>
      <c r="M948" s="3"/>
      <c r="N948" s="3"/>
      <c r="O948" s="3"/>
      <c r="P948" s="25">
        <v>436483613</v>
      </c>
      <c r="Q948" s="26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49921998</v>
      </c>
      <c r="X948" s="3">
        <v>236795617</v>
      </c>
      <c r="Y948" s="3">
        <v>0</v>
      </c>
      <c r="Z948" s="3">
        <v>0</v>
      </c>
      <c r="AA948" s="3">
        <v>0</v>
      </c>
      <c r="AB948" s="3"/>
      <c r="AC948" s="27">
        <v>286717615</v>
      </c>
      <c r="AD948" s="28">
        <v>149765998</v>
      </c>
      <c r="AE948" s="135"/>
    </row>
    <row r="949" spans="1:31" x14ac:dyDescent="0.25">
      <c r="A949" s="20">
        <v>937</v>
      </c>
      <c r="B949" s="52"/>
      <c r="C949" s="134" t="str">
        <f>VLOOKUP(D949,[1]Hoja1!$A$2:$B$1115,2,0)</f>
        <v>68397</v>
      </c>
      <c r="D949" s="22">
        <v>890205308</v>
      </c>
      <c r="E949" s="22">
        <v>219768397</v>
      </c>
      <c r="F949" s="52" t="s">
        <v>666</v>
      </c>
      <c r="G949" s="24">
        <v>0</v>
      </c>
      <c r="H949" s="24">
        <v>0</v>
      </c>
      <c r="I949" s="3">
        <v>41825103</v>
      </c>
      <c r="J949" s="3">
        <v>55935200</v>
      </c>
      <c r="K949" s="3"/>
      <c r="L949" s="3"/>
      <c r="M949" s="3"/>
      <c r="N949" s="3"/>
      <c r="O949" s="3"/>
      <c r="P949" s="25">
        <v>97760303</v>
      </c>
      <c r="Q949" s="26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10456275</v>
      </c>
      <c r="X949" s="3">
        <v>55935200</v>
      </c>
      <c r="Y949" s="3">
        <v>0</v>
      </c>
      <c r="Z949" s="3">
        <v>0</v>
      </c>
      <c r="AA949" s="3">
        <v>0</v>
      </c>
      <c r="AB949" s="3"/>
      <c r="AC949" s="27">
        <v>66391475</v>
      </c>
      <c r="AD949" s="28">
        <v>31368828</v>
      </c>
      <c r="AE949" s="135"/>
    </row>
    <row r="950" spans="1:31" x14ac:dyDescent="0.25">
      <c r="A950" s="29">
        <v>938</v>
      </c>
      <c r="B950" s="52"/>
      <c r="C950" s="134" t="str">
        <f>VLOOKUP(D950,[1]Hoja1!$A$2:$B$1115,2,0)</f>
        <v>68406</v>
      </c>
      <c r="D950" s="22">
        <v>890206110</v>
      </c>
      <c r="E950" s="22">
        <v>210668406</v>
      </c>
      <c r="F950" s="52" t="s">
        <v>1057</v>
      </c>
      <c r="G950" s="24">
        <v>0</v>
      </c>
      <c r="H950" s="24">
        <v>0</v>
      </c>
      <c r="I950" s="3">
        <v>544467448</v>
      </c>
      <c r="J950" s="3">
        <v>615572618</v>
      </c>
      <c r="K950" s="3"/>
      <c r="L950" s="3"/>
      <c r="M950" s="3"/>
      <c r="N950" s="3"/>
      <c r="O950" s="3"/>
      <c r="P950" s="25">
        <v>1160040066</v>
      </c>
      <c r="Q950" s="26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136116861</v>
      </c>
      <c r="X950" s="3">
        <v>615572618</v>
      </c>
      <c r="Y950" s="3">
        <v>0</v>
      </c>
      <c r="Z950" s="3">
        <v>0</v>
      </c>
      <c r="AA950" s="3">
        <v>0</v>
      </c>
      <c r="AB950" s="3"/>
      <c r="AC950" s="27">
        <v>751689479</v>
      </c>
      <c r="AD950" s="28">
        <v>408350587</v>
      </c>
      <c r="AE950" s="135"/>
    </row>
    <row r="951" spans="1:31" x14ac:dyDescent="0.25">
      <c r="A951" s="20">
        <v>939</v>
      </c>
      <c r="B951" s="52"/>
      <c r="C951" s="134" t="str">
        <f>VLOOKUP(D951,[1]Hoja1!$A$2:$B$1115,2,0)</f>
        <v>68418</v>
      </c>
      <c r="D951" s="22">
        <v>890204537</v>
      </c>
      <c r="E951" s="22">
        <v>211868418</v>
      </c>
      <c r="F951" s="52" t="s">
        <v>1058</v>
      </c>
      <c r="G951" s="24">
        <v>0</v>
      </c>
      <c r="H951" s="24">
        <v>0</v>
      </c>
      <c r="I951" s="3">
        <v>335513060</v>
      </c>
      <c r="J951" s="3">
        <v>314126365</v>
      </c>
      <c r="K951" s="3"/>
      <c r="L951" s="3"/>
      <c r="M951" s="3"/>
      <c r="N951" s="3"/>
      <c r="O951" s="3"/>
      <c r="P951" s="25">
        <v>649639425</v>
      </c>
      <c r="Q951" s="26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83878266</v>
      </c>
      <c r="X951" s="3">
        <v>314126365</v>
      </c>
      <c r="Y951" s="3">
        <v>0</v>
      </c>
      <c r="Z951" s="3">
        <v>0</v>
      </c>
      <c r="AA951" s="3">
        <v>0</v>
      </c>
      <c r="AB951" s="3"/>
      <c r="AC951" s="27">
        <v>398004631</v>
      </c>
      <c r="AD951" s="28">
        <v>251634794</v>
      </c>
      <c r="AE951" s="135"/>
    </row>
    <row r="952" spans="1:31" x14ac:dyDescent="0.25">
      <c r="A952" s="29">
        <v>940</v>
      </c>
      <c r="B952" s="52"/>
      <c r="C952" s="134" t="str">
        <f>VLOOKUP(D952,[1]Hoja1!$A$2:$B$1115,2,0)</f>
        <v>68425</v>
      </c>
      <c r="D952" s="22">
        <v>890210947</v>
      </c>
      <c r="E952" s="22">
        <v>212568425</v>
      </c>
      <c r="F952" s="52" t="s">
        <v>1059</v>
      </c>
      <c r="G952" s="24">
        <v>0</v>
      </c>
      <c r="H952" s="24">
        <v>0</v>
      </c>
      <c r="I952" s="3">
        <v>41038606</v>
      </c>
      <c r="J952" s="3">
        <v>37986270</v>
      </c>
      <c r="K952" s="3"/>
      <c r="L952" s="3"/>
      <c r="M952" s="3"/>
      <c r="N952" s="3"/>
      <c r="O952" s="3"/>
      <c r="P952" s="25">
        <v>79024876</v>
      </c>
      <c r="Q952" s="26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10259652</v>
      </c>
      <c r="X952" s="3">
        <v>37986270</v>
      </c>
      <c r="Y952" s="3">
        <v>0</v>
      </c>
      <c r="Z952" s="3">
        <v>0</v>
      </c>
      <c r="AA952" s="3">
        <v>0</v>
      </c>
      <c r="AB952" s="3"/>
      <c r="AC952" s="27">
        <v>48245922</v>
      </c>
      <c r="AD952" s="28">
        <v>30778954</v>
      </c>
      <c r="AE952" s="135"/>
    </row>
    <row r="953" spans="1:31" x14ac:dyDescent="0.25">
      <c r="A953" s="20">
        <v>941</v>
      </c>
      <c r="B953" s="52"/>
      <c r="C953" s="134" t="str">
        <f>VLOOKUP(D953,[1]Hoja1!$A$2:$B$1115,2,0)</f>
        <v>68432</v>
      </c>
      <c r="D953" s="22">
        <v>890205229</v>
      </c>
      <c r="E953" s="22">
        <v>213268432</v>
      </c>
      <c r="F953" s="52" t="s">
        <v>1060</v>
      </c>
      <c r="G953" s="24">
        <v>0</v>
      </c>
      <c r="H953" s="24">
        <v>0</v>
      </c>
      <c r="I953" s="3">
        <v>320122772</v>
      </c>
      <c r="J953" s="3">
        <v>417119711</v>
      </c>
      <c r="K953" s="3"/>
      <c r="L953" s="3"/>
      <c r="M953" s="3"/>
      <c r="N953" s="3"/>
      <c r="O953" s="3"/>
      <c r="P953" s="25">
        <v>737242483</v>
      </c>
      <c r="Q953" s="26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80030694</v>
      </c>
      <c r="X953" s="3">
        <v>417119711</v>
      </c>
      <c r="Y953" s="3">
        <v>0</v>
      </c>
      <c r="Z953" s="3">
        <v>0</v>
      </c>
      <c r="AA953" s="3">
        <v>0</v>
      </c>
      <c r="AB953" s="3"/>
      <c r="AC953" s="27">
        <v>497150405</v>
      </c>
      <c r="AD953" s="28">
        <v>240092078</v>
      </c>
      <c r="AE953" s="135"/>
    </row>
    <row r="954" spans="1:31" x14ac:dyDescent="0.25">
      <c r="A954" s="29">
        <v>942</v>
      </c>
      <c r="B954" s="52"/>
      <c r="C954" s="134" t="str">
        <f>VLOOKUP(D954,[1]Hoja1!$A$2:$B$1115,2,0)</f>
        <v>68444</v>
      </c>
      <c r="D954" s="22">
        <v>890206696</v>
      </c>
      <c r="E954" s="22">
        <v>214468444</v>
      </c>
      <c r="F954" s="52" t="s">
        <v>1061</v>
      </c>
      <c r="G954" s="24">
        <v>0</v>
      </c>
      <c r="H954" s="24">
        <v>0</v>
      </c>
      <c r="I954" s="3">
        <v>108290206</v>
      </c>
      <c r="J954" s="3">
        <v>126639056</v>
      </c>
      <c r="K954" s="3"/>
      <c r="L954" s="3"/>
      <c r="M954" s="3"/>
      <c r="N954" s="3"/>
      <c r="O954" s="3"/>
      <c r="P954" s="25">
        <v>234929262</v>
      </c>
      <c r="Q954" s="26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27072552</v>
      </c>
      <c r="X954" s="3">
        <v>126639056</v>
      </c>
      <c r="Y954" s="3">
        <v>0</v>
      </c>
      <c r="Z954" s="3">
        <v>0</v>
      </c>
      <c r="AA954" s="3">
        <v>0</v>
      </c>
      <c r="AB954" s="3"/>
      <c r="AC954" s="27">
        <v>153711608</v>
      </c>
      <c r="AD954" s="28">
        <v>81217654</v>
      </c>
      <c r="AE954" s="135"/>
    </row>
    <row r="955" spans="1:31" x14ac:dyDescent="0.25">
      <c r="A955" s="20">
        <v>943</v>
      </c>
      <c r="B955" s="52"/>
      <c r="C955" s="134" t="str">
        <f>VLOOKUP(D955,[1]Hoja1!$A$2:$B$1115,2,0)</f>
        <v>68464</v>
      </c>
      <c r="D955" s="22">
        <v>890205632</v>
      </c>
      <c r="E955" s="22">
        <v>216468464</v>
      </c>
      <c r="F955" s="52" t="s">
        <v>1062</v>
      </c>
      <c r="G955" s="24">
        <v>0</v>
      </c>
      <c r="H955" s="24">
        <v>0</v>
      </c>
      <c r="I955" s="3">
        <v>251264656</v>
      </c>
      <c r="J955" s="3">
        <v>244614664</v>
      </c>
      <c r="K955" s="3"/>
      <c r="L955" s="3"/>
      <c r="M955" s="3"/>
      <c r="N955" s="3"/>
      <c r="O955" s="3"/>
      <c r="P955" s="25">
        <v>495879320</v>
      </c>
      <c r="Q955" s="26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62816163</v>
      </c>
      <c r="X955" s="3">
        <v>244614664</v>
      </c>
      <c r="Y955" s="3">
        <v>0</v>
      </c>
      <c r="Z955" s="3">
        <v>0</v>
      </c>
      <c r="AA955" s="3">
        <v>0</v>
      </c>
      <c r="AB955" s="3"/>
      <c r="AC955" s="27">
        <v>307430827</v>
      </c>
      <c r="AD955" s="28">
        <v>188448493</v>
      </c>
      <c r="AE955" s="135"/>
    </row>
    <row r="956" spans="1:31" x14ac:dyDescent="0.25">
      <c r="A956" s="29">
        <v>944</v>
      </c>
      <c r="B956" s="52"/>
      <c r="C956" s="134" t="str">
        <f>VLOOKUP(D956,[1]Hoja1!$A$2:$B$1115,2,0)</f>
        <v>68468</v>
      </c>
      <c r="D956" s="22">
        <v>890205326</v>
      </c>
      <c r="E956" s="22">
        <v>216868468</v>
      </c>
      <c r="F956" s="52" t="s">
        <v>1063</v>
      </c>
      <c r="G956" s="24">
        <v>0</v>
      </c>
      <c r="H956" s="24">
        <v>0</v>
      </c>
      <c r="I956" s="3">
        <v>58334737</v>
      </c>
      <c r="J956" s="3">
        <v>64798148</v>
      </c>
      <c r="K956" s="3"/>
      <c r="L956" s="3"/>
      <c r="M956" s="3"/>
      <c r="N956" s="3"/>
      <c r="O956" s="3"/>
      <c r="P956" s="25">
        <v>123132885</v>
      </c>
      <c r="Q956" s="26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14583684</v>
      </c>
      <c r="X956" s="3">
        <v>64798148</v>
      </c>
      <c r="Y956" s="3">
        <v>0</v>
      </c>
      <c r="Z956" s="3">
        <v>0</v>
      </c>
      <c r="AA956" s="3">
        <v>0</v>
      </c>
      <c r="AB956" s="3"/>
      <c r="AC956" s="27">
        <v>79381832</v>
      </c>
      <c r="AD956" s="28">
        <v>43751053</v>
      </c>
      <c r="AE956" s="135"/>
    </row>
    <row r="957" spans="1:31" x14ac:dyDescent="0.25">
      <c r="A957" s="20">
        <v>945</v>
      </c>
      <c r="B957" s="52"/>
      <c r="C957" s="134" t="str">
        <f>VLOOKUP(D957,[1]Hoja1!$A$2:$B$1115,2,0)</f>
        <v>68498</v>
      </c>
      <c r="D957" s="22">
        <v>890205124</v>
      </c>
      <c r="E957" s="22">
        <v>219868498</v>
      </c>
      <c r="F957" s="52" t="s">
        <v>1064</v>
      </c>
      <c r="G957" s="24">
        <v>0</v>
      </c>
      <c r="H957" s="24">
        <v>0</v>
      </c>
      <c r="I957" s="3">
        <v>70870573</v>
      </c>
      <c r="J957" s="3">
        <v>82858919</v>
      </c>
      <c r="K957" s="3"/>
      <c r="L957" s="3"/>
      <c r="M957" s="3"/>
      <c r="N957" s="3"/>
      <c r="O957" s="3"/>
      <c r="P957" s="25">
        <v>153729492</v>
      </c>
      <c r="Q957" s="26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17717643</v>
      </c>
      <c r="X957" s="3">
        <v>82858919</v>
      </c>
      <c r="Y957" s="3">
        <v>0</v>
      </c>
      <c r="Z957" s="3">
        <v>0</v>
      </c>
      <c r="AA957" s="3">
        <v>0</v>
      </c>
      <c r="AB957" s="3"/>
      <c r="AC957" s="27">
        <v>100576562</v>
      </c>
      <c r="AD957" s="28">
        <v>53152930</v>
      </c>
      <c r="AE957" s="135"/>
    </row>
    <row r="958" spans="1:31" x14ac:dyDescent="0.25">
      <c r="A958" s="29">
        <v>946</v>
      </c>
      <c r="B958" s="52"/>
      <c r="C958" s="134" t="str">
        <f>VLOOKUP(D958,[1]Hoja1!$A$2:$B$1115,2,0)</f>
        <v>68500</v>
      </c>
      <c r="D958" s="22">
        <v>890210948</v>
      </c>
      <c r="E958" s="22">
        <v>210068500</v>
      </c>
      <c r="F958" s="52" t="s">
        <v>1065</v>
      </c>
      <c r="G958" s="24">
        <v>0</v>
      </c>
      <c r="H958" s="24">
        <v>0</v>
      </c>
      <c r="I958" s="3">
        <v>193561090</v>
      </c>
      <c r="J958" s="3">
        <v>211239619</v>
      </c>
      <c r="K958" s="3"/>
      <c r="L958" s="3"/>
      <c r="M958" s="3"/>
      <c r="N958" s="3"/>
      <c r="O958" s="3"/>
      <c r="P958" s="25">
        <v>404800709</v>
      </c>
      <c r="Q958" s="26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48390273</v>
      </c>
      <c r="X958" s="3">
        <v>211239619</v>
      </c>
      <c r="Y958" s="3">
        <v>0</v>
      </c>
      <c r="Z958" s="3">
        <v>0</v>
      </c>
      <c r="AA958" s="3">
        <v>0</v>
      </c>
      <c r="AB958" s="3"/>
      <c r="AC958" s="27">
        <v>259629892</v>
      </c>
      <c r="AD958" s="28">
        <v>145170817</v>
      </c>
      <c r="AE958" s="135"/>
    </row>
    <row r="959" spans="1:31" x14ac:dyDescent="0.25">
      <c r="A959" s="20">
        <v>947</v>
      </c>
      <c r="B959" s="52"/>
      <c r="C959" s="134" t="str">
        <f>VLOOKUP(D959,[1]Hoja1!$A$2:$B$1115,2,0)</f>
        <v>68502</v>
      </c>
      <c r="D959" s="22">
        <v>890208148</v>
      </c>
      <c r="E959" s="22">
        <v>210268502</v>
      </c>
      <c r="F959" s="52" t="s">
        <v>1066</v>
      </c>
      <c r="G959" s="24">
        <v>0</v>
      </c>
      <c r="H959" s="24">
        <v>0</v>
      </c>
      <c r="I959" s="3">
        <v>74661879</v>
      </c>
      <c r="J959" s="3">
        <v>78983294</v>
      </c>
      <c r="K959" s="3"/>
      <c r="L959" s="3"/>
      <c r="M959" s="3"/>
      <c r="N959" s="3"/>
      <c r="O959" s="3"/>
      <c r="P959" s="25">
        <v>153645173</v>
      </c>
      <c r="Q959" s="26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18665469</v>
      </c>
      <c r="X959" s="3">
        <v>78983294</v>
      </c>
      <c r="Y959" s="3">
        <v>0</v>
      </c>
      <c r="Z959" s="3">
        <v>0</v>
      </c>
      <c r="AA959" s="3">
        <v>0</v>
      </c>
      <c r="AB959" s="3"/>
      <c r="AC959" s="27">
        <v>97648763</v>
      </c>
      <c r="AD959" s="28">
        <v>55996410</v>
      </c>
      <c r="AE959" s="135"/>
    </row>
    <row r="960" spans="1:31" x14ac:dyDescent="0.25">
      <c r="A960" s="29">
        <v>948</v>
      </c>
      <c r="B960" s="52"/>
      <c r="C960" s="134" t="str">
        <f>VLOOKUP(D960,[1]Hoja1!$A$2:$B$1115,2,0)</f>
        <v>68522</v>
      </c>
      <c r="D960" s="22">
        <v>800099818</v>
      </c>
      <c r="E960" s="22">
        <v>212268522</v>
      </c>
      <c r="F960" s="52" t="s">
        <v>1067</v>
      </c>
      <c r="G960" s="24">
        <v>0</v>
      </c>
      <c r="H960" s="24">
        <v>0</v>
      </c>
      <c r="I960" s="3">
        <v>23101714</v>
      </c>
      <c r="J960" s="3">
        <v>29331154</v>
      </c>
      <c r="K960" s="3"/>
      <c r="L960" s="3"/>
      <c r="M960" s="3"/>
      <c r="N960" s="3"/>
      <c r="O960" s="3"/>
      <c r="P960" s="25">
        <v>52432868</v>
      </c>
      <c r="Q960" s="26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5775429</v>
      </c>
      <c r="X960" s="3">
        <v>29331154</v>
      </c>
      <c r="Y960" s="3">
        <v>0</v>
      </c>
      <c r="Z960" s="3">
        <v>0</v>
      </c>
      <c r="AA960" s="3">
        <v>0</v>
      </c>
      <c r="AB960" s="3"/>
      <c r="AC960" s="27">
        <v>35106583</v>
      </c>
      <c r="AD960" s="28">
        <v>17326285</v>
      </c>
      <c r="AE960" s="135"/>
    </row>
    <row r="961" spans="1:31" x14ac:dyDescent="0.25">
      <c r="A961" s="20">
        <v>949</v>
      </c>
      <c r="B961" s="52"/>
      <c r="C961" s="134" t="str">
        <f>VLOOKUP(D961,[1]Hoja1!$A$2:$B$1115,2,0)</f>
        <v>68524</v>
      </c>
      <c r="D961" s="22">
        <v>800003253</v>
      </c>
      <c r="E961" s="22">
        <v>212468524</v>
      </c>
      <c r="F961" s="52" t="s">
        <v>1068</v>
      </c>
      <c r="G961" s="24">
        <v>0</v>
      </c>
      <c r="H961" s="24">
        <v>0</v>
      </c>
      <c r="I961" s="3">
        <v>43878845</v>
      </c>
      <c r="J961" s="3">
        <v>45456986</v>
      </c>
      <c r="K961" s="3"/>
      <c r="L961" s="3"/>
      <c r="M961" s="3"/>
      <c r="N961" s="3"/>
      <c r="O961" s="3"/>
      <c r="P961" s="25">
        <v>89335831</v>
      </c>
      <c r="Q961" s="26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10969710</v>
      </c>
      <c r="X961" s="3">
        <v>45456986</v>
      </c>
      <c r="Y961" s="3">
        <v>0</v>
      </c>
      <c r="Z961" s="3">
        <v>0</v>
      </c>
      <c r="AA961" s="3">
        <v>0</v>
      </c>
      <c r="AB961" s="3"/>
      <c r="AC961" s="27">
        <v>56426696</v>
      </c>
      <c r="AD961" s="28">
        <v>32909135</v>
      </c>
      <c r="AE961" s="135"/>
    </row>
    <row r="962" spans="1:31" x14ac:dyDescent="0.25">
      <c r="A962" s="29">
        <v>950</v>
      </c>
      <c r="B962" s="52"/>
      <c r="C962" s="134" t="str">
        <f>VLOOKUP(D962,[1]Hoja1!$A$2:$B$1115,2,0)</f>
        <v>68533</v>
      </c>
      <c r="D962" s="22">
        <v>800099819</v>
      </c>
      <c r="E962" s="22">
        <v>213368533</v>
      </c>
      <c r="F962" s="52" t="s">
        <v>1069</v>
      </c>
      <c r="G962" s="24">
        <v>0</v>
      </c>
      <c r="H962" s="24">
        <v>0</v>
      </c>
      <c r="I962" s="3">
        <v>82561358</v>
      </c>
      <c r="J962" s="3">
        <v>85547377</v>
      </c>
      <c r="K962" s="3"/>
      <c r="L962" s="3"/>
      <c r="M962" s="3"/>
      <c r="N962" s="3"/>
      <c r="O962" s="3"/>
      <c r="P962" s="25">
        <v>168108735</v>
      </c>
      <c r="Q962" s="26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20640339</v>
      </c>
      <c r="X962" s="3">
        <v>85547377</v>
      </c>
      <c r="Y962" s="3">
        <v>0</v>
      </c>
      <c r="Z962" s="3">
        <v>0</v>
      </c>
      <c r="AA962" s="3">
        <v>0</v>
      </c>
      <c r="AB962" s="3"/>
      <c r="AC962" s="27">
        <v>106187716</v>
      </c>
      <c r="AD962" s="28">
        <v>61921019</v>
      </c>
      <c r="AE962" s="135"/>
    </row>
    <row r="963" spans="1:31" x14ac:dyDescent="0.25">
      <c r="A963" s="20">
        <v>951</v>
      </c>
      <c r="B963" s="52"/>
      <c r="C963" s="134" t="str">
        <f>VLOOKUP(D963,[1]Hoja1!$A$2:$B$1115,2,0)</f>
        <v>68549</v>
      </c>
      <c r="D963" s="22">
        <v>890204265</v>
      </c>
      <c r="E963" s="22">
        <v>214968549</v>
      </c>
      <c r="F963" s="52" t="s">
        <v>1070</v>
      </c>
      <c r="G963" s="24">
        <v>0</v>
      </c>
      <c r="H963" s="24">
        <v>0</v>
      </c>
      <c r="I963" s="3">
        <v>55195425</v>
      </c>
      <c r="J963" s="3">
        <v>63773240</v>
      </c>
      <c r="K963" s="3"/>
      <c r="L963" s="3"/>
      <c r="M963" s="3"/>
      <c r="N963" s="3"/>
      <c r="O963" s="3"/>
      <c r="P963" s="25">
        <v>118968665</v>
      </c>
      <c r="Q963" s="26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13798857</v>
      </c>
      <c r="X963" s="3">
        <v>63773240</v>
      </c>
      <c r="Y963" s="3">
        <v>0</v>
      </c>
      <c r="Z963" s="3">
        <v>0</v>
      </c>
      <c r="AA963" s="3">
        <v>0</v>
      </c>
      <c r="AB963" s="3"/>
      <c r="AC963" s="27">
        <v>77572097</v>
      </c>
      <c r="AD963" s="28">
        <v>41396568</v>
      </c>
      <c r="AE963" s="135"/>
    </row>
    <row r="964" spans="1:31" x14ac:dyDescent="0.25">
      <c r="A964" s="29">
        <v>952</v>
      </c>
      <c r="B964" s="52"/>
      <c r="C964" s="134" t="str">
        <f>VLOOKUP(D964,[1]Hoja1!$A$2:$B$1115,2,0)</f>
        <v>68572</v>
      </c>
      <c r="D964" s="22">
        <v>890209299</v>
      </c>
      <c r="E964" s="22">
        <v>217268572</v>
      </c>
      <c r="F964" s="52" t="s">
        <v>1071</v>
      </c>
      <c r="G964" s="24">
        <v>0</v>
      </c>
      <c r="H964" s="24">
        <v>0</v>
      </c>
      <c r="I964" s="3">
        <v>257703232</v>
      </c>
      <c r="J964" s="3">
        <v>203517712</v>
      </c>
      <c r="K964" s="3"/>
      <c r="L964" s="3"/>
      <c r="M964" s="3"/>
      <c r="N964" s="3"/>
      <c r="O964" s="3"/>
      <c r="P964" s="25">
        <v>461220944</v>
      </c>
      <c r="Q964" s="26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64425807</v>
      </c>
      <c r="X964" s="3">
        <v>203517712</v>
      </c>
      <c r="Y964" s="3">
        <v>0</v>
      </c>
      <c r="Z964" s="3">
        <v>0</v>
      </c>
      <c r="AA964" s="3">
        <v>0</v>
      </c>
      <c r="AB964" s="3"/>
      <c r="AC964" s="27">
        <v>267943519</v>
      </c>
      <c r="AD964" s="28">
        <v>193277425</v>
      </c>
      <c r="AE964" s="135"/>
    </row>
    <row r="965" spans="1:31" x14ac:dyDescent="0.25">
      <c r="A965" s="20">
        <v>953</v>
      </c>
      <c r="B965" s="52"/>
      <c r="C965" s="134" t="str">
        <f>VLOOKUP(D965,[1]Hoja1!$A$2:$B$1115,2,0)</f>
        <v>68573</v>
      </c>
      <c r="D965" s="22">
        <v>800060525</v>
      </c>
      <c r="E965" s="22">
        <v>217368573</v>
      </c>
      <c r="F965" s="52" t="s">
        <v>1072</v>
      </c>
      <c r="G965" s="24">
        <v>0</v>
      </c>
      <c r="H965" s="24">
        <v>0</v>
      </c>
      <c r="I965" s="3">
        <v>174303084</v>
      </c>
      <c r="J965" s="3">
        <v>184908147</v>
      </c>
      <c r="K965" s="3"/>
      <c r="L965" s="3"/>
      <c r="M965" s="3"/>
      <c r="N965" s="3"/>
      <c r="O965" s="3"/>
      <c r="P965" s="25">
        <v>359211231</v>
      </c>
      <c r="Q965" s="26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43575771</v>
      </c>
      <c r="X965" s="3">
        <v>184908147</v>
      </c>
      <c r="Y965" s="3">
        <v>0</v>
      </c>
      <c r="Z965" s="3">
        <v>0</v>
      </c>
      <c r="AA965" s="3">
        <v>0</v>
      </c>
      <c r="AB965" s="3"/>
      <c r="AC965" s="27">
        <v>228483918</v>
      </c>
      <c r="AD965" s="28">
        <v>130727313</v>
      </c>
      <c r="AE965" s="135"/>
    </row>
    <row r="966" spans="1:31" x14ac:dyDescent="0.25">
      <c r="A966" s="29">
        <v>954</v>
      </c>
      <c r="B966" s="52"/>
      <c r="C966" s="134" t="str">
        <f>VLOOKUP(D966,[1]Hoja1!$A$2:$B$1115,2,0)</f>
        <v>68575</v>
      </c>
      <c r="D966" s="22">
        <v>890201190</v>
      </c>
      <c r="E966" s="22">
        <v>217568575</v>
      </c>
      <c r="F966" s="52" t="s">
        <v>1073</v>
      </c>
      <c r="G966" s="24">
        <v>0</v>
      </c>
      <c r="H966" s="24">
        <v>0</v>
      </c>
      <c r="I966" s="3">
        <v>1155669056</v>
      </c>
      <c r="J966" s="3">
        <v>992139348</v>
      </c>
      <c r="K966" s="3"/>
      <c r="L966" s="3"/>
      <c r="M966" s="3"/>
      <c r="N966" s="3"/>
      <c r="O966" s="3"/>
      <c r="P966" s="25">
        <v>2147808404</v>
      </c>
      <c r="Q966" s="26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288917265</v>
      </c>
      <c r="X966" s="3">
        <v>992139348</v>
      </c>
      <c r="Y966" s="3">
        <v>0</v>
      </c>
      <c r="Z966" s="3">
        <v>0</v>
      </c>
      <c r="AA966" s="3">
        <v>0</v>
      </c>
      <c r="AB966" s="3"/>
      <c r="AC966" s="27">
        <v>1281056613</v>
      </c>
      <c r="AD966" s="28">
        <v>866751791</v>
      </c>
      <c r="AE966" s="135"/>
    </row>
    <row r="967" spans="1:31" x14ac:dyDescent="0.25">
      <c r="A967" s="20">
        <v>955</v>
      </c>
      <c r="B967" s="52"/>
      <c r="C967" s="134" t="str">
        <f>VLOOKUP(D967,[1]Hoja1!$A$2:$B$1115,2,0)</f>
        <v>68615</v>
      </c>
      <c r="D967" s="22">
        <v>890204646</v>
      </c>
      <c r="E967" s="22">
        <v>211568615</v>
      </c>
      <c r="F967" s="52" t="s">
        <v>1074</v>
      </c>
      <c r="G967" s="24">
        <v>0</v>
      </c>
      <c r="H967" s="24">
        <v>0</v>
      </c>
      <c r="I967" s="3">
        <v>560255552</v>
      </c>
      <c r="J967" s="3">
        <v>623921787</v>
      </c>
      <c r="K967" s="3"/>
      <c r="L967" s="3"/>
      <c r="M967" s="3"/>
      <c r="N967" s="3"/>
      <c r="O967" s="3"/>
      <c r="P967" s="25">
        <v>1184177339</v>
      </c>
      <c r="Q967" s="26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140063889</v>
      </c>
      <c r="X967" s="3">
        <v>623921787</v>
      </c>
      <c r="Y967" s="3">
        <v>0</v>
      </c>
      <c r="Z967" s="3">
        <v>0</v>
      </c>
      <c r="AA967" s="3">
        <v>0</v>
      </c>
      <c r="AB967" s="3"/>
      <c r="AC967" s="27">
        <v>763985676</v>
      </c>
      <c r="AD967" s="28">
        <v>420191663</v>
      </c>
      <c r="AE967" s="135"/>
    </row>
    <row r="968" spans="1:31" x14ac:dyDescent="0.25">
      <c r="A968" s="29">
        <v>956</v>
      </c>
      <c r="B968" s="52"/>
      <c r="C968" s="134" t="str">
        <f>VLOOKUP(D968,[1]Hoja1!$A$2:$B$1115,2,0)</f>
        <v>68655</v>
      </c>
      <c r="D968" s="22">
        <v>890204643</v>
      </c>
      <c r="E968" s="22">
        <v>215568655</v>
      </c>
      <c r="F968" s="52" t="s">
        <v>1075</v>
      </c>
      <c r="G968" s="24">
        <v>0</v>
      </c>
      <c r="H968" s="24">
        <v>0</v>
      </c>
      <c r="I968" s="3">
        <v>960608384</v>
      </c>
      <c r="J968" s="3">
        <v>799955219</v>
      </c>
      <c r="K968" s="3"/>
      <c r="L968" s="3"/>
      <c r="M968" s="3"/>
      <c r="N968" s="3"/>
      <c r="O968" s="3"/>
      <c r="P968" s="25">
        <v>1760563603</v>
      </c>
      <c r="Q968" s="26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240152097</v>
      </c>
      <c r="X968" s="3">
        <v>799955219</v>
      </c>
      <c r="Y968" s="3">
        <v>0</v>
      </c>
      <c r="Z968" s="3">
        <v>0</v>
      </c>
      <c r="AA968" s="3">
        <v>0</v>
      </c>
      <c r="AB968" s="3"/>
      <c r="AC968" s="27">
        <v>1040107316</v>
      </c>
      <c r="AD968" s="28">
        <v>720456287</v>
      </c>
      <c r="AE968" s="135"/>
    </row>
    <row r="969" spans="1:31" x14ac:dyDescent="0.25">
      <c r="A969" s="20">
        <v>957</v>
      </c>
      <c r="B969" s="52"/>
      <c r="C969" s="134" t="str">
        <f>VLOOKUP(D969,[1]Hoja1!$A$2:$B$1115,2,0)</f>
        <v>68669</v>
      </c>
      <c r="D969" s="22">
        <v>890207022</v>
      </c>
      <c r="E969" s="22">
        <v>216968669</v>
      </c>
      <c r="F969" s="52" t="s">
        <v>1076</v>
      </c>
      <c r="G969" s="24">
        <v>0</v>
      </c>
      <c r="H969" s="24">
        <v>0</v>
      </c>
      <c r="I969" s="3">
        <v>136242552</v>
      </c>
      <c r="J969" s="3">
        <v>94558843</v>
      </c>
      <c r="K969" s="3"/>
      <c r="L969" s="3"/>
      <c r="M969" s="3"/>
      <c r="N969" s="3"/>
      <c r="O969" s="3"/>
      <c r="P969" s="25">
        <v>230801395</v>
      </c>
      <c r="Q969" s="26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34060638</v>
      </c>
      <c r="X969" s="3">
        <v>94558843</v>
      </c>
      <c r="Y969" s="3">
        <v>0</v>
      </c>
      <c r="Z969" s="3">
        <v>0</v>
      </c>
      <c r="AA969" s="3">
        <v>0</v>
      </c>
      <c r="AB969" s="3"/>
      <c r="AC969" s="27">
        <v>128619481</v>
      </c>
      <c r="AD969" s="28">
        <v>102181914</v>
      </c>
      <c r="AE969" s="135"/>
    </row>
    <row r="970" spans="1:31" x14ac:dyDescent="0.25">
      <c r="A970" s="29">
        <v>958</v>
      </c>
      <c r="B970" s="52"/>
      <c r="C970" s="134" t="str">
        <f>VLOOKUP(D970,[1]Hoja1!$A$2:$B$1115,2,0)</f>
        <v>68673</v>
      </c>
      <c r="D970" s="22">
        <v>890210227</v>
      </c>
      <c r="E970" s="22">
        <v>217368673</v>
      </c>
      <c r="F970" s="52" t="s">
        <v>1077</v>
      </c>
      <c r="G970" s="24">
        <v>0</v>
      </c>
      <c r="H970" s="24">
        <v>0</v>
      </c>
      <c r="I970" s="3">
        <v>31524066</v>
      </c>
      <c r="J970" s="3">
        <v>32331867</v>
      </c>
      <c r="K970" s="3"/>
      <c r="L970" s="3"/>
      <c r="M970" s="3"/>
      <c r="N970" s="3"/>
      <c r="O970" s="3"/>
      <c r="P970" s="25">
        <v>63855933</v>
      </c>
      <c r="Q970" s="26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7881018</v>
      </c>
      <c r="X970" s="3">
        <v>32331867</v>
      </c>
      <c r="Y970" s="3">
        <v>0</v>
      </c>
      <c r="Z970" s="3">
        <v>0</v>
      </c>
      <c r="AA970" s="3">
        <v>0</v>
      </c>
      <c r="AB970" s="3"/>
      <c r="AC970" s="27">
        <v>40212885</v>
      </c>
      <c r="AD970" s="28">
        <v>23643048</v>
      </c>
      <c r="AE970" s="135"/>
    </row>
    <row r="971" spans="1:31" x14ac:dyDescent="0.25">
      <c r="A971" s="20">
        <v>959</v>
      </c>
      <c r="B971" s="52"/>
      <c r="C971" s="134" t="str">
        <f>VLOOKUP(D971,[1]Hoja1!$A$2:$B$1115,2,0)</f>
        <v>68679</v>
      </c>
      <c r="D971" s="22">
        <v>800099824</v>
      </c>
      <c r="E971" s="22">
        <v>217968679</v>
      </c>
      <c r="F971" s="52" t="s">
        <v>1078</v>
      </c>
      <c r="G971" s="24">
        <v>0</v>
      </c>
      <c r="H971" s="24">
        <v>0</v>
      </c>
      <c r="I971" s="3">
        <v>655719520</v>
      </c>
      <c r="J971" s="3">
        <v>831542051</v>
      </c>
      <c r="K971" s="3"/>
      <c r="L971" s="3"/>
      <c r="M971" s="3"/>
      <c r="N971" s="3"/>
      <c r="O971" s="3"/>
      <c r="P971" s="25">
        <v>1487261571</v>
      </c>
      <c r="Q971" s="26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163929879</v>
      </c>
      <c r="X971" s="3">
        <v>831542051</v>
      </c>
      <c r="Y971" s="3">
        <v>0</v>
      </c>
      <c r="Z971" s="3">
        <v>0</v>
      </c>
      <c r="AA971" s="3">
        <v>0</v>
      </c>
      <c r="AB971" s="3"/>
      <c r="AC971" s="27">
        <v>995471930</v>
      </c>
      <c r="AD971" s="28">
        <v>491789641</v>
      </c>
      <c r="AE971" s="135"/>
    </row>
    <row r="972" spans="1:31" x14ac:dyDescent="0.25">
      <c r="A972" s="29">
        <v>960</v>
      </c>
      <c r="B972" s="52"/>
      <c r="C972" s="134" t="str">
        <f>VLOOKUP(D972,[1]Hoja1!$A$2:$B$1115,2,0)</f>
        <v>68682</v>
      </c>
      <c r="D972" s="22">
        <v>890208676</v>
      </c>
      <c r="E972" s="22">
        <v>218268682</v>
      </c>
      <c r="F972" s="52" t="s">
        <v>1079</v>
      </c>
      <c r="G972" s="24">
        <v>0</v>
      </c>
      <c r="H972" s="24">
        <v>0</v>
      </c>
      <c r="I972" s="3">
        <v>33797104</v>
      </c>
      <c r="J972" s="3">
        <v>38072534</v>
      </c>
      <c r="K972" s="3"/>
      <c r="L972" s="3"/>
      <c r="M972" s="3"/>
      <c r="N972" s="3"/>
      <c r="O972" s="3"/>
      <c r="P972" s="25">
        <v>71869638</v>
      </c>
      <c r="Q972" s="26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8449275</v>
      </c>
      <c r="X972" s="3">
        <v>38072534</v>
      </c>
      <c r="Y972" s="3">
        <v>0</v>
      </c>
      <c r="Z972" s="3">
        <v>0</v>
      </c>
      <c r="AA972" s="3">
        <v>0</v>
      </c>
      <c r="AB972" s="3"/>
      <c r="AC972" s="27">
        <v>46521809</v>
      </c>
      <c r="AD972" s="28">
        <v>25347829</v>
      </c>
      <c r="AE972" s="135"/>
    </row>
    <row r="973" spans="1:31" x14ac:dyDescent="0.25">
      <c r="A973" s="20">
        <v>961</v>
      </c>
      <c r="B973" s="52"/>
      <c r="C973" s="134" t="str">
        <f>VLOOKUP(D973,[1]Hoja1!$A$2:$B$1115,2,0)</f>
        <v>68684</v>
      </c>
      <c r="D973" s="22">
        <v>890204890</v>
      </c>
      <c r="E973" s="22">
        <v>218468684</v>
      </c>
      <c r="F973" s="52" t="s">
        <v>1080</v>
      </c>
      <c r="G973" s="24">
        <v>0</v>
      </c>
      <c r="H973" s="24">
        <v>0</v>
      </c>
      <c r="I973" s="3">
        <v>61588968</v>
      </c>
      <c r="J973" s="3">
        <v>63647273</v>
      </c>
      <c r="K973" s="3"/>
      <c r="L973" s="3"/>
      <c r="M973" s="3"/>
      <c r="N973" s="3"/>
      <c r="O973" s="3"/>
      <c r="P973" s="25">
        <v>125236241</v>
      </c>
      <c r="Q973" s="26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15397242</v>
      </c>
      <c r="X973" s="3">
        <v>63647273</v>
      </c>
      <c r="Y973" s="3">
        <v>0</v>
      </c>
      <c r="Z973" s="3">
        <v>0</v>
      </c>
      <c r="AA973" s="3">
        <v>0</v>
      </c>
      <c r="AB973" s="3"/>
      <c r="AC973" s="27">
        <v>79044515</v>
      </c>
      <c r="AD973" s="28">
        <v>46191726</v>
      </c>
      <c r="AE973" s="135"/>
    </row>
    <row r="974" spans="1:31" x14ac:dyDescent="0.25">
      <c r="A974" s="29">
        <v>962</v>
      </c>
      <c r="B974" s="52"/>
      <c r="C974" s="134" t="str">
        <f>VLOOKUP(D974,[1]Hoja1!$A$2:$B$1115,2,0)</f>
        <v>68686</v>
      </c>
      <c r="D974" s="22">
        <v>890210950</v>
      </c>
      <c r="E974" s="22">
        <v>218668686</v>
      </c>
      <c r="F974" s="52" t="s">
        <v>1081</v>
      </c>
      <c r="G974" s="24">
        <v>0</v>
      </c>
      <c r="H974" s="24">
        <v>0</v>
      </c>
      <c r="I974" s="3">
        <v>35361970</v>
      </c>
      <c r="J974" s="3">
        <v>38513877</v>
      </c>
      <c r="K974" s="3"/>
      <c r="L974" s="3"/>
      <c r="M974" s="3"/>
      <c r="N974" s="3"/>
      <c r="O974" s="3"/>
      <c r="P974" s="25">
        <v>73875847</v>
      </c>
      <c r="Q974" s="26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8840493</v>
      </c>
      <c r="X974" s="3">
        <v>38513877</v>
      </c>
      <c r="Y974" s="3">
        <v>0</v>
      </c>
      <c r="Z974" s="3">
        <v>0</v>
      </c>
      <c r="AA974" s="3">
        <v>0</v>
      </c>
      <c r="AB974" s="3"/>
      <c r="AC974" s="27">
        <v>47354370</v>
      </c>
      <c r="AD974" s="28">
        <v>26521477</v>
      </c>
      <c r="AE974" s="135"/>
    </row>
    <row r="975" spans="1:31" x14ac:dyDescent="0.25">
      <c r="A975" s="20">
        <v>963</v>
      </c>
      <c r="B975" s="52"/>
      <c r="C975" s="134" t="str">
        <f>VLOOKUP(D975,[1]Hoja1!$A$2:$B$1115,2,0)</f>
        <v>68689</v>
      </c>
      <c r="D975" s="22">
        <v>800099829</v>
      </c>
      <c r="E975" s="22">
        <v>218968689</v>
      </c>
      <c r="F975" s="52" t="s">
        <v>1082</v>
      </c>
      <c r="G975" s="24">
        <v>0</v>
      </c>
      <c r="H975" s="24">
        <v>0</v>
      </c>
      <c r="I975" s="3">
        <v>682261752</v>
      </c>
      <c r="J975" s="3">
        <v>733824398</v>
      </c>
      <c r="K975" s="3"/>
      <c r="L975" s="3"/>
      <c r="M975" s="3"/>
      <c r="N975" s="3"/>
      <c r="O975" s="3"/>
      <c r="P975" s="25">
        <v>1416086150</v>
      </c>
      <c r="Q975" s="26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170565438</v>
      </c>
      <c r="X975" s="3">
        <v>733824398</v>
      </c>
      <c r="Y975" s="3">
        <v>0</v>
      </c>
      <c r="Z975" s="3">
        <v>0</v>
      </c>
      <c r="AA975" s="3">
        <v>0</v>
      </c>
      <c r="AB975" s="3"/>
      <c r="AC975" s="27">
        <v>904389836</v>
      </c>
      <c r="AD975" s="28">
        <v>511696314</v>
      </c>
      <c r="AE975" s="135"/>
    </row>
    <row r="976" spans="1:31" x14ac:dyDescent="0.25">
      <c r="A976" s="29">
        <v>964</v>
      </c>
      <c r="B976" s="52"/>
      <c r="C976" s="134" t="str">
        <f>VLOOKUP(D976,[1]Hoja1!$A$2:$B$1115,2,0)</f>
        <v>68705</v>
      </c>
      <c r="D976" s="22">
        <v>890205973</v>
      </c>
      <c r="E976" s="22">
        <v>210568705</v>
      </c>
      <c r="F976" s="52" t="s">
        <v>366</v>
      </c>
      <c r="G976" s="24">
        <v>0</v>
      </c>
      <c r="H976" s="24">
        <v>0</v>
      </c>
      <c r="I976" s="3">
        <v>36155042</v>
      </c>
      <c r="J976" s="3">
        <v>44770684</v>
      </c>
      <c r="K976" s="3"/>
      <c r="L976" s="3"/>
      <c r="M976" s="3"/>
      <c r="N976" s="3"/>
      <c r="O976" s="3"/>
      <c r="P976" s="25">
        <v>80925726</v>
      </c>
      <c r="Q976" s="26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9038760</v>
      </c>
      <c r="X976" s="3">
        <v>44770684</v>
      </c>
      <c r="Y976" s="3">
        <v>0</v>
      </c>
      <c r="Z976" s="3">
        <v>0</v>
      </c>
      <c r="AA976" s="3">
        <v>0</v>
      </c>
      <c r="AB976" s="3"/>
      <c r="AC976" s="27">
        <v>53809444</v>
      </c>
      <c r="AD976" s="28">
        <v>27116282</v>
      </c>
      <c r="AE976" s="135"/>
    </row>
    <row r="977" spans="1:31" x14ac:dyDescent="0.25">
      <c r="A977" s="20">
        <v>965</v>
      </c>
      <c r="B977" s="52"/>
      <c r="C977" s="134" t="str">
        <f>VLOOKUP(D977,[1]Hoja1!$A$2:$B$1115,2,0)</f>
        <v>68720</v>
      </c>
      <c r="D977" s="22">
        <v>800099832</v>
      </c>
      <c r="E977" s="22">
        <v>212068720</v>
      </c>
      <c r="F977" s="52" t="s">
        <v>1083</v>
      </c>
      <c r="G977" s="24">
        <v>0</v>
      </c>
      <c r="H977" s="24">
        <v>0</v>
      </c>
      <c r="I977" s="3">
        <v>78639054</v>
      </c>
      <c r="J977" s="3">
        <v>73411729</v>
      </c>
      <c r="K977" s="3"/>
      <c r="L977" s="3"/>
      <c r="M977" s="3"/>
      <c r="N977" s="3"/>
      <c r="O977" s="3"/>
      <c r="P977" s="25">
        <v>152050783</v>
      </c>
      <c r="Q977" s="26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19659765</v>
      </c>
      <c r="X977" s="3">
        <v>73411729</v>
      </c>
      <c r="Y977" s="3">
        <v>0</v>
      </c>
      <c r="Z977" s="3">
        <v>0</v>
      </c>
      <c r="AA977" s="3">
        <v>0</v>
      </c>
      <c r="AB977" s="3"/>
      <c r="AC977" s="27">
        <v>93071494</v>
      </c>
      <c r="AD977" s="28">
        <v>58979289</v>
      </c>
      <c r="AE977" s="135"/>
    </row>
    <row r="978" spans="1:31" x14ac:dyDescent="0.25">
      <c r="A978" s="29">
        <v>966</v>
      </c>
      <c r="B978" s="52"/>
      <c r="C978" s="134" t="str">
        <f>VLOOKUP(D978,[1]Hoja1!$A$2:$B$1115,2,0)</f>
        <v>68745</v>
      </c>
      <c r="D978" s="22">
        <v>890208807</v>
      </c>
      <c r="E978" s="22">
        <v>214568745</v>
      </c>
      <c r="F978" s="52" t="s">
        <v>1084</v>
      </c>
      <c r="G978" s="24">
        <v>0</v>
      </c>
      <c r="H978" s="24">
        <v>0</v>
      </c>
      <c r="I978" s="3">
        <v>223252436</v>
      </c>
      <c r="J978" s="3">
        <v>230108886</v>
      </c>
      <c r="K978" s="3"/>
      <c r="L978" s="3"/>
      <c r="M978" s="3"/>
      <c r="N978" s="3"/>
      <c r="O978" s="3"/>
      <c r="P978" s="25">
        <v>453361322</v>
      </c>
      <c r="Q978" s="26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55813110</v>
      </c>
      <c r="X978" s="3">
        <v>230108886</v>
      </c>
      <c r="Y978" s="3">
        <v>0</v>
      </c>
      <c r="Z978" s="3">
        <v>0</v>
      </c>
      <c r="AA978" s="3">
        <v>0</v>
      </c>
      <c r="AB978" s="3"/>
      <c r="AC978" s="27">
        <v>285921996</v>
      </c>
      <c r="AD978" s="28">
        <v>167439326</v>
      </c>
      <c r="AE978" s="135"/>
    </row>
    <row r="979" spans="1:31" x14ac:dyDescent="0.25">
      <c r="A979" s="20">
        <v>967</v>
      </c>
      <c r="B979" s="52"/>
      <c r="C979" s="134" t="str">
        <f>VLOOKUP(D979,[1]Hoja1!$A$2:$B$1115,2,0)</f>
        <v>68755</v>
      </c>
      <c r="D979" s="22">
        <v>890203688</v>
      </c>
      <c r="E979" s="22">
        <v>215568755</v>
      </c>
      <c r="F979" s="52" t="s">
        <v>1085</v>
      </c>
      <c r="G979" s="24">
        <v>0</v>
      </c>
      <c r="H979" s="24">
        <v>0</v>
      </c>
      <c r="I979" s="3">
        <v>318234432</v>
      </c>
      <c r="J979" s="3">
        <v>404498753</v>
      </c>
      <c r="K979" s="3"/>
      <c r="L979" s="3"/>
      <c r="M979" s="3"/>
      <c r="N979" s="3"/>
      <c r="O979" s="3"/>
      <c r="P979" s="25">
        <v>722733185</v>
      </c>
      <c r="Q979" s="26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79558608</v>
      </c>
      <c r="X979" s="3">
        <v>404498753</v>
      </c>
      <c r="Y979" s="3">
        <v>0</v>
      </c>
      <c r="Z979" s="3">
        <v>0</v>
      </c>
      <c r="AA979" s="3">
        <v>0</v>
      </c>
      <c r="AB979" s="3"/>
      <c r="AC979" s="27">
        <v>484057361</v>
      </c>
      <c r="AD979" s="28">
        <v>238675824</v>
      </c>
      <c r="AE979" s="135"/>
    </row>
    <row r="980" spans="1:31" x14ac:dyDescent="0.25">
      <c r="A980" s="29">
        <v>968</v>
      </c>
      <c r="B980" s="52"/>
      <c r="C980" s="134" t="str">
        <f>VLOOKUP(D980,[1]Hoja1!$A$2:$B$1115,2,0)</f>
        <v>68770</v>
      </c>
      <c r="D980" s="22">
        <v>890204985</v>
      </c>
      <c r="E980" s="22">
        <v>217068770</v>
      </c>
      <c r="F980" s="52" t="s">
        <v>1086</v>
      </c>
      <c r="G980" s="24">
        <v>0</v>
      </c>
      <c r="H980" s="24">
        <v>0</v>
      </c>
      <c r="I980" s="3">
        <v>158662606</v>
      </c>
      <c r="J980" s="3">
        <v>204502052</v>
      </c>
      <c r="K980" s="3"/>
      <c r="L980" s="3"/>
      <c r="M980" s="3"/>
      <c r="N980" s="3"/>
      <c r="O980" s="3"/>
      <c r="P980" s="25">
        <v>363164658</v>
      </c>
      <c r="Q980" s="26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39665652</v>
      </c>
      <c r="X980" s="3">
        <v>204502052</v>
      </c>
      <c r="Y980" s="3">
        <v>0</v>
      </c>
      <c r="Z980" s="3">
        <v>0</v>
      </c>
      <c r="AA980" s="3">
        <v>0</v>
      </c>
      <c r="AB980" s="3"/>
      <c r="AC980" s="27">
        <v>244167704</v>
      </c>
      <c r="AD980" s="28">
        <v>118996954</v>
      </c>
      <c r="AE980" s="135"/>
    </row>
    <row r="981" spans="1:31" x14ac:dyDescent="0.25">
      <c r="A981" s="20">
        <v>969</v>
      </c>
      <c r="B981" s="52"/>
      <c r="C981" s="134" t="str">
        <f>VLOOKUP(D981,[1]Hoja1!$A$2:$B$1115,2,0)</f>
        <v>68773</v>
      </c>
      <c r="D981" s="22">
        <v>890210883</v>
      </c>
      <c r="E981" s="22">
        <v>217368773</v>
      </c>
      <c r="F981" s="52" t="s">
        <v>641</v>
      </c>
      <c r="G981" s="24">
        <v>0</v>
      </c>
      <c r="H981" s="24">
        <v>0</v>
      </c>
      <c r="I981" s="3">
        <v>100496938</v>
      </c>
      <c r="J981" s="3">
        <v>111628576</v>
      </c>
      <c r="K981" s="3"/>
      <c r="L981" s="3"/>
      <c r="M981" s="3"/>
      <c r="N981" s="3"/>
      <c r="O981" s="3"/>
      <c r="P981" s="25">
        <v>212125514</v>
      </c>
      <c r="Q981" s="26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25124235</v>
      </c>
      <c r="X981" s="3">
        <v>111628576</v>
      </c>
      <c r="Y981" s="3">
        <v>0</v>
      </c>
      <c r="Z981" s="3">
        <v>0</v>
      </c>
      <c r="AA981" s="3">
        <v>0</v>
      </c>
      <c r="AB981" s="3"/>
      <c r="AC981" s="27">
        <v>136752811</v>
      </c>
      <c r="AD981" s="28">
        <v>75372703</v>
      </c>
      <c r="AE981" s="135"/>
    </row>
    <row r="982" spans="1:31" x14ac:dyDescent="0.25">
      <c r="A982" s="29">
        <v>970</v>
      </c>
      <c r="B982" s="52"/>
      <c r="C982" s="134" t="str">
        <f>VLOOKUP(D982,[1]Hoja1!$A$2:$B$1115,2,0)</f>
        <v>68780</v>
      </c>
      <c r="D982" s="22">
        <v>890205051</v>
      </c>
      <c r="E982" s="22">
        <v>218068780</v>
      </c>
      <c r="F982" s="52" t="s">
        <v>1087</v>
      </c>
      <c r="G982" s="24">
        <v>0</v>
      </c>
      <c r="H982" s="24">
        <v>0</v>
      </c>
      <c r="I982" s="3">
        <v>70239675</v>
      </c>
      <c r="J982" s="3">
        <v>75803253</v>
      </c>
      <c r="K982" s="3"/>
      <c r="L982" s="3"/>
      <c r="M982" s="3"/>
      <c r="N982" s="3"/>
      <c r="O982" s="3"/>
      <c r="P982" s="25">
        <v>146042928</v>
      </c>
      <c r="Q982" s="26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17559918</v>
      </c>
      <c r="X982" s="3">
        <v>75803253</v>
      </c>
      <c r="Y982" s="3">
        <v>0</v>
      </c>
      <c r="Z982" s="3">
        <v>0</v>
      </c>
      <c r="AA982" s="3">
        <v>0</v>
      </c>
      <c r="AB982" s="3"/>
      <c r="AC982" s="27">
        <v>93363171</v>
      </c>
      <c r="AD982" s="28">
        <v>52679757</v>
      </c>
      <c r="AE982" s="135"/>
    </row>
    <row r="983" spans="1:31" x14ac:dyDescent="0.25">
      <c r="A983" s="20">
        <v>971</v>
      </c>
      <c r="B983" s="52"/>
      <c r="C983" s="134" t="str">
        <f>VLOOKUP(D983,[1]Hoja1!$A$2:$B$1115,2,0)</f>
        <v>68820</v>
      </c>
      <c r="D983" s="22">
        <v>890205581</v>
      </c>
      <c r="E983" s="22">
        <v>212068820</v>
      </c>
      <c r="F983" s="52" t="s">
        <v>1088</v>
      </c>
      <c r="G983" s="24">
        <v>0</v>
      </c>
      <c r="H983" s="24">
        <v>0</v>
      </c>
      <c r="I983" s="3">
        <v>129785242</v>
      </c>
      <c r="J983" s="3">
        <v>135013773</v>
      </c>
      <c r="K983" s="3"/>
      <c r="L983" s="3"/>
      <c r="M983" s="3"/>
      <c r="N983" s="3"/>
      <c r="O983" s="3"/>
      <c r="P983" s="25">
        <v>264799015</v>
      </c>
      <c r="Q983" s="26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32446311</v>
      </c>
      <c r="X983" s="3">
        <v>135013773</v>
      </c>
      <c r="Y983" s="3">
        <v>0</v>
      </c>
      <c r="Z983" s="3">
        <v>0</v>
      </c>
      <c r="AA983" s="3">
        <v>0</v>
      </c>
      <c r="AB983" s="3"/>
      <c r="AC983" s="27">
        <v>167460084</v>
      </c>
      <c r="AD983" s="28">
        <v>97338931</v>
      </c>
      <c r="AE983" s="135"/>
    </row>
    <row r="984" spans="1:31" x14ac:dyDescent="0.25">
      <c r="A984" s="29">
        <v>972</v>
      </c>
      <c r="B984" s="52"/>
      <c r="C984" s="134" t="str">
        <f>VLOOKUP(D984,[1]Hoja1!$A$2:$B$1115,2,0)</f>
        <v>68855</v>
      </c>
      <c r="D984" s="22">
        <v>890205460</v>
      </c>
      <c r="E984" s="22">
        <v>215568855</v>
      </c>
      <c r="F984" s="52" t="s">
        <v>1089</v>
      </c>
      <c r="G984" s="24">
        <v>0</v>
      </c>
      <c r="H984" s="24">
        <v>0</v>
      </c>
      <c r="I984" s="3">
        <v>75755878</v>
      </c>
      <c r="J984" s="3">
        <v>104158455</v>
      </c>
      <c r="K984" s="3"/>
      <c r="L984" s="3"/>
      <c r="M984" s="3"/>
      <c r="N984" s="3"/>
      <c r="O984" s="3"/>
      <c r="P984" s="25">
        <v>179914333</v>
      </c>
      <c r="Q984" s="26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18938970</v>
      </c>
      <c r="X984" s="3">
        <v>104158455</v>
      </c>
      <c r="Y984" s="3">
        <v>0</v>
      </c>
      <c r="Z984" s="3">
        <v>0</v>
      </c>
      <c r="AA984" s="3">
        <v>0</v>
      </c>
      <c r="AB984" s="3"/>
      <c r="AC984" s="27">
        <v>123097425</v>
      </c>
      <c r="AD984" s="28">
        <v>56816908</v>
      </c>
      <c r="AE984" s="135"/>
    </row>
    <row r="985" spans="1:31" x14ac:dyDescent="0.25">
      <c r="A985" s="20">
        <v>973</v>
      </c>
      <c r="B985" s="52"/>
      <c r="C985" s="134" t="str">
        <f>VLOOKUP(D985,[1]Hoja1!$A$2:$B$1115,2,0)</f>
        <v>68861</v>
      </c>
      <c r="D985" s="22">
        <v>890205677</v>
      </c>
      <c r="E985" s="22">
        <v>216168861</v>
      </c>
      <c r="F985" s="52" t="s">
        <v>1090</v>
      </c>
      <c r="G985" s="24">
        <v>0</v>
      </c>
      <c r="H985" s="24">
        <v>0</v>
      </c>
      <c r="I985" s="3">
        <v>272757088</v>
      </c>
      <c r="J985" s="3">
        <v>285438140</v>
      </c>
      <c r="K985" s="3"/>
      <c r="L985" s="3"/>
      <c r="M985" s="3"/>
      <c r="N985" s="3"/>
      <c r="O985" s="3"/>
      <c r="P985" s="25">
        <v>558195228</v>
      </c>
      <c r="Q985" s="26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68189271</v>
      </c>
      <c r="X985" s="3">
        <v>285438140</v>
      </c>
      <c r="Y985" s="3">
        <v>0</v>
      </c>
      <c r="Z985" s="3">
        <v>0</v>
      </c>
      <c r="AA985" s="3">
        <v>0</v>
      </c>
      <c r="AB985" s="3"/>
      <c r="AC985" s="27">
        <v>353627411</v>
      </c>
      <c r="AD985" s="28">
        <v>204567817</v>
      </c>
      <c r="AE985" s="135"/>
    </row>
    <row r="986" spans="1:31" x14ac:dyDescent="0.25">
      <c r="A986" s="29">
        <v>974</v>
      </c>
      <c r="B986" s="52"/>
      <c r="C986" s="134" t="str">
        <f>VLOOKUP(D986,[1]Hoja1!$A$2:$B$1115,2,0)</f>
        <v>68867</v>
      </c>
      <c r="D986" s="22">
        <v>890210951</v>
      </c>
      <c r="E986" s="22">
        <v>216768867</v>
      </c>
      <c r="F986" s="52" t="s">
        <v>1091</v>
      </c>
      <c r="G986" s="24">
        <v>0</v>
      </c>
      <c r="H986" s="24">
        <v>0</v>
      </c>
      <c r="I986" s="3">
        <v>21701612</v>
      </c>
      <c r="J986" s="3">
        <v>25934779</v>
      </c>
      <c r="K986" s="3"/>
      <c r="L986" s="3"/>
      <c r="M986" s="3"/>
      <c r="N986" s="3"/>
      <c r="O986" s="3"/>
      <c r="P986" s="25">
        <v>47636391</v>
      </c>
      <c r="Q986" s="26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5425404</v>
      </c>
      <c r="X986" s="3">
        <v>25934779</v>
      </c>
      <c r="Y986" s="3">
        <v>0</v>
      </c>
      <c r="Z986" s="3">
        <v>0</v>
      </c>
      <c r="AA986" s="3">
        <v>0</v>
      </c>
      <c r="AB986" s="3"/>
      <c r="AC986" s="27">
        <v>31360183</v>
      </c>
      <c r="AD986" s="28">
        <v>16276208</v>
      </c>
      <c r="AE986" s="135"/>
    </row>
    <row r="987" spans="1:31" x14ac:dyDescent="0.25">
      <c r="A987" s="20">
        <v>975</v>
      </c>
      <c r="B987" s="52"/>
      <c r="C987" s="134" t="str">
        <f>VLOOKUP(D987,[1]Hoja1!$A$2:$B$1115,2,0)</f>
        <v>68872</v>
      </c>
      <c r="D987" s="22">
        <v>890206250</v>
      </c>
      <c r="E987" s="22">
        <v>217268872</v>
      </c>
      <c r="F987" s="52" t="s">
        <v>451</v>
      </c>
      <c r="G987" s="24">
        <v>0</v>
      </c>
      <c r="H987" s="24">
        <v>0</v>
      </c>
      <c r="I987" s="3">
        <v>93763656</v>
      </c>
      <c r="J987" s="3">
        <v>116185629</v>
      </c>
      <c r="K987" s="3"/>
      <c r="L987" s="3"/>
      <c r="M987" s="3"/>
      <c r="N987" s="3"/>
      <c r="O987" s="3"/>
      <c r="P987" s="25">
        <v>209949285</v>
      </c>
      <c r="Q987" s="26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23440914</v>
      </c>
      <c r="X987" s="3">
        <v>116185629</v>
      </c>
      <c r="Y987" s="3">
        <v>0</v>
      </c>
      <c r="Z987" s="3">
        <v>0</v>
      </c>
      <c r="AA987" s="3">
        <v>0</v>
      </c>
      <c r="AB987" s="3"/>
      <c r="AC987" s="27">
        <v>139626543</v>
      </c>
      <c r="AD987" s="28">
        <v>70322742</v>
      </c>
      <c r="AE987" s="135"/>
    </row>
    <row r="988" spans="1:31" x14ac:dyDescent="0.25">
      <c r="A988" s="29">
        <v>976</v>
      </c>
      <c r="B988" s="52"/>
      <c r="C988" s="134" t="str">
        <f>VLOOKUP(D988,[1]Hoja1!$A$2:$B$1115,2,0)</f>
        <v>68895</v>
      </c>
      <c r="D988" s="22">
        <v>890204138</v>
      </c>
      <c r="E988" s="22">
        <v>219568895</v>
      </c>
      <c r="F988" s="52" t="s">
        <v>1092</v>
      </c>
      <c r="G988" s="24">
        <v>0</v>
      </c>
      <c r="H988" s="24">
        <v>0</v>
      </c>
      <c r="I988" s="3">
        <v>129906718</v>
      </c>
      <c r="J988" s="3">
        <v>154704380</v>
      </c>
      <c r="K988" s="3"/>
      <c r="L988" s="3"/>
      <c r="M988" s="3"/>
      <c r="N988" s="3"/>
      <c r="O988" s="3"/>
      <c r="P988" s="25">
        <v>284611098</v>
      </c>
      <c r="Q988" s="26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32476680</v>
      </c>
      <c r="X988" s="3">
        <v>154704380</v>
      </c>
      <c r="Y988" s="3">
        <v>0</v>
      </c>
      <c r="Z988" s="3">
        <v>0</v>
      </c>
      <c r="AA988" s="3">
        <v>0</v>
      </c>
      <c r="AB988" s="3"/>
      <c r="AC988" s="27">
        <v>187181060</v>
      </c>
      <c r="AD988" s="28">
        <v>97430038</v>
      </c>
      <c r="AE988" s="135"/>
    </row>
    <row r="989" spans="1:31" x14ac:dyDescent="0.25">
      <c r="A989" s="20">
        <v>977</v>
      </c>
      <c r="B989" s="52"/>
      <c r="C989" s="134" t="str">
        <f>VLOOKUP(D989,[1]Hoja1!$A$2:$B$1115,2,0)</f>
        <v>70110</v>
      </c>
      <c r="D989" s="22">
        <v>892201286</v>
      </c>
      <c r="E989" s="22">
        <v>211070110</v>
      </c>
      <c r="F989" s="52" t="s">
        <v>461</v>
      </c>
      <c r="G989" s="24">
        <v>0</v>
      </c>
      <c r="H989" s="24">
        <v>0</v>
      </c>
      <c r="I989" s="3">
        <v>294678036</v>
      </c>
      <c r="J989" s="3">
        <v>223482956</v>
      </c>
      <c r="K989" s="3"/>
      <c r="L989" s="3"/>
      <c r="M989" s="3"/>
      <c r="N989" s="3"/>
      <c r="O989" s="3"/>
      <c r="P989" s="25">
        <v>518160992</v>
      </c>
      <c r="Q989" s="26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73669509</v>
      </c>
      <c r="X989" s="3">
        <v>223482956</v>
      </c>
      <c r="Y989" s="3">
        <v>0</v>
      </c>
      <c r="Z989" s="3">
        <v>0</v>
      </c>
      <c r="AA989" s="3">
        <v>0</v>
      </c>
      <c r="AB989" s="3"/>
      <c r="AC989" s="27">
        <v>297152465</v>
      </c>
      <c r="AD989" s="28">
        <v>221008527</v>
      </c>
      <c r="AE989" s="135"/>
    </row>
    <row r="990" spans="1:31" x14ac:dyDescent="0.25">
      <c r="A990" s="29">
        <v>978</v>
      </c>
      <c r="B990" s="52"/>
      <c r="C990" s="134" t="str">
        <f>VLOOKUP(D990,[1]Hoja1!$A$2:$B$1115,2,0)</f>
        <v>70124</v>
      </c>
      <c r="D990" s="22">
        <v>892200058</v>
      </c>
      <c r="E990" s="22">
        <v>212470124</v>
      </c>
      <c r="F990" s="52" t="s">
        <v>1093</v>
      </c>
      <c r="G990" s="24">
        <v>0</v>
      </c>
      <c r="H990" s="24">
        <v>0</v>
      </c>
      <c r="I990" s="3">
        <v>398977728</v>
      </c>
      <c r="J990" s="3">
        <v>337363287</v>
      </c>
      <c r="K990" s="3"/>
      <c r="L990" s="3"/>
      <c r="M990" s="3"/>
      <c r="N990" s="3"/>
      <c r="O990" s="3"/>
      <c r="P990" s="25">
        <v>736341015</v>
      </c>
      <c r="Q990" s="26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99744432</v>
      </c>
      <c r="X990" s="3">
        <v>337363287</v>
      </c>
      <c r="Y990" s="3">
        <v>0</v>
      </c>
      <c r="Z990" s="3">
        <v>0</v>
      </c>
      <c r="AA990" s="3">
        <v>0</v>
      </c>
      <c r="AB990" s="3"/>
      <c r="AC990" s="27">
        <v>437107719</v>
      </c>
      <c r="AD990" s="28">
        <v>299233296</v>
      </c>
      <c r="AE990" s="135"/>
    </row>
    <row r="991" spans="1:31" x14ac:dyDescent="0.25">
      <c r="A991" s="20">
        <v>979</v>
      </c>
      <c r="B991" s="52"/>
      <c r="C991" s="134" t="str">
        <f>VLOOKUP(D991,[1]Hoja1!$A$2:$B$1115,2,0)</f>
        <v>70204</v>
      </c>
      <c r="D991" s="22">
        <v>892280053</v>
      </c>
      <c r="E991" s="22">
        <v>210470204</v>
      </c>
      <c r="F991" s="52" t="s">
        <v>1094</v>
      </c>
      <c r="G991" s="24">
        <v>0</v>
      </c>
      <c r="H991" s="24">
        <v>0</v>
      </c>
      <c r="I991" s="3">
        <v>428994768</v>
      </c>
      <c r="J991" s="3">
        <v>319695204</v>
      </c>
      <c r="K991" s="3"/>
      <c r="L991" s="3"/>
      <c r="M991" s="3"/>
      <c r="N991" s="3"/>
      <c r="O991" s="3"/>
      <c r="P991" s="25">
        <v>748689972</v>
      </c>
      <c r="Q991" s="26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107248692</v>
      </c>
      <c r="X991" s="3">
        <v>319695204</v>
      </c>
      <c r="Y991" s="3">
        <v>0</v>
      </c>
      <c r="Z991" s="3">
        <v>0</v>
      </c>
      <c r="AA991" s="3">
        <v>0</v>
      </c>
      <c r="AB991" s="3"/>
      <c r="AC991" s="27">
        <v>426943896</v>
      </c>
      <c r="AD991" s="28">
        <v>321746076</v>
      </c>
      <c r="AE991" s="135"/>
    </row>
    <row r="992" spans="1:31" x14ac:dyDescent="0.25">
      <c r="A992" s="29">
        <v>980</v>
      </c>
      <c r="B992" s="52"/>
      <c r="C992" s="134" t="str">
        <f>VLOOKUP(D992,[1]Hoja1!$A$2:$B$1115,2,0)</f>
        <v>70215</v>
      </c>
      <c r="D992" s="22">
        <v>892280032</v>
      </c>
      <c r="E992" s="22">
        <v>211570215</v>
      </c>
      <c r="F992" s="52" t="s">
        <v>1095</v>
      </c>
      <c r="G992" s="24">
        <v>0</v>
      </c>
      <c r="H992" s="24">
        <v>0</v>
      </c>
      <c r="I992" s="3">
        <v>1160525104</v>
      </c>
      <c r="J992" s="3">
        <v>1229112476</v>
      </c>
      <c r="K992" s="3"/>
      <c r="L992" s="3"/>
      <c r="M992" s="3"/>
      <c r="N992" s="3"/>
      <c r="O992" s="3"/>
      <c r="P992" s="25">
        <v>2389637580</v>
      </c>
      <c r="Q992" s="26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290131275</v>
      </c>
      <c r="X992" s="3">
        <v>1229112476</v>
      </c>
      <c r="Y992" s="3">
        <v>0</v>
      </c>
      <c r="Z992" s="3">
        <v>0</v>
      </c>
      <c r="AA992" s="3">
        <v>0</v>
      </c>
      <c r="AB992" s="3"/>
      <c r="AC992" s="27">
        <v>1519243751</v>
      </c>
      <c r="AD992" s="28">
        <v>870393829</v>
      </c>
      <c r="AE992" s="135"/>
    </row>
    <row r="993" spans="1:31" x14ac:dyDescent="0.25">
      <c r="A993" s="20">
        <v>981</v>
      </c>
      <c r="B993" s="52"/>
      <c r="C993" s="134" t="str">
        <f>VLOOKUP(D993,[1]Hoja1!$A$2:$B$1115,2,0)</f>
        <v>70221</v>
      </c>
      <c r="D993" s="22">
        <v>823003543</v>
      </c>
      <c r="E993" s="22">
        <v>89970221</v>
      </c>
      <c r="F993" s="52" t="s">
        <v>1096</v>
      </c>
      <c r="G993" s="24">
        <v>0</v>
      </c>
      <c r="H993" s="24">
        <v>0</v>
      </c>
      <c r="I993" s="3">
        <v>524735176</v>
      </c>
      <c r="J993" s="3">
        <v>542727973</v>
      </c>
      <c r="K993" s="3"/>
      <c r="L993" s="3"/>
      <c r="M993" s="3"/>
      <c r="N993" s="3"/>
      <c r="O993" s="3"/>
      <c r="P993" s="25">
        <v>1067463149</v>
      </c>
      <c r="Q993" s="26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131183793</v>
      </c>
      <c r="X993" s="3">
        <v>542727973</v>
      </c>
      <c r="Y993" s="3">
        <v>0</v>
      </c>
      <c r="Z993" s="3">
        <v>0</v>
      </c>
      <c r="AA993" s="3">
        <v>0</v>
      </c>
      <c r="AB993" s="3"/>
      <c r="AC993" s="27">
        <v>673911766</v>
      </c>
      <c r="AD993" s="28">
        <v>393551383</v>
      </c>
      <c r="AE993" s="135"/>
    </row>
    <row r="994" spans="1:31" x14ac:dyDescent="0.25">
      <c r="A994" s="29">
        <v>982</v>
      </c>
      <c r="B994" s="52"/>
      <c r="C994" s="134" t="str">
        <f>VLOOKUP(D994,[1]Hoja1!$A$2:$B$1115,2,0)</f>
        <v>70230</v>
      </c>
      <c r="D994" s="22">
        <v>892200740</v>
      </c>
      <c r="E994" s="22">
        <v>213070230</v>
      </c>
      <c r="F994" s="52" t="s">
        <v>1097</v>
      </c>
      <c r="G994" s="24">
        <v>0</v>
      </c>
      <c r="H994" s="24">
        <v>0</v>
      </c>
      <c r="I994" s="3">
        <v>208253204</v>
      </c>
      <c r="J994" s="3">
        <v>126469952</v>
      </c>
      <c r="K994" s="3"/>
      <c r="L994" s="3"/>
      <c r="M994" s="3"/>
      <c r="N994" s="3"/>
      <c r="O994" s="3"/>
      <c r="P994" s="25">
        <v>334723156</v>
      </c>
      <c r="Q994" s="26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52063302</v>
      </c>
      <c r="X994" s="3">
        <v>126469952</v>
      </c>
      <c r="Y994" s="3">
        <v>0</v>
      </c>
      <c r="Z994" s="3">
        <v>0</v>
      </c>
      <c r="AA994" s="3">
        <v>0</v>
      </c>
      <c r="AB994" s="3"/>
      <c r="AC994" s="27">
        <v>178533254</v>
      </c>
      <c r="AD994" s="28">
        <v>156189902</v>
      </c>
      <c r="AE994" s="135"/>
    </row>
    <row r="995" spans="1:31" x14ac:dyDescent="0.25">
      <c r="A995" s="20">
        <v>983</v>
      </c>
      <c r="B995" s="52"/>
      <c r="C995" s="134" t="str">
        <f>VLOOKUP(D995,[1]Hoja1!$A$2:$B$1115,2,0)</f>
        <v>70233</v>
      </c>
      <c r="D995" s="22">
        <v>823002595</v>
      </c>
      <c r="E995" s="22">
        <v>213370233</v>
      </c>
      <c r="F995" s="52" t="s">
        <v>1098</v>
      </c>
      <c r="G995" s="24">
        <v>0</v>
      </c>
      <c r="H995" s="24">
        <v>0</v>
      </c>
      <c r="I995" s="3">
        <v>325855780</v>
      </c>
      <c r="J995" s="3">
        <v>285322934</v>
      </c>
      <c r="K995" s="3"/>
      <c r="L995" s="3"/>
      <c r="M995" s="3"/>
      <c r="N995" s="3"/>
      <c r="O995" s="3"/>
      <c r="P995" s="25">
        <v>611178714</v>
      </c>
      <c r="Q995" s="26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81463944</v>
      </c>
      <c r="X995" s="3">
        <v>285322934</v>
      </c>
      <c r="Y995" s="3">
        <v>0</v>
      </c>
      <c r="Z995" s="3">
        <v>0</v>
      </c>
      <c r="AA995" s="3">
        <v>0</v>
      </c>
      <c r="AB995" s="3"/>
      <c r="AC995" s="27">
        <v>366786878</v>
      </c>
      <c r="AD995" s="28">
        <v>244391836</v>
      </c>
      <c r="AE995" s="135"/>
    </row>
    <row r="996" spans="1:31" x14ac:dyDescent="0.25">
      <c r="A996" s="29">
        <v>984</v>
      </c>
      <c r="B996" s="52"/>
      <c r="C996" s="134" t="str">
        <f>VLOOKUP(D996,[1]Hoja1!$A$2:$B$1115,2,0)</f>
        <v>70235</v>
      </c>
      <c r="D996" s="22">
        <v>800049826</v>
      </c>
      <c r="E996" s="22">
        <v>213570235</v>
      </c>
      <c r="F996" s="52" t="s">
        <v>1099</v>
      </c>
      <c r="G996" s="24">
        <v>0</v>
      </c>
      <c r="H996" s="24">
        <v>0</v>
      </c>
      <c r="I996" s="3">
        <v>597376960</v>
      </c>
      <c r="J996" s="3">
        <v>504613553</v>
      </c>
      <c r="K996" s="3"/>
      <c r="L996" s="3"/>
      <c r="M996" s="3"/>
      <c r="N996" s="3"/>
      <c r="O996" s="3"/>
      <c r="P996" s="25">
        <v>1101990513</v>
      </c>
      <c r="Q996" s="26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149344239</v>
      </c>
      <c r="X996" s="3">
        <v>504613553</v>
      </c>
      <c r="Y996" s="3">
        <v>0</v>
      </c>
      <c r="Z996" s="3">
        <v>0</v>
      </c>
      <c r="AA996" s="3">
        <v>0</v>
      </c>
      <c r="AB996" s="3"/>
      <c r="AC996" s="27">
        <v>653957792</v>
      </c>
      <c r="AD996" s="28">
        <v>448032721</v>
      </c>
      <c r="AE996" s="135"/>
    </row>
    <row r="997" spans="1:31" x14ac:dyDescent="0.25">
      <c r="A997" s="20">
        <v>985</v>
      </c>
      <c r="B997" s="52"/>
      <c r="C997" s="134" t="str">
        <f>VLOOKUP(D997,[1]Hoja1!$A$2:$B$1115,2,0)</f>
        <v>70265</v>
      </c>
      <c r="D997" s="22">
        <v>800061313</v>
      </c>
      <c r="E997" s="22">
        <v>216570265</v>
      </c>
      <c r="F997" s="52" t="s">
        <v>1100</v>
      </c>
      <c r="G997" s="24">
        <v>0</v>
      </c>
      <c r="H997" s="24">
        <v>0</v>
      </c>
      <c r="I997" s="3">
        <v>744815672</v>
      </c>
      <c r="J997" s="3">
        <v>558589486</v>
      </c>
      <c r="K997" s="3"/>
      <c r="L997" s="3"/>
      <c r="M997" s="3"/>
      <c r="N997" s="3"/>
      <c r="O997" s="3"/>
      <c r="P997" s="25">
        <v>1303405158</v>
      </c>
      <c r="Q997" s="26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186203919</v>
      </c>
      <c r="X997" s="3">
        <v>558589486</v>
      </c>
      <c r="Y997" s="3">
        <v>0</v>
      </c>
      <c r="Z997" s="3">
        <v>0</v>
      </c>
      <c r="AA997" s="3">
        <v>0</v>
      </c>
      <c r="AB997" s="3"/>
      <c r="AC997" s="27">
        <v>744793405</v>
      </c>
      <c r="AD997" s="28">
        <v>558611753</v>
      </c>
      <c r="AE997" s="135"/>
    </row>
    <row r="998" spans="1:31" x14ac:dyDescent="0.25">
      <c r="A998" s="29">
        <v>986</v>
      </c>
      <c r="B998" s="52"/>
      <c r="C998" s="134" t="str">
        <f>VLOOKUP(D998,[1]Hoja1!$A$2:$B$1115,2,0)</f>
        <v>70400</v>
      </c>
      <c r="D998" s="22">
        <v>800050331</v>
      </c>
      <c r="E998" s="22">
        <v>210070400</v>
      </c>
      <c r="F998" s="52" t="s">
        <v>333</v>
      </c>
      <c r="G998" s="24">
        <v>0</v>
      </c>
      <c r="H998" s="24">
        <v>0</v>
      </c>
      <c r="I998" s="3">
        <v>388155352</v>
      </c>
      <c r="J998" s="3">
        <v>313779804</v>
      </c>
      <c r="K998" s="3"/>
      <c r="L998" s="3"/>
      <c r="M998" s="3"/>
      <c r="N998" s="3"/>
      <c r="O998" s="3"/>
      <c r="P998" s="25">
        <v>701935156</v>
      </c>
      <c r="Q998" s="26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97038837</v>
      </c>
      <c r="X998" s="3">
        <v>313779804</v>
      </c>
      <c r="Y998" s="3">
        <v>0</v>
      </c>
      <c r="Z998" s="3">
        <v>0</v>
      </c>
      <c r="AA998" s="3">
        <v>0</v>
      </c>
      <c r="AB998" s="3"/>
      <c r="AC998" s="27">
        <v>410818641</v>
      </c>
      <c r="AD998" s="28">
        <v>291116515</v>
      </c>
      <c r="AE998" s="135"/>
    </row>
    <row r="999" spans="1:31" x14ac:dyDescent="0.25">
      <c r="A999" s="20">
        <v>987</v>
      </c>
      <c r="B999" s="52"/>
      <c r="C999" s="134" t="str">
        <f>VLOOKUP(D999,[1]Hoja1!$A$2:$B$1115,2,0)</f>
        <v>70418</v>
      </c>
      <c r="D999" s="22">
        <v>892201287</v>
      </c>
      <c r="E999" s="22">
        <v>211870418</v>
      </c>
      <c r="F999" s="52" t="s">
        <v>1101</v>
      </c>
      <c r="G999" s="24">
        <v>0</v>
      </c>
      <c r="H999" s="24">
        <v>0</v>
      </c>
      <c r="I999" s="3">
        <v>562471016</v>
      </c>
      <c r="J999" s="3">
        <v>555393865</v>
      </c>
      <c r="K999" s="3"/>
      <c r="L999" s="3"/>
      <c r="M999" s="3"/>
      <c r="N999" s="3"/>
      <c r="O999" s="3"/>
      <c r="P999" s="25">
        <v>1117864881</v>
      </c>
      <c r="Q999" s="26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140617755</v>
      </c>
      <c r="X999" s="3">
        <v>555393865</v>
      </c>
      <c r="Y999" s="3">
        <v>0</v>
      </c>
      <c r="Z999" s="3">
        <v>0</v>
      </c>
      <c r="AA999" s="3">
        <v>0</v>
      </c>
      <c r="AB999" s="3"/>
      <c r="AC999" s="27">
        <v>696011620</v>
      </c>
      <c r="AD999" s="28">
        <v>421853261</v>
      </c>
      <c r="AE999" s="135"/>
    </row>
    <row r="1000" spans="1:31" x14ac:dyDescent="0.25">
      <c r="A1000" s="29">
        <v>988</v>
      </c>
      <c r="B1000" s="52"/>
      <c r="C1000" s="134" t="str">
        <f>VLOOKUP(D1000,[1]Hoja1!$A$2:$B$1115,2,0)</f>
        <v>70429</v>
      </c>
      <c r="D1000" s="22">
        <v>892280057</v>
      </c>
      <c r="E1000" s="22">
        <v>212970429</v>
      </c>
      <c r="F1000" s="52" t="s">
        <v>1102</v>
      </c>
      <c r="G1000" s="24">
        <v>0</v>
      </c>
      <c r="H1000" s="24">
        <v>0</v>
      </c>
      <c r="I1000" s="3">
        <v>1851625920</v>
      </c>
      <c r="J1000" s="3">
        <v>1396843663</v>
      </c>
      <c r="K1000" s="3"/>
      <c r="L1000" s="3"/>
      <c r="M1000" s="3"/>
      <c r="N1000" s="3"/>
      <c r="O1000" s="3"/>
      <c r="P1000" s="25">
        <v>3248469583</v>
      </c>
      <c r="Q1000" s="26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462906480</v>
      </c>
      <c r="X1000" s="3">
        <v>1396843663</v>
      </c>
      <c r="Y1000" s="3">
        <v>0</v>
      </c>
      <c r="Z1000" s="3">
        <v>0</v>
      </c>
      <c r="AA1000" s="3">
        <v>0</v>
      </c>
      <c r="AB1000" s="3"/>
      <c r="AC1000" s="27">
        <v>1859750143</v>
      </c>
      <c r="AD1000" s="28">
        <v>1388719440</v>
      </c>
      <c r="AE1000" s="135"/>
    </row>
    <row r="1001" spans="1:31" x14ac:dyDescent="0.25">
      <c r="A1001" s="20">
        <v>989</v>
      </c>
      <c r="B1001" s="52"/>
      <c r="C1001" s="134" t="str">
        <f>VLOOKUP(D1001,[1]Hoja1!$A$2:$B$1115,2,0)</f>
        <v>70473</v>
      </c>
      <c r="D1001" s="22">
        <v>892201296</v>
      </c>
      <c r="E1001" s="22">
        <v>217370473</v>
      </c>
      <c r="F1001" s="52" t="s">
        <v>1103</v>
      </c>
      <c r="G1001" s="24">
        <v>0</v>
      </c>
      <c r="H1001" s="24">
        <v>0</v>
      </c>
      <c r="I1001" s="3">
        <v>349632852</v>
      </c>
      <c r="J1001" s="3">
        <v>311502096</v>
      </c>
      <c r="K1001" s="3"/>
      <c r="L1001" s="3"/>
      <c r="M1001" s="3"/>
      <c r="N1001" s="3"/>
      <c r="O1001" s="3"/>
      <c r="P1001" s="25">
        <v>661134948</v>
      </c>
      <c r="Q1001" s="26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87408213</v>
      </c>
      <c r="X1001" s="3">
        <v>311502096</v>
      </c>
      <c r="Y1001" s="3">
        <v>0</v>
      </c>
      <c r="Z1001" s="3">
        <v>0</v>
      </c>
      <c r="AA1001" s="3">
        <v>0</v>
      </c>
      <c r="AB1001" s="3"/>
      <c r="AC1001" s="27">
        <v>398910309</v>
      </c>
      <c r="AD1001" s="28">
        <v>262224639</v>
      </c>
      <c r="AE1001" s="135"/>
    </row>
    <row r="1002" spans="1:31" x14ac:dyDescent="0.25">
      <c r="A1002" s="29">
        <v>990</v>
      </c>
      <c r="B1002" s="52"/>
      <c r="C1002" s="134" t="str">
        <f>VLOOKUP(D1002,[1]Hoja1!$A$2:$B$1115,2,0)</f>
        <v>70508</v>
      </c>
      <c r="D1002" s="22">
        <v>800100729</v>
      </c>
      <c r="E1002" s="22">
        <v>210870508</v>
      </c>
      <c r="F1002" s="52" t="s">
        <v>1104</v>
      </c>
      <c r="G1002" s="24">
        <v>0</v>
      </c>
      <c r="H1002" s="24">
        <v>0</v>
      </c>
      <c r="I1002" s="3">
        <v>620745720</v>
      </c>
      <c r="J1002" s="3">
        <v>591713228</v>
      </c>
      <c r="K1002" s="3"/>
      <c r="L1002" s="3"/>
      <c r="M1002" s="3"/>
      <c r="N1002" s="3"/>
      <c r="O1002" s="3"/>
      <c r="P1002" s="25">
        <v>1212458948</v>
      </c>
      <c r="Q1002" s="26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155186430</v>
      </c>
      <c r="X1002" s="3">
        <v>591713228</v>
      </c>
      <c r="Y1002" s="3">
        <v>0</v>
      </c>
      <c r="Z1002" s="3">
        <v>0</v>
      </c>
      <c r="AA1002" s="3">
        <v>0</v>
      </c>
      <c r="AB1002" s="3"/>
      <c r="AC1002" s="27">
        <v>746899658</v>
      </c>
      <c r="AD1002" s="28">
        <v>465559290</v>
      </c>
      <c r="AE1002" s="135"/>
    </row>
    <row r="1003" spans="1:31" x14ac:dyDescent="0.25">
      <c r="A1003" s="20">
        <v>991</v>
      </c>
      <c r="B1003" s="52"/>
      <c r="C1003" s="134" t="str">
        <f>VLOOKUP(D1003,[1]Hoja1!$A$2:$B$1115,2,0)</f>
        <v>70523</v>
      </c>
      <c r="D1003" s="22">
        <v>892200312</v>
      </c>
      <c r="E1003" s="22">
        <v>212370523</v>
      </c>
      <c r="F1003" s="52" t="s">
        <v>1105</v>
      </c>
      <c r="G1003" s="24">
        <v>0</v>
      </c>
      <c r="H1003" s="24">
        <v>0</v>
      </c>
      <c r="I1003" s="3">
        <v>619663784</v>
      </c>
      <c r="J1003" s="3">
        <v>457710145</v>
      </c>
      <c r="K1003" s="3"/>
      <c r="L1003" s="3"/>
      <c r="M1003" s="3"/>
      <c r="N1003" s="3"/>
      <c r="O1003" s="3"/>
      <c r="P1003" s="25">
        <v>1077373929</v>
      </c>
      <c r="Q1003" s="26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154915947</v>
      </c>
      <c r="X1003" s="3">
        <v>457710145</v>
      </c>
      <c r="Y1003" s="3">
        <v>0</v>
      </c>
      <c r="Z1003" s="3">
        <v>0</v>
      </c>
      <c r="AA1003" s="3">
        <v>0</v>
      </c>
      <c r="AB1003" s="3"/>
      <c r="AC1003" s="27">
        <v>612626092</v>
      </c>
      <c r="AD1003" s="28">
        <v>464747837</v>
      </c>
      <c r="AE1003" s="135"/>
    </row>
    <row r="1004" spans="1:31" x14ac:dyDescent="0.25">
      <c r="A1004" s="29">
        <v>992</v>
      </c>
      <c r="B1004" s="52"/>
      <c r="C1004" s="134" t="str">
        <f>VLOOKUP(D1004,[1]Hoja1!$A$2:$B$1115,2,0)</f>
        <v>70670</v>
      </c>
      <c r="D1004" s="22">
        <v>892280055</v>
      </c>
      <c r="E1004" s="22">
        <v>217070670</v>
      </c>
      <c r="F1004" s="52" t="s">
        <v>1106</v>
      </c>
      <c r="G1004" s="24">
        <v>0</v>
      </c>
      <c r="H1004" s="24">
        <v>0</v>
      </c>
      <c r="I1004" s="3">
        <v>1667357408</v>
      </c>
      <c r="J1004" s="3">
        <v>1321525373</v>
      </c>
      <c r="K1004" s="3"/>
      <c r="L1004" s="3"/>
      <c r="M1004" s="3"/>
      <c r="N1004" s="3"/>
      <c r="O1004" s="3"/>
      <c r="P1004" s="25">
        <v>2988882781</v>
      </c>
      <c r="Q1004" s="26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416839353</v>
      </c>
      <c r="X1004" s="3">
        <v>1321525373</v>
      </c>
      <c r="Y1004" s="3">
        <v>0</v>
      </c>
      <c r="Z1004" s="3">
        <v>0</v>
      </c>
      <c r="AA1004" s="3">
        <v>0</v>
      </c>
      <c r="AB1004" s="3"/>
      <c r="AC1004" s="27">
        <v>1738364726</v>
      </c>
      <c r="AD1004" s="28">
        <v>1250518055</v>
      </c>
      <c r="AE1004" s="135"/>
    </row>
    <row r="1005" spans="1:31" x14ac:dyDescent="0.25">
      <c r="A1005" s="20">
        <v>993</v>
      </c>
      <c r="B1005" s="52"/>
      <c r="C1005" s="134" t="str">
        <f>VLOOKUP(D1005,[1]Hoja1!$A$2:$B$1115,2,0)</f>
        <v>70678</v>
      </c>
      <c r="D1005" s="22">
        <v>892280054</v>
      </c>
      <c r="E1005" s="22">
        <v>217870678</v>
      </c>
      <c r="F1005" s="52" t="s">
        <v>1107</v>
      </c>
      <c r="G1005" s="24">
        <v>0</v>
      </c>
      <c r="H1005" s="24">
        <v>0</v>
      </c>
      <c r="I1005" s="3">
        <v>816040416</v>
      </c>
      <c r="J1005" s="3">
        <v>712560129</v>
      </c>
      <c r="K1005" s="3"/>
      <c r="L1005" s="3"/>
      <c r="M1005" s="3"/>
      <c r="N1005" s="3"/>
      <c r="O1005" s="3"/>
      <c r="P1005" s="25">
        <v>1528600545</v>
      </c>
      <c r="Q1005" s="26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204010104</v>
      </c>
      <c r="X1005" s="3">
        <v>712560129</v>
      </c>
      <c r="Y1005" s="3">
        <v>0</v>
      </c>
      <c r="Z1005" s="3">
        <v>0</v>
      </c>
      <c r="AA1005" s="3">
        <v>0</v>
      </c>
      <c r="AB1005" s="3"/>
      <c r="AC1005" s="27">
        <v>916570233</v>
      </c>
      <c r="AD1005" s="28">
        <v>612030312</v>
      </c>
      <c r="AE1005" s="135"/>
    </row>
    <row r="1006" spans="1:31" x14ac:dyDescent="0.25">
      <c r="A1006" s="29">
        <v>994</v>
      </c>
      <c r="B1006" s="52"/>
      <c r="C1006" s="134" t="str">
        <f>VLOOKUP(D1006,[1]Hoja1!$A$2:$B$1115,2,0)</f>
        <v>70702</v>
      </c>
      <c r="D1006" s="22">
        <v>892201282</v>
      </c>
      <c r="E1006" s="22">
        <v>210270702</v>
      </c>
      <c r="F1006" s="52" t="s">
        <v>1108</v>
      </c>
      <c r="G1006" s="24">
        <v>0</v>
      </c>
      <c r="H1006" s="24">
        <v>0</v>
      </c>
      <c r="I1006" s="3">
        <v>302387048</v>
      </c>
      <c r="J1006" s="3">
        <v>285284483</v>
      </c>
      <c r="K1006" s="3"/>
      <c r="L1006" s="3"/>
      <c r="M1006" s="3"/>
      <c r="N1006" s="3"/>
      <c r="O1006" s="3"/>
      <c r="P1006" s="25">
        <v>587671531</v>
      </c>
      <c r="Q1006" s="26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75596763</v>
      </c>
      <c r="X1006" s="3">
        <v>285284483</v>
      </c>
      <c r="Y1006" s="3">
        <v>0</v>
      </c>
      <c r="Z1006" s="3">
        <v>0</v>
      </c>
      <c r="AA1006" s="3">
        <v>0</v>
      </c>
      <c r="AB1006" s="3"/>
      <c r="AC1006" s="27">
        <v>360881246</v>
      </c>
      <c r="AD1006" s="28">
        <v>226790285</v>
      </c>
      <c r="AE1006" s="135"/>
    </row>
    <row r="1007" spans="1:31" x14ac:dyDescent="0.25">
      <c r="A1007" s="20">
        <v>995</v>
      </c>
      <c r="B1007" s="52"/>
      <c r="C1007" s="134" t="str">
        <f>VLOOKUP(D1007,[1]Hoja1!$A$2:$B$1115,2,0)</f>
        <v>70708</v>
      </c>
      <c r="D1007" s="22">
        <v>892200591</v>
      </c>
      <c r="E1007" s="22">
        <v>210870708</v>
      </c>
      <c r="F1007" s="52" t="s">
        <v>1109</v>
      </c>
      <c r="G1007" s="24">
        <v>0</v>
      </c>
      <c r="H1007" s="24">
        <v>0</v>
      </c>
      <c r="I1007" s="3">
        <v>1777034368</v>
      </c>
      <c r="J1007" s="3">
        <v>1435522971</v>
      </c>
      <c r="K1007" s="3"/>
      <c r="L1007" s="3"/>
      <c r="M1007" s="3"/>
      <c r="N1007" s="3"/>
      <c r="O1007" s="3"/>
      <c r="P1007" s="25">
        <v>3212557339</v>
      </c>
      <c r="Q1007" s="26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444258591</v>
      </c>
      <c r="X1007" s="3">
        <v>1435522971</v>
      </c>
      <c r="Y1007" s="3">
        <v>0</v>
      </c>
      <c r="Z1007" s="3">
        <v>0</v>
      </c>
      <c r="AA1007" s="3">
        <v>0</v>
      </c>
      <c r="AB1007" s="3"/>
      <c r="AC1007" s="27">
        <v>1879781562</v>
      </c>
      <c r="AD1007" s="28">
        <v>1332775777</v>
      </c>
      <c r="AE1007" s="135"/>
    </row>
    <row r="1008" spans="1:31" x14ac:dyDescent="0.25">
      <c r="A1008" s="29">
        <v>996</v>
      </c>
      <c r="B1008" s="52"/>
      <c r="C1008" s="134" t="str">
        <f>VLOOKUP(D1008,[1]Hoja1!$A$2:$B$1115,2,0)</f>
        <v>70713</v>
      </c>
      <c r="D1008" s="22">
        <v>892200592</v>
      </c>
      <c r="E1008" s="22">
        <v>211370713</v>
      </c>
      <c r="F1008" s="52" t="s">
        <v>1110</v>
      </c>
      <c r="G1008" s="24">
        <v>0</v>
      </c>
      <c r="H1008" s="24">
        <v>0</v>
      </c>
      <c r="I1008" s="3">
        <v>2116532192</v>
      </c>
      <c r="J1008" s="3">
        <v>1647708309</v>
      </c>
      <c r="K1008" s="3"/>
      <c r="L1008" s="3"/>
      <c r="M1008" s="3"/>
      <c r="N1008" s="3"/>
      <c r="O1008" s="3"/>
      <c r="P1008" s="25">
        <v>3764240501</v>
      </c>
      <c r="Q1008" s="26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529133049</v>
      </c>
      <c r="X1008" s="3">
        <v>1647708309</v>
      </c>
      <c r="Y1008" s="3">
        <v>0</v>
      </c>
      <c r="Z1008" s="3">
        <v>0</v>
      </c>
      <c r="AA1008" s="3">
        <v>0</v>
      </c>
      <c r="AB1008" s="3"/>
      <c r="AC1008" s="27">
        <v>2176841358</v>
      </c>
      <c r="AD1008" s="28">
        <v>1587399143</v>
      </c>
      <c r="AE1008" s="135"/>
    </row>
    <row r="1009" spans="1:31" x14ac:dyDescent="0.25">
      <c r="A1009" s="20">
        <v>997</v>
      </c>
      <c r="B1009" s="52"/>
      <c r="C1009" s="134" t="str">
        <f>VLOOKUP(D1009,[1]Hoja1!$A$2:$B$1115,2,0)</f>
        <v>70717</v>
      </c>
      <c r="D1009" s="22">
        <v>892280063</v>
      </c>
      <c r="E1009" s="22">
        <v>211770717</v>
      </c>
      <c r="F1009" s="52" t="s">
        <v>361</v>
      </c>
      <c r="G1009" s="24">
        <v>0</v>
      </c>
      <c r="H1009" s="24">
        <v>0</v>
      </c>
      <c r="I1009" s="3">
        <v>523533512</v>
      </c>
      <c r="J1009" s="3">
        <v>439783690</v>
      </c>
      <c r="K1009" s="3"/>
      <c r="L1009" s="3"/>
      <c r="M1009" s="3"/>
      <c r="N1009" s="3"/>
      <c r="O1009" s="3"/>
      <c r="P1009" s="25">
        <v>963317202</v>
      </c>
      <c r="Q1009" s="26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130883379</v>
      </c>
      <c r="X1009" s="3">
        <v>439783690</v>
      </c>
      <c r="Y1009" s="3">
        <v>0</v>
      </c>
      <c r="Z1009" s="3">
        <v>0</v>
      </c>
      <c r="AA1009" s="3">
        <v>0</v>
      </c>
      <c r="AB1009" s="3"/>
      <c r="AC1009" s="27">
        <v>570667069</v>
      </c>
      <c r="AD1009" s="28">
        <v>392650133</v>
      </c>
      <c r="AE1009" s="135"/>
    </row>
    <row r="1010" spans="1:31" x14ac:dyDescent="0.25">
      <c r="A1010" s="29">
        <v>998</v>
      </c>
      <c r="B1010" s="52"/>
      <c r="C1010" s="134" t="str">
        <f>VLOOKUP(D1010,[1]Hoja1!$A$2:$B$1115,2,0)</f>
        <v>70742</v>
      </c>
      <c r="D1010" s="22">
        <v>800100747</v>
      </c>
      <c r="E1010" s="22">
        <v>214270742</v>
      </c>
      <c r="F1010" s="52" t="s">
        <v>1111</v>
      </c>
      <c r="G1010" s="24">
        <v>0</v>
      </c>
      <c r="H1010" s="24">
        <v>0</v>
      </c>
      <c r="I1010" s="3">
        <v>725741760</v>
      </c>
      <c r="J1010" s="3">
        <v>590016817</v>
      </c>
      <c r="K1010" s="3"/>
      <c r="L1010" s="3"/>
      <c r="M1010" s="3"/>
      <c r="N1010" s="3"/>
      <c r="O1010" s="3"/>
      <c r="P1010" s="25">
        <v>1315758577</v>
      </c>
      <c r="Q1010" s="26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181435440</v>
      </c>
      <c r="X1010" s="3">
        <v>590016817</v>
      </c>
      <c r="Y1010" s="3">
        <v>0</v>
      </c>
      <c r="Z1010" s="3">
        <v>0</v>
      </c>
      <c r="AA1010" s="3">
        <v>0</v>
      </c>
      <c r="AB1010" s="3"/>
      <c r="AC1010" s="27">
        <v>771452257</v>
      </c>
      <c r="AD1010" s="28">
        <v>544306320</v>
      </c>
      <c r="AE1010" s="135"/>
    </row>
    <row r="1011" spans="1:31" x14ac:dyDescent="0.25">
      <c r="A1011" s="20">
        <v>999</v>
      </c>
      <c r="B1011" s="52"/>
      <c r="C1011" s="134" t="str">
        <f>VLOOKUP(D1011,[1]Hoja1!$A$2:$B$1115,2,0)</f>
        <v>70771</v>
      </c>
      <c r="D1011" s="22">
        <v>892280061</v>
      </c>
      <c r="E1011" s="22">
        <v>217170771</v>
      </c>
      <c r="F1011" s="52" t="s">
        <v>641</v>
      </c>
      <c r="G1011" s="24">
        <v>0</v>
      </c>
      <c r="H1011" s="24">
        <v>0</v>
      </c>
      <c r="I1011" s="3">
        <v>914181648</v>
      </c>
      <c r="J1011" s="3">
        <v>724654266</v>
      </c>
      <c r="K1011" s="3"/>
      <c r="L1011" s="3"/>
      <c r="M1011" s="3"/>
      <c r="N1011" s="3"/>
      <c r="O1011" s="3"/>
      <c r="P1011" s="25">
        <v>1638835914</v>
      </c>
      <c r="Q1011" s="26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228545412</v>
      </c>
      <c r="X1011" s="3">
        <v>724654266</v>
      </c>
      <c r="Y1011" s="3">
        <v>0</v>
      </c>
      <c r="Z1011" s="3">
        <v>0</v>
      </c>
      <c r="AA1011" s="3">
        <v>0</v>
      </c>
      <c r="AB1011" s="3"/>
      <c r="AC1011" s="27">
        <v>953199678</v>
      </c>
      <c r="AD1011" s="28">
        <v>685636236</v>
      </c>
      <c r="AE1011" s="135"/>
    </row>
    <row r="1012" spans="1:31" x14ac:dyDescent="0.25">
      <c r="A1012" s="29">
        <v>1000</v>
      </c>
      <c r="B1012" s="52"/>
      <c r="C1012" s="134" t="str">
        <f>VLOOKUP(D1012,[1]Hoja1!$A$2:$B$1115,2,0)</f>
        <v>70820</v>
      </c>
      <c r="D1012" s="22">
        <v>892200839</v>
      </c>
      <c r="E1012" s="22">
        <v>212070820</v>
      </c>
      <c r="F1012" s="52" t="s">
        <v>1112</v>
      </c>
      <c r="G1012" s="24">
        <v>0</v>
      </c>
      <c r="H1012" s="24">
        <v>0</v>
      </c>
      <c r="I1012" s="3">
        <v>826284672</v>
      </c>
      <c r="J1012" s="3">
        <v>674421895</v>
      </c>
      <c r="K1012" s="3"/>
      <c r="L1012" s="3"/>
      <c r="M1012" s="3"/>
      <c r="N1012" s="3"/>
      <c r="O1012" s="3"/>
      <c r="P1012" s="25">
        <v>1500706567</v>
      </c>
      <c r="Q1012" s="26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206571168</v>
      </c>
      <c r="X1012" s="3">
        <v>674421895</v>
      </c>
      <c r="Y1012" s="3">
        <v>0</v>
      </c>
      <c r="Z1012" s="3">
        <v>0</v>
      </c>
      <c r="AA1012" s="3">
        <v>0</v>
      </c>
      <c r="AB1012" s="3"/>
      <c r="AC1012" s="27">
        <v>880993063</v>
      </c>
      <c r="AD1012" s="28">
        <v>619713504</v>
      </c>
      <c r="AE1012" s="135"/>
    </row>
    <row r="1013" spans="1:31" x14ac:dyDescent="0.25">
      <c r="A1013" s="20">
        <v>1001</v>
      </c>
      <c r="B1013" s="52"/>
      <c r="C1013" s="134" t="str">
        <f>VLOOKUP(D1013,[1]Hoja1!$A$2:$B$1115,2,0)</f>
        <v>70823</v>
      </c>
      <c r="D1013" s="22">
        <v>800100751</v>
      </c>
      <c r="E1013" s="22">
        <v>212370823</v>
      </c>
      <c r="F1013" s="52" t="s">
        <v>1113</v>
      </c>
      <c r="G1013" s="24">
        <v>0</v>
      </c>
      <c r="H1013" s="24">
        <v>0</v>
      </c>
      <c r="I1013" s="3">
        <v>641571856</v>
      </c>
      <c r="J1013" s="3">
        <v>586842204</v>
      </c>
      <c r="K1013" s="3"/>
      <c r="L1013" s="3"/>
      <c r="M1013" s="3"/>
      <c r="N1013" s="3"/>
      <c r="O1013" s="3"/>
      <c r="P1013" s="25">
        <v>1228414060</v>
      </c>
      <c r="Q1013" s="26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160392963</v>
      </c>
      <c r="X1013" s="3">
        <v>586842204</v>
      </c>
      <c r="Y1013" s="3">
        <v>0</v>
      </c>
      <c r="Z1013" s="3">
        <v>0</v>
      </c>
      <c r="AA1013" s="3">
        <v>0</v>
      </c>
      <c r="AB1013" s="3"/>
      <c r="AC1013" s="27">
        <v>747235167</v>
      </c>
      <c r="AD1013" s="28">
        <v>481178893</v>
      </c>
      <c r="AE1013" s="135"/>
    </row>
    <row r="1014" spans="1:31" x14ac:dyDescent="0.25">
      <c r="A1014" s="29">
        <v>1002</v>
      </c>
      <c r="B1014" s="52"/>
      <c r="C1014" s="134" t="str">
        <f>VLOOKUP(D1014,[1]Hoja1!$A$2:$B$1115,2,0)</f>
        <v>73024</v>
      </c>
      <c r="D1014" s="22">
        <v>890702017</v>
      </c>
      <c r="E1014" s="22">
        <v>212473024</v>
      </c>
      <c r="F1014" s="52" t="s">
        <v>1114</v>
      </c>
      <c r="G1014" s="24">
        <v>0</v>
      </c>
      <c r="H1014" s="24">
        <v>0</v>
      </c>
      <c r="I1014" s="3">
        <v>62285292</v>
      </c>
      <c r="J1014" s="3">
        <v>81953399</v>
      </c>
      <c r="K1014" s="3"/>
      <c r="L1014" s="3"/>
      <c r="M1014" s="3"/>
      <c r="N1014" s="3"/>
      <c r="O1014" s="3"/>
      <c r="P1014" s="25">
        <v>144238691</v>
      </c>
      <c r="Q1014" s="26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15571323</v>
      </c>
      <c r="X1014" s="3">
        <v>81953399</v>
      </c>
      <c r="Y1014" s="3">
        <v>0</v>
      </c>
      <c r="Z1014" s="3">
        <v>0</v>
      </c>
      <c r="AA1014" s="3">
        <v>0</v>
      </c>
      <c r="AB1014" s="3"/>
      <c r="AC1014" s="27">
        <v>97524722</v>
      </c>
      <c r="AD1014" s="28">
        <v>46713969</v>
      </c>
      <c r="AE1014" s="135"/>
    </row>
    <row r="1015" spans="1:31" x14ac:dyDescent="0.25">
      <c r="A1015" s="20">
        <v>1003</v>
      </c>
      <c r="B1015" s="52"/>
      <c r="C1015" s="134" t="str">
        <f>VLOOKUP(D1015,[1]Hoja1!$A$2:$B$1115,2,0)</f>
        <v>73026</v>
      </c>
      <c r="D1015" s="22">
        <v>890700961</v>
      </c>
      <c r="E1015" s="22">
        <v>212673026</v>
      </c>
      <c r="F1015" s="52" t="s">
        <v>1115</v>
      </c>
      <c r="G1015" s="24">
        <v>0</v>
      </c>
      <c r="H1015" s="24">
        <v>0</v>
      </c>
      <c r="I1015" s="3">
        <v>139063616</v>
      </c>
      <c r="J1015" s="3">
        <v>140882632</v>
      </c>
      <c r="K1015" s="3"/>
      <c r="L1015" s="3"/>
      <c r="M1015" s="3"/>
      <c r="N1015" s="3"/>
      <c r="O1015" s="3"/>
      <c r="P1015" s="25">
        <v>279946248</v>
      </c>
      <c r="Q1015" s="26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34765905</v>
      </c>
      <c r="X1015" s="3">
        <v>140882632</v>
      </c>
      <c r="Y1015" s="3">
        <v>0</v>
      </c>
      <c r="Z1015" s="3">
        <v>0</v>
      </c>
      <c r="AA1015" s="3">
        <v>0</v>
      </c>
      <c r="AB1015" s="3"/>
      <c r="AC1015" s="27">
        <v>175648537</v>
      </c>
      <c r="AD1015" s="28">
        <v>104297711</v>
      </c>
      <c r="AE1015" s="135"/>
    </row>
    <row r="1016" spans="1:31" x14ac:dyDescent="0.25">
      <c r="A1016" s="29">
        <v>1004</v>
      </c>
      <c r="B1016" s="52"/>
      <c r="C1016" s="134" t="str">
        <f>VLOOKUP(D1016,[1]Hoja1!$A$2:$B$1115,2,0)</f>
        <v>73030</v>
      </c>
      <c r="D1016" s="22">
        <v>800100048</v>
      </c>
      <c r="E1016" s="22">
        <v>213073030</v>
      </c>
      <c r="F1016" s="52" t="s">
        <v>1116</v>
      </c>
      <c r="G1016" s="24">
        <v>0</v>
      </c>
      <c r="H1016" s="24">
        <v>0</v>
      </c>
      <c r="I1016" s="3">
        <v>86136496</v>
      </c>
      <c r="J1016" s="3">
        <v>80040030</v>
      </c>
      <c r="K1016" s="3"/>
      <c r="L1016" s="3"/>
      <c r="M1016" s="3"/>
      <c r="N1016" s="3"/>
      <c r="O1016" s="3"/>
      <c r="P1016" s="25">
        <v>166176526</v>
      </c>
      <c r="Q1016" s="26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21534123</v>
      </c>
      <c r="X1016" s="3">
        <v>80040030</v>
      </c>
      <c r="Y1016" s="3">
        <v>0</v>
      </c>
      <c r="Z1016" s="3">
        <v>0</v>
      </c>
      <c r="AA1016" s="3">
        <v>0</v>
      </c>
      <c r="AB1016" s="3"/>
      <c r="AC1016" s="27">
        <v>101574153</v>
      </c>
      <c r="AD1016" s="28">
        <v>64602373</v>
      </c>
      <c r="AE1016" s="135"/>
    </row>
    <row r="1017" spans="1:31" x14ac:dyDescent="0.25">
      <c r="A1017" s="20">
        <v>1005</v>
      </c>
      <c r="B1017" s="52"/>
      <c r="C1017" s="134" t="str">
        <f>VLOOKUP(D1017,[1]Hoja1!$A$2:$B$1115,2,0)</f>
        <v>73043</v>
      </c>
      <c r="D1017" s="22">
        <v>890702018</v>
      </c>
      <c r="E1017" s="22">
        <v>214373043</v>
      </c>
      <c r="F1017" s="52" t="s">
        <v>1117</v>
      </c>
      <c r="G1017" s="24">
        <v>0</v>
      </c>
      <c r="H1017" s="24">
        <v>0</v>
      </c>
      <c r="I1017" s="3">
        <v>218636716</v>
      </c>
      <c r="J1017" s="3">
        <v>210950235</v>
      </c>
      <c r="K1017" s="3"/>
      <c r="L1017" s="3"/>
      <c r="M1017" s="3"/>
      <c r="N1017" s="3"/>
      <c r="O1017" s="3"/>
      <c r="P1017" s="25">
        <v>429586951</v>
      </c>
      <c r="Q1017" s="26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54659178</v>
      </c>
      <c r="X1017" s="3">
        <v>210950235</v>
      </c>
      <c r="Y1017" s="3">
        <v>0</v>
      </c>
      <c r="Z1017" s="3">
        <v>0</v>
      </c>
      <c r="AA1017" s="3">
        <v>0</v>
      </c>
      <c r="AB1017" s="3"/>
      <c r="AC1017" s="27">
        <v>265609413</v>
      </c>
      <c r="AD1017" s="28">
        <v>163977538</v>
      </c>
      <c r="AE1017" s="135"/>
    </row>
    <row r="1018" spans="1:31" x14ac:dyDescent="0.25">
      <c r="A1018" s="29">
        <v>1006</v>
      </c>
      <c r="B1018" s="52"/>
      <c r="C1018" s="134" t="str">
        <f>VLOOKUP(D1018,[1]Hoja1!$A$2:$B$1115,2,0)</f>
        <v>73055</v>
      </c>
      <c r="D1018" s="22">
        <v>890700982</v>
      </c>
      <c r="E1018" s="22">
        <v>215573055</v>
      </c>
      <c r="F1018" s="52" t="s">
        <v>1118</v>
      </c>
      <c r="G1018" s="24">
        <v>0</v>
      </c>
      <c r="H1018" s="24">
        <v>0</v>
      </c>
      <c r="I1018" s="3">
        <v>213793744</v>
      </c>
      <c r="J1018" s="3">
        <v>211450704</v>
      </c>
      <c r="K1018" s="3"/>
      <c r="L1018" s="3"/>
      <c r="M1018" s="3"/>
      <c r="N1018" s="3"/>
      <c r="O1018" s="3"/>
      <c r="P1018" s="25">
        <v>425244448</v>
      </c>
      <c r="Q1018" s="26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53448435</v>
      </c>
      <c r="X1018" s="3">
        <v>211450704</v>
      </c>
      <c r="Y1018" s="3">
        <v>0</v>
      </c>
      <c r="Z1018" s="3">
        <v>0</v>
      </c>
      <c r="AA1018" s="3">
        <v>0</v>
      </c>
      <c r="AB1018" s="3"/>
      <c r="AC1018" s="27">
        <v>264899139</v>
      </c>
      <c r="AD1018" s="28">
        <v>160345309</v>
      </c>
      <c r="AE1018" s="135"/>
    </row>
    <row r="1019" spans="1:31" x14ac:dyDescent="0.25">
      <c r="A1019" s="20">
        <v>1007</v>
      </c>
      <c r="B1019" s="52"/>
      <c r="C1019" s="134" t="str">
        <f>VLOOKUP(D1019,[1]Hoja1!$A$2:$B$1115,2,0)</f>
        <v>73067</v>
      </c>
      <c r="D1019" s="22">
        <v>800100049</v>
      </c>
      <c r="E1019" s="22">
        <v>216773067</v>
      </c>
      <c r="F1019" s="52" t="s">
        <v>1119</v>
      </c>
      <c r="G1019" s="24">
        <v>0</v>
      </c>
      <c r="H1019" s="24">
        <v>0</v>
      </c>
      <c r="I1019" s="3">
        <v>689540464</v>
      </c>
      <c r="J1019" s="3">
        <v>630526173</v>
      </c>
      <c r="K1019" s="3"/>
      <c r="L1019" s="3"/>
      <c r="M1019" s="3"/>
      <c r="N1019" s="3"/>
      <c r="O1019" s="3"/>
      <c r="P1019" s="25">
        <v>1320066637</v>
      </c>
      <c r="Q1019" s="26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172385115</v>
      </c>
      <c r="X1019" s="3">
        <v>630526173</v>
      </c>
      <c r="Y1019" s="3">
        <v>0</v>
      </c>
      <c r="Z1019" s="3">
        <v>0</v>
      </c>
      <c r="AA1019" s="3">
        <v>0</v>
      </c>
      <c r="AB1019" s="3"/>
      <c r="AC1019" s="27">
        <v>802911288</v>
      </c>
      <c r="AD1019" s="28">
        <v>517155349</v>
      </c>
      <c r="AE1019" s="135"/>
    </row>
    <row r="1020" spans="1:31" x14ac:dyDescent="0.25">
      <c r="A1020" s="29">
        <v>1008</v>
      </c>
      <c r="B1020" s="52"/>
      <c r="C1020" s="134" t="str">
        <f>VLOOKUP(D1020,[1]Hoja1!$A$2:$B$1115,2,0)</f>
        <v>73124</v>
      </c>
      <c r="D1020" s="22">
        <v>890700859</v>
      </c>
      <c r="E1020" s="22">
        <v>212473124</v>
      </c>
      <c r="F1020" s="52" t="s">
        <v>1120</v>
      </c>
      <c r="G1020" s="24">
        <v>0</v>
      </c>
      <c r="H1020" s="24">
        <v>0</v>
      </c>
      <c r="I1020" s="3">
        <v>300796620</v>
      </c>
      <c r="J1020" s="3">
        <v>328852544</v>
      </c>
      <c r="K1020" s="3"/>
      <c r="L1020" s="3"/>
      <c r="M1020" s="3"/>
      <c r="N1020" s="3"/>
      <c r="O1020" s="3"/>
      <c r="P1020" s="25">
        <v>629649164</v>
      </c>
      <c r="Q1020" s="26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75199155</v>
      </c>
      <c r="X1020" s="3">
        <v>328852544</v>
      </c>
      <c r="Y1020" s="3">
        <v>0</v>
      </c>
      <c r="Z1020" s="3">
        <v>0</v>
      </c>
      <c r="AA1020" s="3">
        <v>0</v>
      </c>
      <c r="AB1020" s="3"/>
      <c r="AC1020" s="27">
        <v>404051699</v>
      </c>
      <c r="AD1020" s="28">
        <v>225597465</v>
      </c>
      <c r="AE1020" s="135"/>
    </row>
    <row r="1021" spans="1:31" x14ac:dyDescent="0.25">
      <c r="A1021" s="20">
        <v>1009</v>
      </c>
      <c r="B1021" s="52"/>
      <c r="C1021" s="134" t="str">
        <f>VLOOKUP(D1021,[1]Hoja1!$A$2:$B$1115,2,0)</f>
        <v>73148</v>
      </c>
      <c r="D1021" s="22">
        <v>800100050</v>
      </c>
      <c r="E1021" s="22">
        <v>214873148</v>
      </c>
      <c r="F1021" s="52" t="s">
        <v>1121</v>
      </c>
      <c r="G1021" s="24">
        <v>0</v>
      </c>
      <c r="H1021" s="24">
        <v>0</v>
      </c>
      <c r="I1021" s="3">
        <v>133645662</v>
      </c>
      <c r="J1021" s="3">
        <v>180868531</v>
      </c>
      <c r="K1021" s="3"/>
      <c r="L1021" s="3"/>
      <c r="M1021" s="3"/>
      <c r="N1021" s="3"/>
      <c r="O1021" s="3"/>
      <c r="P1021" s="25">
        <v>314514193</v>
      </c>
      <c r="Q1021" s="26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33411417</v>
      </c>
      <c r="X1021" s="3">
        <v>180868531</v>
      </c>
      <c r="Y1021" s="3">
        <v>0</v>
      </c>
      <c r="Z1021" s="3">
        <v>0</v>
      </c>
      <c r="AA1021" s="3">
        <v>0</v>
      </c>
      <c r="AB1021" s="3"/>
      <c r="AC1021" s="27">
        <v>214279948</v>
      </c>
      <c r="AD1021" s="28">
        <v>100234245</v>
      </c>
      <c r="AE1021" s="135"/>
    </row>
    <row r="1022" spans="1:31" x14ac:dyDescent="0.25">
      <c r="A1022" s="29">
        <v>1010</v>
      </c>
      <c r="B1022" s="52"/>
      <c r="C1022" s="134" t="str">
        <f>VLOOKUP(D1022,[1]Hoja1!$A$2:$B$1115,2,0)</f>
        <v>73152</v>
      </c>
      <c r="D1022" s="22">
        <v>890702021</v>
      </c>
      <c r="E1022" s="22">
        <v>215273152</v>
      </c>
      <c r="F1022" s="52" t="s">
        <v>1122</v>
      </c>
      <c r="G1022" s="24">
        <v>0</v>
      </c>
      <c r="H1022" s="24">
        <v>0</v>
      </c>
      <c r="I1022" s="3">
        <v>111688074</v>
      </c>
      <c r="J1022" s="3">
        <v>129879239</v>
      </c>
      <c r="K1022" s="3"/>
      <c r="L1022" s="3"/>
      <c r="M1022" s="3"/>
      <c r="N1022" s="3"/>
      <c r="O1022" s="3"/>
      <c r="P1022" s="25">
        <v>241567313</v>
      </c>
      <c r="Q1022" s="26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27922020</v>
      </c>
      <c r="X1022" s="3">
        <v>129879239</v>
      </c>
      <c r="Y1022" s="3">
        <v>0</v>
      </c>
      <c r="Z1022" s="3">
        <v>0</v>
      </c>
      <c r="AA1022" s="3">
        <v>0</v>
      </c>
      <c r="AB1022" s="3"/>
      <c r="AC1022" s="27">
        <v>157801259</v>
      </c>
      <c r="AD1022" s="28">
        <v>83766054</v>
      </c>
      <c r="AE1022" s="135"/>
    </row>
    <row r="1023" spans="1:31" x14ac:dyDescent="0.25">
      <c r="A1023" s="20">
        <v>1011</v>
      </c>
      <c r="B1023" s="52"/>
      <c r="C1023" s="134" t="str">
        <f>VLOOKUP(D1023,[1]Hoja1!$A$2:$B$1115,2,0)</f>
        <v>73168</v>
      </c>
      <c r="D1023" s="22">
        <v>800100053</v>
      </c>
      <c r="E1023" s="22">
        <v>216873168</v>
      </c>
      <c r="F1023" s="52" t="s">
        <v>1123</v>
      </c>
      <c r="G1023" s="24">
        <v>0</v>
      </c>
      <c r="H1023" s="24">
        <v>0</v>
      </c>
      <c r="I1023" s="3">
        <v>1164049248</v>
      </c>
      <c r="J1023" s="3">
        <v>1064487780</v>
      </c>
      <c r="K1023" s="3"/>
      <c r="L1023" s="3"/>
      <c r="M1023" s="3"/>
      <c r="N1023" s="3"/>
      <c r="O1023" s="3"/>
      <c r="P1023" s="25">
        <v>2228537028</v>
      </c>
      <c r="Q1023" s="26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291012312</v>
      </c>
      <c r="X1023" s="3">
        <v>1064487780</v>
      </c>
      <c r="Y1023" s="3">
        <v>0</v>
      </c>
      <c r="Z1023" s="3">
        <v>0</v>
      </c>
      <c r="AA1023" s="3">
        <v>0</v>
      </c>
      <c r="AB1023" s="3"/>
      <c r="AC1023" s="27">
        <v>1355500092</v>
      </c>
      <c r="AD1023" s="28">
        <v>873036936</v>
      </c>
      <c r="AE1023" s="135"/>
    </row>
    <row r="1024" spans="1:31" x14ac:dyDescent="0.25">
      <c r="A1024" s="29">
        <v>1012</v>
      </c>
      <c r="B1024" s="52"/>
      <c r="C1024" s="134" t="str">
        <f>VLOOKUP(D1024,[1]Hoja1!$A$2:$B$1115,2,0)</f>
        <v>73200</v>
      </c>
      <c r="D1024" s="22">
        <v>800100051</v>
      </c>
      <c r="E1024" s="22">
        <v>210073200</v>
      </c>
      <c r="F1024" s="52" t="s">
        <v>1124</v>
      </c>
      <c r="G1024" s="24">
        <v>0</v>
      </c>
      <c r="H1024" s="24">
        <v>0</v>
      </c>
      <c r="I1024" s="3">
        <v>133243508</v>
      </c>
      <c r="J1024" s="3">
        <v>160216484</v>
      </c>
      <c r="K1024" s="3"/>
      <c r="L1024" s="3"/>
      <c r="M1024" s="3"/>
      <c r="N1024" s="3"/>
      <c r="O1024" s="3"/>
      <c r="P1024" s="25">
        <v>293459992</v>
      </c>
      <c r="Q1024" s="26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33310878</v>
      </c>
      <c r="X1024" s="3">
        <v>160216484</v>
      </c>
      <c r="Y1024" s="3">
        <v>0</v>
      </c>
      <c r="Z1024" s="3">
        <v>0</v>
      </c>
      <c r="AA1024" s="3">
        <v>0</v>
      </c>
      <c r="AB1024" s="3"/>
      <c r="AC1024" s="27">
        <v>193527362</v>
      </c>
      <c r="AD1024" s="28">
        <v>99932630</v>
      </c>
      <c r="AE1024" s="135"/>
    </row>
    <row r="1025" spans="1:31" x14ac:dyDescent="0.25">
      <c r="A1025" s="20">
        <v>1013</v>
      </c>
      <c r="B1025" s="52"/>
      <c r="C1025" s="134" t="str">
        <f>VLOOKUP(D1025,[1]Hoja1!$A$2:$B$1115,2,0)</f>
        <v>73217</v>
      </c>
      <c r="D1025" s="22">
        <v>890702023</v>
      </c>
      <c r="E1025" s="22">
        <v>211773217</v>
      </c>
      <c r="F1025" s="52" t="s">
        <v>1125</v>
      </c>
      <c r="G1025" s="24">
        <v>0</v>
      </c>
      <c r="H1025" s="24">
        <v>0</v>
      </c>
      <c r="I1025" s="3">
        <v>715257968</v>
      </c>
      <c r="J1025" s="3">
        <v>701264883</v>
      </c>
      <c r="K1025" s="3"/>
      <c r="L1025" s="3"/>
      <c r="M1025" s="3"/>
      <c r="N1025" s="3"/>
      <c r="O1025" s="3"/>
      <c r="P1025" s="25">
        <v>1416522851</v>
      </c>
      <c r="Q1025" s="26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178814493</v>
      </c>
      <c r="X1025" s="3">
        <v>701264883</v>
      </c>
      <c r="Y1025" s="3">
        <v>0</v>
      </c>
      <c r="Z1025" s="3">
        <v>0</v>
      </c>
      <c r="AA1025" s="3">
        <v>0</v>
      </c>
      <c r="AB1025" s="3"/>
      <c r="AC1025" s="27">
        <v>880079376</v>
      </c>
      <c r="AD1025" s="28">
        <v>536443475</v>
      </c>
      <c r="AE1025" s="135"/>
    </row>
    <row r="1026" spans="1:31" x14ac:dyDescent="0.25">
      <c r="A1026" s="29">
        <v>1014</v>
      </c>
      <c r="B1026" s="52"/>
      <c r="C1026" s="134" t="str">
        <f>VLOOKUP(D1026,[1]Hoja1!$A$2:$B$1115,2,0)</f>
        <v>73226</v>
      </c>
      <c r="D1026" s="22">
        <v>800100052</v>
      </c>
      <c r="E1026" s="22">
        <v>212673226</v>
      </c>
      <c r="F1026" s="52" t="s">
        <v>1126</v>
      </c>
      <c r="G1026" s="24">
        <v>0</v>
      </c>
      <c r="H1026" s="24">
        <v>0</v>
      </c>
      <c r="I1026" s="3">
        <v>143180534</v>
      </c>
      <c r="J1026" s="3">
        <v>169993147</v>
      </c>
      <c r="K1026" s="3"/>
      <c r="L1026" s="3"/>
      <c r="M1026" s="3"/>
      <c r="N1026" s="3"/>
      <c r="O1026" s="3"/>
      <c r="P1026" s="25">
        <v>313173681</v>
      </c>
      <c r="Q1026" s="26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35795133</v>
      </c>
      <c r="X1026" s="3">
        <v>169993147</v>
      </c>
      <c r="Y1026" s="3">
        <v>0</v>
      </c>
      <c r="Z1026" s="3">
        <v>0</v>
      </c>
      <c r="AA1026" s="3">
        <v>0</v>
      </c>
      <c r="AB1026" s="3"/>
      <c r="AC1026" s="27">
        <v>205788280</v>
      </c>
      <c r="AD1026" s="28">
        <v>107385401</v>
      </c>
      <c r="AE1026" s="135"/>
    </row>
    <row r="1027" spans="1:31" x14ac:dyDescent="0.25">
      <c r="A1027" s="20">
        <v>1015</v>
      </c>
      <c r="B1027" s="52"/>
      <c r="C1027" s="134" t="str">
        <f>VLOOKUP(D1027,[1]Hoja1!$A$2:$B$1115,2,0)</f>
        <v>73236</v>
      </c>
      <c r="D1027" s="22">
        <v>890702026</v>
      </c>
      <c r="E1027" s="22">
        <v>213673236</v>
      </c>
      <c r="F1027" s="52" t="s">
        <v>1127</v>
      </c>
      <c r="G1027" s="24">
        <v>0</v>
      </c>
      <c r="H1027" s="24">
        <v>0</v>
      </c>
      <c r="I1027" s="3">
        <v>139194860</v>
      </c>
      <c r="J1027" s="3">
        <v>169334959</v>
      </c>
      <c r="K1027" s="3"/>
      <c r="L1027" s="3"/>
      <c r="M1027" s="3"/>
      <c r="N1027" s="3"/>
      <c r="O1027" s="3"/>
      <c r="P1027" s="25">
        <v>308529819</v>
      </c>
      <c r="Q1027" s="26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34798716</v>
      </c>
      <c r="X1027" s="3">
        <v>169334959</v>
      </c>
      <c r="Y1027" s="3">
        <v>0</v>
      </c>
      <c r="Z1027" s="3">
        <v>0</v>
      </c>
      <c r="AA1027" s="3">
        <v>0</v>
      </c>
      <c r="AB1027" s="3"/>
      <c r="AC1027" s="27">
        <v>204133675</v>
      </c>
      <c r="AD1027" s="28">
        <v>104396144</v>
      </c>
      <c r="AE1027" s="135"/>
    </row>
    <row r="1028" spans="1:31" x14ac:dyDescent="0.25">
      <c r="A1028" s="29">
        <v>1016</v>
      </c>
      <c r="B1028" s="52"/>
      <c r="C1028" s="134" t="str">
        <f>VLOOKUP(D1028,[1]Hoja1!$A$2:$B$1115,2,0)</f>
        <v>73268</v>
      </c>
      <c r="D1028" s="22">
        <v>890702027</v>
      </c>
      <c r="E1028" s="22">
        <v>216873268</v>
      </c>
      <c r="F1028" s="52" t="s">
        <v>1128</v>
      </c>
      <c r="G1028" s="24">
        <v>0</v>
      </c>
      <c r="H1028" s="24">
        <v>0</v>
      </c>
      <c r="I1028" s="3">
        <v>682040688</v>
      </c>
      <c r="J1028" s="3">
        <v>882853092</v>
      </c>
      <c r="K1028" s="3"/>
      <c r="L1028" s="3"/>
      <c r="M1028" s="3"/>
      <c r="N1028" s="3"/>
      <c r="O1028" s="3"/>
      <c r="P1028" s="25">
        <v>1564893780</v>
      </c>
      <c r="Q1028" s="26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170510172</v>
      </c>
      <c r="X1028" s="3">
        <v>882853092</v>
      </c>
      <c r="Y1028" s="3">
        <v>0</v>
      </c>
      <c r="Z1028" s="3">
        <v>0</v>
      </c>
      <c r="AA1028" s="3">
        <v>0</v>
      </c>
      <c r="AB1028" s="3"/>
      <c r="AC1028" s="27">
        <v>1053363264</v>
      </c>
      <c r="AD1028" s="28">
        <v>511530516</v>
      </c>
      <c r="AE1028" s="135"/>
    </row>
    <row r="1029" spans="1:31" x14ac:dyDescent="0.25">
      <c r="A1029" s="20">
        <v>1017</v>
      </c>
      <c r="B1029" s="52"/>
      <c r="C1029" s="134" t="str">
        <f>VLOOKUP(D1029,[1]Hoja1!$A$2:$B$1115,2,0)</f>
        <v>73270</v>
      </c>
      <c r="D1029" s="22">
        <v>800100054</v>
      </c>
      <c r="E1029" s="22">
        <v>217073270</v>
      </c>
      <c r="F1029" s="52" t="s">
        <v>1129</v>
      </c>
      <c r="G1029" s="24">
        <v>0</v>
      </c>
      <c r="H1029" s="24">
        <v>0</v>
      </c>
      <c r="I1029" s="3">
        <v>152637588</v>
      </c>
      <c r="J1029" s="3">
        <v>181233775</v>
      </c>
      <c r="K1029" s="3"/>
      <c r="L1029" s="3"/>
      <c r="M1029" s="3"/>
      <c r="N1029" s="3"/>
      <c r="O1029" s="3"/>
      <c r="P1029" s="25">
        <v>333871363</v>
      </c>
      <c r="Q1029" s="26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38159397</v>
      </c>
      <c r="X1029" s="3">
        <v>181233775</v>
      </c>
      <c r="Y1029" s="3">
        <v>0</v>
      </c>
      <c r="Z1029" s="3">
        <v>0</v>
      </c>
      <c r="AA1029" s="3">
        <v>0</v>
      </c>
      <c r="AB1029" s="3"/>
      <c r="AC1029" s="27">
        <v>219393172</v>
      </c>
      <c r="AD1029" s="28">
        <v>114478191</v>
      </c>
      <c r="AE1029" s="135"/>
    </row>
    <row r="1030" spans="1:31" x14ac:dyDescent="0.25">
      <c r="A1030" s="29">
        <v>1018</v>
      </c>
      <c r="B1030" s="52"/>
      <c r="C1030" s="134" t="str">
        <f>VLOOKUP(D1030,[1]Hoja1!$A$2:$B$1115,2,0)</f>
        <v>73275</v>
      </c>
      <c r="D1030" s="22">
        <v>800100055</v>
      </c>
      <c r="E1030" s="22">
        <v>217573275</v>
      </c>
      <c r="F1030" s="52" t="s">
        <v>1130</v>
      </c>
      <c r="G1030" s="24">
        <v>0</v>
      </c>
      <c r="H1030" s="24">
        <v>0</v>
      </c>
      <c r="I1030" s="3">
        <v>264104052</v>
      </c>
      <c r="J1030" s="3">
        <v>285406126</v>
      </c>
      <c r="K1030" s="3"/>
      <c r="L1030" s="3"/>
      <c r="M1030" s="3"/>
      <c r="N1030" s="3"/>
      <c r="O1030" s="3"/>
      <c r="P1030" s="25">
        <v>549510178</v>
      </c>
      <c r="Q1030" s="26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66026013</v>
      </c>
      <c r="X1030" s="3">
        <v>285406126</v>
      </c>
      <c r="Y1030" s="3">
        <v>0</v>
      </c>
      <c r="Z1030" s="3">
        <v>0</v>
      </c>
      <c r="AA1030" s="3">
        <v>0</v>
      </c>
      <c r="AB1030" s="3"/>
      <c r="AC1030" s="27">
        <v>351432139</v>
      </c>
      <c r="AD1030" s="28">
        <v>198078039</v>
      </c>
      <c r="AE1030" s="135"/>
    </row>
    <row r="1031" spans="1:31" x14ac:dyDescent="0.25">
      <c r="A1031" s="20">
        <v>1019</v>
      </c>
      <c r="B1031" s="52"/>
      <c r="C1031" s="134" t="str">
        <f>VLOOKUP(D1031,[1]Hoja1!$A$2:$B$1115,2,0)</f>
        <v>73283</v>
      </c>
      <c r="D1031" s="22">
        <v>800100056</v>
      </c>
      <c r="E1031" s="22">
        <v>218373283</v>
      </c>
      <c r="F1031" s="52" t="s">
        <v>1131</v>
      </c>
      <c r="G1031" s="24">
        <v>0</v>
      </c>
      <c r="H1031" s="24">
        <v>0</v>
      </c>
      <c r="I1031" s="3">
        <v>546489856</v>
      </c>
      <c r="J1031" s="3">
        <v>631849364</v>
      </c>
      <c r="K1031" s="3"/>
      <c r="L1031" s="3"/>
      <c r="M1031" s="3"/>
      <c r="N1031" s="3"/>
      <c r="O1031" s="3"/>
      <c r="P1031" s="25">
        <v>1178339220</v>
      </c>
      <c r="Q1031" s="26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136622463</v>
      </c>
      <c r="X1031" s="3">
        <v>631849364</v>
      </c>
      <c r="Y1031" s="3">
        <v>0</v>
      </c>
      <c r="Z1031" s="3">
        <v>0</v>
      </c>
      <c r="AA1031" s="3">
        <v>0</v>
      </c>
      <c r="AB1031" s="3"/>
      <c r="AC1031" s="27">
        <v>768471827</v>
      </c>
      <c r="AD1031" s="28">
        <v>409867393</v>
      </c>
      <c r="AE1031" s="135"/>
    </row>
    <row r="1032" spans="1:31" x14ac:dyDescent="0.25">
      <c r="A1032" s="29">
        <v>1020</v>
      </c>
      <c r="B1032" s="52"/>
      <c r="C1032" s="134" t="str">
        <f>VLOOKUP(D1032,[1]Hoja1!$A$2:$B$1115,2,0)</f>
        <v>73319</v>
      </c>
      <c r="D1032" s="22">
        <v>890702015</v>
      </c>
      <c r="E1032" s="22">
        <v>211973319</v>
      </c>
      <c r="F1032" s="52" t="s">
        <v>1132</v>
      </c>
      <c r="G1032" s="24">
        <v>0</v>
      </c>
      <c r="H1032" s="24">
        <v>0</v>
      </c>
      <c r="I1032" s="3">
        <v>430672648</v>
      </c>
      <c r="J1032" s="3">
        <v>518703929</v>
      </c>
      <c r="K1032" s="3"/>
      <c r="L1032" s="3"/>
      <c r="M1032" s="3"/>
      <c r="N1032" s="3"/>
      <c r="O1032" s="3"/>
      <c r="P1032" s="25">
        <v>949376577</v>
      </c>
      <c r="Q1032" s="26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107668161</v>
      </c>
      <c r="X1032" s="3">
        <v>518703929</v>
      </c>
      <c r="Y1032" s="3">
        <v>0</v>
      </c>
      <c r="Z1032" s="3">
        <v>0</v>
      </c>
      <c r="AA1032" s="3">
        <v>0</v>
      </c>
      <c r="AB1032" s="3"/>
      <c r="AC1032" s="27">
        <v>626372090</v>
      </c>
      <c r="AD1032" s="28">
        <v>323004487</v>
      </c>
      <c r="AE1032" s="135"/>
    </row>
    <row r="1033" spans="1:31" x14ac:dyDescent="0.25">
      <c r="A1033" s="20">
        <v>1021</v>
      </c>
      <c r="B1033" s="52"/>
      <c r="C1033" s="134" t="str">
        <f>VLOOKUP(D1033,[1]Hoja1!$A$2:$B$1115,2,0)</f>
        <v>73347</v>
      </c>
      <c r="D1033" s="22">
        <v>800100057</v>
      </c>
      <c r="E1033" s="22">
        <v>214773347</v>
      </c>
      <c r="F1033" s="52" t="s">
        <v>1133</v>
      </c>
      <c r="G1033" s="24">
        <v>0</v>
      </c>
      <c r="H1033" s="24">
        <v>0</v>
      </c>
      <c r="I1033" s="3">
        <v>104570988</v>
      </c>
      <c r="J1033" s="3">
        <v>129593725</v>
      </c>
      <c r="K1033" s="3"/>
      <c r="L1033" s="3"/>
      <c r="M1033" s="3"/>
      <c r="N1033" s="3"/>
      <c r="O1033" s="3"/>
      <c r="P1033" s="25">
        <v>234164713</v>
      </c>
      <c r="Q1033" s="26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26142747</v>
      </c>
      <c r="X1033" s="3">
        <v>129593725</v>
      </c>
      <c r="Y1033" s="3">
        <v>0</v>
      </c>
      <c r="Z1033" s="3">
        <v>0</v>
      </c>
      <c r="AA1033" s="3">
        <v>0</v>
      </c>
      <c r="AB1033" s="3"/>
      <c r="AC1033" s="27">
        <v>155736472</v>
      </c>
      <c r="AD1033" s="28">
        <v>78428241</v>
      </c>
      <c r="AE1033" s="135"/>
    </row>
    <row r="1034" spans="1:31" x14ac:dyDescent="0.25">
      <c r="A1034" s="29">
        <v>1022</v>
      </c>
      <c r="B1034" s="52"/>
      <c r="C1034" s="134" t="str">
        <f>VLOOKUP(D1034,[1]Hoja1!$A$2:$B$1115,2,0)</f>
        <v>73349</v>
      </c>
      <c r="D1034" s="22">
        <v>800100058</v>
      </c>
      <c r="E1034" s="22">
        <v>214973349</v>
      </c>
      <c r="F1034" s="52" t="s">
        <v>1134</v>
      </c>
      <c r="G1034" s="24">
        <v>0</v>
      </c>
      <c r="H1034" s="24">
        <v>0</v>
      </c>
      <c r="I1034" s="3">
        <v>256784912</v>
      </c>
      <c r="J1034" s="3">
        <v>285815403</v>
      </c>
      <c r="K1034" s="3"/>
      <c r="L1034" s="3"/>
      <c r="M1034" s="3"/>
      <c r="N1034" s="3"/>
      <c r="O1034" s="3"/>
      <c r="P1034" s="25">
        <v>542600315</v>
      </c>
      <c r="Q1034" s="26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64196229</v>
      </c>
      <c r="X1034" s="3">
        <v>285815403</v>
      </c>
      <c r="Y1034" s="3">
        <v>0</v>
      </c>
      <c r="Z1034" s="3">
        <v>0</v>
      </c>
      <c r="AA1034" s="3">
        <v>0</v>
      </c>
      <c r="AB1034" s="3"/>
      <c r="AC1034" s="27">
        <v>350011632</v>
      </c>
      <c r="AD1034" s="28">
        <v>192588683</v>
      </c>
      <c r="AE1034" s="135"/>
    </row>
    <row r="1035" spans="1:31" x14ac:dyDescent="0.25">
      <c r="A1035" s="20">
        <v>1023</v>
      </c>
      <c r="B1035" s="52"/>
      <c r="C1035" s="134" t="str">
        <f>VLOOKUP(D1035,[1]Hoja1!$A$2:$B$1115,2,0)</f>
        <v>73352</v>
      </c>
      <c r="D1035" s="22">
        <v>800100059</v>
      </c>
      <c r="E1035" s="22">
        <v>215273352</v>
      </c>
      <c r="F1035" s="52" t="s">
        <v>1135</v>
      </c>
      <c r="G1035" s="24">
        <v>0</v>
      </c>
      <c r="H1035" s="24">
        <v>0</v>
      </c>
      <c r="I1035" s="3">
        <v>208372400</v>
      </c>
      <c r="J1035" s="3">
        <v>230425332</v>
      </c>
      <c r="K1035" s="3"/>
      <c r="L1035" s="3"/>
      <c r="M1035" s="3"/>
      <c r="N1035" s="3"/>
      <c r="O1035" s="3"/>
      <c r="P1035" s="25">
        <v>438797732</v>
      </c>
      <c r="Q1035" s="26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52093101</v>
      </c>
      <c r="X1035" s="3">
        <v>230425332</v>
      </c>
      <c r="Y1035" s="3">
        <v>0</v>
      </c>
      <c r="Z1035" s="3">
        <v>0</v>
      </c>
      <c r="AA1035" s="3">
        <v>0</v>
      </c>
      <c r="AB1035" s="3"/>
      <c r="AC1035" s="27">
        <v>282518433</v>
      </c>
      <c r="AD1035" s="28">
        <v>156279299</v>
      </c>
      <c r="AE1035" s="135"/>
    </row>
    <row r="1036" spans="1:31" x14ac:dyDescent="0.25">
      <c r="A1036" s="29">
        <v>1024</v>
      </c>
      <c r="B1036" s="52"/>
      <c r="C1036" s="134" t="str">
        <f>VLOOKUP(D1036,[1]Hoja1!$A$2:$B$1115,2,0)</f>
        <v>73408</v>
      </c>
      <c r="D1036" s="22">
        <v>890702034</v>
      </c>
      <c r="E1036" s="22">
        <v>210873408</v>
      </c>
      <c r="F1036" s="52" t="s">
        <v>1136</v>
      </c>
      <c r="G1036" s="24">
        <v>0</v>
      </c>
      <c r="H1036" s="24">
        <v>0</v>
      </c>
      <c r="I1036" s="3">
        <v>280982788</v>
      </c>
      <c r="J1036" s="3">
        <v>272443651</v>
      </c>
      <c r="K1036" s="3"/>
      <c r="L1036" s="3"/>
      <c r="M1036" s="3"/>
      <c r="N1036" s="3"/>
      <c r="O1036" s="3"/>
      <c r="P1036" s="25">
        <v>553426439</v>
      </c>
      <c r="Q1036" s="26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70245696</v>
      </c>
      <c r="X1036" s="3">
        <v>272443651</v>
      </c>
      <c r="Y1036" s="3">
        <v>0</v>
      </c>
      <c r="Z1036" s="3">
        <v>0</v>
      </c>
      <c r="AA1036" s="3">
        <v>0</v>
      </c>
      <c r="AB1036" s="3"/>
      <c r="AC1036" s="27">
        <v>342689347</v>
      </c>
      <c r="AD1036" s="28">
        <v>210737092</v>
      </c>
      <c r="AE1036" s="135"/>
    </row>
    <row r="1037" spans="1:31" x14ac:dyDescent="0.25">
      <c r="A1037" s="20">
        <v>1025</v>
      </c>
      <c r="B1037" s="52"/>
      <c r="C1037" s="134" t="str">
        <f>VLOOKUP(D1037,[1]Hoja1!$A$2:$B$1115,2,0)</f>
        <v>73411</v>
      </c>
      <c r="D1037" s="22">
        <v>800100061</v>
      </c>
      <c r="E1037" s="22">
        <v>211173411</v>
      </c>
      <c r="F1037" s="52" t="s">
        <v>1137</v>
      </c>
      <c r="G1037" s="24">
        <v>0</v>
      </c>
      <c r="H1037" s="24">
        <v>0</v>
      </c>
      <c r="I1037" s="3">
        <v>596444072</v>
      </c>
      <c r="J1037" s="3">
        <v>652919313</v>
      </c>
      <c r="K1037" s="3"/>
      <c r="L1037" s="3"/>
      <c r="M1037" s="3"/>
      <c r="N1037" s="3"/>
      <c r="O1037" s="3"/>
      <c r="P1037" s="25">
        <v>1249363385</v>
      </c>
      <c r="Q1037" s="26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149111019</v>
      </c>
      <c r="X1037" s="3">
        <v>652919313</v>
      </c>
      <c r="Y1037" s="3">
        <v>0</v>
      </c>
      <c r="Z1037" s="3">
        <v>0</v>
      </c>
      <c r="AA1037" s="3">
        <v>0</v>
      </c>
      <c r="AB1037" s="3"/>
      <c r="AC1037" s="27">
        <v>802030332</v>
      </c>
      <c r="AD1037" s="28">
        <v>447333053</v>
      </c>
      <c r="AE1037" s="135"/>
    </row>
    <row r="1038" spans="1:31" x14ac:dyDescent="0.25">
      <c r="A1038" s="29">
        <v>1026</v>
      </c>
      <c r="B1038" s="52"/>
      <c r="C1038" s="134" t="str">
        <f>VLOOKUP(D1038,[1]Hoja1!$A$2:$B$1115,2,0)</f>
        <v>73443</v>
      </c>
      <c r="D1038" s="22">
        <v>890701342</v>
      </c>
      <c r="E1038" s="22">
        <v>214373443</v>
      </c>
      <c r="F1038" s="52" t="s">
        <v>1138</v>
      </c>
      <c r="G1038" s="24">
        <v>0</v>
      </c>
      <c r="H1038" s="24">
        <v>0</v>
      </c>
      <c r="I1038" s="3">
        <v>556344552</v>
      </c>
      <c r="J1038" s="3">
        <v>552714694</v>
      </c>
      <c r="K1038" s="3"/>
      <c r="L1038" s="3"/>
      <c r="M1038" s="3"/>
      <c r="N1038" s="3"/>
      <c r="O1038" s="3"/>
      <c r="P1038" s="25">
        <v>1109059246</v>
      </c>
      <c r="Q1038" s="26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139086138</v>
      </c>
      <c r="X1038" s="3">
        <v>305217480</v>
      </c>
      <c r="Y1038" s="3">
        <v>0</v>
      </c>
      <c r="Z1038" s="3">
        <v>0</v>
      </c>
      <c r="AA1038" s="3">
        <v>0</v>
      </c>
      <c r="AB1038" s="3"/>
      <c r="AC1038" s="27">
        <v>444303618</v>
      </c>
      <c r="AD1038" s="28">
        <v>664755628</v>
      </c>
      <c r="AE1038" s="135"/>
    </row>
    <row r="1039" spans="1:31" x14ac:dyDescent="0.25">
      <c r="A1039" s="20">
        <v>1027</v>
      </c>
      <c r="B1039" s="52"/>
      <c r="C1039" s="134" t="str">
        <f>VLOOKUP(D1039,[1]Hoja1!$A$2:$B$1115,2,0)</f>
        <v>73449</v>
      </c>
      <c r="D1039" s="22">
        <v>890701933</v>
      </c>
      <c r="E1039" s="22">
        <v>214973449</v>
      </c>
      <c r="F1039" s="52" t="s">
        <v>1139</v>
      </c>
      <c r="G1039" s="24">
        <v>0</v>
      </c>
      <c r="H1039" s="24">
        <v>0</v>
      </c>
      <c r="I1039" s="3">
        <v>456141424</v>
      </c>
      <c r="J1039" s="3">
        <v>570943743</v>
      </c>
      <c r="K1039" s="3"/>
      <c r="L1039" s="3"/>
      <c r="M1039" s="3"/>
      <c r="N1039" s="3"/>
      <c r="O1039" s="3"/>
      <c r="P1039" s="25">
        <v>1027085167</v>
      </c>
      <c r="Q1039" s="26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114035355</v>
      </c>
      <c r="X1039" s="3">
        <v>570943743</v>
      </c>
      <c r="Y1039" s="3">
        <v>0</v>
      </c>
      <c r="Z1039" s="3">
        <v>0</v>
      </c>
      <c r="AA1039" s="3">
        <v>0</v>
      </c>
      <c r="AB1039" s="3"/>
      <c r="AC1039" s="27">
        <v>684979098</v>
      </c>
      <c r="AD1039" s="28">
        <v>342106069</v>
      </c>
      <c r="AE1039" s="135"/>
    </row>
    <row r="1040" spans="1:31" x14ac:dyDescent="0.25">
      <c r="A1040" s="29">
        <v>1028</v>
      </c>
      <c r="B1040" s="52"/>
      <c r="C1040" s="134" t="str">
        <f>VLOOKUP(D1040,[1]Hoja1!$A$2:$B$1115,2,0)</f>
        <v>73461</v>
      </c>
      <c r="D1040" s="22">
        <v>800010350</v>
      </c>
      <c r="E1040" s="22">
        <v>216173461</v>
      </c>
      <c r="F1040" s="52" t="s">
        <v>1140</v>
      </c>
      <c r="G1040" s="24">
        <v>0</v>
      </c>
      <c r="H1040" s="24">
        <v>0</v>
      </c>
      <c r="I1040" s="3">
        <v>56333756</v>
      </c>
      <c r="J1040" s="3">
        <v>66975471</v>
      </c>
      <c r="K1040" s="3"/>
      <c r="L1040" s="3"/>
      <c r="M1040" s="3"/>
      <c r="N1040" s="3"/>
      <c r="O1040" s="3"/>
      <c r="P1040" s="25">
        <v>123309227</v>
      </c>
      <c r="Q1040" s="26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14083440</v>
      </c>
      <c r="X1040" s="3">
        <v>66975471</v>
      </c>
      <c r="Y1040" s="3">
        <v>0</v>
      </c>
      <c r="Z1040" s="3">
        <v>0</v>
      </c>
      <c r="AA1040" s="3">
        <v>0</v>
      </c>
      <c r="AB1040" s="3"/>
      <c r="AC1040" s="27">
        <v>81058911</v>
      </c>
      <c r="AD1040" s="28">
        <v>42250316</v>
      </c>
      <c r="AE1040" s="135"/>
    </row>
    <row r="1041" spans="1:31" x14ac:dyDescent="0.25">
      <c r="A1041" s="20">
        <v>1029</v>
      </c>
      <c r="B1041" s="52"/>
      <c r="C1041" s="134" t="str">
        <f>VLOOKUP(D1041,[1]Hoja1!$A$2:$B$1115,2,0)</f>
        <v>73483</v>
      </c>
      <c r="D1041" s="22">
        <v>800100134</v>
      </c>
      <c r="E1041" s="22">
        <v>218373483</v>
      </c>
      <c r="F1041" s="52" t="s">
        <v>1141</v>
      </c>
      <c r="G1041" s="24">
        <v>0</v>
      </c>
      <c r="H1041" s="24">
        <v>0</v>
      </c>
      <c r="I1041" s="3">
        <v>267194652</v>
      </c>
      <c r="J1041" s="3">
        <v>251717121</v>
      </c>
      <c r="K1041" s="3"/>
      <c r="L1041" s="3"/>
      <c r="M1041" s="3"/>
      <c r="N1041" s="3"/>
      <c r="O1041" s="3"/>
      <c r="P1041" s="25">
        <v>518911773</v>
      </c>
      <c r="Q1041" s="26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66798663</v>
      </c>
      <c r="X1041" s="3">
        <v>251717121</v>
      </c>
      <c r="Y1041" s="3">
        <v>0</v>
      </c>
      <c r="Z1041" s="3">
        <v>0</v>
      </c>
      <c r="AA1041" s="3">
        <v>0</v>
      </c>
      <c r="AB1041" s="3"/>
      <c r="AC1041" s="27">
        <v>318515784</v>
      </c>
      <c r="AD1041" s="28">
        <v>200395989</v>
      </c>
      <c r="AE1041" s="135"/>
    </row>
    <row r="1042" spans="1:31" x14ac:dyDescent="0.25">
      <c r="A1042" s="29">
        <v>1030</v>
      </c>
      <c r="B1042" s="52"/>
      <c r="C1042" s="134" t="str">
        <f>VLOOKUP(D1042,[1]Hoja1!$A$2:$B$1115,2,0)</f>
        <v>73504</v>
      </c>
      <c r="D1042" s="22">
        <v>890700942</v>
      </c>
      <c r="E1042" s="22">
        <v>210473504</v>
      </c>
      <c r="F1042" s="52" t="s">
        <v>1142</v>
      </c>
      <c r="G1042" s="24">
        <v>0</v>
      </c>
      <c r="H1042" s="24">
        <v>0</v>
      </c>
      <c r="I1042" s="3">
        <v>684095320</v>
      </c>
      <c r="J1042" s="3">
        <v>705219661</v>
      </c>
      <c r="K1042" s="3"/>
      <c r="L1042" s="3"/>
      <c r="M1042" s="3"/>
      <c r="N1042" s="3"/>
      <c r="O1042" s="3"/>
      <c r="P1042" s="25">
        <v>1389314981</v>
      </c>
      <c r="Q1042" s="26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171023829</v>
      </c>
      <c r="X1042" s="3">
        <v>705219661</v>
      </c>
      <c r="Y1042" s="3">
        <v>0</v>
      </c>
      <c r="Z1042" s="3">
        <v>0</v>
      </c>
      <c r="AA1042" s="3">
        <v>0</v>
      </c>
      <c r="AB1042" s="3"/>
      <c r="AC1042" s="27">
        <v>876243490</v>
      </c>
      <c r="AD1042" s="28">
        <v>513071491</v>
      </c>
      <c r="AE1042" s="135"/>
    </row>
    <row r="1043" spans="1:31" x14ac:dyDescent="0.25">
      <c r="A1043" s="20">
        <v>1031</v>
      </c>
      <c r="B1043" s="52"/>
      <c r="C1043" s="134" t="str">
        <f>VLOOKUP(D1043,[1]Hoja1!$A$2:$B$1115,2,0)</f>
        <v>73520</v>
      </c>
      <c r="D1043" s="22">
        <v>809002637</v>
      </c>
      <c r="E1043" s="22">
        <v>212073520</v>
      </c>
      <c r="F1043" s="52" t="s">
        <v>1143</v>
      </c>
      <c r="G1043" s="24">
        <v>0</v>
      </c>
      <c r="H1043" s="24">
        <v>0</v>
      </c>
      <c r="I1043" s="3">
        <v>155815254</v>
      </c>
      <c r="J1043" s="3">
        <v>164492651</v>
      </c>
      <c r="K1043" s="3"/>
      <c r="L1043" s="3"/>
      <c r="M1043" s="3"/>
      <c r="N1043" s="3"/>
      <c r="O1043" s="3"/>
      <c r="P1043" s="25">
        <v>320307905</v>
      </c>
      <c r="Q1043" s="26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38953815</v>
      </c>
      <c r="X1043" s="3">
        <v>164492651</v>
      </c>
      <c r="Y1043" s="3">
        <v>0</v>
      </c>
      <c r="Z1043" s="3">
        <v>0</v>
      </c>
      <c r="AA1043" s="3">
        <v>0</v>
      </c>
      <c r="AB1043" s="3"/>
      <c r="AC1043" s="27">
        <v>203446466</v>
      </c>
      <c r="AD1043" s="28">
        <v>116861439</v>
      </c>
      <c r="AE1043" s="135"/>
    </row>
    <row r="1044" spans="1:31" x14ac:dyDescent="0.25">
      <c r="A1044" s="29">
        <v>1032</v>
      </c>
      <c r="B1044" s="52"/>
      <c r="C1044" s="134" t="str">
        <f>VLOOKUP(D1044,[1]Hoja1!$A$2:$B$1115,2,0)</f>
        <v>73547</v>
      </c>
      <c r="D1044" s="22">
        <v>800100136</v>
      </c>
      <c r="E1044" s="22">
        <v>214773547</v>
      </c>
      <c r="F1044" s="52" t="s">
        <v>1144</v>
      </c>
      <c r="G1044" s="24">
        <v>0</v>
      </c>
      <c r="H1044" s="24">
        <v>0</v>
      </c>
      <c r="I1044" s="3">
        <v>95877160</v>
      </c>
      <c r="J1044" s="3">
        <v>103808849</v>
      </c>
      <c r="K1044" s="3"/>
      <c r="L1044" s="3"/>
      <c r="M1044" s="3"/>
      <c r="N1044" s="3"/>
      <c r="O1044" s="3"/>
      <c r="P1044" s="25">
        <v>199686009</v>
      </c>
      <c r="Q1044" s="26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23969289</v>
      </c>
      <c r="X1044" s="3">
        <v>103808849</v>
      </c>
      <c r="Y1044" s="3">
        <v>0</v>
      </c>
      <c r="Z1044" s="3">
        <v>0</v>
      </c>
      <c r="AA1044" s="3">
        <v>0</v>
      </c>
      <c r="AB1044" s="3"/>
      <c r="AC1044" s="27">
        <v>127778138</v>
      </c>
      <c r="AD1044" s="28">
        <v>71907871</v>
      </c>
      <c r="AE1044" s="135"/>
    </row>
    <row r="1045" spans="1:31" x14ac:dyDescent="0.25">
      <c r="A1045" s="20">
        <v>1033</v>
      </c>
      <c r="B1045" s="52"/>
      <c r="C1045" s="134" t="str">
        <f>VLOOKUP(D1045,[1]Hoja1!$A$2:$B$1115,2,0)</f>
        <v>73555</v>
      </c>
      <c r="D1045" s="22">
        <v>800100137</v>
      </c>
      <c r="E1045" s="22">
        <v>215573555</v>
      </c>
      <c r="F1045" s="52" t="s">
        <v>1145</v>
      </c>
      <c r="G1045" s="24">
        <v>0</v>
      </c>
      <c r="H1045" s="24">
        <v>0</v>
      </c>
      <c r="I1045" s="3">
        <v>1000446336</v>
      </c>
      <c r="J1045" s="3">
        <v>909950142</v>
      </c>
      <c r="K1045" s="3"/>
      <c r="L1045" s="3"/>
      <c r="M1045" s="3"/>
      <c r="N1045" s="3"/>
      <c r="O1045" s="3"/>
      <c r="P1045" s="25">
        <v>1910396478</v>
      </c>
      <c r="Q1045" s="26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250111584</v>
      </c>
      <c r="X1045" s="3">
        <v>909950142</v>
      </c>
      <c r="Y1045" s="3">
        <v>0</v>
      </c>
      <c r="Z1045" s="3">
        <v>0</v>
      </c>
      <c r="AA1045" s="3">
        <v>0</v>
      </c>
      <c r="AB1045" s="3"/>
      <c r="AC1045" s="27">
        <v>1160061726</v>
      </c>
      <c r="AD1045" s="28">
        <v>750334752</v>
      </c>
      <c r="AE1045" s="135"/>
    </row>
    <row r="1046" spans="1:31" x14ac:dyDescent="0.25">
      <c r="A1046" s="29">
        <v>1034</v>
      </c>
      <c r="B1046" s="52"/>
      <c r="C1046" s="134" t="str">
        <f>VLOOKUP(D1046,[1]Hoja1!$A$2:$B$1115,2,0)</f>
        <v>73563</v>
      </c>
      <c r="D1046" s="22">
        <v>890702038</v>
      </c>
      <c r="E1046" s="22">
        <v>216373563</v>
      </c>
      <c r="F1046" s="52" t="s">
        <v>1146</v>
      </c>
      <c r="G1046" s="24">
        <v>0</v>
      </c>
      <c r="H1046" s="24">
        <v>0</v>
      </c>
      <c r="I1046" s="3">
        <v>153623760</v>
      </c>
      <c r="J1046" s="3">
        <v>159574822</v>
      </c>
      <c r="K1046" s="3"/>
      <c r="L1046" s="3"/>
      <c r="M1046" s="3"/>
      <c r="N1046" s="3"/>
      <c r="O1046" s="3"/>
      <c r="P1046" s="25">
        <v>313198582</v>
      </c>
      <c r="Q1046" s="26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38405940</v>
      </c>
      <c r="X1046" s="3">
        <v>159574822</v>
      </c>
      <c r="Y1046" s="3">
        <v>0</v>
      </c>
      <c r="Z1046" s="3">
        <v>0</v>
      </c>
      <c r="AA1046" s="3">
        <v>0</v>
      </c>
      <c r="AB1046" s="3"/>
      <c r="AC1046" s="27">
        <v>197980762</v>
      </c>
      <c r="AD1046" s="28">
        <v>115217820</v>
      </c>
      <c r="AE1046" s="135"/>
    </row>
    <row r="1047" spans="1:31" x14ac:dyDescent="0.25">
      <c r="A1047" s="20">
        <v>1035</v>
      </c>
      <c r="B1047" s="52"/>
      <c r="C1047" s="134" t="str">
        <f>VLOOKUP(D1047,[1]Hoja1!$A$2:$B$1115,2,0)</f>
        <v>73585</v>
      </c>
      <c r="D1047" s="22">
        <v>890701077</v>
      </c>
      <c r="E1047" s="22">
        <v>218573585</v>
      </c>
      <c r="F1047" s="52" t="s">
        <v>1147</v>
      </c>
      <c r="G1047" s="24">
        <v>0</v>
      </c>
      <c r="H1047" s="24">
        <v>0</v>
      </c>
      <c r="I1047" s="3">
        <v>296409692</v>
      </c>
      <c r="J1047" s="3">
        <v>354493445</v>
      </c>
      <c r="K1047" s="3"/>
      <c r="L1047" s="3"/>
      <c r="M1047" s="3"/>
      <c r="N1047" s="3"/>
      <c r="O1047" s="3"/>
      <c r="P1047" s="25">
        <v>650903137</v>
      </c>
      <c r="Q1047" s="26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74102424</v>
      </c>
      <c r="X1047" s="3">
        <v>354493445</v>
      </c>
      <c r="Y1047" s="3">
        <v>0</v>
      </c>
      <c r="Z1047" s="3">
        <v>0</v>
      </c>
      <c r="AA1047" s="3">
        <v>0</v>
      </c>
      <c r="AB1047" s="3"/>
      <c r="AC1047" s="27">
        <v>428595869</v>
      </c>
      <c r="AD1047" s="28">
        <v>222307268</v>
      </c>
      <c r="AE1047" s="135"/>
    </row>
    <row r="1048" spans="1:31" x14ac:dyDescent="0.25">
      <c r="A1048" s="29">
        <v>1036</v>
      </c>
      <c r="B1048" s="52"/>
      <c r="C1048" s="134" t="str">
        <f>VLOOKUP(D1048,[1]Hoja1!$A$2:$B$1115,2,0)</f>
        <v>73616</v>
      </c>
      <c r="D1048" s="22">
        <v>890702040</v>
      </c>
      <c r="E1048" s="22">
        <v>211673616</v>
      </c>
      <c r="F1048" s="52" t="s">
        <v>1148</v>
      </c>
      <c r="G1048" s="24">
        <v>0</v>
      </c>
      <c r="H1048" s="24">
        <v>0</v>
      </c>
      <c r="I1048" s="3">
        <v>685465704</v>
      </c>
      <c r="J1048" s="3">
        <v>685215778</v>
      </c>
      <c r="K1048" s="3"/>
      <c r="L1048" s="3"/>
      <c r="M1048" s="3"/>
      <c r="N1048" s="3"/>
      <c r="O1048" s="3"/>
      <c r="P1048" s="25">
        <v>1370681482</v>
      </c>
      <c r="Q1048" s="26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171366426</v>
      </c>
      <c r="X1048" s="3">
        <v>685215778</v>
      </c>
      <c r="Y1048" s="3">
        <v>0</v>
      </c>
      <c r="Z1048" s="3">
        <v>0</v>
      </c>
      <c r="AA1048" s="3">
        <v>0</v>
      </c>
      <c r="AB1048" s="3"/>
      <c r="AC1048" s="27">
        <v>856582204</v>
      </c>
      <c r="AD1048" s="28">
        <v>514099278</v>
      </c>
      <c r="AE1048" s="135"/>
    </row>
    <row r="1049" spans="1:31" x14ac:dyDescent="0.25">
      <c r="A1049" s="20">
        <v>1037</v>
      </c>
      <c r="B1049" s="52"/>
      <c r="C1049" s="134" t="str">
        <f>VLOOKUP(D1049,[1]Hoja1!$A$2:$B$1115,2,0)</f>
        <v>73622</v>
      </c>
      <c r="D1049" s="22">
        <v>890700911</v>
      </c>
      <c r="E1049" s="22">
        <v>212273622</v>
      </c>
      <c r="F1049" s="52" t="s">
        <v>1149</v>
      </c>
      <c r="G1049" s="24">
        <v>0</v>
      </c>
      <c r="H1049" s="24">
        <v>0</v>
      </c>
      <c r="I1049" s="3">
        <v>101384826</v>
      </c>
      <c r="J1049" s="3">
        <v>125766333</v>
      </c>
      <c r="K1049" s="3"/>
      <c r="L1049" s="3"/>
      <c r="M1049" s="3"/>
      <c r="N1049" s="3"/>
      <c r="O1049" s="3"/>
      <c r="P1049" s="25">
        <v>227151159</v>
      </c>
      <c r="Q1049" s="26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25346208</v>
      </c>
      <c r="X1049" s="3">
        <v>125766333</v>
      </c>
      <c r="Y1049" s="3">
        <v>0</v>
      </c>
      <c r="Z1049" s="3">
        <v>0</v>
      </c>
      <c r="AA1049" s="3">
        <v>0</v>
      </c>
      <c r="AB1049" s="3"/>
      <c r="AC1049" s="27">
        <v>151112541</v>
      </c>
      <c r="AD1049" s="28">
        <v>76038618</v>
      </c>
      <c r="AE1049" s="135"/>
    </row>
    <row r="1050" spans="1:31" x14ac:dyDescent="0.25">
      <c r="A1050" s="29">
        <v>1038</v>
      </c>
      <c r="B1050" s="52"/>
      <c r="C1050" s="134" t="str">
        <f>VLOOKUP(D1050,[1]Hoja1!$A$2:$B$1115,2,0)</f>
        <v>73624</v>
      </c>
      <c r="D1050" s="22">
        <v>800100138</v>
      </c>
      <c r="E1050" s="22">
        <v>212473624</v>
      </c>
      <c r="F1050" s="52" t="s">
        <v>1150</v>
      </c>
      <c r="G1050" s="24">
        <v>0</v>
      </c>
      <c r="H1050" s="24">
        <v>0</v>
      </c>
      <c r="I1050" s="3">
        <v>514896200</v>
      </c>
      <c r="J1050" s="3">
        <v>506418407</v>
      </c>
      <c r="K1050" s="3"/>
      <c r="L1050" s="3"/>
      <c r="M1050" s="3"/>
      <c r="N1050" s="3"/>
      <c r="O1050" s="3"/>
      <c r="P1050" s="25">
        <v>1021314607</v>
      </c>
      <c r="Q1050" s="26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128724051</v>
      </c>
      <c r="X1050" s="3">
        <v>506418407</v>
      </c>
      <c r="Y1050" s="3">
        <v>0</v>
      </c>
      <c r="Z1050" s="3">
        <v>0</v>
      </c>
      <c r="AA1050" s="3">
        <v>0</v>
      </c>
      <c r="AB1050" s="3"/>
      <c r="AC1050" s="27">
        <v>635142458</v>
      </c>
      <c r="AD1050" s="28">
        <v>386172149</v>
      </c>
      <c r="AE1050" s="135"/>
    </row>
    <row r="1051" spans="1:31" x14ac:dyDescent="0.25">
      <c r="A1051" s="20">
        <v>1039</v>
      </c>
      <c r="B1051" s="52"/>
      <c r="C1051" s="134" t="str">
        <f>VLOOKUP(D1051,[1]Hoja1!$A$2:$B$1115,2,0)</f>
        <v>73671</v>
      </c>
      <c r="D1051" s="22">
        <v>800100140</v>
      </c>
      <c r="E1051" s="22">
        <v>217173671</v>
      </c>
      <c r="F1051" s="52" t="s">
        <v>1151</v>
      </c>
      <c r="G1051" s="24">
        <v>0</v>
      </c>
      <c r="H1051" s="24">
        <v>0</v>
      </c>
      <c r="I1051" s="3">
        <v>219215500</v>
      </c>
      <c r="J1051" s="3">
        <v>258835356</v>
      </c>
      <c r="K1051" s="3"/>
      <c r="L1051" s="3"/>
      <c r="M1051" s="3"/>
      <c r="N1051" s="3"/>
      <c r="O1051" s="3"/>
      <c r="P1051" s="25">
        <v>478050856</v>
      </c>
      <c r="Q1051" s="26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54803874</v>
      </c>
      <c r="X1051" s="3">
        <v>258835356</v>
      </c>
      <c r="Y1051" s="3">
        <v>0</v>
      </c>
      <c r="Z1051" s="3">
        <v>0</v>
      </c>
      <c r="AA1051" s="3">
        <v>0</v>
      </c>
      <c r="AB1051" s="3"/>
      <c r="AC1051" s="27">
        <v>313639230</v>
      </c>
      <c r="AD1051" s="28">
        <v>164411626</v>
      </c>
      <c r="AE1051" s="135"/>
    </row>
    <row r="1052" spans="1:31" x14ac:dyDescent="0.25">
      <c r="A1052" s="29">
        <v>1040</v>
      </c>
      <c r="B1052" s="52"/>
      <c r="C1052" s="134" t="str">
        <f>VLOOKUP(D1052,[1]Hoja1!$A$2:$B$1115,2,0)</f>
        <v>73675</v>
      </c>
      <c r="D1052" s="22">
        <v>800100141</v>
      </c>
      <c r="E1052" s="22">
        <v>217573675</v>
      </c>
      <c r="F1052" s="52" t="s">
        <v>1152</v>
      </c>
      <c r="G1052" s="24">
        <v>0</v>
      </c>
      <c r="H1052" s="24">
        <v>0</v>
      </c>
      <c r="I1052" s="3">
        <v>337730668</v>
      </c>
      <c r="J1052" s="3">
        <v>317454308</v>
      </c>
      <c r="K1052" s="3"/>
      <c r="L1052" s="3"/>
      <c r="M1052" s="3"/>
      <c r="N1052" s="3"/>
      <c r="O1052" s="3"/>
      <c r="P1052" s="25">
        <v>655184976</v>
      </c>
      <c r="Q1052" s="26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84432666</v>
      </c>
      <c r="X1052" s="3">
        <v>317454308</v>
      </c>
      <c r="Y1052" s="3">
        <v>0</v>
      </c>
      <c r="Z1052" s="3">
        <v>0</v>
      </c>
      <c r="AA1052" s="3">
        <v>0</v>
      </c>
      <c r="AB1052" s="3"/>
      <c r="AC1052" s="27">
        <v>401886974</v>
      </c>
      <c r="AD1052" s="28">
        <v>253298002</v>
      </c>
      <c r="AE1052" s="135"/>
    </row>
    <row r="1053" spans="1:31" x14ac:dyDescent="0.25">
      <c r="A1053" s="20">
        <v>1041</v>
      </c>
      <c r="B1053" s="52"/>
      <c r="C1053" s="134" t="str">
        <f>VLOOKUP(D1053,[1]Hoja1!$A$2:$B$1115,2,0)</f>
        <v>73678</v>
      </c>
      <c r="D1053" s="22">
        <v>890700842</v>
      </c>
      <c r="E1053" s="22">
        <v>217873678</v>
      </c>
      <c r="F1053" s="52" t="s">
        <v>360</v>
      </c>
      <c r="G1053" s="24">
        <v>0</v>
      </c>
      <c r="H1053" s="24">
        <v>0</v>
      </c>
      <c r="I1053" s="3">
        <v>227513704</v>
      </c>
      <c r="J1053" s="3">
        <v>265609965</v>
      </c>
      <c r="K1053" s="3"/>
      <c r="L1053" s="3"/>
      <c r="M1053" s="3"/>
      <c r="N1053" s="3"/>
      <c r="O1053" s="3"/>
      <c r="P1053" s="25">
        <v>493123669</v>
      </c>
      <c r="Q1053" s="26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56878425</v>
      </c>
      <c r="X1053" s="3">
        <v>265609965</v>
      </c>
      <c r="Y1053" s="3">
        <v>0</v>
      </c>
      <c r="Z1053" s="3">
        <v>0</v>
      </c>
      <c r="AA1053" s="3">
        <v>0</v>
      </c>
      <c r="AB1053" s="3"/>
      <c r="AC1053" s="27">
        <v>322488390</v>
      </c>
      <c r="AD1053" s="28">
        <v>170635279</v>
      </c>
      <c r="AE1053" s="135"/>
    </row>
    <row r="1054" spans="1:31" x14ac:dyDescent="0.25">
      <c r="A1054" s="29">
        <v>1042</v>
      </c>
      <c r="B1054" s="52"/>
      <c r="C1054" s="134" t="str">
        <f>VLOOKUP(D1054,[1]Hoja1!$A$2:$B$1115,2,0)</f>
        <v>73686</v>
      </c>
      <c r="D1054" s="22">
        <v>890072044</v>
      </c>
      <c r="E1054" s="22">
        <v>218673686</v>
      </c>
      <c r="F1054" s="52" t="s">
        <v>1153</v>
      </c>
      <c r="G1054" s="24">
        <v>0</v>
      </c>
      <c r="H1054" s="24">
        <v>0</v>
      </c>
      <c r="I1054" s="3">
        <v>98068074</v>
      </c>
      <c r="J1054" s="3">
        <v>126102243</v>
      </c>
      <c r="K1054" s="3"/>
      <c r="L1054" s="3"/>
      <c r="M1054" s="3"/>
      <c r="N1054" s="3"/>
      <c r="O1054" s="3"/>
      <c r="P1054" s="25">
        <v>224170317</v>
      </c>
      <c r="Q1054" s="26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24517020</v>
      </c>
      <c r="X1054" s="3">
        <v>126102243</v>
      </c>
      <c r="Y1054" s="3">
        <v>0</v>
      </c>
      <c r="Z1054" s="3">
        <v>0</v>
      </c>
      <c r="AA1054" s="3">
        <v>0</v>
      </c>
      <c r="AB1054" s="3"/>
      <c r="AC1054" s="27">
        <v>150619263</v>
      </c>
      <c r="AD1054" s="28">
        <v>73551054</v>
      </c>
      <c r="AE1054" s="135"/>
    </row>
    <row r="1055" spans="1:31" x14ac:dyDescent="0.25">
      <c r="A1055" s="20">
        <v>1043</v>
      </c>
      <c r="B1055" s="52"/>
      <c r="C1055" s="134" t="str">
        <f>VLOOKUP(D1055,[1]Hoja1!$A$2:$B$1115,2,0)</f>
        <v>73770</v>
      </c>
      <c r="D1055" s="22">
        <v>890700978</v>
      </c>
      <c r="E1055" s="22">
        <v>217073770</v>
      </c>
      <c r="F1055" s="52" t="s">
        <v>640</v>
      </c>
      <c r="G1055" s="24">
        <v>0</v>
      </c>
      <c r="H1055" s="24">
        <v>0</v>
      </c>
      <c r="I1055" s="3">
        <v>52285281</v>
      </c>
      <c r="J1055" s="3">
        <v>54479168</v>
      </c>
      <c r="K1055" s="3"/>
      <c r="L1055" s="3"/>
      <c r="M1055" s="3"/>
      <c r="N1055" s="3"/>
      <c r="O1055" s="3"/>
      <c r="P1055" s="25">
        <v>106764449</v>
      </c>
      <c r="Q1055" s="26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13071321</v>
      </c>
      <c r="X1055" s="3">
        <v>54479168</v>
      </c>
      <c r="Y1055" s="3">
        <v>0</v>
      </c>
      <c r="Z1055" s="3">
        <v>0</v>
      </c>
      <c r="AA1055" s="3">
        <v>0</v>
      </c>
      <c r="AB1055" s="3"/>
      <c r="AC1055" s="27">
        <v>67550489</v>
      </c>
      <c r="AD1055" s="28">
        <v>39213960</v>
      </c>
      <c r="AE1055" s="135"/>
    </row>
    <row r="1056" spans="1:31" x14ac:dyDescent="0.25">
      <c r="A1056" s="29">
        <v>1044</v>
      </c>
      <c r="B1056" s="52"/>
      <c r="C1056" s="134" t="str">
        <f>VLOOKUP(D1056,[1]Hoja1!$A$2:$B$1115,2,0)</f>
        <v>73854</v>
      </c>
      <c r="D1056" s="22">
        <v>800100143</v>
      </c>
      <c r="E1056" s="22">
        <v>215473854</v>
      </c>
      <c r="F1056" s="52" t="s">
        <v>1154</v>
      </c>
      <c r="G1056" s="24">
        <v>0</v>
      </c>
      <c r="H1056" s="24">
        <v>0</v>
      </c>
      <c r="I1056" s="3">
        <v>94350842</v>
      </c>
      <c r="J1056" s="3">
        <v>95931717</v>
      </c>
      <c r="K1056" s="3"/>
      <c r="L1056" s="3"/>
      <c r="M1056" s="3"/>
      <c r="N1056" s="3"/>
      <c r="O1056" s="3"/>
      <c r="P1056" s="25">
        <v>190282559</v>
      </c>
      <c r="Q1056" s="26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23587710</v>
      </c>
      <c r="X1056" s="3">
        <v>95931717</v>
      </c>
      <c r="Y1056" s="3">
        <v>0</v>
      </c>
      <c r="Z1056" s="3">
        <v>0</v>
      </c>
      <c r="AA1056" s="3">
        <v>0</v>
      </c>
      <c r="AB1056" s="3"/>
      <c r="AC1056" s="27">
        <v>119519427</v>
      </c>
      <c r="AD1056" s="28">
        <v>70763132</v>
      </c>
      <c r="AE1056" s="135"/>
    </row>
    <row r="1057" spans="1:31" x14ac:dyDescent="0.25">
      <c r="A1057" s="20">
        <v>1045</v>
      </c>
      <c r="B1057" s="52"/>
      <c r="C1057" s="134" t="str">
        <f>VLOOKUP(D1057,[1]Hoja1!$A$2:$B$1115,2,0)</f>
        <v>73861</v>
      </c>
      <c r="D1057" s="22">
        <v>800100144</v>
      </c>
      <c r="E1057" s="22">
        <v>216173861</v>
      </c>
      <c r="F1057" s="52" t="s">
        <v>1155</v>
      </c>
      <c r="G1057" s="24">
        <v>0</v>
      </c>
      <c r="H1057" s="24">
        <v>0</v>
      </c>
      <c r="I1057" s="3">
        <v>208162464</v>
      </c>
      <c r="J1057" s="3">
        <v>224287672</v>
      </c>
      <c r="K1057" s="3"/>
      <c r="L1057" s="3"/>
      <c r="M1057" s="3"/>
      <c r="N1057" s="3"/>
      <c r="O1057" s="3"/>
      <c r="P1057" s="25">
        <v>432450136</v>
      </c>
      <c r="Q1057" s="26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52040616</v>
      </c>
      <c r="X1057" s="3">
        <v>224287672</v>
      </c>
      <c r="Y1057" s="3">
        <v>0</v>
      </c>
      <c r="Z1057" s="3">
        <v>0</v>
      </c>
      <c r="AA1057" s="3">
        <v>0</v>
      </c>
      <c r="AB1057" s="3"/>
      <c r="AC1057" s="27">
        <v>276328288</v>
      </c>
      <c r="AD1057" s="28">
        <v>156121848</v>
      </c>
      <c r="AE1057" s="135"/>
    </row>
    <row r="1058" spans="1:31" x14ac:dyDescent="0.25">
      <c r="A1058" s="29">
        <v>1046</v>
      </c>
      <c r="B1058" s="52"/>
      <c r="C1058" s="134" t="str">
        <f>VLOOKUP(D1058,[1]Hoja1!$A$2:$B$1115,2,0)</f>
        <v>73870</v>
      </c>
      <c r="D1058" s="22">
        <v>800100145</v>
      </c>
      <c r="E1058" s="22">
        <v>217073870</v>
      </c>
      <c r="F1058" s="52" t="s">
        <v>1156</v>
      </c>
      <c r="G1058" s="24">
        <v>0</v>
      </c>
      <c r="H1058" s="24">
        <v>0</v>
      </c>
      <c r="I1058" s="3">
        <v>159600332</v>
      </c>
      <c r="J1058" s="3">
        <v>186486335</v>
      </c>
      <c r="K1058" s="3"/>
      <c r="L1058" s="3"/>
      <c r="M1058" s="3"/>
      <c r="N1058" s="3"/>
      <c r="O1058" s="3"/>
      <c r="P1058" s="25">
        <v>346086667</v>
      </c>
      <c r="Q1058" s="26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39900084</v>
      </c>
      <c r="X1058" s="3">
        <v>186486335</v>
      </c>
      <c r="Y1058" s="3">
        <v>0</v>
      </c>
      <c r="Z1058" s="3">
        <v>0</v>
      </c>
      <c r="AA1058" s="3">
        <v>0</v>
      </c>
      <c r="AB1058" s="3"/>
      <c r="AC1058" s="27">
        <v>226386419</v>
      </c>
      <c r="AD1058" s="28">
        <v>119700248</v>
      </c>
      <c r="AE1058" s="135"/>
    </row>
    <row r="1059" spans="1:31" x14ac:dyDescent="0.25">
      <c r="A1059" s="20">
        <v>1047</v>
      </c>
      <c r="B1059" s="52"/>
      <c r="C1059" s="134" t="str">
        <f>VLOOKUP(D1059,[1]Hoja1!$A$2:$B$1115,2,0)</f>
        <v>73873</v>
      </c>
      <c r="D1059" s="22">
        <v>800100147</v>
      </c>
      <c r="E1059" s="22">
        <v>217373873</v>
      </c>
      <c r="F1059" s="52" t="s">
        <v>1157</v>
      </c>
      <c r="G1059" s="24">
        <v>0</v>
      </c>
      <c r="H1059" s="24">
        <v>0</v>
      </c>
      <c r="I1059" s="3">
        <v>89835884</v>
      </c>
      <c r="J1059" s="3">
        <v>106859994</v>
      </c>
      <c r="K1059" s="3"/>
      <c r="L1059" s="3"/>
      <c r="M1059" s="3"/>
      <c r="N1059" s="3"/>
      <c r="O1059" s="3"/>
      <c r="P1059" s="25">
        <v>196695878</v>
      </c>
      <c r="Q1059" s="26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22458972</v>
      </c>
      <c r="X1059" s="3">
        <v>106859994</v>
      </c>
      <c r="Y1059" s="3">
        <v>0</v>
      </c>
      <c r="Z1059" s="3">
        <v>0</v>
      </c>
      <c r="AA1059" s="3">
        <v>0</v>
      </c>
      <c r="AB1059" s="3"/>
      <c r="AC1059" s="27">
        <v>129318966</v>
      </c>
      <c r="AD1059" s="28">
        <v>67376912</v>
      </c>
      <c r="AE1059" s="135"/>
    </row>
    <row r="1060" spans="1:31" x14ac:dyDescent="0.25">
      <c r="A1060" s="29">
        <v>1048</v>
      </c>
      <c r="B1060" s="52"/>
      <c r="C1060" s="134" t="str">
        <f>VLOOKUP(D1060,[1]Hoja1!$A$2:$B$1115,2,0)</f>
        <v>76020</v>
      </c>
      <c r="D1060" s="22">
        <v>891901079</v>
      </c>
      <c r="E1060" s="22">
        <v>212076020</v>
      </c>
      <c r="F1060" s="52" t="s">
        <v>1158</v>
      </c>
      <c r="G1060" s="24">
        <v>0</v>
      </c>
      <c r="H1060" s="24">
        <v>0</v>
      </c>
      <c r="I1060" s="3">
        <v>202111744</v>
      </c>
      <c r="J1060" s="3">
        <v>195003015</v>
      </c>
      <c r="K1060" s="3"/>
      <c r="L1060" s="3"/>
      <c r="M1060" s="3"/>
      <c r="N1060" s="3"/>
      <c r="O1060" s="3"/>
      <c r="P1060" s="25">
        <v>397114759</v>
      </c>
      <c r="Q1060" s="26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50527935</v>
      </c>
      <c r="X1060" s="3">
        <v>193566260</v>
      </c>
      <c r="Y1060" s="3">
        <v>0</v>
      </c>
      <c r="Z1060" s="3">
        <v>0</v>
      </c>
      <c r="AA1060" s="3">
        <v>0</v>
      </c>
      <c r="AB1060" s="3"/>
      <c r="AC1060" s="27">
        <v>244094195</v>
      </c>
      <c r="AD1060" s="28">
        <v>153020564</v>
      </c>
      <c r="AE1060" s="135"/>
    </row>
    <row r="1061" spans="1:31" x14ac:dyDescent="0.25">
      <c r="A1061" s="20">
        <v>1049</v>
      </c>
      <c r="B1061" s="52"/>
      <c r="C1061" s="134" t="str">
        <f>VLOOKUP(D1061,[1]Hoja1!$A$2:$B$1115,2,0)</f>
        <v>76036</v>
      </c>
      <c r="D1061" s="22">
        <v>891900443</v>
      </c>
      <c r="E1061" s="22">
        <v>213676036</v>
      </c>
      <c r="F1061" s="52" t="s">
        <v>1159</v>
      </c>
      <c r="G1061" s="24">
        <v>0</v>
      </c>
      <c r="H1061" s="24">
        <v>0</v>
      </c>
      <c r="I1061" s="3">
        <v>185820464</v>
      </c>
      <c r="J1061" s="3">
        <v>204071308</v>
      </c>
      <c r="K1061" s="3"/>
      <c r="L1061" s="3"/>
      <c r="M1061" s="3"/>
      <c r="N1061" s="3"/>
      <c r="O1061" s="3"/>
      <c r="P1061" s="25">
        <v>389891772</v>
      </c>
      <c r="Q1061" s="26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46455117</v>
      </c>
      <c r="X1061" s="3">
        <v>204071308</v>
      </c>
      <c r="Y1061" s="3">
        <v>0</v>
      </c>
      <c r="Z1061" s="3">
        <v>0</v>
      </c>
      <c r="AA1061" s="3">
        <v>0</v>
      </c>
      <c r="AB1061" s="3"/>
      <c r="AC1061" s="27">
        <v>250526425</v>
      </c>
      <c r="AD1061" s="28">
        <v>139365347</v>
      </c>
      <c r="AE1061" s="135"/>
    </row>
    <row r="1062" spans="1:31" x14ac:dyDescent="0.25">
      <c r="A1062" s="29">
        <v>1050</v>
      </c>
      <c r="B1062" s="52"/>
      <c r="C1062" s="134" t="str">
        <f>VLOOKUP(D1062,[1]Hoja1!$A$2:$B$1115,2,0)</f>
        <v>76041</v>
      </c>
      <c r="D1062" s="22">
        <v>800100532</v>
      </c>
      <c r="E1062" s="22">
        <v>214176041</v>
      </c>
      <c r="F1062" s="52" t="s">
        <v>1160</v>
      </c>
      <c r="G1062" s="24">
        <v>0</v>
      </c>
      <c r="H1062" s="24">
        <v>0</v>
      </c>
      <c r="I1062" s="3">
        <v>235830648</v>
      </c>
      <c r="J1062" s="3">
        <v>231329793</v>
      </c>
      <c r="K1062" s="3"/>
      <c r="L1062" s="3"/>
      <c r="M1062" s="3"/>
      <c r="N1062" s="3"/>
      <c r="O1062" s="3"/>
      <c r="P1062" s="25">
        <v>467160441</v>
      </c>
      <c r="Q1062" s="26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58957662</v>
      </c>
      <c r="X1062" s="3">
        <v>226094075</v>
      </c>
      <c r="Y1062" s="3">
        <v>0</v>
      </c>
      <c r="Z1062" s="3">
        <v>0</v>
      </c>
      <c r="AA1062" s="3">
        <v>0</v>
      </c>
      <c r="AB1062" s="3"/>
      <c r="AC1062" s="27">
        <v>285051737</v>
      </c>
      <c r="AD1062" s="28">
        <v>182108704</v>
      </c>
      <c r="AE1062" s="135"/>
    </row>
    <row r="1063" spans="1:31" x14ac:dyDescent="0.25">
      <c r="A1063" s="20">
        <v>1051</v>
      </c>
      <c r="B1063" s="52"/>
      <c r="C1063" s="134" t="str">
        <f>VLOOKUP(D1063,[1]Hoja1!$A$2:$B$1115,2,0)</f>
        <v>76054</v>
      </c>
      <c r="D1063" s="22">
        <v>891901019</v>
      </c>
      <c r="E1063" s="22">
        <v>215476054</v>
      </c>
      <c r="F1063" s="52" t="s">
        <v>286</v>
      </c>
      <c r="G1063" s="24">
        <v>0</v>
      </c>
      <c r="H1063" s="24">
        <v>0</v>
      </c>
      <c r="I1063" s="3">
        <v>81459441</v>
      </c>
      <c r="J1063" s="3">
        <v>91430814</v>
      </c>
      <c r="K1063" s="3"/>
      <c r="L1063" s="3"/>
      <c r="M1063" s="3"/>
      <c r="N1063" s="3"/>
      <c r="O1063" s="3"/>
      <c r="P1063" s="25">
        <v>172890255</v>
      </c>
      <c r="Q1063" s="26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20364861</v>
      </c>
      <c r="X1063" s="3">
        <v>86620926</v>
      </c>
      <c r="Y1063" s="3">
        <v>0</v>
      </c>
      <c r="Z1063" s="3">
        <v>0</v>
      </c>
      <c r="AA1063" s="3">
        <v>0</v>
      </c>
      <c r="AB1063" s="3"/>
      <c r="AC1063" s="27">
        <v>106985787</v>
      </c>
      <c r="AD1063" s="28">
        <v>65904468</v>
      </c>
      <c r="AE1063" s="135"/>
    </row>
    <row r="1064" spans="1:31" x14ac:dyDescent="0.25">
      <c r="A1064" s="29">
        <v>1052</v>
      </c>
      <c r="B1064" s="52"/>
      <c r="C1064" s="134" t="str">
        <f>VLOOKUP(D1064,[1]Hoja1!$A$2:$B$1115,2,0)</f>
        <v>76100</v>
      </c>
      <c r="D1064" s="22">
        <v>891900945</v>
      </c>
      <c r="E1064" s="22">
        <v>210076100</v>
      </c>
      <c r="F1064" s="52" t="s">
        <v>612</v>
      </c>
      <c r="G1064" s="24">
        <v>0</v>
      </c>
      <c r="H1064" s="24">
        <v>0</v>
      </c>
      <c r="I1064" s="3">
        <v>235992692</v>
      </c>
      <c r="J1064" s="3">
        <v>268137481</v>
      </c>
      <c r="K1064" s="3"/>
      <c r="L1064" s="3"/>
      <c r="M1064" s="3"/>
      <c r="N1064" s="3"/>
      <c r="O1064" s="3"/>
      <c r="P1064" s="25">
        <v>504130173</v>
      </c>
      <c r="Q1064" s="26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58998174</v>
      </c>
      <c r="X1064" s="3">
        <v>225035270</v>
      </c>
      <c r="Y1064" s="3">
        <v>0</v>
      </c>
      <c r="Z1064" s="3">
        <v>0</v>
      </c>
      <c r="AA1064" s="3">
        <v>0</v>
      </c>
      <c r="AB1064" s="3"/>
      <c r="AC1064" s="27">
        <v>284033444</v>
      </c>
      <c r="AD1064" s="28">
        <v>220096729</v>
      </c>
      <c r="AE1064" s="135"/>
    </row>
    <row r="1065" spans="1:31" x14ac:dyDescent="0.25">
      <c r="A1065" s="20">
        <v>1053</v>
      </c>
      <c r="B1065" s="52"/>
      <c r="C1065" s="134" t="str">
        <f>VLOOKUP(D1065,[1]Hoja1!$A$2:$B$1115,2,0)</f>
        <v>76113</v>
      </c>
      <c r="D1065" s="22">
        <v>891900353</v>
      </c>
      <c r="E1065" s="22">
        <v>211376113</v>
      </c>
      <c r="F1065" s="52" t="s">
        <v>1161</v>
      </c>
      <c r="G1065" s="24">
        <v>0</v>
      </c>
      <c r="H1065" s="24">
        <v>0</v>
      </c>
      <c r="I1065" s="3">
        <v>281387892</v>
      </c>
      <c r="J1065" s="3">
        <v>294997226</v>
      </c>
      <c r="K1065" s="3"/>
      <c r="L1065" s="3"/>
      <c r="M1065" s="3"/>
      <c r="N1065" s="3"/>
      <c r="O1065" s="3"/>
      <c r="P1065" s="25">
        <v>576385118</v>
      </c>
      <c r="Q1065" s="26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70346973</v>
      </c>
      <c r="X1065" s="3">
        <v>288142613</v>
      </c>
      <c r="Y1065" s="3">
        <v>0</v>
      </c>
      <c r="Z1065" s="3">
        <v>0</v>
      </c>
      <c r="AA1065" s="3">
        <v>0</v>
      </c>
      <c r="AB1065" s="3"/>
      <c r="AC1065" s="27">
        <v>358489586</v>
      </c>
      <c r="AD1065" s="28">
        <v>217895532</v>
      </c>
      <c r="AE1065" s="135"/>
    </row>
    <row r="1066" spans="1:31" x14ac:dyDescent="0.25">
      <c r="A1066" s="29">
        <v>1054</v>
      </c>
      <c r="B1066" s="52"/>
      <c r="C1066" s="134" t="str">
        <f>VLOOKUP(D1066,[1]Hoja1!$A$2:$B$1115,2,0)</f>
        <v>76122</v>
      </c>
      <c r="D1066" s="22">
        <v>891900660</v>
      </c>
      <c r="E1066" s="22">
        <v>212276122</v>
      </c>
      <c r="F1066" s="52" t="s">
        <v>1162</v>
      </c>
      <c r="G1066" s="24">
        <v>0</v>
      </c>
      <c r="H1066" s="24">
        <v>0</v>
      </c>
      <c r="I1066" s="3">
        <v>287200628</v>
      </c>
      <c r="J1066" s="3">
        <v>316050927</v>
      </c>
      <c r="K1066" s="3"/>
      <c r="L1066" s="3"/>
      <c r="M1066" s="3"/>
      <c r="N1066" s="3"/>
      <c r="O1066" s="3"/>
      <c r="P1066" s="25">
        <v>603251555</v>
      </c>
      <c r="Q1066" s="26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71800158</v>
      </c>
      <c r="X1066" s="3">
        <v>314305329</v>
      </c>
      <c r="Y1066" s="3">
        <v>0</v>
      </c>
      <c r="Z1066" s="3">
        <v>0</v>
      </c>
      <c r="AA1066" s="3">
        <v>0</v>
      </c>
      <c r="AB1066" s="3"/>
      <c r="AC1066" s="27">
        <v>386105487</v>
      </c>
      <c r="AD1066" s="28">
        <v>217146068</v>
      </c>
      <c r="AE1066" s="135"/>
    </row>
    <row r="1067" spans="1:31" x14ac:dyDescent="0.25">
      <c r="A1067" s="20">
        <v>1055</v>
      </c>
      <c r="B1067" s="52"/>
      <c r="C1067" s="134" t="str">
        <f>VLOOKUP(D1067,[1]Hoja1!$A$2:$B$1115,2,0)</f>
        <v>76126</v>
      </c>
      <c r="D1067" s="22">
        <v>890309611</v>
      </c>
      <c r="E1067" s="22">
        <v>212676126</v>
      </c>
      <c r="F1067" s="52" t="s">
        <v>1163</v>
      </c>
      <c r="G1067" s="24">
        <v>0</v>
      </c>
      <c r="H1067" s="24">
        <v>0</v>
      </c>
      <c r="I1067" s="3">
        <v>203777292</v>
      </c>
      <c r="J1067" s="3">
        <v>259581314</v>
      </c>
      <c r="K1067" s="3"/>
      <c r="L1067" s="3"/>
      <c r="M1067" s="3"/>
      <c r="N1067" s="3"/>
      <c r="O1067" s="3"/>
      <c r="P1067" s="25">
        <v>463358606</v>
      </c>
      <c r="Q1067" s="26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50944323</v>
      </c>
      <c r="X1067" s="3">
        <v>258291872</v>
      </c>
      <c r="Y1067" s="3">
        <v>0</v>
      </c>
      <c r="Z1067" s="3">
        <v>0</v>
      </c>
      <c r="AA1067" s="3">
        <v>0</v>
      </c>
      <c r="AB1067" s="3"/>
      <c r="AC1067" s="27">
        <v>309236195</v>
      </c>
      <c r="AD1067" s="28">
        <v>154122411</v>
      </c>
      <c r="AE1067" s="135"/>
    </row>
    <row r="1068" spans="1:31" x14ac:dyDescent="0.25">
      <c r="A1068" s="29">
        <v>1056</v>
      </c>
      <c r="B1068" s="52"/>
      <c r="C1068" s="134" t="str">
        <f>VLOOKUP(D1068,[1]Hoja1!$A$2:$B$1115,2,0)</f>
        <v>76130</v>
      </c>
      <c r="D1068" s="22">
        <v>891380038</v>
      </c>
      <c r="E1068" s="22">
        <v>213076130</v>
      </c>
      <c r="F1068" s="52" t="s">
        <v>392</v>
      </c>
      <c r="G1068" s="24">
        <v>0</v>
      </c>
      <c r="H1068" s="24">
        <v>0</v>
      </c>
      <c r="I1068" s="3">
        <v>1303158528</v>
      </c>
      <c r="J1068" s="3">
        <v>1696115935</v>
      </c>
      <c r="K1068" s="3"/>
      <c r="L1068" s="3"/>
      <c r="M1068" s="3"/>
      <c r="N1068" s="3"/>
      <c r="O1068" s="3"/>
      <c r="P1068" s="25">
        <v>2999274463</v>
      </c>
      <c r="Q1068" s="26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325789632</v>
      </c>
      <c r="X1068" s="3">
        <v>1696115935</v>
      </c>
      <c r="Y1068" s="3">
        <v>0</v>
      </c>
      <c r="Z1068" s="3">
        <v>0</v>
      </c>
      <c r="AA1068" s="3">
        <v>0</v>
      </c>
      <c r="AB1068" s="3"/>
      <c r="AC1068" s="27">
        <v>2021905567</v>
      </c>
      <c r="AD1068" s="28">
        <v>977368896</v>
      </c>
      <c r="AE1068" s="135"/>
    </row>
    <row r="1069" spans="1:31" x14ac:dyDescent="0.25">
      <c r="A1069" s="20">
        <v>1057</v>
      </c>
      <c r="B1069" s="52"/>
      <c r="C1069" s="134" t="str">
        <f>VLOOKUP(D1069,[1]Hoja1!$A$2:$B$1115,2,0)</f>
        <v>76233</v>
      </c>
      <c r="D1069" s="22">
        <v>800100514</v>
      </c>
      <c r="E1069" s="22">
        <v>213376233</v>
      </c>
      <c r="F1069" s="52" t="s">
        <v>1164</v>
      </c>
      <c r="G1069" s="24">
        <v>0</v>
      </c>
      <c r="H1069" s="24">
        <v>0</v>
      </c>
      <c r="I1069" s="3">
        <v>594442848</v>
      </c>
      <c r="J1069" s="3">
        <v>631622365</v>
      </c>
      <c r="K1069" s="3"/>
      <c r="L1069" s="3"/>
      <c r="M1069" s="3"/>
      <c r="N1069" s="3"/>
      <c r="O1069" s="3"/>
      <c r="P1069" s="25">
        <v>1226065213</v>
      </c>
      <c r="Q1069" s="26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148610712</v>
      </c>
      <c r="X1069" s="3">
        <v>631622365</v>
      </c>
      <c r="Y1069" s="3">
        <v>0</v>
      </c>
      <c r="Z1069" s="3">
        <v>0</v>
      </c>
      <c r="AA1069" s="3">
        <v>0</v>
      </c>
      <c r="AB1069" s="3"/>
      <c r="AC1069" s="27">
        <v>780233077</v>
      </c>
      <c r="AD1069" s="28">
        <v>445832136</v>
      </c>
      <c r="AE1069" s="135"/>
    </row>
    <row r="1070" spans="1:31" x14ac:dyDescent="0.25">
      <c r="A1070" s="29">
        <v>1058</v>
      </c>
      <c r="B1070" s="52"/>
      <c r="C1070" s="134" t="str">
        <f>VLOOKUP(D1070,[1]Hoja1!$A$2:$B$1115,2,0)</f>
        <v>76243</v>
      </c>
      <c r="D1070" s="22">
        <v>800100518</v>
      </c>
      <c r="E1070" s="22">
        <v>214376243</v>
      </c>
      <c r="F1070" s="52" t="s">
        <v>1165</v>
      </c>
      <c r="G1070" s="24">
        <v>0</v>
      </c>
      <c r="H1070" s="24">
        <v>0</v>
      </c>
      <c r="I1070" s="3">
        <v>123157008</v>
      </c>
      <c r="J1070" s="3">
        <v>133733022</v>
      </c>
      <c r="K1070" s="3"/>
      <c r="L1070" s="3"/>
      <c r="M1070" s="3"/>
      <c r="N1070" s="3"/>
      <c r="O1070" s="3"/>
      <c r="P1070" s="25">
        <v>256890030</v>
      </c>
      <c r="Q1070" s="26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30789252</v>
      </c>
      <c r="X1070" s="3">
        <v>131425006</v>
      </c>
      <c r="Y1070" s="3">
        <v>0</v>
      </c>
      <c r="Z1070" s="3">
        <v>0</v>
      </c>
      <c r="AA1070" s="3">
        <v>0</v>
      </c>
      <c r="AB1070" s="3"/>
      <c r="AC1070" s="27">
        <v>162214258</v>
      </c>
      <c r="AD1070" s="28">
        <v>94675772</v>
      </c>
      <c r="AE1070" s="135"/>
    </row>
    <row r="1071" spans="1:31" x14ac:dyDescent="0.25">
      <c r="A1071" s="20">
        <v>1059</v>
      </c>
      <c r="B1071" s="52"/>
      <c r="C1071" s="134" t="str">
        <f>VLOOKUP(D1071,[1]Hoja1!$A$2:$B$1115,2,0)</f>
        <v>76246</v>
      </c>
      <c r="D1071" s="22">
        <v>800100515</v>
      </c>
      <c r="E1071" s="22">
        <v>214676246</v>
      </c>
      <c r="F1071" s="52" t="s">
        <v>1166</v>
      </c>
      <c r="G1071" s="24">
        <v>0</v>
      </c>
      <c r="H1071" s="24">
        <v>0</v>
      </c>
      <c r="I1071" s="3">
        <v>94645458</v>
      </c>
      <c r="J1071" s="3">
        <v>98195562</v>
      </c>
      <c r="K1071" s="3"/>
      <c r="L1071" s="3"/>
      <c r="M1071" s="3"/>
      <c r="N1071" s="3"/>
      <c r="O1071" s="3"/>
      <c r="P1071" s="25">
        <v>192841020</v>
      </c>
      <c r="Q1071" s="26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23661366</v>
      </c>
      <c r="X1071" s="3">
        <v>94969988</v>
      </c>
      <c r="Y1071" s="3">
        <v>0</v>
      </c>
      <c r="Z1071" s="3">
        <v>0</v>
      </c>
      <c r="AA1071" s="3">
        <v>0</v>
      </c>
      <c r="AB1071" s="3"/>
      <c r="AC1071" s="27">
        <v>118631354</v>
      </c>
      <c r="AD1071" s="28">
        <v>74209666</v>
      </c>
      <c r="AE1071" s="135"/>
    </row>
    <row r="1072" spans="1:31" x14ac:dyDescent="0.25">
      <c r="A1072" s="29">
        <v>1060</v>
      </c>
      <c r="B1072" s="52"/>
      <c r="C1072" s="134" t="str">
        <f>VLOOKUP(D1072,[1]Hoja1!$A$2:$B$1115,2,0)</f>
        <v>76248</v>
      </c>
      <c r="D1072" s="22">
        <v>800100533</v>
      </c>
      <c r="E1072" s="22">
        <v>214876248</v>
      </c>
      <c r="F1072" s="52" t="s">
        <v>1167</v>
      </c>
      <c r="G1072" s="24">
        <v>0</v>
      </c>
      <c r="H1072" s="24">
        <v>0</v>
      </c>
      <c r="I1072" s="3">
        <v>557177288</v>
      </c>
      <c r="J1072" s="3">
        <v>645124004</v>
      </c>
      <c r="K1072" s="3"/>
      <c r="L1072" s="3"/>
      <c r="M1072" s="3"/>
      <c r="N1072" s="3"/>
      <c r="O1072" s="3"/>
      <c r="P1072" s="25">
        <v>1202301292</v>
      </c>
      <c r="Q1072" s="26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139294323</v>
      </c>
      <c r="X1072" s="3">
        <v>645124004</v>
      </c>
      <c r="Y1072" s="3">
        <v>0</v>
      </c>
      <c r="Z1072" s="3">
        <v>0</v>
      </c>
      <c r="AA1072" s="3">
        <v>0</v>
      </c>
      <c r="AB1072" s="3"/>
      <c r="AC1072" s="27">
        <v>784418327</v>
      </c>
      <c r="AD1072" s="28">
        <v>417882965</v>
      </c>
      <c r="AE1072" s="135"/>
    </row>
    <row r="1073" spans="1:31" x14ac:dyDescent="0.25">
      <c r="A1073" s="20">
        <v>1061</v>
      </c>
      <c r="B1073" s="52"/>
      <c r="C1073" s="134" t="str">
        <f>VLOOKUP(D1073,[1]Hoja1!$A$2:$B$1115,2,0)</f>
        <v>76250</v>
      </c>
      <c r="D1073" s="22">
        <v>891901223</v>
      </c>
      <c r="E1073" s="22">
        <v>215076250</v>
      </c>
      <c r="F1073" s="52" t="s">
        <v>1168</v>
      </c>
      <c r="G1073" s="24">
        <v>0</v>
      </c>
      <c r="H1073" s="24">
        <v>0</v>
      </c>
      <c r="I1073" s="3">
        <v>186172014</v>
      </c>
      <c r="J1073" s="3">
        <v>205043173</v>
      </c>
      <c r="K1073" s="3"/>
      <c r="L1073" s="3"/>
      <c r="M1073" s="3"/>
      <c r="N1073" s="3"/>
      <c r="O1073" s="3"/>
      <c r="P1073" s="25">
        <v>391215187</v>
      </c>
      <c r="Q1073" s="26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46543005</v>
      </c>
      <c r="X1073" s="3">
        <v>148973758</v>
      </c>
      <c r="Y1073" s="3">
        <v>0</v>
      </c>
      <c r="Z1073" s="3">
        <v>0</v>
      </c>
      <c r="AA1073" s="3">
        <v>0</v>
      </c>
      <c r="AB1073" s="3"/>
      <c r="AC1073" s="27">
        <v>195516763</v>
      </c>
      <c r="AD1073" s="28">
        <v>195698424</v>
      </c>
      <c r="AE1073" s="135"/>
    </row>
    <row r="1074" spans="1:31" x14ac:dyDescent="0.25">
      <c r="A1074" s="29">
        <v>1062</v>
      </c>
      <c r="B1074" s="52"/>
      <c r="C1074" s="134" t="str">
        <f>VLOOKUP(D1074,[1]Hoja1!$A$2:$B$1115,2,0)</f>
        <v>76275</v>
      </c>
      <c r="D1074" s="22">
        <v>800100519</v>
      </c>
      <c r="E1074" s="22">
        <v>217576275</v>
      </c>
      <c r="F1074" s="52" t="s">
        <v>1169</v>
      </c>
      <c r="G1074" s="24">
        <v>0</v>
      </c>
      <c r="H1074" s="24">
        <v>0</v>
      </c>
      <c r="I1074" s="3">
        <v>634688208</v>
      </c>
      <c r="J1074" s="3">
        <v>760737900</v>
      </c>
      <c r="K1074" s="3"/>
      <c r="L1074" s="3"/>
      <c r="M1074" s="3"/>
      <c r="N1074" s="3"/>
      <c r="O1074" s="3"/>
      <c r="P1074" s="25">
        <v>1395426108</v>
      </c>
      <c r="Q1074" s="26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158672052</v>
      </c>
      <c r="X1074" s="3">
        <v>753362783</v>
      </c>
      <c r="Y1074" s="3">
        <v>0</v>
      </c>
      <c r="Z1074" s="3">
        <v>0</v>
      </c>
      <c r="AA1074" s="3">
        <v>0</v>
      </c>
      <c r="AB1074" s="3"/>
      <c r="AC1074" s="27">
        <v>912034835</v>
      </c>
      <c r="AD1074" s="28">
        <v>483391273</v>
      </c>
      <c r="AE1074" s="135"/>
    </row>
    <row r="1075" spans="1:31" x14ac:dyDescent="0.25">
      <c r="A1075" s="20">
        <v>1063</v>
      </c>
      <c r="B1075" s="52"/>
      <c r="C1075" s="134" t="str">
        <f>VLOOKUP(D1075,[1]Hoja1!$A$2:$B$1115,2,0)</f>
        <v>76306</v>
      </c>
      <c r="D1075" s="22">
        <v>800100520</v>
      </c>
      <c r="E1075" s="22">
        <v>210676306</v>
      </c>
      <c r="F1075" s="52" t="s">
        <v>1170</v>
      </c>
      <c r="G1075" s="24">
        <v>0</v>
      </c>
      <c r="H1075" s="24">
        <v>0</v>
      </c>
      <c r="I1075" s="3">
        <v>253243280</v>
      </c>
      <c r="J1075" s="3">
        <v>308550000</v>
      </c>
      <c r="K1075" s="3"/>
      <c r="L1075" s="3"/>
      <c r="M1075" s="3"/>
      <c r="N1075" s="3"/>
      <c r="O1075" s="3"/>
      <c r="P1075" s="25">
        <v>561793280</v>
      </c>
      <c r="Q1075" s="26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63310821</v>
      </c>
      <c r="X1075" s="3">
        <v>308550000</v>
      </c>
      <c r="Y1075" s="3">
        <v>0</v>
      </c>
      <c r="Z1075" s="3">
        <v>0</v>
      </c>
      <c r="AA1075" s="3">
        <v>0</v>
      </c>
      <c r="AB1075" s="3"/>
      <c r="AC1075" s="27">
        <v>371860821</v>
      </c>
      <c r="AD1075" s="28">
        <v>189932459</v>
      </c>
      <c r="AE1075" s="135"/>
    </row>
    <row r="1076" spans="1:31" x14ac:dyDescent="0.25">
      <c r="A1076" s="29">
        <v>1064</v>
      </c>
      <c r="B1076" s="52"/>
      <c r="C1076" s="134" t="str">
        <f>VLOOKUP(D1076,[1]Hoja1!$A$2:$B$1115,2,0)</f>
        <v>76318</v>
      </c>
      <c r="D1076" s="22">
        <v>891380089</v>
      </c>
      <c r="E1076" s="22">
        <v>211876318</v>
      </c>
      <c r="F1076" s="52" t="s">
        <v>1171</v>
      </c>
      <c r="G1076" s="24">
        <v>0</v>
      </c>
      <c r="H1076" s="24">
        <v>0</v>
      </c>
      <c r="I1076" s="3">
        <v>403741064</v>
      </c>
      <c r="J1076" s="3">
        <v>446399941</v>
      </c>
      <c r="K1076" s="3"/>
      <c r="L1076" s="3"/>
      <c r="M1076" s="3"/>
      <c r="N1076" s="3"/>
      <c r="O1076" s="3"/>
      <c r="P1076" s="25">
        <v>850141005</v>
      </c>
      <c r="Q1076" s="26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100935267</v>
      </c>
      <c r="X1076" s="3">
        <v>446399941</v>
      </c>
      <c r="Y1076" s="3">
        <v>0</v>
      </c>
      <c r="Z1076" s="3">
        <v>0</v>
      </c>
      <c r="AA1076" s="3">
        <v>0</v>
      </c>
      <c r="AB1076" s="3"/>
      <c r="AC1076" s="27">
        <v>547335208</v>
      </c>
      <c r="AD1076" s="28">
        <v>302805797</v>
      </c>
      <c r="AE1076" s="135"/>
    </row>
    <row r="1077" spans="1:31" x14ac:dyDescent="0.25">
      <c r="A1077" s="20">
        <v>1065</v>
      </c>
      <c r="B1077" s="52"/>
      <c r="C1077" s="134" t="str">
        <f>VLOOKUP(D1077,[1]Hoja1!$A$2:$B$1115,2,0)</f>
        <v>76377</v>
      </c>
      <c r="D1077" s="22">
        <v>800100521</v>
      </c>
      <c r="E1077" s="22">
        <v>217776377</v>
      </c>
      <c r="F1077" s="52" t="s">
        <v>1172</v>
      </c>
      <c r="G1077" s="24">
        <v>0</v>
      </c>
      <c r="H1077" s="24">
        <v>0</v>
      </c>
      <c r="I1077" s="3">
        <v>167574142</v>
      </c>
      <c r="J1077" s="3">
        <v>222588068</v>
      </c>
      <c r="K1077" s="3"/>
      <c r="L1077" s="3"/>
      <c r="M1077" s="3"/>
      <c r="N1077" s="3"/>
      <c r="O1077" s="3"/>
      <c r="P1077" s="25">
        <v>390162210</v>
      </c>
      <c r="Q1077" s="26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41893536</v>
      </c>
      <c r="X1077" s="3">
        <v>222588068</v>
      </c>
      <c r="Y1077" s="3">
        <v>0</v>
      </c>
      <c r="Z1077" s="3">
        <v>0</v>
      </c>
      <c r="AA1077" s="3">
        <v>0</v>
      </c>
      <c r="AB1077" s="3"/>
      <c r="AC1077" s="27">
        <v>264481604</v>
      </c>
      <c r="AD1077" s="28">
        <v>125680606</v>
      </c>
      <c r="AE1077" s="135"/>
    </row>
    <row r="1078" spans="1:31" x14ac:dyDescent="0.25">
      <c r="A1078" s="29">
        <v>1066</v>
      </c>
      <c r="B1078" s="52"/>
      <c r="C1078" s="134" t="str">
        <f>VLOOKUP(D1078,[1]Hoja1!$A$2:$B$1115,2,0)</f>
        <v>76400</v>
      </c>
      <c r="D1078" s="22">
        <v>891901109</v>
      </c>
      <c r="E1078" s="22">
        <v>210076400</v>
      </c>
      <c r="F1078" s="52" t="s">
        <v>333</v>
      </c>
      <c r="G1078" s="24">
        <v>0</v>
      </c>
      <c r="H1078" s="24">
        <v>0</v>
      </c>
      <c r="I1078" s="3">
        <v>369716944</v>
      </c>
      <c r="J1078" s="3">
        <v>420977396</v>
      </c>
      <c r="K1078" s="3"/>
      <c r="L1078" s="3"/>
      <c r="M1078" s="3"/>
      <c r="N1078" s="3"/>
      <c r="O1078" s="3"/>
      <c r="P1078" s="25">
        <v>790694340</v>
      </c>
      <c r="Q1078" s="26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92429235</v>
      </c>
      <c r="X1078" s="3">
        <v>420977396</v>
      </c>
      <c r="Y1078" s="3">
        <v>0</v>
      </c>
      <c r="Z1078" s="3">
        <v>0</v>
      </c>
      <c r="AA1078" s="3">
        <v>0</v>
      </c>
      <c r="AB1078" s="3"/>
      <c r="AC1078" s="27">
        <v>513406631</v>
      </c>
      <c r="AD1078" s="28">
        <v>277287709</v>
      </c>
      <c r="AE1078" s="135"/>
    </row>
    <row r="1079" spans="1:31" x14ac:dyDescent="0.25">
      <c r="A1079" s="20">
        <v>1067</v>
      </c>
      <c r="B1079" s="52"/>
      <c r="C1079" s="134" t="str">
        <f>VLOOKUP(D1079,[1]Hoja1!$A$2:$B$1115,2,0)</f>
        <v>76403</v>
      </c>
      <c r="D1079" s="22">
        <v>800100524</v>
      </c>
      <c r="E1079" s="22">
        <v>210376403</v>
      </c>
      <c r="F1079" s="52" t="s">
        <v>496</v>
      </c>
      <c r="G1079" s="24">
        <v>0</v>
      </c>
      <c r="H1079" s="24">
        <v>0</v>
      </c>
      <c r="I1079" s="3">
        <v>134697392</v>
      </c>
      <c r="J1079" s="3">
        <v>165729185</v>
      </c>
      <c r="K1079" s="3"/>
      <c r="L1079" s="3"/>
      <c r="M1079" s="3"/>
      <c r="N1079" s="3"/>
      <c r="O1079" s="3"/>
      <c r="P1079" s="25">
        <v>300426577</v>
      </c>
      <c r="Q1079" s="26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33674349</v>
      </c>
      <c r="X1079" s="3">
        <v>165729185</v>
      </c>
      <c r="Y1079" s="3">
        <v>0</v>
      </c>
      <c r="Z1079" s="3">
        <v>0</v>
      </c>
      <c r="AA1079" s="3">
        <v>0</v>
      </c>
      <c r="AB1079" s="3"/>
      <c r="AC1079" s="27">
        <v>199403534</v>
      </c>
      <c r="AD1079" s="28">
        <v>101023043</v>
      </c>
      <c r="AE1079" s="135"/>
    </row>
    <row r="1080" spans="1:31" x14ac:dyDescent="0.25">
      <c r="A1080" s="29">
        <v>1068</v>
      </c>
      <c r="B1080" s="52"/>
      <c r="C1080" s="134" t="str">
        <f>VLOOKUP(D1080,[1]Hoja1!$A$2:$B$1115,2,0)</f>
        <v>76497</v>
      </c>
      <c r="D1080" s="22">
        <v>891900902</v>
      </c>
      <c r="E1080" s="22">
        <v>219776497</v>
      </c>
      <c r="F1080" s="52" t="s">
        <v>1173</v>
      </c>
      <c r="G1080" s="24">
        <v>0</v>
      </c>
      <c r="H1080" s="24">
        <v>0</v>
      </c>
      <c r="I1080" s="3">
        <v>139529712</v>
      </c>
      <c r="J1080" s="3">
        <v>129133669</v>
      </c>
      <c r="K1080" s="3"/>
      <c r="L1080" s="3"/>
      <c r="M1080" s="3"/>
      <c r="N1080" s="3"/>
      <c r="O1080" s="3"/>
      <c r="P1080" s="25">
        <v>268663381</v>
      </c>
      <c r="Q1080" s="26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34882428</v>
      </c>
      <c r="X1080" s="3">
        <v>129133669</v>
      </c>
      <c r="Y1080" s="3">
        <v>0</v>
      </c>
      <c r="Z1080" s="3">
        <v>0</v>
      </c>
      <c r="AA1080" s="3">
        <v>0</v>
      </c>
      <c r="AB1080" s="3"/>
      <c r="AC1080" s="27">
        <v>164016097</v>
      </c>
      <c r="AD1080" s="28">
        <v>104647284</v>
      </c>
      <c r="AE1080" s="135"/>
    </row>
    <row r="1081" spans="1:31" x14ac:dyDescent="0.25">
      <c r="A1081" s="20">
        <v>1069</v>
      </c>
      <c r="B1081" s="52"/>
      <c r="C1081" s="134" t="str">
        <f>VLOOKUP(D1081,[1]Hoja1!$A$2:$B$1115,2,0)</f>
        <v>76563</v>
      </c>
      <c r="D1081" s="22">
        <v>891380115</v>
      </c>
      <c r="E1081" s="22">
        <v>216376563</v>
      </c>
      <c r="F1081" s="52" t="s">
        <v>1174</v>
      </c>
      <c r="G1081" s="24">
        <v>0</v>
      </c>
      <c r="H1081" s="24">
        <v>0</v>
      </c>
      <c r="I1081" s="3">
        <v>623125640</v>
      </c>
      <c r="J1081" s="3">
        <v>622385425</v>
      </c>
      <c r="K1081" s="3"/>
      <c r="L1081" s="3"/>
      <c r="M1081" s="3"/>
      <c r="N1081" s="3"/>
      <c r="O1081" s="3"/>
      <c r="P1081" s="25">
        <v>1245511065</v>
      </c>
      <c r="Q1081" s="26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155781411</v>
      </c>
      <c r="X1081" s="3">
        <v>622385425</v>
      </c>
      <c r="Y1081" s="3">
        <v>0</v>
      </c>
      <c r="Z1081" s="3">
        <v>0</v>
      </c>
      <c r="AA1081" s="3">
        <v>0</v>
      </c>
      <c r="AB1081" s="3"/>
      <c r="AC1081" s="27">
        <v>778166836</v>
      </c>
      <c r="AD1081" s="28">
        <v>467344229</v>
      </c>
      <c r="AE1081" s="135"/>
    </row>
    <row r="1082" spans="1:31" x14ac:dyDescent="0.25">
      <c r="A1082" s="29">
        <v>1070</v>
      </c>
      <c r="B1082" s="52"/>
      <c r="C1082" s="134" t="str">
        <f>VLOOKUP(D1082,[1]Hoja1!$A$2:$B$1115,2,0)</f>
        <v>76606</v>
      </c>
      <c r="D1082" s="22">
        <v>891902191</v>
      </c>
      <c r="E1082" s="22">
        <v>210676606</v>
      </c>
      <c r="F1082" s="52" t="s">
        <v>912</v>
      </c>
      <c r="G1082" s="24">
        <v>0</v>
      </c>
      <c r="H1082" s="24">
        <v>0</v>
      </c>
      <c r="I1082" s="3">
        <v>228463112</v>
      </c>
      <c r="J1082" s="3">
        <v>285056274</v>
      </c>
      <c r="K1082" s="3"/>
      <c r="L1082" s="3"/>
      <c r="M1082" s="3"/>
      <c r="N1082" s="3"/>
      <c r="O1082" s="3"/>
      <c r="P1082" s="25">
        <v>513519386</v>
      </c>
      <c r="Q1082" s="26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57115779</v>
      </c>
      <c r="X1082" s="3">
        <v>285056274</v>
      </c>
      <c r="Y1082" s="3">
        <v>0</v>
      </c>
      <c r="Z1082" s="3">
        <v>0</v>
      </c>
      <c r="AA1082" s="3">
        <v>0</v>
      </c>
      <c r="AB1082" s="3"/>
      <c r="AC1082" s="27">
        <v>342172053</v>
      </c>
      <c r="AD1082" s="28">
        <v>171347333</v>
      </c>
      <c r="AE1082" s="135"/>
    </row>
    <row r="1083" spans="1:31" x14ac:dyDescent="0.25">
      <c r="A1083" s="20">
        <v>1071</v>
      </c>
      <c r="B1083" s="52"/>
      <c r="C1083" s="134" t="str">
        <f>VLOOKUP(D1083,[1]Hoja1!$A$2:$B$1115,2,0)</f>
        <v>76616</v>
      </c>
      <c r="D1083" s="22">
        <v>891900357</v>
      </c>
      <c r="E1083" s="22">
        <v>211676616</v>
      </c>
      <c r="F1083" s="52" t="s">
        <v>1175</v>
      </c>
      <c r="G1083" s="24">
        <v>0</v>
      </c>
      <c r="H1083" s="24">
        <v>0</v>
      </c>
      <c r="I1083" s="3">
        <v>194434324</v>
      </c>
      <c r="J1083" s="3">
        <v>254836476</v>
      </c>
      <c r="K1083" s="3"/>
      <c r="L1083" s="3"/>
      <c r="M1083" s="3"/>
      <c r="N1083" s="3"/>
      <c r="O1083" s="3"/>
      <c r="P1083" s="25">
        <v>449270800</v>
      </c>
      <c r="Q1083" s="26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48608580</v>
      </c>
      <c r="X1083" s="3">
        <v>254836476</v>
      </c>
      <c r="Y1083" s="3">
        <v>0</v>
      </c>
      <c r="Z1083" s="3">
        <v>0</v>
      </c>
      <c r="AA1083" s="3">
        <v>0</v>
      </c>
      <c r="AB1083" s="3"/>
      <c r="AC1083" s="27">
        <v>303445056</v>
      </c>
      <c r="AD1083" s="28">
        <v>145825744</v>
      </c>
      <c r="AE1083" s="135"/>
    </row>
    <row r="1084" spans="1:31" x14ac:dyDescent="0.25">
      <c r="A1084" s="29">
        <v>1072</v>
      </c>
      <c r="B1084" s="52"/>
      <c r="C1084" s="134" t="str">
        <f>VLOOKUP(D1084,[1]Hoja1!$A$2:$B$1115,2,0)</f>
        <v>76622</v>
      </c>
      <c r="D1084" s="22">
        <v>891900289</v>
      </c>
      <c r="E1084" s="22">
        <v>212276622</v>
      </c>
      <c r="F1084" s="52" t="s">
        <v>1176</v>
      </c>
      <c r="G1084" s="24">
        <v>0</v>
      </c>
      <c r="H1084" s="24">
        <v>0</v>
      </c>
      <c r="I1084" s="3">
        <v>354703372</v>
      </c>
      <c r="J1084" s="3">
        <v>406315355</v>
      </c>
      <c r="K1084" s="3"/>
      <c r="L1084" s="3"/>
      <c r="M1084" s="3"/>
      <c r="N1084" s="3"/>
      <c r="O1084" s="3"/>
      <c r="P1084" s="25">
        <v>761018727</v>
      </c>
      <c r="Q1084" s="26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88675842</v>
      </c>
      <c r="X1084" s="3">
        <v>403869889</v>
      </c>
      <c r="Y1084" s="3">
        <v>0</v>
      </c>
      <c r="Z1084" s="3">
        <v>0</v>
      </c>
      <c r="AA1084" s="3">
        <v>0</v>
      </c>
      <c r="AB1084" s="3"/>
      <c r="AC1084" s="27">
        <v>492545731</v>
      </c>
      <c r="AD1084" s="28">
        <v>268472996</v>
      </c>
      <c r="AE1084" s="135"/>
    </row>
    <row r="1085" spans="1:31" x14ac:dyDescent="0.25">
      <c r="A1085" s="20">
        <v>1073</v>
      </c>
      <c r="B1085" s="52"/>
      <c r="C1085" s="134" t="str">
        <f>VLOOKUP(D1085,[1]Hoja1!$A$2:$B$1115,2,0)</f>
        <v>76670</v>
      </c>
      <c r="D1085" s="22">
        <v>800100526</v>
      </c>
      <c r="E1085" s="22">
        <v>217076670</v>
      </c>
      <c r="F1085" s="52" t="s">
        <v>361</v>
      </c>
      <c r="G1085" s="24">
        <v>0</v>
      </c>
      <c r="H1085" s="24">
        <v>0</v>
      </c>
      <c r="I1085" s="3">
        <v>178604316</v>
      </c>
      <c r="J1085" s="3">
        <v>219854083</v>
      </c>
      <c r="K1085" s="3"/>
      <c r="L1085" s="3"/>
      <c r="M1085" s="3"/>
      <c r="N1085" s="3"/>
      <c r="O1085" s="3"/>
      <c r="P1085" s="25">
        <v>398458399</v>
      </c>
      <c r="Q1085" s="26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44651079</v>
      </c>
      <c r="X1085" s="3">
        <v>219854083</v>
      </c>
      <c r="Y1085" s="3">
        <v>0</v>
      </c>
      <c r="Z1085" s="3">
        <v>0</v>
      </c>
      <c r="AA1085" s="3">
        <v>0</v>
      </c>
      <c r="AB1085" s="3"/>
      <c r="AC1085" s="27">
        <v>264505162</v>
      </c>
      <c r="AD1085" s="28">
        <v>133953237</v>
      </c>
      <c r="AE1085" s="135"/>
    </row>
    <row r="1086" spans="1:31" x14ac:dyDescent="0.25">
      <c r="A1086" s="29">
        <v>1074</v>
      </c>
      <c r="B1086" s="52"/>
      <c r="C1086" s="134" t="str">
        <f>VLOOKUP(D1086,[1]Hoja1!$A$2:$B$1115,2,0)</f>
        <v>76736</v>
      </c>
      <c r="D1086" s="22">
        <v>800100527</v>
      </c>
      <c r="E1086" s="22">
        <v>213676736</v>
      </c>
      <c r="F1086" s="52" t="s">
        <v>1177</v>
      </c>
      <c r="G1086" s="24">
        <v>0</v>
      </c>
      <c r="H1086" s="24">
        <v>0</v>
      </c>
      <c r="I1086" s="3">
        <v>400321592</v>
      </c>
      <c r="J1086" s="3">
        <v>408634833</v>
      </c>
      <c r="K1086" s="3"/>
      <c r="L1086" s="3"/>
      <c r="M1086" s="3"/>
      <c r="N1086" s="3"/>
      <c r="O1086" s="3"/>
      <c r="P1086" s="25">
        <v>808956425</v>
      </c>
      <c r="Q1086" s="26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100080399</v>
      </c>
      <c r="X1086" s="3">
        <v>408634833</v>
      </c>
      <c r="Y1086" s="3">
        <v>0</v>
      </c>
      <c r="Z1086" s="3">
        <v>0</v>
      </c>
      <c r="AA1086" s="3">
        <v>0</v>
      </c>
      <c r="AB1086" s="3"/>
      <c r="AC1086" s="27">
        <v>508715232</v>
      </c>
      <c r="AD1086" s="28">
        <v>300241193</v>
      </c>
      <c r="AE1086" s="135"/>
    </row>
    <row r="1087" spans="1:31" x14ac:dyDescent="0.25">
      <c r="A1087" s="20">
        <v>1075</v>
      </c>
      <c r="B1087" s="52"/>
      <c r="C1087" s="134" t="str">
        <f>VLOOKUP(D1087,[1]Hoja1!$A$2:$B$1115,2,0)</f>
        <v>76823</v>
      </c>
      <c r="D1087" s="22">
        <v>891900985</v>
      </c>
      <c r="E1087" s="22">
        <v>212376823</v>
      </c>
      <c r="F1087" s="52" t="s">
        <v>1178</v>
      </c>
      <c r="G1087" s="24">
        <v>0</v>
      </c>
      <c r="H1087" s="24">
        <v>0</v>
      </c>
      <c r="I1087" s="3">
        <v>203293856</v>
      </c>
      <c r="J1087" s="3">
        <v>192270659</v>
      </c>
      <c r="K1087" s="3"/>
      <c r="L1087" s="3"/>
      <c r="M1087" s="3"/>
      <c r="N1087" s="3"/>
      <c r="O1087" s="3"/>
      <c r="P1087" s="25">
        <v>395564515</v>
      </c>
      <c r="Q1087" s="26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50823465</v>
      </c>
      <c r="X1087" s="3">
        <v>192270659</v>
      </c>
      <c r="Y1087" s="3">
        <v>0</v>
      </c>
      <c r="Z1087" s="3">
        <v>0</v>
      </c>
      <c r="AA1087" s="3">
        <v>0</v>
      </c>
      <c r="AB1087" s="3"/>
      <c r="AC1087" s="27">
        <v>243094124</v>
      </c>
      <c r="AD1087" s="28">
        <v>152470391</v>
      </c>
      <c r="AE1087" s="135"/>
    </row>
    <row r="1088" spans="1:31" x14ac:dyDescent="0.25">
      <c r="A1088" s="29">
        <v>1076</v>
      </c>
      <c r="B1088" s="52"/>
      <c r="C1088" s="134" t="str">
        <f>VLOOKUP(D1088,[1]Hoja1!$A$2:$B$1115,2,0)</f>
        <v>76828</v>
      </c>
      <c r="D1088" s="22">
        <v>891900764</v>
      </c>
      <c r="E1088" s="22">
        <v>212876828</v>
      </c>
      <c r="F1088" s="52" t="s">
        <v>1179</v>
      </c>
      <c r="G1088" s="24">
        <v>0</v>
      </c>
      <c r="H1088" s="24">
        <v>0</v>
      </c>
      <c r="I1088" s="3">
        <v>266868732</v>
      </c>
      <c r="J1088" s="3">
        <v>297757923</v>
      </c>
      <c r="K1088" s="3"/>
      <c r="L1088" s="3"/>
      <c r="M1088" s="3"/>
      <c r="N1088" s="3"/>
      <c r="O1088" s="3"/>
      <c r="P1088" s="25">
        <v>564626655</v>
      </c>
      <c r="Q1088" s="26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66717183</v>
      </c>
      <c r="X1088" s="3">
        <v>287085392</v>
      </c>
      <c r="Y1088" s="3">
        <v>0</v>
      </c>
      <c r="Z1088" s="3">
        <v>0</v>
      </c>
      <c r="AA1088" s="3">
        <v>0</v>
      </c>
      <c r="AB1088" s="3"/>
      <c r="AC1088" s="27">
        <v>353802575</v>
      </c>
      <c r="AD1088" s="28">
        <v>210824080</v>
      </c>
      <c r="AE1088" s="135"/>
    </row>
    <row r="1089" spans="1:31" x14ac:dyDescent="0.25">
      <c r="A1089" s="20">
        <v>1077</v>
      </c>
      <c r="B1089" s="52"/>
      <c r="C1089" s="134" t="str">
        <f>VLOOKUP(D1089,[1]Hoja1!$A$2:$B$1115,2,0)</f>
        <v>76845</v>
      </c>
      <c r="D1089" s="22">
        <v>800100529</v>
      </c>
      <c r="E1089" s="22">
        <v>214576845</v>
      </c>
      <c r="F1089" s="52" t="s">
        <v>1180</v>
      </c>
      <c r="G1089" s="24">
        <v>0</v>
      </c>
      <c r="H1089" s="24">
        <v>0</v>
      </c>
      <c r="I1089" s="3">
        <v>61198244</v>
      </c>
      <c r="J1089" s="3">
        <v>79329831</v>
      </c>
      <c r="K1089" s="3"/>
      <c r="L1089" s="3"/>
      <c r="M1089" s="3"/>
      <c r="N1089" s="3"/>
      <c r="O1089" s="3"/>
      <c r="P1089" s="25">
        <v>140528075</v>
      </c>
      <c r="Q1089" s="26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15299562</v>
      </c>
      <c r="X1089" s="3">
        <v>79329831</v>
      </c>
      <c r="Y1089" s="3">
        <v>0</v>
      </c>
      <c r="Z1089" s="3">
        <v>0</v>
      </c>
      <c r="AA1089" s="3">
        <v>0</v>
      </c>
      <c r="AB1089" s="3"/>
      <c r="AC1089" s="27">
        <v>94629393</v>
      </c>
      <c r="AD1089" s="28">
        <v>45898682</v>
      </c>
      <c r="AE1089" s="135"/>
    </row>
    <row r="1090" spans="1:31" x14ac:dyDescent="0.25">
      <c r="A1090" s="29">
        <v>1078</v>
      </c>
      <c r="B1090" s="52"/>
      <c r="C1090" s="134" t="str">
        <f>VLOOKUP(D1090,[1]Hoja1!$A$2:$B$1115,2,0)</f>
        <v>76863</v>
      </c>
      <c r="D1090" s="22">
        <v>891901155</v>
      </c>
      <c r="E1090" s="22">
        <v>216376863</v>
      </c>
      <c r="F1090" s="52" t="s">
        <v>1181</v>
      </c>
      <c r="G1090" s="24">
        <v>0</v>
      </c>
      <c r="H1090" s="24">
        <v>0</v>
      </c>
      <c r="I1090" s="3">
        <v>95588460</v>
      </c>
      <c r="J1090" s="3">
        <v>102212041</v>
      </c>
      <c r="K1090" s="3"/>
      <c r="L1090" s="3"/>
      <c r="M1090" s="3"/>
      <c r="N1090" s="3"/>
      <c r="O1090" s="3"/>
      <c r="P1090" s="25">
        <v>197800501</v>
      </c>
      <c r="Q1090" s="26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23897115</v>
      </c>
      <c r="X1090" s="3">
        <v>99432650</v>
      </c>
      <c r="Y1090" s="3">
        <v>0</v>
      </c>
      <c r="Z1090" s="3">
        <v>0</v>
      </c>
      <c r="AA1090" s="3">
        <v>0</v>
      </c>
      <c r="AB1090" s="3"/>
      <c r="AC1090" s="27">
        <v>123329765</v>
      </c>
      <c r="AD1090" s="28">
        <v>74470736</v>
      </c>
      <c r="AE1090" s="135"/>
    </row>
    <row r="1091" spans="1:31" x14ac:dyDescent="0.25">
      <c r="A1091" s="20">
        <v>1079</v>
      </c>
      <c r="B1091" s="52"/>
      <c r="C1091" s="134" t="str">
        <f>VLOOKUP(D1091,[1]Hoja1!$A$2:$B$1115,2,0)</f>
        <v>76869</v>
      </c>
      <c r="D1091" s="22">
        <v>800243022</v>
      </c>
      <c r="E1091" s="22">
        <v>216976869</v>
      </c>
      <c r="F1091" s="52" t="s">
        <v>1182</v>
      </c>
      <c r="G1091" s="24">
        <v>0</v>
      </c>
      <c r="H1091" s="24">
        <v>0</v>
      </c>
      <c r="I1091" s="3">
        <v>130077984</v>
      </c>
      <c r="J1091" s="3">
        <v>159537985</v>
      </c>
      <c r="K1091" s="3"/>
      <c r="L1091" s="3"/>
      <c r="M1091" s="3"/>
      <c r="N1091" s="3"/>
      <c r="O1091" s="3"/>
      <c r="P1091" s="25">
        <v>289615969</v>
      </c>
      <c r="Q1091" s="26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32519496</v>
      </c>
      <c r="X1091" s="3">
        <v>157346416</v>
      </c>
      <c r="Y1091" s="3">
        <v>0</v>
      </c>
      <c r="Z1091" s="3">
        <v>0</v>
      </c>
      <c r="AA1091" s="3">
        <v>0</v>
      </c>
      <c r="AB1091" s="3"/>
      <c r="AC1091" s="27">
        <v>189865912</v>
      </c>
      <c r="AD1091" s="28">
        <v>99750057</v>
      </c>
      <c r="AE1091" s="135"/>
    </row>
    <row r="1092" spans="1:31" x14ac:dyDescent="0.25">
      <c r="A1092" s="29">
        <v>1080</v>
      </c>
      <c r="B1092" s="52"/>
      <c r="C1092" s="134" t="str">
        <f>VLOOKUP(D1092,[1]Hoja1!$A$2:$B$1115,2,0)</f>
        <v>76890</v>
      </c>
      <c r="D1092" s="22">
        <v>800100531</v>
      </c>
      <c r="E1092" s="22">
        <v>219076890</v>
      </c>
      <c r="F1092" s="52" t="s">
        <v>1183</v>
      </c>
      <c r="G1092" s="24">
        <v>0</v>
      </c>
      <c r="H1092" s="24">
        <v>0</v>
      </c>
      <c r="I1092" s="3">
        <v>201926116</v>
      </c>
      <c r="J1092" s="3">
        <v>255513615</v>
      </c>
      <c r="K1092" s="3"/>
      <c r="L1092" s="3"/>
      <c r="M1092" s="3"/>
      <c r="N1092" s="3"/>
      <c r="O1092" s="3"/>
      <c r="P1092" s="25">
        <v>457439731</v>
      </c>
      <c r="Q1092" s="26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50481528</v>
      </c>
      <c r="X1092" s="3">
        <v>255513615</v>
      </c>
      <c r="Y1092" s="3">
        <v>0</v>
      </c>
      <c r="Z1092" s="3">
        <v>0</v>
      </c>
      <c r="AA1092" s="3">
        <v>0</v>
      </c>
      <c r="AB1092" s="3"/>
      <c r="AC1092" s="27">
        <v>305995143</v>
      </c>
      <c r="AD1092" s="28">
        <v>151444588</v>
      </c>
      <c r="AE1092" s="135"/>
    </row>
    <row r="1093" spans="1:31" x14ac:dyDescent="0.25">
      <c r="A1093" s="20">
        <v>1081</v>
      </c>
      <c r="B1093" s="52"/>
      <c r="C1093" s="134" t="str">
        <f>VLOOKUP(D1093,[1]Hoja1!$A$2:$B$1115,2,0)</f>
        <v>76895</v>
      </c>
      <c r="D1093" s="22">
        <v>891900624</v>
      </c>
      <c r="E1093" s="22">
        <v>219576895</v>
      </c>
      <c r="F1093" s="52" t="s">
        <v>1184</v>
      </c>
      <c r="G1093" s="24">
        <v>0</v>
      </c>
      <c r="H1093" s="24">
        <v>0</v>
      </c>
      <c r="I1093" s="3">
        <v>424428776</v>
      </c>
      <c r="J1093" s="3">
        <v>510874046</v>
      </c>
      <c r="K1093" s="3"/>
      <c r="L1093" s="3"/>
      <c r="M1093" s="3"/>
      <c r="N1093" s="3"/>
      <c r="O1093" s="3"/>
      <c r="P1093" s="25">
        <v>935302822</v>
      </c>
      <c r="Q1093" s="26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106107195</v>
      </c>
      <c r="X1093" s="3">
        <v>510874046</v>
      </c>
      <c r="Y1093" s="3">
        <v>0</v>
      </c>
      <c r="Z1093" s="3">
        <v>0</v>
      </c>
      <c r="AA1093" s="3">
        <v>0</v>
      </c>
      <c r="AB1093" s="3"/>
      <c r="AC1093" s="27">
        <v>616981241</v>
      </c>
      <c r="AD1093" s="28">
        <v>318321581</v>
      </c>
      <c r="AE1093" s="135"/>
    </row>
    <row r="1094" spans="1:31" x14ac:dyDescent="0.25">
      <c r="A1094" s="29">
        <v>1082</v>
      </c>
      <c r="B1094" s="52"/>
      <c r="C1094" s="134" t="str">
        <f>VLOOKUP(D1094,[1]Hoja1!$A$2:$B$1115,2,0)</f>
        <v>81001</v>
      </c>
      <c r="D1094" s="22">
        <v>800102504</v>
      </c>
      <c r="E1094" s="22">
        <v>210181001</v>
      </c>
      <c r="F1094" s="52" t="s">
        <v>1185</v>
      </c>
      <c r="G1094" s="24">
        <v>0</v>
      </c>
      <c r="H1094" s="24">
        <v>0</v>
      </c>
      <c r="I1094" s="3">
        <v>2612345696</v>
      </c>
      <c r="J1094" s="3">
        <v>2124613165</v>
      </c>
      <c r="K1094" s="3"/>
      <c r="L1094" s="3"/>
      <c r="M1094" s="3"/>
      <c r="N1094" s="3"/>
      <c r="O1094" s="3"/>
      <c r="P1094" s="25">
        <v>4736958861</v>
      </c>
      <c r="Q1094" s="26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653086425</v>
      </c>
      <c r="X1094" s="3">
        <v>2124613165</v>
      </c>
      <c r="Y1094" s="3">
        <v>0</v>
      </c>
      <c r="Z1094" s="3">
        <v>0</v>
      </c>
      <c r="AA1094" s="3">
        <v>0</v>
      </c>
      <c r="AB1094" s="3"/>
      <c r="AC1094" s="27">
        <v>2777699590</v>
      </c>
      <c r="AD1094" s="28">
        <v>1959259271</v>
      </c>
      <c r="AE1094" s="135"/>
    </row>
    <row r="1095" spans="1:31" x14ac:dyDescent="0.25">
      <c r="A1095" s="20">
        <v>1083</v>
      </c>
      <c r="B1095" s="52"/>
      <c r="C1095" s="134" t="str">
        <f>VLOOKUP(D1095,[1]Hoja1!$A$2:$B$1115,2,0)</f>
        <v>81065</v>
      </c>
      <c r="D1095" s="22">
        <v>892099494</v>
      </c>
      <c r="E1095" s="22">
        <v>216581065</v>
      </c>
      <c r="F1095" s="52" t="s">
        <v>1186</v>
      </c>
      <c r="G1095" s="24">
        <v>0</v>
      </c>
      <c r="H1095" s="24">
        <v>0</v>
      </c>
      <c r="I1095" s="3">
        <v>1722640160</v>
      </c>
      <c r="J1095" s="3">
        <v>1534257968</v>
      </c>
      <c r="K1095" s="3"/>
      <c r="L1095" s="3"/>
      <c r="M1095" s="3"/>
      <c r="N1095" s="3"/>
      <c r="O1095" s="3"/>
      <c r="P1095" s="25">
        <v>3256898128</v>
      </c>
      <c r="Q1095" s="26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430660041</v>
      </c>
      <c r="X1095" s="3">
        <v>1534257968</v>
      </c>
      <c r="Y1095" s="3">
        <v>0</v>
      </c>
      <c r="Z1095" s="3">
        <v>0</v>
      </c>
      <c r="AA1095" s="3">
        <v>0</v>
      </c>
      <c r="AB1095" s="3"/>
      <c r="AC1095" s="27">
        <v>1964918009</v>
      </c>
      <c r="AD1095" s="28">
        <v>1291980119</v>
      </c>
      <c r="AE1095" s="135"/>
    </row>
    <row r="1096" spans="1:31" x14ac:dyDescent="0.25">
      <c r="A1096" s="29">
        <v>1084</v>
      </c>
      <c r="B1096" s="52"/>
      <c r="C1096" s="134" t="str">
        <f>VLOOKUP(D1096,[1]Hoja1!$A$2:$B$1115,2,0)</f>
        <v>81220</v>
      </c>
      <c r="D1096" s="22">
        <v>800014434</v>
      </c>
      <c r="E1096" s="22">
        <v>212081220</v>
      </c>
      <c r="F1096" s="52" t="s">
        <v>1187</v>
      </c>
      <c r="G1096" s="24">
        <v>0</v>
      </c>
      <c r="H1096" s="24">
        <v>0</v>
      </c>
      <c r="I1096" s="3">
        <v>97634112</v>
      </c>
      <c r="J1096" s="3">
        <v>99497855</v>
      </c>
      <c r="K1096" s="3"/>
      <c r="L1096" s="3"/>
      <c r="M1096" s="3"/>
      <c r="N1096" s="3"/>
      <c r="O1096" s="3"/>
      <c r="P1096" s="25">
        <v>197131967</v>
      </c>
      <c r="Q1096" s="26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24408528</v>
      </c>
      <c r="X1096" s="3">
        <v>99497855</v>
      </c>
      <c r="Y1096" s="3">
        <v>0</v>
      </c>
      <c r="Z1096" s="3">
        <v>0</v>
      </c>
      <c r="AA1096" s="3">
        <v>0</v>
      </c>
      <c r="AB1096" s="3"/>
      <c r="AC1096" s="27">
        <v>123906383</v>
      </c>
      <c r="AD1096" s="28">
        <v>73225584</v>
      </c>
      <c r="AE1096" s="135"/>
    </row>
    <row r="1097" spans="1:31" x14ac:dyDescent="0.25">
      <c r="A1097" s="20">
        <v>1085</v>
      </c>
      <c r="B1097" s="52"/>
      <c r="C1097" s="134" t="str">
        <f>VLOOKUP(D1097,[1]Hoja1!$A$2:$B$1115,2,0)</f>
        <v>81300</v>
      </c>
      <c r="D1097" s="22">
        <v>800136069</v>
      </c>
      <c r="E1097" s="22">
        <v>210081300</v>
      </c>
      <c r="F1097" s="52" t="s">
        <v>1188</v>
      </c>
      <c r="G1097" s="24">
        <v>0</v>
      </c>
      <c r="H1097" s="24">
        <v>0</v>
      </c>
      <c r="I1097" s="3">
        <v>765026400</v>
      </c>
      <c r="J1097" s="3">
        <v>658789124</v>
      </c>
      <c r="K1097" s="3"/>
      <c r="L1097" s="3"/>
      <c r="M1097" s="3"/>
      <c r="N1097" s="3"/>
      <c r="O1097" s="3"/>
      <c r="P1097" s="25">
        <v>1423815524</v>
      </c>
      <c r="Q1097" s="26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191256600</v>
      </c>
      <c r="X1097" s="3">
        <v>658789124</v>
      </c>
      <c r="Y1097" s="3">
        <v>0</v>
      </c>
      <c r="Z1097" s="3">
        <v>0</v>
      </c>
      <c r="AA1097" s="3">
        <v>0</v>
      </c>
      <c r="AB1097" s="3"/>
      <c r="AC1097" s="27">
        <v>850045724</v>
      </c>
      <c r="AD1097" s="28">
        <v>573769800</v>
      </c>
      <c r="AE1097" s="135"/>
    </row>
    <row r="1098" spans="1:31" x14ac:dyDescent="0.25">
      <c r="A1098" s="29">
        <v>1086</v>
      </c>
      <c r="B1098" s="52"/>
      <c r="C1098" s="134" t="str">
        <f>VLOOKUP(D1098,[1]Hoja1!$A$2:$B$1115,2,0)</f>
        <v>81591</v>
      </c>
      <c r="D1098" s="22">
        <v>800102798</v>
      </c>
      <c r="E1098" s="22">
        <v>219181591</v>
      </c>
      <c r="F1098" s="52" t="s">
        <v>1189</v>
      </c>
      <c r="G1098" s="24">
        <v>0</v>
      </c>
      <c r="H1098" s="24">
        <v>0</v>
      </c>
      <c r="I1098" s="3">
        <v>104395406</v>
      </c>
      <c r="J1098" s="3">
        <v>92175437</v>
      </c>
      <c r="K1098" s="3"/>
      <c r="L1098" s="3"/>
      <c r="M1098" s="3"/>
      <c r="N1098" s="3"/>
      <c r="O1098" s="3"/>
      <c r="P1098" s="25">
        <v>196570843</v>
      </c>
      <c r="Q1098" s="26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26098851</v>
      </c>
      <c r="X1098" s="3">
        <v>92175437</v>
      </c>
      <c r="Y1098" s="3">
        <v>0</v>
      </c>
      <c r="Z1098" s="3">
        <v>0</v>
      </c>
      <c r="AA1098" s="3">
        <v>0</v>
      </c>
      <c r="AB1098" s="3"/>
      <c r="AC1098" s="27">
        <v>118274288</v>
      </c>
      <c r="AD1098" s="28">
        <v>78296555</v>
      </c>
      <c r="AE1098" s="135"/>
    </row>
    <row r="1099" spans="1:31" x14ac:dyDescent="0.25">
      <c r="A1099" s="20">
        <v>1087</v>
      </c>
      <c r="B1099" s="52"/>
      <c r="C1099" s="134" t="str">
        <f>VLOOKUP(D1099,[1]Hoja1!$A$2:$B$1115,2,0)</f>
        <v>81736</v>
      </c>
      <c r="D1099" s="22">
        <v>800102799</v>
      </c>
      <c r="E1099" s="22">
        <v>213681736</v>
      </c>
      <c r="F1099" s="52" t="s">
        <v>1190</v>
      </c>
      <c r="G1099" s="24">
        <v>0</v>
      </c>
      <c r="H1099" s="24">
        <v>0</v>
      </c>
      <c r="I1099" s="3">
        <v>1536326912</v>
      </c>
      <c r="J1099" s="3">
        <v>1462210228</v>
      </c>
      <c r="K1099" s="3"/>
      <c r="L1099" s="3"/>
      <c r="M1099" s="3"/>
      <c r="N1099" s="3"/>
      <c r="O1099" s="3"/>
      <c r="P1099" s="25">
        <v>2998537140</v>
      </c>
      <c r="Q1099" s="26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384081729</v>
      </c>
      <c r="X1099" s="3">
        <v>1462210228</v>
      </c>
      <c r="Y1099" s="3">
        <v>0</v>
      </c>
      <c r="Z1099" s="3">
        <v>0</v>
      </c>
      <c r="AA1099" s="3">
        <v>0</v>
      </c>
      <c r="AB1099" s="3"/>
      <c r="AC1099" s="27">
        <v>1846291957</v>
      </c>
      <c r="AD1099" s="28">
        <v>1152245183</v>
      </c>
      <c r="AE1099" s="135"/>
    </row>
    <row r="1100" spans="1:31" x14ac:dyDescent="0.25">
      <c r="A1100" s="29">
        <v>1088</v>
      </c>
      <c r="B1100" s="52"/>
      <c r="C1100" s="134" t="str">
        <f>VLOOKUP(D1100,[1]Hoja1!$A$2:$B$1115,2,0)</f>
        <v>81794</v>
      </c>
      <c r="D1100" s="22">
        <v>800102801</v>
      </c>
      <c r="E1100" s="22">
        <v>219481794</v>
      </c>
      <c r="F1100" s="52" t="s">
        <v>1191</v>
      </c>
      <c r="G1100" s="24">
        <v>0</v>
      </c>
      <c r="H1100" s="24">
        <v>0</v>
      </c>
      <c r="I1100" s="3">
        <v>2032253824</v>
      </c>
      <c r="J1100" s="3">
        <v>1769114197</v>
      </c>
      <c r="K1100" s="3"/>
      <c r="L1100" s="3"/>
      <c r="M1100" s="3"/>
      <c r="N1100" s="3"/>
      <c r="O1100" s="3"/>
      <c r="P1100" s="25">
        <v>3801368021</v>
      </c>
      <c r="Q1100" s="26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508063455</v>
      </c>
      <c r="X1100" s="3">
        <v>1769114197</v>
      </c>
      <c r="Y1100" s="3">
        <v>0</v>
      </c>
      <c r="Z1100" s="3">
        <v>0</v>
      </c>
      <c r="AA1100" s="3">
        <v>0</v>
      </c>
      <c r="AB1100" s="3"/>
      <c r="AC1100" s="27">
        <v>2277177652</v>
      </c>
      <c r="AD1100" s="28">
        <v>1524190369</v>
      </c>
      <c r="AE1100" s="135"/>
    </row>
    <row r="1101" spans="1:31" x14ac:dyDescent="0.25">
      <c r="A1101" s="20">
        <v>1089</v>
      </c>
      <c r="B1101" s="52"/>
      <c r="C1101" s="134" t="str">
        <f>VLOOKUP(D1101,[1]Hoja1!$A$2:$B$1115,2,0)</f>
        <v>85010</v>
      </c>
      <c r="D1101" s="22">
        <v>891855200</v>
      </c>
      <c r="E1101" s="22">
        <v>211085010</v>
      </c>
      <c r="F1101" s="52" t="s">
        <v>1192</v>
      </c>
      <c r="G1101" s="24">
        <v>0</v>
      </c>
      <c r="H1101" s="24">
        <v>0</v>
      </c>
      <c r="I1101" s="3">
        <v>696508456</v>
      </c>
      <c r="J1101" s="3">
        <v>749237604</v>
      </c>
      <c r="K1101" s="3"/>
      <c r="L1101" s="3"/>
      <c r="M1101" s="3"/>
      <c r="N1101" s="3"/>
      <c r="O1101" s="3"/>
      <c r="P1101" s="25">
        <v>1445746060</v>
      </c>
      <c r="Q1101" s="26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174127113</v>
      </c>
      <c r="X1101" s="3">
        <v>749237604</v>
      </c>
      <c r="Y1101" s="3">
        <v>0</v>
      </c>
      <c r="Z1101" s="3">
        <v>0</v>
      </c>
      <c r="AA1101" s="3">
        <v>0</v>
      </c>
      <c r="AB1101" s="3"/>
      <c r="AC1101" s="27">
        <v>923364717</v>
      </c>
      <c r="AD1101" s="28">
        <v>522381343</v>
      </c>
      <c r="AE1101" s="135"/>
    </row>
    <row r="1102" spans="1:31" x14ac:dyDescent="0.25">
      <c r="A1102" s="29">
        <v>1090</v>
      </c>
      <c r="B1102" s="52"/>
      <c r="C1102" s="134" t="str">
        <f>VLOOKUP(D1102,[1]Hoja1!$A$2:$B$1115,2,0)</f>
        <v>85015</v>
      </c>
      <c r="D1102" s="22">
        <v>800086017</v>
      </c>
      <c r="E1102" s="22">
        <v>211585015</v>
      </c>
      <c r="F1102" s="52" t="s">
        <v>1193</v>
      </c>
      <c r="G1102" s="24">
        <v>0</v>
      </c>
      <c r="H1102" s="24">
        <v>0</v>
      </c>
      <c r="I1102" s="3">
        <v>38601227</v>
      </c>
      <c r="J1102" s="3">
        <v>46677845</v>
      </c>
      <c r="K1102" s="3"/>
      <c r="L1102" s="3"/>
      <c r="M1102" s="3"/>
      <c r="N1102" s="3"/>
      <c r="O1102" s="3"/>
      <c r="P1102" s="25">
        <v>85279072</v>
      </c>
      <c r="Q1102" s="26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9650307</v>
      </c>
      <c r="X1102" s="3">
        <v>46677845</v>
      </c>
      <c r="Y1102" s="3">
        <v>0</v>
      </c>
      <c r="Z1102" s="3">
        <v>0</v>
      </c>
      <c r="AA1102" s="3">
        <v>0</v>
      </c>
      <c r="AB1102" s="3"/>
      <c r="AC1102" s="27">
        <v>56328152</v>
      </c>
      <c r="AD1102" s="28">
        <v>28950920</v>
      </c>
      <c r="AE1102" s="135"/>
    </row>
    <row r="1103" spans="1:31" x14ac:dyDescent="0.25">
      <c r="A1103" s="20">
        <v>1091</v>
      </c>
      <c r="B1103" s="52"/>
      <c r="C1103" s="134" t="str">
        <f>VLOOKUP(D1103,[1]Hoja1!$A$2:$B$1115,2,0)</f>
        <v>85125</v>
      </c>
      <c r="D1103" s="22">
        <v>800012638</v>
      </c>
      <c r="E1103" s="22">
        <v>212585125</v>
      </c>
      <c r="F1103" s="52" t="s">
        <v>1194</v>
      </c>
      <c r="G1103" s="24">
        <v>0</v>
      </c>
      <c r="H1103" s="24">
        <v>0</v>
      </c>
      <c r="I1103" s="3">
        <v>505869680</v>
      </c>
      <c r="J1103" s="3">
        <v>447401299</v>
      </c>
      <c r="K1103" s="3"/>
      <c r="L1103" s="3"/>
      <c r="M1103" s="3"/>
      <c r="N1103" s="3"/>
      <c r="O1103" s="3"/>
      <c r="P1103" s="25">
        <v>953270979</v>
      </c>
      <c r="Q1103" s="26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126467421</v>
      </c>
      <c r="X1103" s="3">
        <v>447401299</v>
      </c>
      <c r="Y1103" s="3">
        <v>0</v>
      </c>
      <c r="Z1103" s="3">
        <v>0</v>
      </c>
      <c r="AA1103" s="3">
        <v>0</v>
      </c>
      <c r="AB1103" s="3"/>
      <c r="AC1103" s="27">
        <v>573868720</v>
      </c>
      <c r="AD1103" s="28">
        <v>379402259</v>
      </c>
      <c r="AE1103" s="135"/>
    </row>
    <row r="1104" spans="1:31" x14ac:dyDescent="0.25">
      <c r="A1104" s="29">
        <v>1092</v>
      </c>
      <c r="B1104" s="52"/>
      <c r="C1104" s="134" t="str">
        <f>VLOOKUP(D1104,[1]Hoja1!$A$2:$B$1115,2,0)</f>
        <v>85136</v>
      </c>
      <c r="D1104" s="22">
        <v>800103657</v>
      </c>
      <c r="E1104" s="22">
        <v>213685136</v>
      </c>
      <c r="F1104" s="52" t="s">
        <v>1195</v>
      </c>
      <c r="G1104" s="24">
        <v>0</v>
      </c>
      <c r="H1104" s="24">
        <v>0</v>
      </c>
      <c r="I1104" s="3">
        <v>26441356</v>
      </c>
      <c r="J1104" s="3">
        <v>28245449</v>
      </c>
      <c r="K1104" s="3"/>
      <c r="L1104" s="3"/>
      <c r="M1104" s="3"/>
      <c r="N1104" s="3"/>
      <c r="O1104" s="3"/>
      <c r="P1104" s="25">
        <v>54686805</v>
      </c>
      <c r="Q1104" s="26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6610338</v>
      </c>
      <c r="X1104" s="3">
        <v>28245449</v>
      </c>
      <c r="Y1104" s="3">
        <v>0</v>
      </c>
      <c r="Z1104" s="3">
        <v>0</v>
      </c>
      <c r="AA1104" s="3">
        <v>0</v>
      </c>
      <c r="AB1104" s="3"/>
      <c r="AC1104" s="27">
        <v>34855787</v>
      </c>
      <c r="AD1104" s="28">
        <v>19831018</v>
      </c>
      <c r="AE1104" s="135"/>
    </row>
    <row r="1105" spans="1:31" x14ac:dyDescent="0.25">
      <c r="A1105" s="20">
        <v>1093</v>
      </c>
      <c r="B1105" s="52"/>
      <c r="C1105" s="134" t="str">
        <f>VLOOKUP(D1105,[1]Hoja1!$A$2:$B$1115,2,0)</f>
        <v>85139</v>
      </c>
      <c r="D1105" s="22">
        <v>800008456</v>
      </c>
      <c r="E1105" s="22">
        <v>213985139</v>
      </c>
      <c r="F1105" s="52" t="s">
        <v>1196</v>
      </c>
      <c r="G1105" s="24">
        <v>0</v>
      </c>
      <c r="H1105" s="24">
        <v>0</v>
      </c>
      <c r="I1105" s="3">
        <v>349078272</v>
      </c>
      <c r="J1105" s="3">
        <v>376355437</v>
      </c>
      <c r="K1105" s="3"/>
      <c r="L1105" s="3"/>
      <c r="M1105" s="3"/>
      <c r="N1105" s="3"/>
      <c r="O1105" s="3"/>
      <c r="P1105" s="25">
        <v>725433709</v>
      </c>
      <c r="Q1105" s="26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87269568</v>
      </c>
      <c r="X1105" s="3">
        <v>376355437</v>
      </c>
      <c r="Y1105" s="3">
        <v>0</v>
      </c>
      <c r="Z1105" s="3">
        <v>0</v>
      </c>
      <c r="AA1105" s="3">
        <v>0</v>
      </c>
      <c r="AB1105" s="3"/>
      <c r="AC1105" s="27">
        <v>463625005</v>
      </c>
      <c r="AD1105" s="28">
        <v>261808704</v>
      </c>
      <c r="AE1105" s="135"/>
    </row>
    <row r="1106" spans="1:31" x14ac:dyDescent="0.25">
      <c r="A1106" s="29">
        <v>1094</v>
      </c>
      <c r="B1106" s="52"/>
      <c r="C1106" s="134" t="str">
        <f>VLOOKUP(D1106,[1]Hoja1!$A$2:$B$1115,2,0)</f>
        <v>85162</v>
      </c>
      <c r="D1106" s="22">
        <v>891857824</v>
      </c>
      <c r="E1106" s="22">
        <v>216285162</v>
      </c>
      <c r="F1106" s="52" t="s">
        <v>1197</v>
      </c>
      <c r="G1106" s="24">
        <v>0</v>
      </c>
      <c r="H1106" s="24">
        <v>0</v>
      </c>
      <c r="I1106" s="3">
        <v>287338760</v>
      </c>
      <c r="J1106" s="3">
        <v>313512546</v>
      </c>
      <c r="K1106" s="3"/>
      <c r="L1106" s="3"/>
      <c r="M1106" s="3"/>
      <c r="N1106" s="3"/>
      <c r="O1106" s="3"/>
      <c r="P1106" s="25">
        <v>600851306</v>
      </c>
      <c r="Q1106" s="26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71834691</v>
      </c>
      <c r="X1106" s="3">
        <v>313512546</v>
      </c>
      <c r="Y1106" s="3">
        <v>0</v>
      </c>
      <c r="Z1106" s="3">
        <v>0</v>
      </c>
      <c r="AA1106" s="3">
        <v>0</v>
      </c>
      <c r="AB1106" s="3"/>
      <c r="AC1106" s="27">
        <v>385347237</v>
      </c>
      <c r="AD1106" s="28">
        <v>215504069</v>
      </c>
      <c r="AE1106" s="135"/>
    </row>
    <row r="1107" spans="1:31" x14ac:dyDescent="0.25">
      <c r="A1107" s="20">
        <v>1095</v>
      </c>
      <c r="B1107" s="52"/>
      <c r="C1107" s="134" t="str">
        <f>VLOOKUP(D1107,[1]Hoja1!$A$2:$B$1115,2,0)</f>
        <v>85225</v>
      </c>
      <c r="D1107" s="22">
        <v>800099425</v>
      </c>
      <c r="E1107" s="22">
        <v>212585225</v>
      </c>
      <c r="F1107" s="52" t="s">
        <v>1198</v>
      </c>
      <c r="G1107" s="24">
        <v>0</v>
      </c>
      <c r="H1107" s="24">
        <v>0</v>
      </c>
      <c r="I1107" s="3">
        <v>239221808</v>
      </c>
      <c r="J1107" s="3">
        <v>219241825</v>
      </c>
      <c r="K1107" s="3"/>
      <c r="L1107" s="3"/>
      <c r="M1107" s="3"/>
      <c r="N1107" s="3"/>
      <c r="O1107" s="3"/>
      <c r="P1107" s="25">
        <v>458463633</v>
      </c>
      <c r="Q1107" s="26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59805453</v>
      </c>
      <c r="X1107" s="3">
        <v>219241825</v>
      </c>
      <c r="Y1107" s="3">
        <v>0</v>
      </c>
      <c r="Z1107" s="3">
        <v>0</v>
      </c>
      <c r="AA1107" s="3">
        <v>0</v>
      </c>
      <c r="AB1107" s="3"/>
      <c r="AC1107" s="27">
        <v>279047278</v>
      </c>
      <c r="AD1107" s="28">
        <v>179416355</v>
      </c>
      <c r="AE1107" s="135"/>
    </row>
    <row r="1108" spans="1:31" x14ac:dyDescent="0.25">
      <c r="A1108" s="29">
        <v>1096</v>
      </c>
      <c r="B1108" s="52"/>
      <c r="C1108" s="134" t="str">
        <f>VLOOKUP(D1108,[1]Hoja1!$A$2:$B$1115,2,0)</f>
        <v>85230</v>
      </c>
      <c r="D1108" s="22">
        <v>892099392</v>
      </c>
      <c r="E1108" s="22">
        <v>213085230</v>
      </c>
      <c r="F1108" s="52" t="s">
        <v>1199</v>
      </c>
      <c r="G1108" s="24">
        <v>0</v>
      </c>
      <c r="H1108" s="24">
        <v>0</v>
      </c>
      <c r="I1108" s="3">
        <v>353181360</v>
      </c>
      <c r="J1108" s="3">
        <v>322904644</v>
      </c>
      <c r="K1108" s="3"/>
      <c r="L1108" s="3"/>
      <c r="M1108" s="3"/>
      <c r="N1108" s="3"/>
      <c r="O1108" s="3"/>
      <c r="P1108" s="25">
        <v>676086004</v>
      </c>
      <c r="Q1108" s="26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88295340</v>
      </c>
      <c r="X1108" s="3">
        <v>322904644</v>
      </c>
      <c r="Y1108" s="3">
        <v>0</v>
      </c>
      <c r="Z1108" s="3">
        <v>0</v>
      </c>
      <c r="AA1108" s="3">
        <v>0</v>
      </c>
      <c r="AB1108" s="3"/>
      <c r="AC1108" s="27">
        <v>411199984</v>
      </c>
      <c r="AD1108" s="28">
        <v>264886020</v>
      </c>
      <c r="AE1108" s="135"/>
    </row>
    <row r="1109" spans="1:31" x14ac:dyDescent="0.25">
      <c r="A1109" s="20">
        <v>1097</v>
      </c>
      <c r="B1109" s="52"/>
      <c r="C1109" s="134" t="str">
        <f>VLOOKUP(D1109,[1]Hoja1!$A$2:$B$1115,2,0)</f>
        <v>85250</v>
      </c>
      <c r="D1109" s="22">
        <v>800103659</v>
      </c>
      <c r="E1109" s="22">
        <v>215085250</v>
      </c>
      <c r="F1109" s="52" t="s">
        <v>1200</v>
      </c>
      <c r="G1109" s="24">
        <v>0</v>
      </c>
      <c r="H1109" s="24">
        <v>0</v>
      </c>
      <c r="I1109" s="3">
        <v>1098088736</v>
      </c>
      <c r="J1109" s="3">
        <v>1007202507</v>
      </c>
      <c r="K1109" s="3"/>
      <c r="L1109" s="3"/>
      <c r="M1109" s="3"/>
      <c r="N1109" s="3"/>
      <c r="O1109" s="3"/>
      <c r="P1109" s="25">
        <v>2105291243</v>
      </c>
      <c r="Q1109" s="26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274522185</v>
      </c>
      <c r="X1109" s="3">
        <v>1007202507</v>
      </c>
      <c r="Y1109" s="3">
        <v>0</v>
      </c>
      <c r="Z1109" s="3">
        <v>0</v>
      </c>
      <c r="AA1109" s="3">
        <v>0</v>
      </c>
      <c r="AB1109" s="3"/>
      <c r="AC1109" s="27">
        <v>1281724692</v>
      </c>
      <c r="AD1109" s="28">
        <v>823566551</v>
      </c>
      <c r="AE1109" s="135"/>
    </row>
    <row r="1110" spans="1:31" x14ac:dyDescent="0.25">
      <c r="A1110" s="29">
        <v>1098</v>
      </c>
      <c r="B1110" s="52"/>
      <c r="C1110" s="134" t="str">
        <f>VLOOKUP(D1110,[1]Hoja1!$A$2:$B$1115,2,0)</f>
        <v>85263</v>
      </c>
      <c r="D1110" s="22">
        <v>800099429</v>
      </c>
      <c r="E1110" s="22">
        <v>216385263</v>
      </c>
      <c r="F1110" s="52" t="s">
        <v>1201</v>
      </c>
      <c r="G1110" s="24">
        <v>0</v>
      </c>
      <c r="H1110" s="24">
        <v>0</v>
      </c>
      <c r="I1110" s="3">
        <v>312855832</v>
      </c>
      <c r="J1110" s="3">
        <v>304660662</v>
      </c>
      <c r="K1110" s="3"/>
      <c r="L1110" s="3"/>
      <c r="M1110" s="3"/>
      <c r="N1110" s="3"/>
      <c r="O1110" s="3"/>
      <c r="P1110" s="25">
        <v>617516494</v>
      </c>
      <c r="Q1110" s="26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78213957</v>
      </c>
      <c r="X1110" s="3">
        <v>304660662</v>
      </c>
      <c r="Y1110" s="3">
        <v>0</v>
      </c>
      <c r="Z1110" s="3">
        <v>0</v>
      </c>
      <c r="AA1110" s="3">
        <v>0</v>
      </c>
      <c r="AB1110" s="3"/>
      <c r="AC1110" s="27">
        <v>382874619</v>
      </c>
      <c r="AD1110" s="28">
        <v>234641875</v>
      </c>
      <c r="AE1110" s="135"/>
    </row>
    <row r="1111" spans="1:31" x14ac:dyDescent="0.25">
      <c r="A1111" s="20">
        <v>1099</v>
      </c>
      <c r="B1111" s="52"/>
      <c r="C1111" s="134" t="str">
        <f>VLOOKUP(D1111,[1]Hoja1!$A$2:$B$1115,2,0)</f>
        <v>85279</v>
      </c>
      <c r="D1111" s="22">
        <v>800103661</v>
      </c>
      <c r="E1111" s="22">
        <v>217985279</v>
      </c>
      <c r="F1111" s="52" t="s">
        <v>1202</v>
      </c>
      <c r="G1111" s="24">
        <v>0</v>
      </c>
      <c r="H1111" s="24">
        <v>0</v>
      </c>
      <c r="I1111" s="3">
        <v>22146208</v>
      </c>
      <c r="J1111" s="3">
        <v>22986910</v>
      </c>
      <c r="K1111" s="3"/>
      <c r="L1111" s="3"/>
      <c r="M1111" s="3"/>
      <c r="N1111" s="3"/>
      <c r="O1111" s="3"/>
      <c r="P1111" s="25">
        <v>45133118</v>
      </c>
      <c r="Q1111" s="26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5536551</v>
      </c>
      <c r="X1111" s="3">
        <v>22986910</v>
      </c>
      <c r="Y1111" s="3">
        <v>0</v>
      </c>
      <c r="Z1111" s="3">
        <v>0</v>
      </c>
      <c r="AA1111" s="3">
        <v>0</v>
      </c>
      <c r="AB1111" s="3"/>
      <c r="AC1111" s="27">
        <v>28523461</v>
      </c>
      <c r="AD1111" s="28">
        <v>16609657</v>
      </c>
      <c r="AE1111" s="135"/>
    </row>
    <row r="1112" spans="1:31" x14ac:dyDescent="0.25">
      <c r="A1112" s="29">
        <v>1100</v>
      </c>
      <c r="B1112" s="52"/>
      <c r="C1112" s="134" t="str">
        <f>VLOOKUP(D1112,[1]Hoja1!$A$2:$B$1115,2,0)</f>
        <v>85300</v>
      </c>
      <c r="D1112" s="22">
        <v>891857823</v>
      </c>
      <c r="E1112" s="22">
        <v>210085300</v>
      </c>
      <c r="F1112" s="52" t="s">
        <v>352</v>
      </c>
      <c r="G1112" s="24">
        <v>0</v>
      </c>
      <c r="H1112" s="24">
        <v>0</v>
      </c>
      <c r="I1112" s="3">
        <v>58464390</v>
      </c>
      <c r="J1112" s="3">
        <v>70282940</v>
      </c>
      <c r="K1112" s="3"/>
      <c r="L1112" s="3"/>
      <c r="M1112" s="3"/>
      <c r="N1112" s="3"/>
      <c r="O1112" s="3"/>
      <c r="P1112" s="25">
        <v>128747330</v>
      </c>
      <c r="Q1112" s="26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14616099</v>
      </c>
      <c r="X1112" s="3">
        <v>70282940</v>
      </c>
      <c r="Y1112" s="3">
        <v>0</v>
      </c>
      <c r="Z1112" s="3">
        <v>0</v>
      </c>
      <c r="AA1112" s="3">
        <v>0</v>
      </c>
      <c r="AB1112" s="3"/>
      <c r="AC1112" s="27">
        <v>84899039</v>
      </c>
      <c r="AD1112" s="28">
        <v>43848291</v>
      </c>
      <c r="AE1112" s="135"/>
    </row>
    <row r="1113" spans="1:31" x14ac:dyDescent="0.25">
      <c r="A1113" s="20">
        <v>1101</v>
      </c>
      <c r="B1113" s="52"/>
      <c r="C1113" s="134" t="str">
        <f>VLOOKUP(D1113,[1]Hoja1!$A$2:$B$1115,2,0)</f>
        <v>85315</v>
      </c>
      <c r="D1113" s="22">
        <v>800103663</v>
      </c>
      <c r="E1113" s="22">
        <v>211585315</v>
      </c>
      <c r="F1113" s="52" t="s">
        <v>1203</v>
      </c>
      <c r="G1113" s="24">
        <v>0</v>
      </c>
      <c r="H1113" s="24">
        <v>0</v>
      </c>
      <c r="I1113" s="3">
        <v>40084941</v>
      </c>
      <c r="J1113" s="3">
        <v>39795359</v>
      </c>
      <c r="K1113" s="3"/>
      <c r="L1113" s="3"/>
      <c r="M1113" s="3"/>
      <c r="N1113" s="3"/>
      <c r="O1113" s="3"/>
      <c r="P1113" s="25">
        <v>79880300</v>
      </c>
      <c r="Q1113" s="26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10021236</v>
      </c>
      <c r="X1113" s="3">
        <v>39795359</v>
      </c>
      <c r="Y1113" s="3">
        <v>0</v>
      </c>
      <c r="Z1113" s="3">
        <v>0</v>
      </c>
      <c r="AA1113" s="3">
        <v>0</v>
      </c>
      <c r="AB1113" s="3"/>
      <c r="AC1113" s="27">
        <v>49816595</v>
      </c>
      <c r="AD1113" s="28">
        <v>30063705</v>
      </c>
      <c r="AE1113" s="135"/>
    </row>
    <row r="1114" spans="1:31" x14ac:dyDescent="0.25">
      <c r="A1114" s="29">
        <v>1102</v>
      </c>
      <c r="B1114" s="52"/>
      <c r="C1114" s="134" t="str">
        <f>VLOOKUP(D1114,[1]Hoja1!$A$2:$B$1115,2,0)</f>
        <v>85325</v>
      </c>
      <c r="D1114" s="22">
        <v>800103720</v>
      </c>
      <c r="E1114" s="22">
        <v>212585325</v>
      </c>
      <c r="F1114" s="52" t="s">
        <v>1204</v>
      </c>
      <c r="G1114" s="24">
        <v>0</v>
      </c>
      <c r="H1114" s="24">
        <v>0</v>
      </c>
      <c r="I1114" s="3">
        <v>159216412</v>
      </c>
      <c r="J1114" s="3">
        <v>192003231</v>
      </c>
      <c r="K1114" s="3"/>
      <c r="L1114" s="3"/>
      <c r="M1114" s="3"/>
      <c r="N1114" s="3"/>
      <c r="O1114" s="3"/>
      <c r="P1114" s="25">
        <v>351219643</v>
      </c>
      <c r="Q1114" s="26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39804102</v>
      </c>
      <c r="X1114" s="3">
        <v>192003231</v>
      </c>
      <c r="Y1114" s="3">
        <v>0</v>
      </c>
      <c r="Z1114" s="3">
        <v>0</v>
      </c>
      <c r="AA1114" s="3">
        <v>0</v>
      </c>
      <c r="AB1114" s="3"/>
      <c r="AC1114" s="27">
        <v>231807333</v>
      </c>
      <c r="AD1114" s="28">
        <v>119412310</v>
      </c>
      <c r="AE1114" s="135"/>
    </row>
    <row r="1115" spans="1:31" x14ac:dyDescent="0.25">
      <c r="A1115" s="20">
        <v>1103</v>
      </c>
      <c r="B1115" s="52"/>
      <c r="C1115" s="134" t="str">
        <f>VLOOKUP(D1115,[1]Hoja1!$A$2:$B$1115,2,0)</f>
        <v>85400</v>
      </c>
      <c r="D1115" s="22">
        <v>800099431</v>
      </c>
      <c r="E1115" s="22">
        <v>210085400</v>
      </c>
      <c r="F1115" s="52" t="s">
        <v>1205</v>
      </c>
      <c r="G1115" s="24">
        <v>0</v>
      </c>
      <c r="H1115" s="24">
        <v>0</v>
      </c>
      <c r="I1115" s="3">
        <v>200632732</v>
      </c>
      <c r="J1115" s="3">
        <v>183786912</v>
      </c>
      <c r="K1115" s="3"/>
      <c r="L1115" s="3"/>
      <c r="M1115" s="3"/>
      <c r="N1115" s="3"/>
      <c r="O1115" s="3"/>
      <c r="P1115" s="25">
        <v>384419644</v>
      </c>
      <c r="Q1115" s="26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50158182</v>
      </c>
      <c r="X1115" s="3">
        <v>183786912</v>
      </c>
      <c r="Y1115" s="3">
        <v>0</v>
      </c>
      <c r="Z1115" s="3">
        <v>0</v>
      </c>
      <c r="AA1115" s="3">
        <v>0</v>
      </c>
      <c r="AB1115" s="3"/>
      <c r="AC1115" s="27">
        <v>233945094</v>
      </c>
      <c r="AD1115" s="28">
        <v>150474550</v>
      </c>
      <c r="AE1115" s="135"/>
    </row>
    <row r="1116" spans="1:31" x14ac:dyDescent="0.25">
      <c r="A1116" s="29">
        <v>1104</v>
      </c>
      <c r="B1116" s="52"/>
      <c r="C1116" s="134" t="str">
        <f>VLOOKUP(D1116,[1]Hoja1!$A$2:$B$1115,2,0)</f>
        <v>85410</v>
      </c>
      <c r="D1116" s="22">
        <v>800012873</v>
      </c>
      <c r="E1116" s="22">
        <v>211085410</v>
      </c>
      <c r="F1116" s="52" t="s">
        <v>1206</v>
      </c>
      <c r="G1116" s="24">
        <v>0</v>
      </c>
      <c r="H1116" s="24">
        <v>0</v>
      </c>
      <c r="I1116" s="3">
        <v>533803712</v>
      </c>
      <c r="J1116" s="3">
        <v>572403411</v>
      </c>
      <c r="K1116" s="3"/>
      <c r="L1116" s="3"/>
      <c r="M1116" s="3"/>
      <c r="N1116" s="3"/>
      <c r="O1116" s="3"/>
      <c r="P1116" s="25">
        <v>1106207123</v>
      </c>
      <c r="Q1116" s="26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133450929</v>
      </c>
      <c r="X1116" s="3">
        <v>572403411</v>
      </c>
      <c r="Y1116" s="3">
        <v>0</v>
      </c>
      <c r="Z1116" s="3">
        <v>0</v>
      </c>
      <c r="AA1116" s="3">
        <v>0</v>
      </c>
      <c r="AB1116" s="3"/>
      <c r="AC1116" s="27">
        <v>705854340</v>
      </c>
      <c r="AD1116" s="28">
        <v>400352783</v>
      </c>
      <c r="AE1116" s="135"/>
    </row>
    <row r="1117" spans="1:31" x14ac:dyDescent="0.25">
      <c r="A1117" s="20">
        <v>1105</v>
      </c>
      <c r="B1117" s="52"/>
      <c r="C1117" s="134" t="str">
        <f>VLOOKUP(D1117,[1]Hoja1!$A$2:$B$1115,2,0)</f>
        <v>85430</v>
      </c>
      <c r="D1117" s="22">
        <v>891857861</v>
      </c>
      <c r="E1117" s="22">
        <v>213085430</v>
      </c>
      <c r="F1117" s="52" t="s">
        <v>1207</v>
      </c>
      <c r="G1117" s="24">
        <v>0</v>
      </c>
      <c r="H1117" s="24">
        <v>0</v>
      </c>
      <c r="I1117" s="3">
        <v>390128008</v>
      </c>
      <c r="J1117" s="3">
        <v>357542175</v>
      </c>
      <c r="K1117" s="3"/>
      <c r="L1117" s="3"/>
      <c r="M1117" s="3"/>
      <c r="N1117" s="3"/>
      <c r="O1117" s="3"/>
      <c r="P1117" s="25">
        <v>747670183</v>
      </c>
      <c r="Q1117" s="26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97532001</v>
      </c>
      <c r="X1117" s="3">
        <v>357542175</v>
      </c>
      <c r="Y1117" s="3">
        <v>0</v>
      </c>
      <c r="Z1117" s="3">
        <v>0</v>
      </c>
      <c r="AA1117" s="3">
        <v>0</v>
      </c>
      <c r="AB1117" s="3"/>
      <c r="AC1117" s="27">
        <v>455074176</v>
      </c>
      <c r="AD1117" s="28">
        <v>292596007</v>
      </c>
      <c r="AE1117" s="135"/>
    </row>
    <row r="1118" spans="1:31" x14ac:dyDescent="0.25">
      <c r="A1118" s="29">
        <v>1106</v>
      </c>
      <c r="B1118" s="52"/>
      <c r="C1118" s="134" t="str">
        <f>VLOOKUP(D1118,[1]Hoja1!$A$2:$B$1115,2,0)</f>
        <v>85440</v>
      </c>
      <c r="D1118" s="22">
        <v>892099475</v>
      </c>
      <c r="E1118" s="22">
        <v>214085440</v>
      </c>
      <c r="F1118" s="52" t="s">
        <v>451</v>
      </c>
      <c r="G1118" s="24">
        <v>0</v>
      </c>
      <c r="H1118" s="24">
        <v>0</v>
      </c>
      <c r="I1118" s="3">
        <v>738223496</v>
      </c>
      <c r="J1118" s="3">
        <v>768255630</v>
      </c>
      <c r="K1118" s="3"/>
      <c r="L1118" s="3"/>
      <c r="M1118" s="3"/>
      <c r="N1118" s="3"/>
      <c r="O1118" s="3"/>
      <c r="P1118" s="25">
        <v>1506479126</v>
      </c>
      <c r="Q1118" s="26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184555875</v>
      </c>
      <c r="X1118" s="3">
        <v>768255630</v>
      </c>
      <c r="Y1118" s="3">
        <v>0</v>
      </c>
      <c r="Z1118" s="3">
        <v>0</v>
      </c>
      <c r="AA1118" s="3">
        <v>0</v>
      </c>
      <c r="AB1118" s="3"/>
      <c r="AC1118" s="27">
        <v>952811505</v>
      </c>
      <c r="AD1118" s="28">
        <v>553667621</v>
      </c>
      <c r="AE1118" s="135"/>
    </row>
    <row r="1119" spans="1:31" x14ac:dyDescent="0.25">
      <c r="A1119" s="20">
        <v>1107</v>
      </c>
      <c r="B1119" s="52"/>
      <c r="C1119" s="134" t="str">
        <f>VLOOKUP(D1119,[1]Hoja1!$A$2:$B$1115,2,0)</f>
        <v>86001</v>
      </c>
      <c r="D1119" s="22">
        <v>800102891</v>
      </c>
      <c r="E1119" s="22">
        <v>210186001</v>
      </c>
      <c r="F1119" s="52" t="s">
        <v>1208</v>
      </c>
      <c r="G1119" s="24">
        <v>0</v>
      </c>
      <c r="H1119" s="24">
        <v>0</v>
      </c>
      <c r="I1119" s="3">
        <v>1080071856</v>
      </c>
      <c r="J1119" s="3">
        <v>1028820785</v>
      </c>
      <c r="K1119" s="3"/>
      <c r="L1119" s="3"/>
      <c r="M1119" s="3"/>
      <c r="N1119" s="3"/>
      <c r="O1119" s="3"/>
      <c r="P1119" s="25">
        <v>2108892641</v>
      </c>
      <c r="Q1119" s="26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270017964</v>
      </c>
      <c r="X1119" s="3">
        <v>1028820785</v>
      </c>
      <c r="Y1119" s="3">
        <v>0</v>
      </c>
      <c r="Z1119" s="3">
        <v>0</v>
      </c>
      <c r="AA1119" s="3">
        <v>0</v>
      </c>
      <c r="AB1119" s="3"/>
      <c r="AC1119" s="27">
        <v>1298838749</v>
      </c>
      <c r="AD1119" s="28">
        <v>810053892</v>
      </c>
      <c r="AE1119" s="135"/>
    </row>
    <row r="1120" spans="1:31" x14ac:dyDescent="0.25">
      <c r="A1120" s="29">
        <v>1108</v>
      </c>
      <c r="B1120" s="52"/>
      <c r="C1120" s="134" t="str">
        <f>VLOOKUP(D1120,[1]Hoja1!$A$2:$B$1115,2,0)</f>
        <v>86219</v>
      </c>
      <c r="D1120" s="22">
        <v>800018650</v>
      </c>
      <c r="E1120" s="22">
        <v>211986219</v>
      </c>
      <c r="F1120" s="52" t="s">
        <v>1209</v>
      </c>
      <c r="G1120" s="24">
        <v>0</v>
      </c>
      <c r="H1120" s="24">
        <v>0</v>
      </c>
      <c r="I1120" s="3">
        <v>62366279</v>
      </c>
      <c r="J1120" s="3">
        <v>87912240</v>
      </c>
      <c r="K1120" s="3"/>
      <c r="L1120" s="3"/>
      <c r="M1120" s="3"/>
      <c r="N1120" s="3"/>
      <c r="O1120" s="3"/>
      <c r="P1120" s="25">
        <v>150278519</v>
      </c>
      <c r="Q1120" s="26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15591570</v>
      </c>
      <c r="X1120" s="3">
        <v>87912240</v>
      </c>
      <c r="Y1120" s="3">
        <v>0</v>
      </c>
      <c r="Z1120" s="3">
        <v>0</v>
      </c>
      <c r="AA1120" s="3">
        <v>0</v>
      </c>
      <c r="AB1120" s="3"/>
      <c r="AC1120" s="27">
        <v>103503810</v>
      </c>
      <c r="AD1120" s="28">
        <v>46774709</v>
      </c>
      <c r="AE1120" s="135"/>
    </row>
    <row r="1121" spans="1:31" x14ac:dyDescent="0.25">
      <c r="A1121" s="20">
        <v>1109</v>
      </c>
      <c r="B1121" s="52"/>
      <c r="C1121" s="134" t="str">
        <f>VLOOKUP(D1121,[1]Hoja1!$A$2:$B$1115,2,0)</f>
        <v>86320</v>
      </c>
      <c r="D1121" s="22">
        <v>800102896</v>
      </c>
      <c r="E1121" s="22">
        <v>212086320</v>
      </c>
      <c r="F1121" s="52" t="s">
        <v>1210</v>
      </c>
      <c r="G1121" s="24">
        <v>0</v>
      </c>
      <c r="H1121" s="24">
        <v>0</v>
      </c>
      <c r="I1121" s="3">
        <v>1096002096</v>
      </c>
      <c r="J1121" s="3">
        <v>1164484629</v>
      </c>
      <c r="K1121" s="3"/>
      <c r="L1121" s="3"/>
      <c r="M1121" s="3"/>
      <c r="N1121" s="3"/>
      <c r="O1121" s="3"/>
      <c r="P1121" s="25">
        <v>2260486725</v>
      </c>
      <c r="Q1121" s="26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274000524</v>
      </c>
      <c r="X1121" s="3">
        <v>1164484629</v>
      </c>
      <c r="Y1121" s="3">
        <v>0</v>
      </c>
      <c r="Z1121" s="3">
        <v>0</v>
      </c>
      <c r="AA1121" s="3">
        <v>0</v>
      </c>
      <c r="AB1121" s="3"/>
      <c r="AC1121" s="27">
        <v>1438485153</v>
      </c>
      <c r="AD1121" s="28">
        <v>822001572</v>
      </c>
      <c r="AE1121" s="135"/>
    </row>
    <row r="1122" spans="1:31" x14ac:dyDescent="0.25">
      <c r="A1122" s="29">
        <v>1110</v>
      </c>
      <c r="B1122" s="52"/>
      <c r="C1122" s="134" t="str">
        <f>VLOOKUP(D1122,[1]Hoja1!$A$2:$B$1115,2,0)</f>
        <v>86568</v>
      </c>
      <c r="D1122" s="22">
        <v>891200461</v>
      </c>
      <c r="E1122" s="22">
        <v>216886568</v>
      </c>
      <c r="F1122" s="52" t="s">
        <v>1211</v>
      </c>
      <c r="G1122" s="24">
        <v>0</v>
      </c>
      <c r="H1122" s="24">
        <v>0</v>
      </c>
      <c r="I1122" s="3">
        <v>1435563360</v>
      </c>
      <c r="J1122" s="3">
        <v>1722028695</v>
      </c>
      <c r="K1122" s="3"/>
      <c r="L1122" s="3"/>
      <c r="M1122" s="3"/>
      <c r="N1122" s="3"/>
      <c r="O1122" s="3"/>
      <c r="P1122" s="25">
        <v>3157592055</v>
      </c>
      <c r="Q1122" s="26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358890840</v>
      </c>
      <c r="X1122" s="3">
        <v>1722028695</v>
      </c>
      <c r="Y1122" s="3">
        <v>0</v>
      </c>
      <c r="Z1122" s="3">
        <v>0</v>
      </c>
      <c r="AA1122" s="3">
        <v>0</v>
      </c>
      <c r="AB1122" s="3"/>
      <c r="AC1122" s="27">
        <v>2080919535</v>
      </c>
      <c r="AD1122" s="28">
        <v>1076672520</v>
      </c>
      <c r="AE1122" s="135"/>
    </row>
    <row r="1123" spans="1:31" x14ac:dyDescent="0.25">
      <c r="A1123" s="20">
        <v>1111</v>
      </c>
      <c r="B1123" s="52"/>
      <c r="C1123" s="134" t="str">
        <f>VLOOKUP(D1123,[1]Hoja1!$A$2:$B$1115,2,0)</f>
        <v>86569</v>
      </c>
      <c r="D1123" s="22">
        <v>800229887</v>
      </c>
      <c r="E1123" s="22">
        <v>216986569</v>
      </c>
      <c r="F1123" s="52" t="s">
        <v>1212</v>
      </c>
      <c r="G1123" s="24">
        <v>0</v>
      </c>
      <c r="H1123" s="24">
        <v>0</v>
      </c>
      <c r="I1123" s="3">
        <v>239882840</v>
      </c>
      <c r="J1123" s="3">
        <v>307749427</v>
      </c>
      <c r="K1123" s="3"/>
      <c r="L1123" s="3"/>
      <c r="M1123" s="3"/>
      <c r="N1123" s="3"/>
      <c r="O1123" s="3"/>
      <c r="P1123" s="25">
        <v>547632267</v>
      </c>
      <c r="Q1123" s="26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59970711</v>
      </c>
      <c r="X1123" s="3">
        <v>307749427</v>
      </c>
      <c r="Y1123" s="3">
        <v>0</v>
      </c>
      <c r="Z1123" s="3">
        <v>0</v>
      </c>
      <c r="AA1123" s="3">
        <v>0</v>
      </c>
      <c r="AB1123" s="3"/>
      <c r="AC1123" s="27">
        <v>367720138</v>
      </c>
      <c r="AD1123" s="28">
        <v>179912129</v>
      </c>
      <c r="AE1123" s="135"/>
    </row>
    <row r="1124" spans="1:31" x14ac:dyDescent="0.25">
      <c r="A1124" s="29">
        <v>1112</v>
      </c>
      <c r="B1124" s="52"/>
      <c r="C1124" s="134" t="str">
        <f>VLOOKUP(D1124,[1]Hoja1!$A$2:$B$1115,2,0)</f>
        <v>86571</v>
      </c>
      <c r="D1124" s="22">
        <v>800222489</v>
      </c>
      <c r="E1124" s="22">
        <v>217186571</v>
      </c>
      <c r="F1124" s="52" t="s">
        <v>1213</v>
      </c>
      <c r="G1124" s="24">
        <v>0</v>
      </c>
      <c r="H1124" s="24">
        <v>0</v>
      </c>
      <c r="I1124" s="3">
        <v>739536352</v>
      </c>
      <c r="J1124" s="3">
        <v>755119476</v>
      </c>
      <c r="K1124" s="3"/>
      <c r="L1124" s="3"/>
      <c r="M1124" s="3"/>
      <c r="N1124" s="3"/>
      <c r="O1124" s="3"/>
      <c r="P1124" s="25">
        <v>1494655828</v>
      </c>
      <c r="Q1124" s="26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184884087</v>
      </c>
      <c r="X1124" s="3">
        <v>755119476</v>
      </c>
      <c r="Y1124" s="3">
        <v>0</v>
      </c>
      <c r="Z1124" s="3">
        <v>0</v>
      </c>
      <c r="AA1124" s="3">
        <v>0</v>
      </c>
      <c r="AB1124" s="3"/>
      <c r="AC1124" s="27">
        <v>940003563</v>
      </c>
      <c r="AD1124" s="28">
        <v>554652265</v>
      </c>
      <c r="AE1124" s="135"/>
    </row>
    <row r="1125" spans="1:31" x14ac:dyDescent="0.25">
      <c r="A1125" s="20">
        <v>1113</v>
      </c>
      <c r="B1125" s="52"/>
      <c r="C1125" s="134" t="str">
        <f>VLOOKUP(D1125,[1]Hoja1!$A$2:$B$1115,2,0)</f>
        <v>86573</v>
      </c>
      <c r="D1125" s="22">
        <v>891200513</v>
      </c>
      <c r="E1125" s="22">
        <v>217386573</v>
      </c>
      <c r="F1125" s="52" t="s">
        <v>1214</v>
      </c>
      <c r="G1125" s="24">
        <v>0</v>
      </c>
      <c r="H1125" s="24">
        <v>0</v>
      </c>
      <c r="I1125" s="3">
        <v>684294792</v>
      </c>
      <c r="J1125" s="3">
        <v>704055923</v>
      </c>
      <c r="K1125" s="3"/>
      <c r="L1125" s="3"/>
      <c r="M1125" s="3"/>
      <c r="N1125" s="3"/>
      <c r="O1125" s="3"/>
      <c r="P1125" s="25">
        <v>1388350715</v>
      </c>
      <c r="Q1125" s="26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171073698</v>
      </c>
      <c r="X1125" s="3">
        <v>704055923</v>
      </c>
      <c r="Y1125" s="3">
        <v>0</v>
      </c>
      <c r="Z1125" s="3">
        <v>0</v>
      </c>
      <c r="AA1125" s="3">
        <v>0</v>
      </c>
      <c r="AB1125" s="3"/>
      <c r="AC1125" s="27">
        <v>875129621</v>
      </c>
      <c r="AD1125" s="28">
        <v>513221094</v>
      </c>
      <c r="AE1125" s="135"/>
    </row>
    <row r="1126" spans="1:31" x14ac:dyDescent="0.25">
      <c r="A1126" s="29">
        <v>1114</v>
      </c>
      <c r="B1126" s="52"/>
      <c r="C1126" s="134" t="str">
        <f>VLOOKUP(D1126,[1]Hoja1!$A$2:$B$1115,2,0)</f>
        <v>86749</v>
      </c>
      <c r="D1126" s="22">
        <v>891201645</v>
      </c>
      <c r="E1126" s="22">
        <v>214986749</v>
      </c>
      <c r="F1126" s="52" t="s">
        <v>1215</v>
      </c>
      <c r="G1126" s="24">
        <v>0</v>
      </c>
      <c r="H1126" s="24">
        <v>0</v>
      </c>
      <c r="I1126" s="3">
        <v>247626432</v>
      </c>
      <c r="J1126" s="3">
        <v>322994486</v>
      </c>
      <c r="K1126" s="3"/>
      <c r="L1126" s="3"/>
      <c r="M1126" s="3"/>
      <c r="N1126" s="3"/>
      <c r="O1126" s="3"/>
      <c r="P1126" s="25">
        <v>570620918</v>
      </c>
      <c r="Q1126" s="26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61906608</v>
      </c>
      <c r="X1126" s="3">
        <v>322994486</v>
      </c>
      <c r="Y1126" s="3">
        <v>0</v>
      </c>
      <c r="Z1126" s="3">
        <v>0</v>
      </c>
      <c r="AA1126" s="3">
        <v>0</v>
      </c>
      <c r="AB1126" s="3"/>
      <c r="AC1126" s="27">
        <v>384901094</v>
      </c>
      <c r="AD1126" s="28">
        <v>185719824</v>
      </c>
      <c r="AE1126" s="135"/>
    </row>
    <row r="1127" spans="1:31" x14ac:dyDescent="0.25">
      <c r="A1127" s="20">
        <v>1115</v>
      </c>
      <c r="B1127" s="52"/>
      <c r="C1127" s="134" t="str">
        <f>VLOOKUP(D1127,[1]Hoja1!$A$2:$B$1115,2,0)</f>
        <v>86755</v>
      </c>
      <c r="D1127" s="22">
        <v>800102903</v>
      </c>
      <c r="E1127" s="22">
        <v>215586755</v>
      </c>
      <c r="F1127" s="52" t="s">
        <v>356</v>
      </c>
      <c r="G1127" s="24">
        <v>0</v>
      </c>
      <c r="H1127" s="24">
        <v>0</v>
      </c>
      <c r="I1127" s="3">
        <v>59464718</v>
      </c>
      <c r="J1127" s="3">
        <v>80068944</v>
      </c>
      <c r="K1127" s="3"/>
      <c r="L1127" s="3"/>
      <c r="M1127" s="3"/>
      <c r="N1127" s="3"/>
      <c r="O1127" s="3"/>
      <c r="P1127" s="25">
        <v>139533662</v>
      </c>
      <c r="Q1127" s="26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14866179</v>
      </c>
      <c r="X1127" s="3">
        <v>80068944</v>
      </c>
      <c r="Y1127" s="3">
        <v>0</v>
      </c>
      <c r="Z1127" s="3">
        <v>0</v>
      </c>
      <c r="AA1127" s="3">
        <v>0</v>
      </c>
      <c r="AB1127" s="3"/>
      <c r="AC1127" s="27">
        <v>94935123</v>
      </c>
      <c r="AD1127" s="28">
        <v>44598539</v>
      </c>
      <c r="AE1127" s="135"/>
    </row>
    <row r="1128" spans="1:31" x14ac:dyDescent="0.25">
      <c r="A1128" s="29">
        <v>1116</v>
      </c>
      <c r="B1128" s="52"/>
      <c r="C1128" s="134" t="str">
        <f>VLOOKUP(D1128,[1]Hoja1!$A$2:$B$1115,2,0)</f>
        <v>86757</v>
      </c>
      <c r="D1128" s="22">
        <v>800252922</v>
      </c>
      <c r="E1128" s="22">
        <v>215786757</v>
      </c>
      <c r="F1128" s="52" t="s">
        <v>1081</v>
      </c>
      <c r="G1128" s="24">
        <v>0</v>
      </c>
      <c r="H1128" s="24">
        <v>0</v>
      </c>
      <c r="I1128" s="3">
        <v>589167240</v>
      </c>
      <c r="J1128" s="3">
        <v>636146372</v>
      </c>
      <c r="K1128" s="3"/>
      <c r="L1128" s="3"/>
      <c r="M1128" s="3"/>
      <c r="N1128" s="3"/>
      <c r="O1128" s="3"/>
      <c r="P1128" s="25">
        <v>1225313612</v>
      </c>
      <c r="Q1128" s="26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147291810</v>
      </c>
      <c r="X1128" s="3">
        <v>636146372</v>
      </c>
      <c r="Y1128" s="3">
        <v>0</v>
      </c>
      <c r="Z1128" s="3">
        <v>0</v>
      </c>
      <c r="AA1128" s="3">
        <v>0</v>
      </c>
      <c r="AB1128" s="3"/>
      <c r="AC1128" s="27">
        <v>783438182</v>
      </c>
      <c r="AD1128" s="28">
        <v>441875430</v>
      </c>
      <c r="AE1128" s="135"/>
    </row>
    <row r="1129" spans="1:31" x14ac:dyDescent="0.25">
      <c r="A1129" s="20">
        <v>1117</v>
      </c>
      <c r="B1129" s="52"/>
      <c r="C1129" s="134" t="str">
        <f>VLOOKUP(D1129,[1]Hoja1!$A$2:$B$1115,2,0)</f>
        <v>86760</v>
      </c>
      <c r="D1129" s="22">
        <v>800102906</v>
      </c>
      <c r="E1129" s="22">
        <v>216086760</v>
      </c>
      <c r="F1129" s="52" t="s">
        <v>998</v>
      </c>
      <c r="G1129" s="24">
        <v>0</v>
      </c>
      <c r="H1129" s="24">
        <v>0</v>
      </c>
      <c r="I1129" s="3">
        <v>157863546</v>
      </c>
      <c r="J1129" s="3">
        <v>160261167</v>
      </c>
      <c r="K1129" s="3"/>
      <c r="L1129" s="3"/>
      <c r="M1129" s="3"/>
      <c r="N1129" s="3"/>
      <c r="O1129" s="3"/>
      <c r="P1129" s="25">
        <v>318124713</v>
      </c>
      <c r="Q1129" s="26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39465888</v>
      </c>
      <c r="X1129" s="3">
        <v>160261167</v>
      </c>
      <c r="Y1129" s="3">
        <v>0</v>
      </c>
      <c r="Z1129" s="3">
        <v>0</v>
      </c>
      <c r="AA1129" s="3">
        <v>0</v>
      </c>
      <c r="AB1129" s="3"/>
      <c r="AC1129" s="27">
        <v>199727055</v>
      </c>
      <c r="AD1129" s="28">
        <v>118397658</v>
      </c>
      <c r="AE1129" s="135"/>
    </row>
    <row r="1130" spans="1:31" x14ac:dyDescent="0.25">
      <c r="A1130" s="29">
        <v>1118</v>
      </c>
      <c r="B1130" s="52"/>
      <c r="C1130" s="134" t="str">
        <f>VLOOKUP(D1130,[1]Hoja1!$A$2:$B$1115,2,0)</f>
        <v>86865</v>
      </c>
      <c r="D1130" s="22">
        <v>800102912</v>
      </c>
      <c r="E1130" s="22">
        <v>216586865</v>
      </c>
      <c r="F1130" s="52" t="s">
        <v>1216</v>
      </c>
      <c r="G1130" s="24">
        <v>0</v>
      </c>
      <c r="H1130" s="24">
        <v>0</v>
      </c>
      <c r="I1130" s="3">
        <v>712954080</v>
      </c>
      <c r="J1130" s="3">
        <v>932421261</v>
      </c>
      <c r="K1130" s="3"/>
      <c r="L1130" s="3"/>
      <c r="M1130" s="3"/>
      <c r="N1130" s="3"/>
      <c r="O1130" s="3"/>
      <c r="P1130" s="25">
        <v>1645375341</v>
      </c>
      <c r="Q1130" s="26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178238520</v>
      </c>
      <c r="X1130" s="3">
        <v>932421261</v>
      </c>
      <c r="Y1130" s="3">
        <v>0</v>
      </c>
      <c r="Z1130" s="3">
        <v>0</v>
      </c>
      <c r="AA1130" s="3">
        <v>0</v>
      </c>
      <c r="AB1130" s="3"/>
      <c r="AC1130" s="27">
        <v>1110659781</v>
      </c>
      <c r="AD1130" s="28">
        <v>534715560</v>
      </c>
      <c r="AE1130" s="135"/>
    </row>
    <row r="1131" spans="1:31" x14ac:dyDescent="0.25">
      <c r="A1131" s="20">
        <v>1119</v>
      </c>
      <c r="B1131" s="52"/>
      <c r="C1131" s="134" t="str">
        <f>VLOOKUP(D1131,[1]Hoja1!$A$2:$B$1115,2,0)</f>
        <v>86885</v>
      </c>
      <c r="D1131" s="22">
        <v>800054249</v>
      </c>
      <c r="E1131" s="22">
        <v>218586885</v>
      </c>
      <c r="F1131" s="52" t="s">
        <v>1217</v>
      </c>
      <c r="G1131" s="24">
        <v>0</v>
      </c>
      <c r="H1131" s="24">
        <v>0</v>
      </c>
      <c r="I1131" s="3">
        <v>531537576</v>
      </c>
      <c r="J1131" s="3">
        <v>664389208</v>
      </c>
      <c r="K1131" s="3"/>
      <c r="L1131" s="3"/>
      <c r="M1131" s="3"/>
      <c r="N1131" s="3"/>
      <c r="O1131" s="3"/>
      <c r="P1131" s="25">
        <v>1195926784</v>
      </c>
      <c r="Q1131" s="26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132884394</v>
      </c>
      <c r="X1131" s="3">
        <v>664389208</v>
      </c>
      <c r="Y1131" s="3">
        <v>0</v>
      </c>
      <c r="Z1131" s="3">
        <v>0</v>
      </c>
      <c r="AA1131" s="3">
        <v>0</v>
      </c>
      <c r="AB1131" s="3"/>
      <c r="AC1131" s="27">
        <v>797273602</v>
      </c>
      <c r="AD1131" s="28">
        <v>398653182</v>
      </c>
      <c r="AE1131" s="135"/>
    </row>
    <row r="1132" spans="1:31" x14ac:dyDescent="0.25">
      <c r="A1132" s="29">
        <v>1120</v>
      </c>
      <c r="B1132" s="52"/>
      <c r="C1132" s="134" t="str">
        <f>VLOOKUP(D1132,[1]Hoja1!$A$2:$B$1115,2,0)</f>
        <v>88564</v>
      </c>
      <c r="D1132" s="22">
        <v>800103021</v>
      </c>
      <c r="E1132" s="22">
        <v>216488564</v>
      </c>
      <c r="F1132" s="52" t="s">
        <v>1218</v>
      </c>
      <c r="G1132" s="24">
        <v>0</v>
      </c>
      <c r="H1132" s="24">
        <v>0</v>
      </c>
      <c r="I1132" s="3">
        <v>85957546</v>
      </c>
      <c r="J1132" s="3">
        <v>84353339</v>
      </c>
      <c r="K1132" s="3"/>
      <c r="L1132" s="3"/>
      <c r="M1132" s="3"/>
      <c r="N1132" s="3"/>
      <c r="O1132" s="3"/>
      <c r="P1132" s="25">
        <v>170310885</v>
      </c>
      <c r="Q1132" s="26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21489387</v>
      </c>
      <c r="X1132" s="3">
        <v>84353339</v>
      </c>
      <c r="Y1132" s="3">
        <v>0</v>
      </c>
      <c r="Z1132" s="3">
        <v>0</v>
      </c>
      <c r="AA1132" s="3">
        <v>0</v>
      </c>
      <c r="AB1132" s="3"/>
      <c r="AC1132" s="27">
        <v>105842726</v>
      </c>
      <c r="AD1132" s="28">
        <v>64468159</v>
      </c>
      <c r="AE1132" s="135"/>
    </row>
    <row r="1133" spans="1:31" x14ac:dyDescent="0.25">
      <c r="A1133" s="20">
        <v>1121</v>
      </c>
      <c r="B1133" s="52"/>
      <c r="C1133" s="134" t="str">
        <f>VLOOKUP(D1133,[1]Hoja1!$A$2:$B$1115,2,0)</f>
        <v>91001</v>
      </c>
      <c r="D1133" s="22">
        <v>899999302</v>
      </c>
      <c r="E1133" s="22">
        <v>210191001</v>
      </c>
      <c r="F1133" s="52" t="s">
        <v>1219</v>
      </c>
      <c r="G1133" s="24">
        <v>0</v>
      </c>
      <c r="H1133" s="24">
        <v>0</v>
      </c>
      <c r="I1133" s="3">
        <v>1643093952</v>
      </c>
      <c r="J1133" s="3">
        <v>1432598045</v>
      </c>
      <c r="K1133" s="3"/>
      <c r="L1133" s="3"/>
      <c r="M1133" s="3"/>
      <c r="N1133" s="3"/>
      <c r="O1133" s="3"/>
      <c r="P1133" s="25">
        <v>3075691997</v>
      </c>
      <c r="Q1133" s="26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410773488</v>
      </c>
      <c r="X1133" s="3">
        <v>1432598045</v>
      </c>
      <c r="Y1133" s="3">
        <v>0</v>
      </c>
      <c r="Z1133" s="3">
        <v>0</v>
      </c>
      <c r="AA1133" s="3">
        <v>0</v>
      </c>
      <c r="AB1133" s="3"/>
      <c r="AC1133" s="27">
        <v>1843371533</v>
      </c>
      <c r="AD1133" s="28">
        <v>1232320464</v>
      </c>
      <c r="AE1133" s="135"/>
    </row>
    <row r="1134" spans="1:31" x14ac:dyDescent="0.25">
      <c r="A1134" s="29">
        <v>1122</v>
      </c>
      <c r="B1134" s="52"/>
      <c r="C1134" s="134" t="str">
        <f>VLOOKUP(D1134,[1]Hoja1!$A$2:$B$1115,2,0)</f>
        <v>91540</v>
      </c>
      <c r="D1134" s="22">
        <v>800103161</v>
      </c>
      <c r="E1134" s="22">
        <v>214091540</v>
      </c>
      <c r="F1134" s="52" t="s">
        <v>1220</v>
      </c>
      <c r="G1134" s="24">
        <v>0</v>
      </c>
      <c r="H1134" s="24">
        <v>0</v>
      </c>
      <c r="I1134" s="3">
        <v>348941052</v>
      </c>
      <c r="J1134" s="3">
        <v>262457667</v>
      </c>
      <c r="K1134" s="3"/>
      <c r="L1134" s="3"/>
      <c r="M1134" s="3"/>
      <c r="N1134" s="3"/>
      <c r="O1134" s="3"/>
      <c r="P1134" s="25">
        <v>611398719</v>
      </c>
      <c r="Q1134" s="26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87235263</v>
      </c>
      <c r="X1134" s="3">
        <v>262457667</v>
      </c>
      <c r="Y1134" s="3">
        <v>0</v>
      </c>
      <c r="Z1134" s="3">
        <v>0</v>
      </c>
      <c r="AA1134" s="3">
        <v>0</v>
      </c>
      <c r="AB1134" s="3"/>
      <c r="AC1134" s="27">
        <v>349692930</v>
      </c>
      <c r="AD1134" s="28">
        <v>261705789</v>
      </c>
      <c r="AE1134" s="135"/>
    </row>
    <row r="1135" spans="1:31" x14ac:dyDescent="0.25">
      <c r="A1135" s="20">
        <v>1123</v>
      </c>
      <c r="B1135" s="52"/>
      <c r="C1135" s="134" t="str">
        <f>VLOOKUP(D1135,[1]Hoja1!$A$2:$B$1115,2,0)</f>
        <v>94001</v>
      </c>
      <c r="D1135" s="22">
        <v>892099105</v>
      </c>
      <c r="E1135" s="22">
        <v>210194001</v>
      </c>
      <c r="F1135" s="52" t="s">
        <v>1221</v>
      </c>
      <c r="G1135" s="24">
        <v>0</v>
      </c>
      <c r="H1135" s="24">
        <v>0</v>
      </c>
      <c r="I1135" s="3">
        <v>1705369696</v>
      </c>
      <c r="J1135" s="3">
        <v>1226118649</v>
      </c>
      <c r="K1135" s="3"/>
      <c r="L1135" s="3"/>
      <c r="M1135" s="3"/>
      <c r="N1135" s="3"/>
      <c r="O1135" s="3"/>
      <c r="P1135" s="25">
        <v>2931488345</v>
      </c>
      <c r="Q1135" s="26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426342423</v>
      </c>
      <c r="X1135" s="3">
        <v>1226118649</v>
      </c>
      <c r="Y1135" s="3">
        <v>0</v>
      </c>
      <c r="Z1135" s="3">
        <v>0</v>
      </c>
      <c r="AA1135" s="3">
        <v>0</v>
      </c>
      <c r="AB1135" s="3"/>
      <c r="AC1135" s="27">
        <v>1652461072</v>
      </c>
      <c r="AD1135" s="28">
        <v>1279027273</v>
      </c>
      <c r="AE1135" s="135"/>
    </row>
    <row r="1136" spans="1:31" x14ac:dyDescent="0.25">
      <c r="A1136" s="29">
        <v>1124</v>
      </c>
      <c r="B1136" s="52"/>
      <c r="C1136" s="134" t="s">
        <v>1365</v>
      </c>
      <c r="D1136" s="22">
        <v>901362662</v>
      </c>
      <c r="E1136" s="22">
        <v>923272927</v>
      </c>
      <c r="F1136" s="52" t="s">
        <v>1222</v>
      </c>
      <c r="G1136" s="24">
        <v>0</v>
      </c>
      <c r="H1136" s="24">
        <v>0</v>
      </c>
      <c r="I1136" s="3">
        <v>917474400</v>
      </c>
      <c r="J1136" s="3">
        <v>0</v>
      </c>
      <c r="K1136" s="3"/>
      <c r="L1136" s="3"/>
      <c r="M1136" s="3"/>
      <c r="N1136" s="3"/>
      <c r="O1136" s="3"/>
      <c r="P1136" s="25">
        <v>917474400</v>
      </c>
      <c r="Q1136" s="26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229368600</v>
      </c>
      <c r="X1136" s="3">
        <v>0</v>
      </c>
      <c r="Y1136" s="3">
        <v>0</v>
      </c>
      <c r="Z1136" s="3">
        <v>0</v>
      </c>
      <c r="AA1136" s="3">
        <v>0</v>
      </c>
      <c r="AB1136" s="3"/>
      <c r="AC1136" s="27">
        <v>229368600</v>
      </c>
      <c r="AD1136" s="28">
        <v>688105800</v>
      </c>
      <c r="AE1136" s="135"/>
    </row>
    <row r="1137" spans="1:31" x14ac:dyDescent="0.25">
      <c r="A1137" s="20">
        <v>1125</v>
      </c>
      <c r="B1137" s="52"/>
      <c r="C1137" s="134" t="str">
        <f>VLOOKUP(D1137,[1]Hoja1!$A$2:$B$1115,2,0)</f>
        <v>95001</v>
      </c>
      <c r="D1137" s="22">
        <v>800103180</v>
      </c>
      <c r="E1137" s="22">
        <v>210195001</v>
      </c>
      <c r="F1137" s="52" t="s">
        <v>1223</v>
      </c>
      <c r="G1137" s="24">
        <v>0</v>
      </c>
      <c r="H1137" s="24">
        <v>0</v>
      </c>
      <c r="I1137" s="3">
        <v>1621784576</v>
      </c>
      <c r="J1137" s="3">
        <v>1430308826</v>
      </c>
      <c r="K1137" s="3"/>
      <c r="L1137" s="3"/>
      <c r="M1137" s="3"/>
      <c r="N1137" s="37"/>
      <c r="O1137" s="37"/>
      <c r="P1137" s="25">
        <v>3052093402</v>
      </c>
      <c r="Q1137" s="26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405446145</v>
      </c>
      <c r="X1137" s="3">
        <v>1354807730</v>
      </c>
      <c r="Y1137" s="3">
        <v>0</v>
      </c>
      <c r="Z1137" s="3">
        <v>0</v>
      </c>
      <c r="AA1137" s="3">
        <v>0</v>
      </c>
      <c r="AB1137" s="3"/>
      <c r="AC1137" s="27">
        <v>1760253875</v>
      </c>
      <c r="AD1137" s="28">
        <v>1291839527</v>
      </c>
      <c r="AE1137" s="135"/>
    </row>
    <row r="1138" spans="1:31" x14ac:dyDescent="0.25">
      <c r="A1138" s="29">
        <v>1126</v>
      </c>
      <c r="B1138" s="52"/>
      <c r="C1138" s="134" t="str">
        <f>VLOOKUP(D1138,[1]Hoja1!$A$2:$B$1115,2,0)</f>
        <v>95015</v>
      </c>
      <c r="D1138" s="22">
        <v>800191431</v>
      </c>
      <c r="E1138" s="22">
        <v>211595015</v>
      </c>
      <c r="F1138" s="52" t="s">
        <v>415</v>
      </c>
      <c r="G1138" s="24">
        <v>0</v>
      </c>
      <c r="H1138" s="24">
        <v>0</v>
      </c>
      <c r="I1138" s="3">
        <v>369952968</v>
      </c>
      <c r="J1138" s="3">
        <v>261072619</v>
      </c>
      <c r="K1138" s="3"/>
      <c r="L1138" s="3"/>
      <c r="M1138" s="3"/>
      <c r="N1138" s="3"/>
      <c r="O1138" s="3"/>
      <c r="P1138" s="25">
        <v>631025587</v>
      </c>
      <c r="Q1138" s="26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92488242</v>
      </c>
      <c r="X1138" s="3">
        <v>261072619</v>
      </c>
      <c r="Y1138" s="3">
        <v>0</v>
      </c>
      <c r="Z1138" s="3">
        <v>0</v>
      </c>
      <c r="AA1138" s="3">
        <v>0</v>
      </c>
      <c r="AB1138" s="3"/>
      <c r="AC1138" s="27">
        <v>353560861</v>
      </c>
      <c r="AD1138" s="28">
        <v>277464726</v>
      </c>
      <c r="AE1138" s="135"/>
    </row>
    <row r="1139" spans="1:31" x14ac:dyDescent="0.25">
      <c r="A1139" s="20">
        <v>1127</v>
      </c>
      <c r="B1139" s="52"/>
      <c r="C1139" s="134" t="str">
        <f>VLOOKUP(D1139,[1]Hoja1!$A$2:$B$1115,2,0)</f>
        <v>95025</v>
      </c>
      <c r="D1139" s="22">
        <v>800191427</v>
      </c>
      <c r="E1139" s="22">
        <v>212595025</v>
      </c>
      <c r="F1139" s="52" t="s">
        <v>1224</v>
      </c>
      <c r="G1139" s="24">
        <v>0</v>
      </c>
      <c r="H1139" s="24">
        <v>0</v>
      </c>
      <c r="I1139" s="3">
        <v>372447048</v>
      </c>
      <c r="J1139" s="3">
        <v>353151796</v>
      </c>
      <c r="K1139" s="3"/>
      <c r="L1139" s="3"/>
      <c r="M1139" s="3"/>
      <c r="N1139" s="3"/>
      <c r="O1139" s="3"/>
      <c r="P1139" s="25">
        <v>725598844</v>
      </c>
      <c r="Q1139" s="26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93111762</v>
      </c>
      <c r="X1139" s="3">
        <v>324369136</v>
      </c>
      <c r="Y1139" s="3">
        <v>0</v>
      </c>
      <c r="Z1139" s="3">
        <v>0</v>
      </c>
      <c r="AA1139" s="3">
        <v>0</v>
      </c>
      <c r="AB1139" s="3"/>
      <c r="AC1139" s="27">
        <v>417480898</v>
      </c>
      <c r="AD1139" s="28">
        <v>308117946</v>
      </c>
      <c r="AE1139" s="135"/>
    </row>
    <row r="1140" spans="1:31" x14ac:dyDescent="0.25">
      <c r="A1140" s="29">
        <v>1128</v>
      </c>
      <c r="B1140" s="52"/>
      <c r="C1140" s="134" t="str">
        <f>VLOOKUP(D1140,[1]Hoja1!$A$2:$B$1115,2,0)</f>
        <v>95200</v>
      </c>
      <c r="D1140" s="22">
        <v>800103198</v>
      </c>
      <c r="E1140" s="22">
        <v>210095200</v>
      </c>
      <c r="F1140" s="52" t="s">
        <v>501</v>
      </c>
      <c r="G1140" s="24">
        <v>0</v>
      </c>
      <c r="H1140" s="24">
        <v>0</v>
      </c>
      <c r="I1140" s="3">
        <v>109067494</v>
      </c>
      <c r="J1140" s="3">
        <v>71961920</v>
      </c>
      <c r="K1140" s="3"/>
      <c r="L1140" s="3"/>
      <c r="M1140" s="3"/>
      <c r="N1140" s="3"/>
      <c r="O1140" s="3"/>
      <c r="P1140" s="25">
        <v>181029414</v>
      </c>
      <c r="Q1140" s="26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27266874</v>
      </c>
      <c r="X1140" s="3">
        <v>71961920</v>
      </c>
      <c r="Y1140" s="3">
        <v>0</v>
      </c>
      <c r="Z1140" s="3">
        <v>0</v>
      </c>
      <c r="AA1140" s="3">
        <v>0</v>
      </c>
      <c r="AB1140" s="3"/>
      <c r="AC1140" s="27">
        <v>99228794</v>
      </c>
      <c r="AD1140" s="28">
        <v>81800620</v>
      </c>
      <c r="AE1140" s="135"/>
    </row>
    <row r="1141" spans="1:31" x14ac:dyDescent="0.25">
      <c r="A1141" s="20">
        <v>1129</v>
      </c>
      <c r="B1141" s="52"/>
      <c r="C1141" s="134" t="str">
        <f>VLOOKUP(D1141,[1]Hoja1!$A$2:$B$1115,2,0)</f>
        <v>97001</v>
      </c>
      <c r="D1141" s="22">
        <v>892099233</v>
      </c>
      <c r="E1141" s="22">
        <v>210197001</v>
      </c>
      <c r="F1141" s="52" t="s">
        <v>1225</v>
      </c>
      <c r="G1141" s="24">
        <v>0</v>
      </c>
      <c r="H1141" s="24">
        <v>0</v>
      </c>
      <c r="I1141" s="3">
        <v>1814412256</v>
      </c>
      <c r="J1141" s="3">
        <v>1197295081</v>
      </c>
      <c r="K1141" s="3"/>
      <c r="L1141" s="3"/>
      <c r="M1141" s="3"/>
      <c r="N1141" s="3"/>
      <c r="O1141" s="3"/>
      <c r="P1141" s="25">
        <v>3011707337</v>
      </c>
      <c r="Q1141" s="26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453603063</v>
      </c>
      <c r="X1141" s="3">
        <v>1063403533</v>
      </c>
      <c r="Y1141" s="3">
        <v>0</v>
      </c>
      <c r="Z1141" s="3">
        <v>0</v>
      </c>
      <c r="AA1141" s="3">
        <v>0</v>
      </c>
      <c r="AB1141" s="3"/>
      <c r="AC1141" s="27">
        <v>1517006596</v>
      </c>
      <c r="AD1141" s="28">
        <v>1494700741</v>
      </c>
      <c r="AE1141" s="135"/>
    </row>
    <row r="1142" spans="1:31" x14ac:dyDescent="0.25">
      <c r="A1142" s="29">
        <v>1130</v>
      </c>
      <c r="B1142" s="52"/>
      <c r="C1142" s="134" t="str">
        <f>VLOOKUP(D1142,[1]Hoja1!$A$2:$B$1115,2,0)</f>
        <v>97161</v>
      </c>
      <c r="D1142" s="22">
        <v>832000605</v>
      </c>
      <c r="E1142" s="22">
        <v>216197161</v>
      </c>
      <c r="F1142" s="52" t="s">
        <v>1226</v>
      </c>
      <c r="G1142" s="24">
        <v>0</v>
      </c>
      <c r="H1142" s="24">
        <v>0</v>
      </c>
      <c r="I1142" s="3">
        <v>114700796</v>
      </c>
      <c r="J1142" s="3">
        <v>88473315</v>
      </c>
      <c r="K1142" s="3"/>
      <c r="L1142" s="3"/>
      <c r="M1142" s="3"/>
      <c r="N1142" s="3"/>
      <c r="O1142" s="3"/>
      <c r="P1142" s="25">
        <v>203174111</v>
      </c>
      <c r="Q1142" s="26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28675200</v>
      </c>
      <c r="X1142" s="3">
        <v>88473315</v>
      </c>
      <c r="Y1142" s="3">
        <v>0</v>
      </c>
      <c r="Z1142" s="3">
        <v>0</v>
      </c>
      <c r="AA1142" s="3">
        <v>0</v>
      </c>
      <c r="AB1142" s="3"/>
      <c r="AC1142" s="27">
        <v>117148515</v>
      </c>
      <c r="AD1142" s="28">
        <v>86025596</v>
      </c>
      <c r="AE1142" s="135"/>
    </row>
    <row r="1143" spans="1:31" x14ac:dyDescent="0.25">
      <c r="A1143" s="20">
        <v>1131</v>
      </c>
      <c r="B1143" s="52"/>
      <c r="C1143" s="134" t="str">
        <f>VLOOKUP(D1143,[1]Hoja1!$A$2:$B$1115,2,0)</f>
        <v>97666</v>
      </c>
      <c r="D1143" s="22">
        <v>832000219</v>
      </c>
      <c r="E1143" s="22">
        <v>216697666</v>
      </c>
      <c r="F1143" s="52" t="s">
        <v>1227</v>
      </c>
      <c r="G1143" s="24">
        <v>0</v>
      </c>
      <c r="H1143" s="24">
        <v>0</v>
      </c>
      <c r="I1143" s="3">
        <v>45379583</v>
      </c>
      <c r="J1143" s="3">
        <v>32230915</v>
      </c>
      <c r="K1143" s="3"/>
      <c r="L1143" s="3"/>
      <c r="M1143" s="3"/>
      <c r="N1143" s="3"/>
      <c r="O1143" s="3"/>
      <c r="P1143" s="25">
        <v>77610498</v>
      </c>
      <c r="Q1143" s="26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11344896</v>
      </c>
      <c r="X1143" s="3">
        <v>32230915</v>
      </c>
      <c r="Y1143" s="3">
        <v>0</v>
      </c>
      <c r="Z1143" s="3">
        <v>0</v>
      </c>
      <c r="AA1143" s="3">
        <v>0</v>
      </c>
      <c r="AB1143" s="3"/>
      <c r="AC1143" s="27">
        <v>43575811</v>
      </c>
      <c r="AD1143" s="28">
        <v>34034687</v>
      </c>
      <c r="AE1143" s="135"/>
    </row>
    <row r="1144" spans="1:31" x14ac:dyDescent="0.25">
      <c r="A1144" s="29">
        <v>1132</v>
      </c>
      <c r="B1144" s="52"/>
      <c r="C1144" s="134" t="str">
        <f>VLOOKUP(D1144,[1]Hoja1!$A$2:$B$1115,2,0)</f>
        <v>99001</v>
      </c>
      <c r="D1144" s="22">
        <v>892099305</v>
      </c>
      <c r="E1144" s="22">
        <v>210199001</v>
      </c>
      <c r="F1144" s="52" t="s">
        <v>1228</v>
      </c>
      <c r="G1144" s="24">
        <v>0</v>
      </c>
      <c r="H1144" s="24">
        <v>0</v>
      </c>
      <c r="I1144" s="3">
        <v>1249591280</v>
      </c>
      <c r="J1144" s="3">
        <v>701042450</v>
      </c>
      <c r="K1144" s="3"/>
      <c r="L1144" s="3"/>
      <c r="M1144" s="3"/>
      <c r="N1144" s="3"/>
      <c r="O1144" s="3"/>
      <c r="P1144" s="25">
        <v>1950633730</v>
      </c>
      <c r="Q1144" s="26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312397821</v>
      </c>
      <c r="X1144" s="3">
        <v>701042450</v>
      </c>
      <c r="Y1144" s="3">
        <v>0</v>
      </c>
      <c r="Z1144" s="3">
        <v>0</v>
      </c>
      <c r="AA1144" s="3">
        <v>0</v>
      </c>
      <c r="AB1144" s="3"/>
      <c r="AC1144" s="27">
        <v>1013440271</v>
      </c>
      <c r="AD1144" s="28">
        <v>937193459</v>
      </c>
      <c r="AE1144" s="135"/>
    </row>
    <row r="1145" spans="1:31" x14ac:dyDescent="0.25">
      <c r="A1145" s="20">
        <v>1133</v>
      </c>
      <c r="B1145" s="52"/>
      <c r="C1145" s="134" t="str">
        <f>VLOOKUP(D1145,[1]Hoja1!$A$2:$B$1115,2,0)</f>
        <v>99524</v>
      </c>
      <c r="D1145" s="22">
        <v>800103308</v>
      </c>
      <c r="E1145" s="22">
        <v>212499524</v>
      </c>
      <c r="F1145" s="52" t="s">
        <v>1229</v>
      </c>
      <c r="G1145" s="24">
        <v>0</v>
      </c>
      <c r="H1145" s="24">
        <v>0</v>
      </c>
      <c r="I1145" s="3">
        <v>459953616</v>
      </c>
      <c r="J1145" s="3">
        <v>349315632</v>
      </c>
      <c r="K1145" s="3"/>
      <c r="L1145" s="3"/>
      <c r="M1145" s="3"/>
      <c r="N1145" s="3"/>
      <c r="O1145" s="3"/>
      <c r="P1145" s="25">
        <v>809269248</v>
      </c>
      <c r="Q1145" s="26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114988404</v>
      </c>
      <c r="X1145" s="3">
        <v>349315632</v>
      </c>
      <c r="Y1145" s="3">
        <v>0</v>
      </c>
      <c r="Z1145" s="3">
        <v>0</v>
      </c>
      <c r="AA1145" s="3">
        <v>0</v>
      </c>
      <c r="AB1145" s="3"/>
      <c r="AC1145" s="27">
        <v>464304036</v>
      </c>
      <c r="AD1145" s="28">
        <v>344965212</v>
      </c>
      <c r="AE1145" s="135"/>
    </row>
    <row r="1146" spans="1:31" x14ac:dyDescent="0.25">
      <c r="A1146" s="29">
        <v>1134</v>
      </c>
      <c r="B1146" s="52"/>
      <c r="C1146" s="134" t="str">
        <f>VLOOKUP(D1146,[1]Hoja1!$A$2:$B$1115,2,0)</f>
        <v>99624</v>
      </c>
      <c r="D1146" s="22">
        <v>800103318</v>
      </c>
      <c r="E1146" s="22">
        <v>212499624</v>
      </c>
      <c r="F1146" s="52" t="s">
        <v>1230</v>
      </c>
      <c r="G1146" s="24">
        <v>0</v>
      </c>
      <c r="H1146" s="24">
        <v>0</v>
      </c>
      <c r="I1146" s="3">
        <v>150085666</v>
      </c>
      <c r="J1146" s="3">
        <v>139385119</v>
      </c>
      <c r="K1146" s="3"/>
      <c r="L1146" s="3"/>
      <c r="M1146" s="3"/>
      <c r="N1146" s="3"/>
      <c r="O1146" s="3"/>
      <c r="P1146" s="25">
        <v>289470785</v>
      </c>
      <c r="Q1146" s="26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37521417</v>
      </c>
      <c r="X1146" s="3">
        <v>120521680</v>
      </c>
      <c r="Y1146" s="3">
        <v>0</v>
      </c>
      <c r="Z1146" s="3">
        <v>0</v>
      </c>
      <c r="AA1146" s="3">
        <v>0</v>
      </c>
      <c r="AB1146" s="3"/>
      <c r="AC1146" s="27">
        <v>158043097</v>
      </c>
      <c r="AD1146" s="28">
        <v>131427688</v>
      </c>
      <c r="AE1146" s="135"/>
    </row>
    <row r="1147" spans="1:31" ht="15.75" thickBot="1" x14ac:dyDescent="0.3">
      <c r="A1147" s="54">
        <v>1135</v>
      </c>
      <c r="B1147" s="55"/>
      <c r="C1147" s="134" t="str">
        <f>VLOOKUP(D1147,[1]Hoja1!$A$2:$B$1115,2,0)</f>
        <v>99773</v>
      </c>
      <c r="D1147" s="56">
        <v>842000017</v>
      </c>
      <c r="E1147" s="22">
        <v>217399773</v>
      </c>
      <c r="F1147" s="55" t="s">
        <v>1231</v>
      </c>
      <c r="G1147" s="24">
        <v>0</v>
      </c>
      <c r="H1147" s="24">
        <v>0</v>
      </c>
      <c r="I1147" s="3">
        <v>4456276416</v>
      </c>
      <c r="J1147" s="3">
        <v>1843896512</v>
      </c>
      <c r="K1147" s="57"/>
      <c r="L1147" s="57"/>
      <c r="M1147" s="57"/>
      <c r="N1147" s="57"/>
      <c r="O1147" s="57"/>
      <c r="P1147" s="58">
        <v>6300172928</v>
      </c>
      <c r="Q1147" s="26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1114069104</v>
      </c>
      <c r="X1147" s="3">
        <v>1747451596</v>
      </c>
      <c r="Y1147" s="3">
        <v>0</v>
      </c>
      <c r="Z1147" s="3">
        <v>0</v>
      </c>
      <c r="AA1147" s="3">
        <v>0</v>
      </c>
      <c r="AB1147" s="3"/>
      <c r="AC1147" s="27">
        <v>2861520700</v>
      </c>
      <c r="AD1147" s="28">
        <v>3438652228</v>
      </c>
      <c r="AE1147" s="135"/>
    </row>
    <row r="1148" spans="1:31" ht="15.75" thickBot="1" x14ac:dyDescent="0.3">
      <c r="A1148" s="62" t="s">
        <v>5</v>
      </c>
      <c r="B1148" s="63"/>
      <c r="C1148" s="63"/>
      <c r="D1148" s="63"/>
      <c r="E1148" s="63"/>
      <c r="F1148" s="63"/>
      <c r="G1148" s="64">
        <v>29057475520871</v>
      </c>
      <c r="H1148" s="64">
        <v>319937729906</v>
      </c>
      <c r="I1148" s="64">
        <v>824662531784</v>
      </c>
      <c r="J1148" s="64">
        <v>770215793265</v>
      </c>
      <c r="K1148" s="64">
        <v>0</v>
      </c>
      <c r="L1148" s="64">
        <v>0</v>
      </c>
      <c r="M1148" s="64">
        <v>0</v>
      </c>
      <c r="N1148" s="65">
        <v>0</v>
      </c>
      <c r="O1148" s="66">
        <v>0</v>
      </c>
      <c r="P1148" s="67">
        <v>30972291575826</v>
      </c>
      <c r="Q1148" s="137">
        <v>7617129392225</v>
      </c>
      <c r="R1148" s="64">
        <v>2378513650542</v>
      </c>
      <c r="S1148" s="64">
        <v>300804025776</v>
      </c>
      <c r="T1148" s="64">
        <v>32412163466</v>
      </c>
      <c r="U1148" s="123">
        <v>68596736048</v>
      </c>
      <c r="V1148" s="64">
        <v>68596736005</v>
      </c>
      <c r="W1148" s="64">
        <v>203690857266</v>
      </c>
      <c r="X1148" s="136">
        <v>763079170326</v>
      </c>
      <c r="Y1148" s="64">
        <v>117734661840</v>
      </c>
      <c r="Z1148" s="70">
        <v>116242082049</v>
      </c>
      <c r="AA1148" s="64">
        <v>82323166319</v>
      </c>
      <c r="AB1148" s="64"/>
      <c r="AC1148" s="124">
        <v>4131993249637</v>
      </c>
      <c r="AD1148" s="72">
        <v>19237702912012</v>
      </c>
      <c r="AE1148" s="135"/>
    </row>
    <row r="1149" spans="1:31" customFormat="1" x14ac:dyDescent="0.25">
      <c r="N1149" s="73"/>
      <c r="O1149" s="73"/>
      <c r="P1149" s="74"/>
      <c r="Q1149" s="74"/>
      <c r="R1149" s="73"/>
      <c r="S1149" s="75"/>
      <c r="T1149" s="76"/>
      <c r="U1149" s="76"/>
      <c r="V1149" s="76"/>
      <c r="W1149" s="77"/>
      <c r="X1149" s="75"/>
      <c r="Y1149" s="75"/>
      <c r="Z1149" s="75"/>
      <c r="AA1149" s="75"/>
      <c r="AB1149" s="75"/>
      <c r="AC1149" s="78">
        <f>+Q1148+AC1148</f>
        <v>11749122641862</v>
      </c>
      <c r="AD1149" s="74"/>
      <c r="AE1149" s="135"/>
    </row>
    <row r="1150" spans="1:31" x14ac:dyDescent="0.25">
      <c r="G1150" s="74"/>
      <c r="H1150" s="4"/>
      <c r="I1150" s="75"/>
      <c r="J1150" s="74"/>
      <c r="N1150" s="75"/>
      <c r="O1150" s="75"/>
      <c r="P1150" s="74"/>
      <c r="Q1150" s="74"/>
      <c r="U1150" s="74"/>
      <c r="V1150" s="76"/>
      <c r="X1150" s="74"/>
      <c r="Y1150" s="76"/>
      <c r="Z1150" s="77"/>
      <c r="AA1150" s="77"/>
      <c r="AB1150" s="77"/>
      <c r="AD1150" s="4"/>
      <c r="AE1150" s="135"/>
    </row>
    <row r="1151" spans="1:31" x14ac:dyDescent="0.25">
      <c r="J1151" s="4"/>
      <c r="Q1151" s="74"/>
      <c r="AD1151" s="75"/>
    </row>
    <row r="1152" spans="1:31" x14ac:dyDescent="0.25">
      <c r="J1152" s="74"/>
      <c r="AD1152" s="74"/>
    </row>
  </sheetData>
  <protectedRanges>
    <protectedRange sqref="G13:H1147" name="Rango2_1"/>
  </protectedRanges>
  <mergeCells count="7">
    <mergeCell ref="F6:P6"/>
    <mergeCell ref="T6:U6"/>
    <mergeCell ref="F8:P8"/>
    <mergeCell ref="A11:A12"/>
    <mergeCell ref="B11:B12"/>
    <mergeCell ref="D11:D12"/>
    <mergeCell ref="F11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REPORTE SGP</vt:lpstr>
      <vt:lpstr>DICIEMBRE</vt:lpstr>
      <vt:lpstr>ENERO</vt:lpstr>
      <vt:lpstr>FEBRERO</vt:lpstr>
      <vt:lpstr>ABRIL </vt:lpstr>
      <vt:lpstr>MAYO </vt:lpstr>
      <vt:lpstr>JUNIO </vt:lpstr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Marina Castro Garcia</dc:creator>
  <cp:lastModifiedBy>Indira Yusselfi Arias Garcia</cp:lastModifiedBy>
  <cp:lastPrinted>2026-02-12T21:35:05Z</cp:lastPrinted>
  <dcterms:created xsi:type="dcterms:W3CDTF">2025-07-08T15:38:47Z</dcterms:created>
  <dcterms:modified xsi:type="dcterms:W3CDTF">2026-07-22T19:41:40Z</dcterms:modified>
</cp:coreProperties>
</file>